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Šimonek" sheetId="1" state="visible" r:id="rId2"/>
    <sheet name="processing" sheetId="2" state="visible" r:id="rId3"/>
    <sheet name="Sheet4" sheetId="3" state="visible" r:id="rId4"/>
    <sheet name="to_expor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<sst xmlns="http://schemas.openxmlformats.org/spreadsheetml/2006/main" count="3937" uniqueCount="648">
  <si>
    <t xml:space="preserve">věk</t>
  </si>
  <si>
    <t xml:space="preserve">Průměr</t>
  </si>
  <si>
    <t xml:space="preserve">1 - s dopomocí, částečně</t>
  </si>
  <si>
    <t xml:space="preserve">2 - zvládá</t>
  </si>
  <si>
    <t xml:space="preserve">0 - nezvládá</t>
  </si>
  <si>
    <t xml:space="preserve">2 - pojmenuje</t>
  </si>
  <si>
    <t xml:space="preserve">1 - ukáže</t>
  </si>
  <si>
    <t xml:space="preserve">Zrakové vnímání a paměť</t>
  </si>
  <si>
    <t xml:space="preserve">Sluchové vnímání a paměť</t>
  </si>
  <si>
    <t xml:space="preserve">Hrubá motorika, grafomotorika</t>
  </si>
  <si>
    <t xml:space="preserve">Řeč</t>
  </si>
  <si>
    <t xml:space="preserve">Prostor, čas</t>
  </si>
  <si>
    <t xml:space="preserve">Matematické dovednosti</t>
  </si>
  <si>
    <t xml:space="preserve">Sociální dovednosti</t>
  </si>
  <si>
    <t xml:space="preserve">Sebeobsluha</t>
  </si>
  <si>
    <t xml:space="preserve">podoblast</t>
  </si>
  <si>
    <t xml:space="preserve">0 - 1 - 2 </t>
  </si>
  <si>
    <t xml:space="preserve">Barva</t>
  </si>
  <si>
    <t xml:space="preserve">Přiřadí barvu /základní barvy/</t>
  </si>
  <si>
    <t xml:space="preserve">Naslouchání</t>
  </si>
  <si>
    <t xml:space="preserve">Lokalizuje zvuk a ukáže směr</t>
  </si>
  <si>
    <t xml:space="preserve">Hrubá motorika</t>
  </si>
  <si>
    <t xml:space="preserve">Skok sounož</t>
  </si>
  <si>
    <t xml:space="preserve">Lexikálně-sémantická r.</t>
  </si>
  <si>
    <t xml:space="preserve">Pojmenuje běžné věci na obrázku</t>
  </si>
  <si>
    <t xml:space="preserve">3</t>
  </si>
  <si>
    <t xml:space="preserve">Prostor   </t>
  </si>
  <si>
    <t xml:space="preserve">Nahoře, dole</t>
  </si>
  <si>
    <t xml:space="preserve">malý x velký</t>
  </si>
  <si>
    <t xml:space="preserve">Dokáže se odloučit od matky</t>
  </si>
  <si>
    <t xml:space="preserve">3 - 4</t>
  </si>
  <si>
    <t xml:space="preserve">Hygiena</t>
  </si>
  <si>
    <t xml:space="preserve">Aktivně hlásí potřebu</t>
  </si>
  <si>
    <t xml:space="preserve">3-4</t>
  </si>
  <si>
    <t xml:space="preserve">Ukáže požadovanou barvu</t>
  </si>
  <si>
    <t xml:space="preserve">Pozná předměty dle zvuku</t>
  </si>
  <si>
    <t xml:space="preserve">Přeskočí nízkou překážku</t>
  </si>
  <si>
    <t xml:space="preserve">Ukáže obrázek podle použití</t>
  </si>
  <si>
    <t xml:space="preserve">Předložkové vazby na, do, v</t>
  </si>
  <si>
    <t xml:space="preserve">hodně x málo</t>
  </si>
  <si>
    <t xml:space="preserve">Projevuje zájem o ostatní děti</t>
  </si>
  <si>
    <t xml:space="preserve">Jde samo na WC </t>
  </si>
  <si>
    <t xml:space="preserve">4</t>
  </si>
  <si>
    <t xml:space="preserve">4-5</t>
  </si>
  <si>
    <t xml:space="preserve">Pojmenuje barvu /základní/</t>
  </si>
  <si>
    <t xml:space="preserve">Poznává písně podle melodie</t>
  </si>
  <si>
    <t xml:space="preserve">Chůze po schodech nahoru - střídá nohy</t>
  </si>
  <si>
    <t xml:space="preserve">Ukáže na obrázku činnost</t>
  </si>
  <si>
    <t xml:space="preserve">Níže, výše</t>
  </si>
  <si>
    <t xml:space="preserve"> 3,5 - 4</t>
  </si>
  <si>
    <t xml:space="preserve">všechny</t>
  </si>
  <si>
    <t xml:space="preserve">Učí se ovládat své chování</t>
  </si>
  <si>
    <t xml:space="preserve">Po použití WC si umyje a utře ruce</t>
  </si>
  <si>
    <t xml:space="preserve">3,5 - 4</t>
  </si>
  <si>
    <t xml:space="preserve">5-6</t>
  </si>
  <si>
    <t xml:space="preserve">Přiřadí odstíny barev</t>
  </si>
  <si>
    <t xml:space="preserve">Naslouchá krátkému příběhu, pohádce</t>
  </si>
  <si>
    <t xml:space="preserve">Stoj se zavřenýma očima</t>
  </si>
  <si>
    <t xml:space="preserve">Chápe pojmy "já a moje"</t>
  </si>
  <si>
    <t xml:space="preserve">Vpředu, vzadu</t>
  </si>
  <si>
    <t xml:space="preserve">krátký x dlouhý</t>
  </si>
  <si>
    <t xml:space="preserve">3,5</t>
  </si>
  <si>
    <t xml:space="preserve">Chápe, v čem spočívá střídání</t>
  </si>
  <si>
    <t xml:space="preserve">Při spaní je suché</t>
  </si>
  <si>
    <t xml:space="preserve">6-7</t>
  </si>
  <si>
    <t xml:space="preserve">Pojmenuje odstíny barev</t>
  </si>
  <si>
    <t xml:space="preserve">Přeskok přes čáru</t>
  </si>
  <si>
    <t xml:space="preserve">Správně používá slova ANO/NE</t>
  </si>
  <si>
    <t xml:space="preserve">Předložkové vazby před za, nad po</t>
  </si>
  <si>
    <t xml:space="preserve">4 - 5</t>
  </si>
  <si>
    <t xml:space="preserve">úzký x široký</t>
  </si>
  <si>
    <t xml:space="preserve">Začíná kooperovat s dětmi, respektovat je</t>
  </si>
  <si>
    <t xml:space="preserve">Sprácvně používá toaletní papír</t>
  </si>
  <si>
    <t xml:space="preserve">Figura a pozadí</t>
  </si>
  <si>
    <t xml:space="preserve">Vyhledá známý předmět na obrázku</t>
  </si>
  <si>
    <t xml:space="preserve">Sluchové rozlišování</t>
  </si>
  <si>
    <t xml:space="preserve">Rozliší slova: vizuální podnět, změna hlásky</t>
  </si>
  <si>
    <t xml:space="preserve">Chůze po schodech dolů - střídá nohy</t>
  </si>
  <si>
    <t xml:space="preserve">Odpovídá na otáky "Co děláš?", "Kde?"</t>
  </si>
  <si>
    <t xml:space="preserve">Daleko, blízko</t>
  </si>
  <si>
    <t xml:space="preserve">nízký x vysoký</t>
  </si>
  <si>
    <t xml:space="preserve">Zvyká siříkat děkuji, prosím..</t>
  </si>
  <si>
    <t xml:space="preserve">Hygienu udržuje samostatně</t>
  </si>
  <si>
    <t xml:space="preserve">5 - 6</t>
  </si>
  <si>
    <t xml:space="preserve">Vyhledá objekt na obrázku dle předlohy</t>
  </si>
  <si>
    <t xml:space="preserve">Rozliší slova: bez viz. podnětu, změna hlásky</t>
  </si>
  <si>
    <t xml:space="preserve">Přejde po čáře</t>
  </si>
  <si>
    <t xml:space="preserve">Má zájem o obrázkové knížky, příběhy</t>
  </si>
  <si>
    <t xml:space="preserve">první, poslední</t>
  </si>
  <si>
    <t xml:space="preserve">4,5</t>
  </si>
  <si>
    <t xml:space="preserve">prázdný x plný</t>
  </si>
  <si>
    <t xml:space="preserve">Učí se chápat a dodržovat pravidla</t>
  </si>
  <si>
    <t xml:space="preserve">Umývání</t>
  </si>
  <si>
    <t xml:space="preserve">Umývá si ruce, utře se</t>
  </si>
  <si>
    <t xml:space="preserve">Vyhledá známý objekt na pozadí</t>
  </si>
  <si>
    <t xml:space="preserve">Rozliší slova: vizuální podnět, změna samohlásky</t>
  </si>
  <si>
    <t xml:space="preserve">Stoj na špičkách s otevřenýma očima</t>
  </si>
  <si>
    <t xml:space="preserve">Ukáže obrázek podle podstatného znaku</t>
  </si>
  <si>
    <t xml:space="preserve">3 - 3,5</t>
  </si>
  <si>
    <t xml:space="preserve">Uprostřed, prostřední, předposlední</t>
  </si>
  <si>
    <t xml:space="preserve">5</t>
  </si>
  <si>
    <t xml:space="preserve">stejně, vytváření dvojic</t>
  </si>
  <si>
    <t xml:space="preserve">Projevuje soucit, poskytuje útěchu</t>
  </si>
  <si>
    <t xml:space="preserve">Namydlí si ruce, opláchne obličej, utře se</t>
  </si>
  <si>
    <t xml:space="preserve">Odliší dva překrývající se obrázky</t>
  </si>
  <si>
    <t xml:space="preserve">Rozliší slova: bez viz. podnětu, změna samohlásky</t>
  </si>
  <si>
    <t xml:space="preserve">4,5 - 5</t>
  </si>
  <si>
    <t xml:space="preserve">Poskoky na jedné noze</t>
  </si>
  <si>
    <t xml:space="preserve">Klade otázky "Proč?" "Kdy?"</t>
  </si>
  <si>
    <t xml:space="preserve">Orientace v okolí - ví jak se jde do školky….</t>
  </si>
  <si>
    <t xml:space="preserve">méně x více</t>
  </si>
  <si>
    <t xml:space="preserve">Poprosí o pomoc, když má problém</t>
  </si>
  <si>
    <t xml:space="preserve">Na upozornění se vysmrká</t>
  </si>
  <si>
    <t xml:space="preserve">Sleduje linii mezi ostatními</t>
  </si>
  <si>
    <t xml:space="preserve">Rozliší slova: vizuální podnět, Z/N; sykavky</t>
  </si>
  <si>
    <t xml:space="preserve">Chůze po mírně zvýšené ploše</t>
  </si>
  <si>
    <t xml:space="preserve">Řekne, co je na obrázku</t>
  </si>
  <si>
    <t xml:space="preserve">Hned před, hned za</t>
  </si>
  <si>
    <t xml:space="preserve">menší x větší</t>
  </si>
  <si>
    <t xml:space="preserve">V případě konfliktu se uchyluje spíše ke slovním výpadům</t>
  </si>
  <si>
    <t xml:space="preserve">Samostatně používá kapesník</t>
  </si>
  <si>
    <t xml:space="preserve">Vyhledá tvar na pozadí</t>
  </si>
  <si>
    <t xml:space="preserve">Rozliší slova: bez viz. podnětu, Z/N; sykavky</t>
  </si>
  <si>
    <t xml:space="preserve">Přejde přes kladinu</t>
  </si>
  <si>
    <t xml:space="preserve">Reprodukuje jednoduchou říkanku</t>
  </si>
  <si>
    <t xml:space="preserve">Vpravo, vlevo na vlastním těle</t>
  </si>
  <si>
    <t xml:space="preserve">kratší x delší</t>
  </si>
  <si>
    <t xml:space="preserve">Rádo se kamarádí</t>
  </si>
  <si>
    <t xml:space="preserve">Pozná, kdy je třeba si umýt špinavé ruce, pusu</t>
  </si>
  <si>
    <t xml:space="preserve">Zrakové rozlišování</t>
  </si>
  <si>
    <t xml:space="preserve">Odliší výrazně jiný obrázek</t>
  </si>
  <si>
    <t xml:space="preserve">Rozliší slova: vizuální podnět, změna délky</t>
  </si>
  <si>
    <t xml:space="preserve">Přeskočí snožmo nízkou překážku</t>
  </si>
  <si>
    <t xml:space="preserve">6</t>
  </si>
  <si>
    <t xml:space="preserve">Chápe jednoduché protiklady</t>
  </si>
  <si>
    <t xml:space="preserve">Vpravo, vlevo na předmětu</t>
  </si>
  <si>
    <t xml:space="preserve">5 - 5,5</t>
  </si>
  <si>
    <t xml:space="preserve">nižší x vyšší</t>
  </si>
  <si>
    <t xml:space="preserve">Vůči mladším dětem projevuje náklonnost</t>
  </si>
  <si>
    <t xml:space="preserve">Oblékání</t>
  </si>
  <si>
    <t xml:space="preserve">Rozepne si zip</t>
  </si>
  <si>
    <t xml:space="preserve">Odliší obrázek v jiné velikosti</t>
  </si>
  <si>
    <t xml:space="preserve">Rozliší slova: bez viz. podnětu, změna dělky</t>
  </si>
  <si>
    <t xml:space="preserve">Jemná motorika</t>
  </si>
  <si>
    <t xml:space="preserve">Manipulace s drobnými předměty</t>
  </si>
  <si>
    <t xml:space="preserve">Identifikuje věci podle společných podstatných znaků</t>
  </si>
  <si>
    <t xml:space="preserve">Vpravo nahoře - dvě kritéria</t>
  </si>
  <si>
    <t xml:space="preserve">některé</t>
  </si>
  <si>
    <t xml:space="preserve">Umí se vcítit do druhého</t>
  </si>
  <si>
    <t xml:space="preserve">Stáhne a natáhne si kalhoty</t>
  </si>
  <si>
    <t xml:space="preserve">Odliší jiný obrázek v řadě</t>
  </si>
  <si>
    <t xml:space="preserve">Rozliší slova: vizuální podnět, změna měkčení</t>
  </si>
  <si>
    <t xml:space="preserve">5,5</t>
  </si>
  <si>
    <t xml:space="preserve">Stříhání</t>
  </si>
  <si>
    <t xml:space="preserve">Zařazuje různé obrázky pod nadřazené pojmy</t>
  </si>
  <si>
    <t xml:space="preserve">Čas</t>
  </si>
  <si>
    <t xml:space="preserve">Přiřadí činnosti obvyklé pro ráno</t>
  </si>
  <si>
    <t xml:space="preserve">žádné, nic</t>
  </si>
  <si>
    <t xml:space="preserve">Vesměs dodržuje základní pravidla</t>
  </si>
  <si>
    <t xml:space="preserve">Stáhne a natáhne si triko a svetr</t>
  </si>
  <si>
    <t xml:space="preserve">Odliší obrázek v řadě (horizontální poloha)</t>
  </si>
  <si>
    <t xml:space="preserve">Rozliší slova: bez viz. podnětu, změna měkčení</t>
  </si>
  <si>
    <t xml:space="preserve">5,5 - 6</t>
  </si>
  <si>
    <t xml:space="preserve">Otevírání dlaně postupně po jednom prstu</t>
  </si>
  <si>
    <t xml:space="preserve">Ukáže obrázek podle aktuální situace</t>
  </si>
  <si>
    <t xml:space="preserve">Přiřadí činnosti obvyklé pro poledne</t>
  </si>
  <si>
    <t xml:space="preserve">méně, více, stejně - odlišně prvky</t>
  </si>
  <si>
    <t xml:space="preserve">Domluví se s ostatními</t>
  </si>
  <si>
    <t xml:space="preserve">Rukama si zuje boty</t>
  </si>
  <si>
    <t xml:space="preserve">Odliší obrázek v řadě (detaily)</t>
  </si>
  <si>
    <t xml:space="preserve">Rozliší slabiky</t>
  </si>
  <si>
    <t xml:space="preserve">6 - 6,5</t>
  </si>
  <si>
    <t xml:space="preserve">Dotkne se prstem každého prstu na bříšku palce</t>
  </si>
  <si>
    <t xml:space="preserve">Vysvětlí na co máme oči, knihy, auta…</t>
  </si>
  <si>
    <t xml:space="preserve">Přiřadí činnosti obvyklé pro večer</t>
  </si>
  <si>
    <t xml:space="preserve">o jeden více</t>
  </si>
  <si>
    <t xml:space="preserve">Spolupracuje, zapojuje se do činností, ve skupině pomáhá</t>
  </si>
  <si>
    <t xml:space="preserve">Obleče a vysleče si jednoducé oblečení</t>
  </si>
  <si>
    <t xml:space="preserve">Odliší shodné a neshodné dvojice (detaily)</t>
  </si>
  <si>
    <t xml:space="preserve">Sluchová paměť</t>
  </si>
  <si>
    <t xml:space="preserve">Zopakuje větu ze 3 slov</t>
  </si>
  <si>
    <t xml:space="preserve">Hmatové vnímání</t>
  </si>
  <si>
    <t xml:space="preserve">Pozná hmatem výrazně odlišné hračky</t>
  </si>
  <si>
    <t xml:space="preserve">Poslouchá pohádky, chápe děj</t>
  </si>
  <si>
    <t xml:space="preserve">Přiřadí činnosti obvyklé pro dopoledne</t>
  </si>
  <si>
    <t xml:space="preserve">o jeden méně</t>
  </si>
  <si>
    <t xml:space="preserve">Umí počkat, až na něj přijde řada</t>
  </si>
  <si>
    <t xml:space="preserve">Obleče a vysleče si ponožky</t>
  </si>
  <si>
    <t xml:space="preserve">Odliší obrázek v řadě (vertikální poloha)</t>
  </si>
  <si>
    <t xml:space="preserve">5,5 -6</t>
  </si>
  <si>
    <t xml:space="preserve">Zopakuje 3 nesouvisející slova</t>
  </si>
  <si>
    <t xml:space="preserve">Pozná hmatem zvířátka (10cm)</t>
  </si>
  <si>
    <t xml:space="preserve">Spontánně vypráví podle obrázku</t>
  </si>
  <si>
    <t xml:space="preserve">Přiřadí činnosti obvyklé pro odpoledne</t>
  </si>
  <si>
    <t xml:space="preserve">Třídění</t>
  </si>
  <si>
    <t xml:space="preserve">Podle druhu (jídlo, hračky)</t>
  </si>
  <si>
    <t xml:space="preserve">Dokáže přijmout, že jiné dítě získá pozornost…</t>
  </si>
  <si>
    <t xml:space="preserve">Zapne si boty na suchý zip</t>
  </si>
  <si>
    <t xml:space="preserve">Vyhledá dva shodné obrázky v řadě</t>
  </si>
  <si>
    <t xml:space="preserve">Zopakuje větu ze 4 slov</t>
  </si>
  <si>
    <t xml:space="preserve">Rozliší různé povrchy a materiály</t>
  </si>
  <si>
    <t xml:space="preserve">Doplní protiklady s názorem</t>
  </si>
  <si>
    <t xml:space="preserve">Rozliší dříve, později - seřadí dva obrázky</t>
  </si>
  <si>
    <t xml:space="preserve">Podle barvy</t>
  </si>
  <si>
    <t xml:space="preserve">Správně reaguje na pokyny autority</t>
  </si>
  <si>
    <t xml:space="preserve">Rozepne lehce rozepnutelné knoflíky</t>
  </si>
  <si>
    <t xml:space="preserve">Odliší shodné a neshodné dvojice (vertik.poloha)</t>
  </si>
  <si>
    <t xml:space="preserve">Zopakuje 4 nesouvisející slova</t>
  </si>
  <si>
    <t xml:space="preserve">Pozná hmatem geometrické tvary</t>
  </si>
  <si>
    <t xml:space="preserve">Definuje význam pojmů</t>
  </si>
  <si>
    <t xml:space="preserve">Seřadí obrázky podle posloupnosti děje</t>
  </si>
  <si>
    <t xml:space="preserve">Podle velikosti</t>
  </si>
  <si>
    <t xml:space="preserve">Umí zhodnotit pod vedením dospělého následky chování</t>
  </si>
  <si>
    <t xml:space="preserve">Samostatněji se obléká a svléká</t>
  </si>
  <si>
    <t xml:space="preserve">Část a celek</t>
  </si>
  <si>
    <t xml:space="preserve">Poskládá obrázek - 2 části</t>
  </si>
  <si>
    <t xml:space="preserve">Zopakuje větu z 5 slov</t>
  </si>
  <si>
    <t xml:space="preserve">Chápe jednoduché vtipy a hádanky</t>
  </si>
  <si>
    <t xml:space="preserve">Rozliší pojmy nejdříve, předtím, nyní, potom</t>
  </si>
  <si>
    <t xml:space="preserve">Podle tvaru</t>
  </si>
  <si>
    <t xml:space="preserve">Požádá o dovolení, aby si mohlo hrát s hračkou</t>
  </si>
  <si>
    <t xml:space="preserve">Samostatněji se obuje a vyzuje</t>
  </si>
  <si>
    <t xml:space="preserve">Poskládá obrázek - 4 části</t>
  </si>
  <si>
    <t xml:space="preserve">Zopakuje větu z více slov</t>
  </si>
  <si>
    <t xml:space="preserve">Grafomotorické prvky</t>
  </si>
  <si>
    <t xml:space="preserve">Čáara svislá</t>
  </si>
  <si>
    <t xml:space="preserve">Sestaví dějovou posloupnost a popíše ji</t>
  </si>
  <si>
    <t xml:space="preserve">Začíná se orientovat ve dnech v týdnu</t>
  </si>
  <si>
    <t xml:space="preserve">Pozná, co do skupiny nepatří</t>
  </si>
  <si>
    <t xml:space="preserve">Vědomě projevuje zdvořilostní chování</t>
  </si>
  <si>
    <t xml:space="preserve">Zvládá zapínání a rozepínání knoflíků</t>
  </si>
  <si>
    <t xml:space="preserve">Poskládá obrázek - několik částí</t>
  </si>
  <si>
    <t xml:space="preserve">Zopakuje 5 nesouvisejících slov</t>
  </si>
  <si>
    <t xml:space="preserve">Čára vodorovná</t>
  </si>
  <si>
    <t xml:space="preserve">Pojmenuje, co dělá určitá profese</t>
  </si>
  <si>
    <t xml:space="preserve">Přiřadí činnosti obvyklé pro roční období</t>
  </si>
  <si>
    <t xml:space="preserve">Podle dvou kritérií</t>
  </si>
  <si>
    <t xml:space="preserve">Začíná se rozvíjet smysl pro morálku</t>
  </si>
  <si>
    <t xml:space="preserve">Složí a uloží si věci na příslušné místo</t>
  </si>
  <si>
    <t xml:space="preserve">Složí tvar na předlohu (několik částí)</t>
  </si>
  <si>
    <t xml:space="preserve">Sluchová analýza, syntéza</t>
  </si>
  <si>
    <t xml:space="preserve">Roztleská slovo na slabiky</t>
  </si>
  <si>
    <t xml:space="preserve">Kruh</t>
  </si>
  <si>
    <t xml:space="preserve">Přiřadí, co k sobě patří a vysvětlí to</t>
  </si>
  <si>
    <t xml:space="preserve">Pojmy včera, dnes a zítra</t>
  </si>
  <si>
    <t xml:space="preserve">Podle tří kritérií</t>
  </si>
  <si>
    <t xml:space="preserve">Dokáže odmítnout nežádoucí chování</t>
  </si>
  <si>
    <t xml:space="preserve">Rozlišuje mezi přední a zadní částí oděvu</t>
  </si>
  <si>
    <t xml:space="preserve">Složí tvar podle předlohy (několik částí)</t>
  </si>
  <si>
    <t xml:space="preserve">Zvládá rozpočítadla</t>
  </si>
  <si>
    <t xml:space="preserve">Spirála</t>
  </si>
  <si>
    <t xml:space="preserve">4 - 4,5</t>
  </si>
  <si>
    <t xml:space="preserve">Umí zpaměti kratší texty</t>
  </si>
  <si>
    <t xml:space="preserve">Předevčírem, pozítří</t>
  </si>
  <si>
    <t xml:space="preserve">6,5 - 7</t>
  </si>
  <si>
    <t xml:space="preserve">Řazení</t>
  </si>
  <si>
    <t xml:space="preserve">Seřadí tři prvky podle velikosti</t>
  </si>
  <si>
    <t xml:space="preserve">Zná základní pravidla chování na ulici</t>
  </si>
  <si>
    <t xml:space="preserve">Pozná svoje oblečení</t>
  </si>
  <si>
    <t xml:space="preserve">Doplní chybějící části v obrázku</t>
  </si>
  <si>
    <t xml:space="preserve">Z trojice slov najde rýmující se dvojici</t>
  </si>
  <si>
    <t xml:space="preserve">Vlnovka</t>
  </si>
  <si>
    <t xml:space="preserve">Tvoří nadřazené pojmy</t>
  </si>
  <si>
    <t xml:space="preserve">P,Č</t>
  </si>
  <si>
    <t xml:space="preserve">nejslabší:</t>
  </si>
  <si>
    <t xml:space="preserve">Pojmenuje nejmenší, největší</t>
  </si>
  <si>
    <t xml:space="preserve">Pracovní návyky</t>
  </si>
  <si>
    <t xml:space="preserve">Zapíná zip</t>
  </si>
  <si>
    <t xml:space="preserve">Zraková paměť</t>
  </si>
  <si>
    <t xml:space="preserve">Pamatuje si 3 předměty - pozná, co chybí</t>
  </si>
  <si>
    <t xml:space="preserve">Určí, zda se dvě slova rýmují</t>
  </si>
  <si>
    <t xml:space="preserve">Šikmá čára</t>
  </si>
  <si>
    <t xml:space="preserve">Tvoří protiklady (antonyma)</t>
  </si>
  <si>
    <t xml:space="preserve">hotovo vzhledem k věku</t>
  </si>
  <si>
    <t xml:space="preserve">pojmy - předposlední</t>
  </si>
  <si>
    <t xml:space="preserve">Seřadí: malý, střední, velký…</t>
  </si>
  <si>
    <t xml:space="preserve">Začíná rozlišovat mezi hrou a úkolem (smyslpro povinnost)</t>
  </si>
  <si>
    <t xml:space="preserve">Obrací oděv, když je naruby</t>
  </si>
  <si>
    <t xml:space="preserve">Pamatuje si 3 obrázky - pozná, co chybí</t>
  </si>
  <si>
    <t xml:space="preserve">Vyhledá rýmující se dvojice</t>
  </si>
  <si>
    <t xml:space="preserve">Zuby</t>
  </si>
  <si>
    <t xml:space="preserve">Tvoří slova podobného významu</t>
  </si>
  <si>
    <t xml:space="preserve">NE</t>
  </si>
  <si>
    <t xml:space="preserve">dějová posloupnost, dny v týdnu</t>
  </si>
  <si>
    <t xml:space="preserve">Pojmenuje: malý, střední, velký…</t>
  </si>
  <si>
    <t xml:space="preserve">Udržuje pořádek ve vlastních věcech i ve společných prostorách</t>
  </si>
  <si>
    <t xml:space="preserve">Dokáže pojmenovat jednotlivé druhy oblečení…</t>
  </si>
  <si>
    <t xml:space="preserve">Z 6 obrázků si tři pamatuje</t>
  </si>
  <si>
    <t xml:space="preserve">Určí počet slabik</t>
  </si>
  <si>
    <t xml:space="preserve">Horní smyčka</t>
  </si>
  <si>
    <t xml:space="preserve">Pozná slova stejného zvuku, ale různého významu</t>
  </si>
  <si>
    <t xml:space="preserve">Seřadí pět prvků podle velikosti</t>
  </si>
  <si>
    <t xml:space="preserve">Trpělivě překonává překážky</t>
  </si>
  <si>
    <t xml:space="preserve">Stolování</t>
  </si>
  <si>
    <t xml:space="preserve">Správně drží lžičku</t>
  </si>
  <si>
    <t xml:space="preserve">Pozná viděné obrázky</t>
  </si>
  <si>
    <t xml:space="preserve">Určí počáteční hlásku slova</t>
  </si>
  <si>
    <t xml:space="preserve">Spodní smyčka</t>
  </si>
  <si>
    <t xml:space="preserve">Pozná a pojmenuje nesmysl na obrázku</t>
  </si>
  <si>
    <t xml:space="preserve">Množství</t>
  </si>
  <si>
    <t xml:space="preserve">do 2</t>
  </si>
  <si>
    <t xml:space="preserve">Zapojuje se mezi ostatní děti do her, při nichž je třeba rozhodovat</t>
  </si>
  <si>
    <t xml:space="preserve">Jí samo z talíře</t>
  </si>
  <si>
    <t xml:space="preserve">Umístí obrázky na místo</t>
  </si>
  <si>
    <t xml:space="preserve">Určí slova začínající danou hláskou</t>
  </si>
  <si>
    <t xml:space="preserve">Horní oblouk s vratným tahem</t>
  </si>
  <si>
    <t xml:space="preserve">Správně posoudí pravdivost či nepravdivost tvrzení</t>
  </si>
  <si>
    <t xml:space="preserve">do 3</t>
  </si>
  <si>
    <t xml:space="preserve">Udrží pozornost 10 - 15 min.</t>
  </si>
  <si>
    <t xml:space="preserve">Pije z hrnečku, skleničky</t>
  </si>
  <si>
    <t xml:space="preserve">Pohyby očí po řádku</t>
  </si>
  <si>
    <t xml:space="preserve">Jmenuje objekty zleva doprava</t>
  </si>
  <si>
    <t xml:space="preserve">Určí poslední souhlásku ve slově les</t>
  </si>
  <si>
    <t xml:space="preserve">Dolní oblouk s vratným tahem</t>
  </si>
  <si>
    <t xml:space="preserve">Interpretuje pohádky bez obrazového doprovodu</t>
  </si>
  <si>
    <t xml:space="preserve">do 4</t>
  </si>
  <si>
    <t xml:space="preserve">SD</t>
  </si>
  <si>
    <t xml:space="preserve">Pomáhá s chystáním předmětů ke stolování</t>
  </si>
  <si>
    <t xml:space="preserve">Vyhledá daný první objekt ve kupině z L do P</t>
  </si>
  <si>
    <t xml:space="preserve">Určí poslední samohlásku ve slově</t>
  </si>
  <si>
    <t xml:space="preserve">6 - 7</t>
  </si>
  <si>
    <t xml:space="preserve">Návyky při kreslení</t>
  </si>
  <si>
    <t xml:space="preserve">Držení tužky</t>
  </si>
  <si>
    <t xml:space="preserve">Chápe a ve správném pořadí realizuje dlouhé pokyny</t>
  </si>
  <si>
    <t xml:space="preserve">do 5 </t>
  </si>
  <si>
    <t xml:space="preserve">pracovní návyky - samostatnost</t>
  </si>
  <si>
    <t xml:space="preserve">Jí samstatně lžičkou i vidličkou</t>
  </si>
  <si>
    <t xml:space="preserve">Určí, zda slovo obsahuje danou hlásku</t>
  </si>
  <si>
    <t xml:space="preserve">Postavení ruky</t>
  </si>
  <si>
    <t xml:space="preserve">Morfologicko-syntaktická r.</t>
  </si>
  <si>
    <t xml:space="preserve">Mluví ve větách</t>
  </si>
  <si>
    <t xml:space="preserve">do 6</t>
  </si>
  <si>
    <t xml:space="preserve">ANO</t>
  </si>
  <si>
    <t xml:space="preserve">Začíná používat nůž</t>
  </si>
  <si>
    <t xml:space="preserve">ZV</t>
  </si>
  <si>
    <t xml:space="preserve">Z hlásek složí slovo p-e-s</t>
  </si>
  <si>
    <t xml:space="preserve">Uvolnění ruky</t>
  </si>
  <si>
    <t xml:space="preserve">Rozlišuje mezi množným a jednotným číslem</t>
  </si>
  <si>
    <t xml:space="preserve">Tvary</t>
  </si>
  <si>
    <t xml:space="preserve">Nalévá si pití ze zásobníku</t>
  </si>
  <si>
    <t xml:space="preserve">pohyby očí po řádku</t>
  </si>
  <si>
    <t xml:space="preserve">Jednoslabičné slovo analyzuje na hlásky</t>
  </si>
  <si>
    <t xml:space="preserve">Plynulost tahů</t>
  </si>
  <si>
    <t xml:space="preserve">Skloňuje</t>
  </si>
  <si>
    <t xml:space="preserve">Čtverec</t>
  </si>
  <si>
    <t xml:space="preserve">Během jídla sedí u stolu</t>
  </si>
  <si>
    <t xml:space="preserve">zraková paměť </t>
  </si>
  <si>
    <t xml:space="preserve">Vnímání rytmu</t>
  </si>
  <si>
    <t xml:space="preserve">Určí, zda jsou rytm.struktury shodné - kratší</t>
  </si>
  <si>
    <t xml:space="preserve">Vizuomotorika</t>
  </si>
  <si>
    <t xml:space="preserve">Čára mezi dvěma liniemi /dráhy</t>
  </si>
  <si>
    <t xml:space="preserve">Tvoří souvětí souřadná</t>
  </si>
  <si>
    <t xml:space="preserve">Trojúhelník</t>
  </si>
  <si>
    <t xml:space="preserve">Dokáže prostřít s dopomocí</t>
  </si>
  <si>
    <t xml:space="preserve">Určí, zda jsou rytm.struktury shodné - delší</t>
  </si>
  <si>
    <t xml:space="preserve">Jedna linie / rozcvičovací cviky</t>
  </si>
  <si>
    <t xml:space="preserve">Tvoří souvětí podřadná</t>
  </si>
  <si>
    <t xml:space="preserve">Obdélník</t>
  </si>
  <si>
    <t xml:space="preserve">Samostatně prostře i sklidí ze stolu</t>
  </si>
  <si>
    <t xml:space="preserve">Napodobí rytmus (2-4 tóny)</t>
  </si>
  <si>
    <t xml:space="preserve">Překreslí obrázek dle předlohy</t>
  </si>
  <si>
    <t xml:space="preserve">Užívá čas minulý, přítomný a budoucí</t>
  </si>
  <si>
    <t xml:space="preserve">Krájí jídlo nožem</t>
  </si>
  <si>
    <t xml:space="preserve">Zvládá záznam krátké rytmické struktury</t>
  </si>
  <si>
    <t xml:space="preserve">Užívá všechny druhy slov</t>
  </si>
  <si>
    <t xml:space="preserve">Číslice</t>
  </si>
  <si>
    <t xml:space="preserve">Číslice - některé určí</t>
  </si>
  <si>
    <t xml:space="preserve">Nalije si pití ze džbánu</t>
  </si>
  <si>
    <t xml:space="preserve">Zvládá záznam delší rytmické struktury</t>
  </si>
  <si>
    <t xml:space="preserve">M,G</t>
  </si>
  <si>
    <t xml:space="preserve">Mluví gramaticky správně</t>
  </si>
  <si>
    <t xml:space="preserve">Číslice do 6</t>
  </si>
  <si>
    <t xml:space="preserve">Běžně používá příbor</t>
  </si>
  <si>
    <t xml:space="preserve">SV</t>
  </si>
  <si>
    <t xml:space="preserve">Návyky při kreslení - úchop</t>
  </si>
  <si>
    <t xml:space="preserve">Pozná nesprávně utvořenou větu</t>
  </si>
  <si>
    <t xml:space="preserve">Číslice 0 - 10</t>
  </si>
  <si>
    <t xml:space="preserve">Samostatně si nalije polévku</t>
  </si>
  <si>
    <t xml:space="preserve">sluchová analýza, syntéza</t>
  </si>
  <si>
    <t xml:space="preserve">Grafomotorické prvky - vlnovka, smyčky</t>
  </si>
  <si>
    <t xml:space="preserve">Do příběhu doplní slovo ve správném tvaru</t>
  </si>
  <si>
    <t xml:space="preserve">Serialita</t>
  </si>
  <si>
    <t xml:space="preserve">SO</t>
  </si>
  <si>
    <t xml:space="preserve">počet slabik, první a poslední hláska</t>
  </si>
  <si>
    <t xml:space="preserve">Pragmatická rovina</t>
  </si>
  <si>
    <t xml:space="preserve">Uřednostňuje verbální formu…</t>
  </si>
  <si>
    <t xml:space="preserve">MP</t>
  </si>
  <si>
    <t xml:space="preserve">stolování</t>
  </si>
  <si>
    <t xml:space="preserve">Řekne své jméno, jména sourozenců a kamarádů</t>
  </si>
  <si>
    <t xml:space="preserve">počet, číslice; orientace v čís.řadě</t>
  </si>
  <si>
    <t xml:space="preserve">Mluví nenuceně, pokouší se o krátkou konverzaci</t>
  </si>
  <si>
    <t xml:space="preserve">porovnávání - o jeden více/méně</t>
  </si>
  <si>
    <t xml:space="preserve">Spontánně informuje o zážitcích, pocitech, přáních</t>
  </si>
  <si>
    <t xml:space="preserve">Předá krátký vzkaz</t>
  </si>
  <si>
    <t xml:space="preserve">Řečový projev po obs.str. odpovídá kritériím běžné k.</t>
  </si>
  <si>
    <t xml:space="preserve">Aktivně a spontánně navazuje řečový kontakt </t>
  </si>
  <si>
    <t xml:space="preserve">Dodržuje pravidla konverzace a společenského kontaktu</t>
  </si>
  <si>
    <t xml:space="preserve">Dokáže zformulovat otázku, odpovědět adekvátně…</t>
  </si>
  <si>
    <t xml:space="preserve">Smysluplně vyjádří myšlenku, nápad…</t>
  </si>
  <si>
    <t xml:space="preserve">Řekne své jméno a příjmení, jména rodičů, učitelek, adresu</t>
  </si>
  <si>
    <t xml:space="preserve">Oční kontakt</t>
  </si>
  <si>
    <t xml:space="preserve">3 - 6</t>
  </si>
  <si>
    <t xml:space="preserve">Foneticko - fonologická</t>
  </si>
  <si>
    <t xml:space="preserve">L</t>
  </si>
  <si>
    <t xml:space="preserve">sykavky</t>
  </si>
  <si>
    <t xml:space="preserve">měkčení</t>
  </si>
  <si>
    <t xml:space="preserve">K,G</t>
  </si>
  <si>
    <t xml:space="preserve">H,CH</t>
  </si>
  <si>
    <t xml:space="preserve">R</t>
  </si>
  <si>
    <t xml:space="preserve">Ř</t>
  </si>
  <si>
    <t xml:space="preserve">Foneticko - fonologická rovina (výslovnost)</t>
  </si>
  <si>
    <t xml:space="preserve">sykavky, měkčení</t>
  </si>
  <si>
    <t xml:space="preserve">task_description</t>
  </si>
  <si>
    <t xml:space="preserve">category</t>
  </si>
  <si>
    <t xml:space="preserve">subcategory</t>
  </si>
  <si>
    <t xml:space="preserve">Porovnávání</t>
  </si>
  <si>
    <t xml:space="preserve">Přiřadí barvu (základní barvy)</t>
  </si>
  <si>
    <t xml:space="preserve">Na pokyn ukáže požadovanou barvu</t>
  </si>
  <si>
    <t xml:space="preserve">Pojmenuje barvu (základní)</t>
  </si>
  <si>
    <t xml:space="preserve">Odliší výrazně jiný obrázek v řadě</t>
  </si>
  <si>
    <t xml:space="preserve">Zrakové rozlišování (Zraková diferenciace)</t>
  </si>
  <si>
    <t xml:space="preserve">Odliší obrázek v řadě lišící se horizontální polohou</t>
  </si>
  <si>
    <t xml:space="preserve">Odliší obrázek v řadě lišící se detaily</t>
  </si>
  <si>
    <t xml:space="preserve">Odliší shodné a neshodné dvojice lišící se detailem</t>
  </si>
  <si>
    <t xml:space="preserve">Odliší obrázek v řadě lišící se vertikální polohou</t>
  </si>
  <si>
    <t xml:space="preserve">Odliší shodné a neshodné dvojice lišící se vertikální polohou</t>
  </si>
  <si>
    <t xml:space="preserve">Poskládá obrázek ze dvou částí</t>
  </si>
  <si>
    <t xml:space="preserve">Část a celek (Zraková analýza a syntéza)</t>
  </si>
  <si>
    <t xml:space="preserve">Poskládá obrázek ze čtyř částí</t>
  </si>
  <si>
    <t xml:space="preserve">Poskládá obrázek z několika částí</t>
  </si>
  <si>
    <r>
      <rPr>
        <sz val="11"/>
        <color rgb="FF000000"/>
        <rFont val="Calibri"/>
        <family val="2"/>
        <charset val="1"/>
      </rPr>
      <t xml:space="preserve">Složí tvar z </t>
    </r>
    <r>
      <rPr>
        <sz val="11"/>
        <color rgb="FF000000"/>
        <rFont val="Calibri"/>
        <family val="2"/>
      </rPr>
      <t xml:space="preserve">několika částí </t>
    </r>
    <r>
      <rPr>
        <sz val="11"/>
        <color rgb="FF000000"/>
        <rFont val="Calibri"/>
        <family val="2"/>
        <charset val="1"/>
      </rPr>
      <t xml:space="preserve">na předlohu</t>
    </r>
  </si>
  <si>
    <r>
      <rPr>
        <sz val="11"/>
        <color rgb="FF000000"/>
        <rFont val="Calibri"/>
        <family val="2"/>
        <charset val="1"/>
      </rPr>
      <t xml:space="preserve">Složí tvar </t>
    </r>
    <r>
      <rPr>
        <sz val="11"/>
        <color rgb="FF000000"/>
        <rFont val="Calibri"/>
        <family val="2"/>
      </rPr>
      <t xml:space="preserve"> z několika částí </t>
    </r>
    <r>
      <rPr>
        <sz val="11"/>
        <color rgb="FF000000"/>
        <rFont val="Calibri"/>
        <family val="2"/>
        <charset val="1"/>
      </rPr>
      <t xml:space="preserve">podle předlohy</t>
    </r>
  </si>
  <si>
    <t xml:space="preserve">Pamatuje si 3 předměty, pozná, který chybí</t>
  </si>
  <si>
    <t xml:space="preserve">Pamatuje si 3 obrázky, pozná, který chybí</t>
  </si>
  <si>
    <t xml:space="preserve">Ze šesti obrázků si tři pamatuje</t>
  </si>
  <si>
    <t xml:space="preserve">Vyhledá daný první objekt ve kupině zleva doprava</t>
  </si>
  <si>
    <t xml:space="preserve">Lokalizuje zvuk (ukáže směr)</t>
  </si>
  <si>
    <t xml:space="preserve">Pozná předměty podle zvuku</t>
  </si>
  <si>
    <t xml:space="preserve">Rozliší slova s vizuálním podnětem (změna hlásky) 
hodiny – holínky
bota – nota
Tráva – kráva</t>
  </si>
  <si>
    <t xml:space="preserve">Sluchové rozlišování (sluchová diferenciace)</t>
  </si>
  <si>
    <t xml:space="preserve">Rozliší slova: bez vizuálního podnětu (změna hlásky)
most – kost
kniha – kniha
udice – ulice
hrady – brady
vločka – vločka
konec – kopec</t>
  </si>
  <si>
    <t xml:space="preserve">Rozliší slova s vizuálním podnětem (změna samohlásky) 
kapr - kopr
perník – parník</t>
  </si>
  <si>
    <t xml:space="preserve">Rozliší slova bez vizuálního podnětu (změna samohlásky) 
plot - plat
drak - drak
kus - kos
sud – sad
slavit – slevit
les – les</t>
  </si>
  <si>
    <t xml:space="preserve">Rozliší slova s vizuálním podnětem (znělé a neznělé hlásky, sykavky)
kos – koš
kosa – koza
pije – bije
pupen - buben</t>
  </si>
  <si>
    <t xml:space="preserve">Rozliší slova bez vizuálního podnětu (znělé a neznělé hlásky, sykavky)
hrad – hrad
zem – sem
ples – pleš
tělo – dělo
myš – myš
noc – nos
vozy – vosy</t>
  </si>
  <si>
    <t xml:space="preserve">Rozliší slova s vizuálním podnětem (změna délky)
Lyže - líže
Páni – paní</t>
  </si>
  <si>
    <t xml:space="preserve">Rozliší slova: bez vizuálního podnětu (změna dělky)
Dráha – drahá
kára – kárá
žila – žíla
lak – lák
síla – síla
pára – párá
vila - víla</t>
  </si>
  <si>
    <t xml:space="preserve">Rozliší slova s vizuálním podnětem (změna měkčení)
nemá – němá
hrozny – hrozní</t>
  </si>
  <si>
    <t xml:space="preserve">Rozliší slova bez vizuálního podnětu (změna měkčení)
čistí – čistý
dýky – díky
mladý – mladý
lety – letí
hrady – hradí
psaní – psaní
Tyká - tiká</t>
  </si>
  <si>
    <t xml:space="preserve">Rozliší slabiky:
tam – dam
dlo – plo
tam – tam
čil – žil
don – don
fal – val
hal – chal
bro – bro
dyn – din
zni – zny
tyl – tyl
kni – kny
díl – dýl
pny – pny
del – děl
těk - tek</t>
  </si>
  <si>
    <t xml:space="preserve">Zopakuje větu ze tří slov</t>
  </si>
  <si>
    <t xml:space="preserve">Zopakuje tři nesouvisející slova</t>
  </si>
  <si>
    <t xml:space="preserve">Zopakuje větu ze čtyř slov</t>
  </si>
  <si>
    <t xml:space="preserve">Zopakuje čtyři nesouvisející slova</t>
  </si>
  <si>
    <t xml:space="preserve">Zopakuje větu z pěti slov</t>
  </si>
  <si>
    <t xml:space="preserve">Zopakuje pět nesouvisejících slov</t>
  </si>
  <si>
    <t xml:space="preserve">Vyhledá rýmující se dvojice
Drak – mrak
míč – klíč
pes – les
metr – svetr
tužka - hruška</t>
  </si>
  <si>
    <t xml:space="preserve">Určí poslední souhlásku ve slově (les)</t>
  </si>
  <si>
    <t xml:space="preserve">Slovní kopaná</t>
  </si>
  <si>
    <t xml:space="preserve">Z hlásek složí slovo (uzavřenou slabiku p-e-s)
Pes, pán, míč, dům, myš, hůl</t>
  </si>
  <si>
    <t xml:space="preserve">Jednoslabičné slovo analyzuje na hlásky (myš)</t>
  </si>
  <si>
    <t xml:space="preserve">Z hlásek složí dvouslabičné slovo (k-o-l-o)</t>
  </si>
  <si>
    <t xml:space="preserve">Dvouslabičné slovo analyzuje na hlásky (voda)</t>
  </si>
  <si>
    <t xml:space="preserve">Určí, zda dvě krátké rytmické struktury jsou shodné</t>
  </si>
  <si>
    <t xml:space="preserve">Určí, zda dvě delší rytmické struktury jsou shodné</t>
  </si>
  <si>
    <t xml:space="preserve">Napodobí rytmus (2-4 tóny, více)</t>
  </si>
  <si>
    <t xml:space="preserve">Hrubá motorika, grafomotorika a kresba</t>
  </si>
  <si>
    <t xml:space="preserve">Zasouvání kolíčků do desky
1, žluté kolíčky
2. bezbarevné kolíčky
3. modré kolíčky</t>
  </si>
  <si>
    <t xml:space="preserve">Navlékání korálků</t>
  </si>
  <si>
    <t xml:space="preserve">Provlékání</t>
  </si>
  <si>
    <t xml:space="preserve">Dotkne se prstem každého prstu na ruce bříška palce</t>
  </si>
  <si>
    <t xml:space="preserve">Další činnosti</t>
  </si>
  <si>
    <t xml:space="preserve">Hmatové vnímání (Taktilní percepce)</t>
  </si>
  <si>
    <t xml:space="preserve">Pozná hmatem zvířátka (velikosti cca 10cm)</t>
  </si>
  <si>
    <t xml:space="preserve">Rozliší různé povrchy, materiály</t>
  </si>
  <si>
    <t xml:space="preserve">Kreslení nevyhledáva</t>
  </si>
  <si>
    <t xml:space="preserve">Spontánní kresba</t>
  </si>
  <si>
    <t xml:space="preserve">Čáranice</t>
  </si>
  <si>
    <t xml:space="preserve">Pojmenování čáranice</t>
  </si>
  <si>
    <t xml:space="preserve">Hlavonožec</t>
  </si>
  <si>
    <t xml:space="preserve">Postava (hlava, trup, končetiny)</t>
  </si>
  <si>
    <t xml:space="preserve">Přibývajíci detaily</t>
  </si>
  <si>
    <t xml:space="preserve">Různorodost námětú, nejčastěji kreslí:</t>
  </si>
  <si>
    <t xml:space="preserve">Čára svislá</t>
  </si>
  <si>
    <t xml:space="preserve">Spodní oblouk s vratným tahem</t>
  </si>
  <si>
    <t xml:space="preserve">Uvolnění ruky, tlak na podložku</t>
  </si>
  <si>
    <t xml:space="preserve">Čára mezi dvěma liniemi (dráhy)</t>
  </si>
  <si>
    <t xml:space="preserve">Lateralita ruky</t>
  </si>
  <si>
    <t xml:space="preserve">Zasouvání kostek do otvorů</t>
  </si>
  <si>
    <t xml:space="preserve">Skládání mozaiky z korálků, či hříbečků</t>
  </si>
  <si>
    <t xml:space="preserve">Roztáčení káči</t>
  </si>
  <si>
    <t xml:space="preserve">Zvonění zvonečkem</t>
  </si>
  <si>
    <t xml:space="preserve">Gumování</t>
  </si>
  <si>
    <t xml:space="preserve">Hod míčem</t>
  </si>
  <si>
    <t xml:space="preserve">Kutálení míče, trefování kuželek</t>
  </si>
  <si>
    <t xml:space="preserve">Šroubování uzávěrů lahví</t>
  </si>
  <si>
    <t xml:space="preserve">Šroubování matičky</t>
  </si>
  <si>
    <t xml:space="preserve">Zatloukání kladívkem</t>
  </si>
  <si>
    <t xml:space="preserve">Hra s pískem – používání lopatky</t>
  </si>
  <si>
    <t xml:space="preserve">Zvedání kbelíčku s pískem</t>
  </si>
  <si>
    <t xml:space="preserve">Střihání</t>
  </si>
  <si>
    <t xml:space="preserve">Dívání se do kukátka, krasohledu</t>
  </si>
  <si>
    <t xml:space="preserve">Lateralita oka</t>
  </si>
  <si>
    <t xml:space="preserve">Dívání se do lahvičky</t>
  </si>
  <si>
    <t xml:space="preserve">Dívání se do klíčové dírky</t>
  </si>
  <si>
    <t xml:space="preserve">Ruky</t>
  </si>
  <si>
    <t xml:space="preserve">Lateralita</t>
  </si>
  <si>
    <t xml:space="preserve">Oka</t>
  </si>
  <si>
    <t xml:space="preserve">Lexikálně-sémantická rovina</t>
  </si>
  <si>
    <t xml:space="preserve">Správně používá slova ,,ano, ne”</t>
  </si>
  <si>
    <t xml:space="preserve">Tvoří slova podobného významu (synonyma)</t>
  </si>
  <si>
    <t xml:space="preserve">Pozná a vymyslí slova stejného zvuku, ale různého významu (homonyma)</t>
  </si>
  <si>
    <t xml:space="preserve">Interpretuje pohádky, příběhy bez obrázkového doprovodu</t>
  </si>
  <si>
    <t xml:space="preserve">Chápe a ve správném pořadí realizuje i poměrně dlouhé a komplikovanější pokyny</t>
  </si>
  <si>
    <t xml:space="preserve">Mluví ve větách, k podstatným jménům a slovesům postupně přidává přídavná jména, zájmena atd.</t>
  </si>
  <si>
    <t xml:space="preserve">Rozlišuje mezi jednotným a množným číslem</t>
  </si>
  <si>
    <t xml:space="preserve">Užívá čas minulý, přítomný, budoucí</t>
  </si>
  <si>
    <t xml:space="preserve">Uřednostňuje verbální formu komunikace, pomocí řeči dosahuje cíle</t>
  </si>
  <si>
    <t xml:space="preserve">Řekne své jméno, jména sourozenců, kamarádů</t>
  </si>
  <si>
    <t xml:space="preserve">Řečový projev po obsahové i formální stránce odpovídá kritériím běžné konverzace</t>
  </si>
  <si>
    <t xml:space="preserve">Aktivně a spontánně navazuje řečový kontakt s dětmi i dospělými</t>
  </si>
  <si>
    <t xml:space="preserve">Dokáže zformulovat otázku, adekvátně odpovědět na otázku (samostatně a smysluplně)</t>
  </si>
  <si>
    <t xml:space="preserve">Smysluplně vyjádří myšlenku, nápad, mínění, popíše situaci, událost, vyjádří svoje pocity, prožitky…</t>
  </si>
  <si>
    <t xml:space="preserve">Řekne svoje jméno a příjmení, jména rodičů, sourozenců, kamarádů, učitelek, svoji adresu</t>
  </si>
  <si>
    <t xml:space="preserve">Prvky neverbální komunikace</t>
  </si>
  <si>
    <t xml:space="preserve">Výslovnost</t>
  </si>
  <si>
    <t xml:space="preserve">Foneticko – fonologická rovina</t>
  </si>
  <si>
    <t xml:space="preserve">Artikulační obratnost</t>
  </si>
  <si>
    <t xml:space="preserve">Vnímání prostoru, pojmy</t>
  </si>
  <si>
    <t xml:space="preserve">Vnímání prostoru</t>
  </si>
  <si>
    <t xml:space="preserve">Předložkové vazby před za, nad, pod, vedle, mezi</t>
  </si>
  <si>
    <t xml:space="preserve">První, poslední</t>
  </si>
  <si>
    <t xml:space="preserve">Orientace v okolí – dítě ví, jak se jde do obchodu, do školky.…</t>
  </si>
  <si>
    <t xml:space="preserve">Vpravo, vlevo, na vlastním těle</t>
  </si>
  <si>
    <t xml:space="preserve">Vpravo, vlevo – umístění předmětu</t>
  </si>
  <si>
    <t xml:space="preserve">Vpravo, vlevo na druhé osobě</t>
  </si>
  <si>
    <t xml:space="preserve">Vnímání času</t>
  </si>
  <si>
    <t xml:space="preserve">Rozliší dříve, později (seřadí dva obrázky)</t>
  </si>
  <si>
    <t xml:space="preserve">Seřadí obrázky podle posloupnosti děje, jmenuje, co se stalo nejdříve, později, naposled</t>
  </si>
  <si>
    <t xml:space="preserve">Rozliší pojmy nejdříve, před tím, nyní, potom</t>
  </si>
  <si>
    <t xml:space="preserve">Pojmy včera, dnes, zítra</t>
  </si>
  <si>
    <t xml:space="preserve">Malý x velký</t>
  </si>
  <si>
    <t xml:space="preserve">Porovnávání, pojmy, vztahy</t>
  </si>
  <si>
    <t xml:space="preserve">Základní matematické představy</t>
  </si>
  <si>
    <t xml:space="preserve">Hodně x málo</t>
  </si>
  <si>
    <t xml:space="preserve">Všechny</t>
  </si>
  <si>
    <t xml:space="preserve">Krátký x dlouhý</t>
  </si>
  <si>
    <t xml:space="preserve">Úzký x široký</t>
  </si>
  <si>
    <t xml:space="preserve">Nízký x vysoký</t>
  </si>
  <si>
    <t xml:space="preserve">Prázdný x plný</t>
  </si>
  <si>
    <t xml:space="preserve">Stejně, vytváření dvojic</t>
  </si>
  <si>
    <t xml:space="preserve">Méně x více – výrazný rozdíl</t>
  </si>
  <si>
    <t xml:space="preserve">Menší x větší</t>
  </si>
  <si>
    <t xml:space="preserve">Kratší x delší</t>
  </si>
  <si>
    <t xml:space="preserve">Nižší x vyšší</t>
  </si>
  <si>
    <t xml:space="preserve">Některé</t>
  </si>
  <si>
    <t xml:space="preserve">Žádné, nic</t>
  </si>
  <si>
    <t xml:space="preserve">Méně, více, stejně při odlišné velikosti a uspořádání prvků</t>
  </si>
  <si>
    <t xml:space="preserve">O jeden více</t>
  </si>
  <si>
    <t xml:space="preserve">O jeden méně</t>
  </si>
  <si>
    <t xml:space="preserve">Třídění, tvoření skupin</t>
  </si>
  <si>
    <t xml:space="preserve">Podle dvou kritérií (žluté kruhy)</t>
  </si>
  <si>
    <t xml:space="preserve">Podle tří kritérií (malé žluté kruhy)</t>
  </si>
  <si>
    <t xml:space="preserve">Seřadí: malý, střední, velký
Vysoký, vyšší, nejvyšší
málo, méně, nejméně</t>
  </si>
  <si>
    <t xml:space="preserve">Pojmenuje: malý, střední, velký
vysoký, vyšší, nejvyšší
málo, méně, nejméně</t>
  </si>
  <si>
    <t xml:space="preserve">Množství do dvou</t>
  </si>
  <si>
    <t xml:space="preserve">Množství do tří</t>
  </si>
  <si>
    <t xml:space="preserve">Množství do čtyř</t>
  </si>
  <si>
    <t xml:space="preserve">Množství do pěti</t>
  </si>
  <si>
    <t xml:space="preserve">Množství do šesti</t>
  </si>
  <si>
    <t xml:space="preserve">Množství do …</t>
  </si>
  <si>
    <t xml:space="preserve">Postupně se učí ovládat své chování a brát v úvahu ostatní děti</t>
  </si>
  <si>
    <t xml:space="preserve">Postupně chápe, v čem spočívá střídání, ale ne vždy je schopné a ochotné ho dodržet</t>
  </si>
  <si>
    <t xml:space="preserve">Začíná kooperovat s dětmi, respektovat je (učí se počkat, až na něj příjde řada, chápe, že je nutné se rozdělit…)</t>
  </si>
  <si>
    <t xml:space="preserve">Zvyká si říkat ,,děkuji, prosím, dobrý den, na shledanou…” (zpočátku jako odezvu, po připomenutí, ještě neužíva spontánne)</t>
  </si>
  <si>
    <t xml:space="preserve">Postupně se učí chápat a dodržovat pravidla chování a jednání (neubližovat si navzájem, umět navázat kontakt, poprosit, požádat…)</t>
  </si>
  <si>
    <t xml:space="preserve">Projevuje soucit, poskytuje útěchu (výrazem, gestem, slovně…)</t>
  </si>
  <si>
    <t xml:space="preserve">V případě konfliktu se uchyluje spíše ke slovním, než tělesným výpadům</t>
  </si>
  <si>
    <t xml:space="preserve">Rádo se kamarádí (případně uzavírá přátelství s jedním či dvěma dětmi)</t>
  </si>
  <si>
    <t xml:space="preserve">Vůči mladším dětem projevuje náklonnost, chová se ochranitelsky</t>
  </si>
  <si>
    <t xml:space="preserve">Umí se vcítit do druhého, myslet na něj, podělit se, půjčit, dávat dárky…</t>
  </si>
  <si>
    <t xml:space="preserve">Vesměs dodržuje základní pravidla slušného chování a zdvořilostní pravidla</t>
  </si>
  <si>
    <t xml:space="preserve">Domluví se s ostatními (umí vyjádřit svoje nápady, potřeby, požádat o něco, dokáže hájit svůj názor…)</t>
  </si>
  <si>
    <t xml:space="preserve">Spolupracuje, zapojuje se do činností ve skupině a vzájemně pomáhá</t>
  </si>
  <si>
    <t xml:space="preserve">Dokáže přijmout, že jiné dítě získá pozici, výhody, pozornost, kterou mělo ono samo před chvílí</t>
  </si>
  <si>
    <t xml:space="preserve">Správně reaguje na pokyny autority (na prosbu, požadavek, zákaz, je přístupnější argumentům dospělého…)</t>
  </si>
  <si>
    <t xml:space="preserve">Umí zhodnotit pod vedením dospělého následky vlastního chování v jednoduchých situacích</t>
  </si>
  <si>
    <t xml:space="preserve">Na veřejnosti se chová přiměřeně (v kině, v divadle, v obchodě, u lékaře…)</t>
  </si>
  <si>
    <t xml:space="preserve">Vědomě projevuje zdvořilostní chování (pozdraví, přivítá se, rozloučí se, přeje dobrou chuť, dobré ráno, dobrou noc, odpovídá na otázky…)</t>
  </si>
  <si>
    <t xml:space="preserve">Začíná se rozvíjet smysl pro morálku (dokáže rozpoznat vhodné či nevhodné chování, projevuje ohleduplnost, čestnost, soucit…)</t>
  </si>
  <si>
    <t xml:space="preserve">Dokáže odmítnout nežádoucí chování (lež, nespravedlnost, ubližování, odolá navádění k něčemu nesprávnému, odmítne, co je mu nepříjemné…)</t>
  </si>
  <si>
    <t xml:space="preserve">Zná základní pravidla chování na ulici (přecházení, správné reagování na světelnou signalizaci…)</t>
  </si>
  <si>
    <t xml:space="preserve">Samostatněji plní i náročnější úkoly a zhodnotí výsledky (co jsem udělal dobře, co špatně, při různých činnostech projevuje samostatnost, rozhodnost, nebojácnost, vytrvalost, otevřenost…)</t>
  </si>
  <si>
    <t xml:space="preserve">Začíná rozlišovat mezi hrou a úkolem (rozvíjí smysl pro povinnost, odpovědnost, dokončení započaté práce, pomoc druhým…)</t>
  </si>
  <si>
    <t xml:space="preserve">Zapojuje se mezi ostatní děti do her, při nichž je třeba rozhodovat, rozdělit role, dodržovat určitá pravidla</t>
  </si>
  <si>
    <t xml:space="preserve">Staví z kostek (komín, vláček, most)</t>
  </si>
  <si>
    <t xml:space="preserve">Hra</t>
  </si>
  <si>
    <t xml:space="preserve">Navléká větší dřevěné korálky</t>
  </si>
  <si>
    <t xml:space="preserve">Zastrká kolíky a jednoduché tvary do otvorů</t>
  </si>
  <si>
    <t xml:space="preserve">Hraje si s vodou, hlínou, pískem</t>
  </si>
  <si>
    <t xml:space="preserve">Napodobuje někoho nebo něco (krmí panenku, nakládá auto)</t>
  </si>
  <si>
    <t xml:space="preserve">Symbolická hra ,,jen jako”</t>
  </si>
  <si>
    <t xml:space="preserve">Má rádo hračky, které jezdí (odrážedlo, tříkolku), vymýšlí jízdní dráhy pro autíčka</t>
  </si>
  <si>
    <t xml:space="preserve">Hraje si s pískem (dělá bábovičky, staví hrady, tunely)</t>
  </si>
  <si>
    <t xml:space="preserve">Staví z kostek, jednoduchých stavebnic</t>
  </si>
  <si>
    <t xml:space="preserve">Skládá jednoduché puzzle, skládanky</t>
  </si>
  <si>
    <t xml:space="preserve">Hraje si s figurkami lidí, zvířat</t>
  </si>
  <si>
    <t xml:space="preserve">Hraje si jako ,,doopravdy” na vaření, na doktora, prodavače, opraváře, farmáře</t>
  </si>
  <si>
    <t xml:space="preserve">Hraje si s převleky</t>
  </si>
  <si>
    <t xml:space="preserve">Sleduje hru ostatních a již se po kratší dobu účastní hry s jiným dítětem</t>
  </si>
  <si>
    <t xml:space="preserve">Pohybové hry</t>
  </si>
  <si>
    <t xml:space="preserve">Konstruktivní hry</t>
  </si>
  <si>
    <t xml:space="preserve">Námětové hry</t>
  </si>
  <si>
    <t xml:space="preserve">Hry s převleky</t>
  </si>
  <si>
    <t xml:space="preserve">Společenské hry</t>
  </si>
  <si>
    <t xml:space="preserve">Didaktické hry</t>
  </si>
  <si>
    <t xml:space="preserve">Rukodělné (výtvarné) činnosti</t>
  </si>
  <si>
    <t xml:space="preserve">Vyhledává hraní s dětmi</t>
  </si>
  <si>
    <t xml:space="preserve">Akceptuje pravidla soutěživých her</t>
  </si>
  <si>
    <t xml:space="preserve">Daří se mu vyrovnat s prohrou</t>
  </si>
  <si>
    <t xml:space="preserve">Při hrách uplatňuje iniciativu</t>
  </si>
  <si>
    <t xml:space="preserve">Soustředení na hru</t>
  </si>
  <si>
    <t xml:space="preserve">Sebeobsluha – samostatnost</t>
  </si>
  <si>
    <t xml:space="preserve">Musí být upozorněno</t>
  </si>
  <si>
    <t xml:space="preserve">Jde samo na WC (stáhne, natáhne si kalhotky, kalhoty)</t>
  </si>
  <si>
    <t xml:space="preserve">Při spaní je suché (vydrží nebo se probudí v případě potřeby)</t>
  </si>
  <si>
    <t xml:space="preserve">Správně používá toaletní papír</t>
  </si>
  <si>
    <t xml:space="preserve">Hygienu udržuje samostatně (jde samo, použije toaletní papír, splachovací zařízení, umyje a utře si ruce)</t>
  </si>
  <si>
    <t xml:space="preserve">Opláchne si ruce, utře se</t>
  </si>
  <si>
    <t xml:space="preserve">Namydlí si ruce, umyje si obličej, utře se</t>
  </si>
  <si>
    <t xml:space="preserve">Učí se samo si čistit zuby</t>
  </si>
  <si>
    <t xml:space="preserve">Stáhne a natáhne si tričko, svetr, když ho má z poloviny na hlavě</t>
  </si>
  <si>
    <t xml:space="preserve">Obleče a vysleče si jednoducé oblečení (tričko, tepláky…)</t>
  </si>
  <si>
    <t xml:space="preserve">Obleče a vysvleče si ponožky</t>
  </si>
  <si>
    <t xml:space="preserve">Samostatněji se obuje a vyzuje (bez zavázání tkaniček)</t>
  </si>
  <si>
    <t xml:space="preserve">Snaží se ukládat věci na správné místo</t>
  </si>
  <si>
    <t xml:space="preserve">Samostatně se obleče bez zavazování bot</t>
  </si>
  <si>
    <t xml:space="preserve">Zkouší zavazovat tkanićky</t>
  </si>
  <si>
    <t xml:space="preserve">Dokáže pojmenovat jednotlivé druhy a části oblečení a zvolit vhodné oblečení a obuv podle počasí a podle příležitosti</t>
  </si>
  <si>
    <t xml:space="preserve">Jí samo, z vlastního talíře</t>
  </si>
  <si>
    <t xml:space="preserve">Pomáhá s chystáním předmětů ke stolování (prostírání, lžíce…)</t>
  </si>
  <si>
    <t xml:space="preserve">Učí se napichovat vidličkou</t>
  </si>
  <si>
    <t xml:space="preserve">Jí samstatně a čistě lžičkou i vidličkou</t>
  </si>
  <si>
    <t xml:space="preserve">Začíná používat příborový nůž</t>
  </si>
  <si>
    <t xml:space="preserve">Během celého jídla sedí u stolu</t>
  </si>
  <si>
    <t xml:space="preserve">Namaže si chleba s dopomocí</t>
  </si>
  <si>
    <t xml:space="preserve">Nalije si nápoj ze džbánu</t>
  </si>
  <si>
    <t xml:space="preserve">Samostatně si namaže chleba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</si>
</sst>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0.00"/>
    <numFmt numFmtId="168" formatCode="0"/>
    <numFmt numFmtId="169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3399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A8D08C"/>
        <bgColor rgb="FFB4C6E7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2"/>
  <sheetViews>
    <sheetView showFormulas="false" showGridLines="true" showRowColHeaders="true" showZeros="true" rightToLeft="false" tabSelected="false" showOutlineSymbols="true" defaultGridColor="true" view="normal" topLeftCell="Z10" colorId="64" zoomScale="95" zoomScaleNormal="95" zoomScalePageLayoutView="100" workbookViewId="0">
      <selection pane="topLeft" activeCell="AG21" activeCellId="0" sqref="AG21"/>
    </sheetView>
  </sheetViews>
  <sheetFormatPr defaultColWidth="8.8125" defaultRowHeight="15.4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1" width="8.43"/>
    <col collapsed="false" customWidth="true" hidden="false" outlineLevel="0" max="3" min="3" style="0" width="40.27"/>
    <col collapsed="false" customWidth="false" hidden="false" outlineLevel="0" max="4" min="4" style="1" width="8.86"/>
    <col collapsed="false" customWidth="true" hidden="false" outlineLevel="0" max="5" min="5" style="2" width="11.28"/>
    <col collapsed="false" customWidth="true" hidden="false" outlineLevel="0" max="6" min="6" style="0" width="3.85"/>
    <col collapsed="false" customWidth="true" hidden="false" outlineLevel="0" max="7" min="7" style="0" width="12"/>
    <col collapsed="false" customWidth="true" hidden="false" outlineLevel="0" max="8" min="8" style="1" width="11.28"/>
    <col collapsed="false" customWidth="true" hidden="false" outlineLevel="0" max="9" min="9" style="0" width="40.71"/>
    <col collapsed="false" customWidth="false" hidden="false" outlineLevel="0" max="10" min="10" style="1" width="8.86"/>
    <col collapsed="false" customWidth="true" hidden="false" outlineLevel="0" max="11" min="11" style="2" width="11.28"/>
    <col collapsed="false" customWidth="true" hidden="false" outlineLevel="0" max="12" min="12" style="0" width="3.72"/>
    <col collapsed="false" customWidth="true" hidden="false" outlineLevel="0" max="13" min="13" style="0" width="12"/>
    <col collapsed="false" customWidth="true" hidden="false" outlineLevel="0" max="14" min="14" style="1" width="9.43"/>
    <col collapsed="false" customWidth="true" hidden="false" outlineLevel="0" max="15" min="15" style="0" width="40.27"/>
    <col collapsed="false" customWidth="false" hidden="false" outlineLevel="0" max="16" min="16" style="3" width="8.86"/>
    <col collapsed="false" customWidth="true" hidden="false" outlineLevel="0" max="17" min="17" style="2" width="11.28"/>
    <col collapsed="false" customWidth="true" hidden="false" outlineLevel="0" max="18" min="18" style="0" width="4"/>
    <col collapsed="false" customWidth="true" hidden="false" outlineLevel="0" max="19" min="19" style="0" width="12"/>
    <col collapsed="false" customWidth="true" hidden="false" outlineLevel="0" max="20" min="20" style="1" width="9.43"/>
    <col collapsed="false" customWidth="true" hidden="false" outlineLevel="0" max="21" min="21" style="0" width="43.29"/>
    <col collapsed="false" customWidth="true" hidden="false" outlineLevel="0" max="22" min="22" style="3" width="8"/>
    <col collapsed="false" customWidth="true" hidden="false" outlineLevel="0" max="23" min="23" style="2" width="9.57"/>
    <col collapsed="false" customWidth="true" hidden="false" outlineLevel="0" max="24" min="24" style="0" width="5.71"/>
    <col collapsed="false" customWidth="true" hidden="false" outlineLevel="0" max="25" min="25" style="0" width="12"/>
    <col collapsed="false" customWidth="true" hidden="false" outlineLevel="0" max="26" min="26" style="1" width="11.28"/>
    <col collapsed="false" customWidth="true" hidden="false" outlineLevel="0" max="27" min="27" style="0" width="35.43"/>
    <col collapsed="false" customWidth="false" hidden="false" outlineLevel="0" max="28" min="28" style="3" width="8.86"/>
    <col collapsed="false" customWidth="true" hidden="false" outlineLevel="0" max="29" min="29" style="2" width="10.28"/>
    <col collapsed="false" customWidth="true" hidden="false" outlineLevel="0" max="30" min="30" style="0" width="4"/>
    <col collapsed="false" customWidth="true" hidden="false" outlineLevel="0" max="31" min="31" style="0" width="12"/>
    <col collapsed="false" customWidth="true" hidden="false" outlineLevel="0" max="32" min="32" style="1" width="10.59"/>
    <col collapsed="false" customWidth="true" hidden="false" outlineLevel="0" max="33" min="33" style="0" width="27.27"/>
    <col collapsed="false" customWidth="false" hidden="false" outlineLevel="0" max="34" min="34" style="3" width="8.86"/>
    <col collapsed="false" customWidth="true" hidden="false" outlineLevel="0" max="35" min="35" style="2" width="11.28"/>
    <col collapsed="false" customWidth="true" hidden="false" outlineLevel="0" max="36" min="36" style="0" width="5.57"/>
    <col collapsed="false" customWidth="true" hidden="false" outlineLevel="0" max="37" min="37" style="0" width="12"/>
    <col collapsed="false" customWidth="true" hidden="false" outlineLevel="0" max="38" min="38" style="1" width="10.59"/>
    <col collapsed="false" customWidth="true" hidden="false" outlineLevel="0" max="39" min="39" style="0" width="52.85"/>
    <col collapsed="false" customWidth="false" hidden="false" outlineLevel="0" max="40" min="40" style="3" width="8.86"/>
    <col collapsed="false" customWidth="true" hidden="false" outlineLevel="0" max="41" min="41" style="2" width="11.28"/>
    <col collapsed="false" customWidth="true" hidden="false" outlineLevel="0" max="42" min="42" style="0" width="4.57"/>
    <col collapsed="false" customWidth="true" hidden="false" outlineLevel="0" max="43" min="43" style="0" width="12"/>
    <col collapsed="false" customWidth="true" hidden="false" outlineLevel="0" max="44" min="44" style="1" width="10.59"/>
    <col collapsed="false" customWidth="true" hidden="false" outlineLevel="0" max="45" min="45" style="0" width="36.14"/>
    <col collapsed="false" customWidth="false" hidden="false" outlineLevel="0" max="46" min="46" style="3" width="8.86"/>
    <col collapsed="false" customWidth="true" hidden="false" outlineLevel="0" max="47" min="47" style="2" width="11.28"/>
  </cols>
  <sheetData>
    <row r="1" customFormat="false" ht="15.4" hidden="false" customHeight="false" outlineLevel="0" collapsed="false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G1" s="4" t="s">
        <v>0</v>
      </c>
      <c r="H1" s="5" t="s">
        <v>1</v>
      </c>
      <c r="I1" s="1" t="s">
        <v>2</v>
      </c>
      <c r="J1" s="1" t="s">
        <v>3</v>
      </c>
      <c r="K1" s="1" t="s">
        <v>4</v>
      </c>
      <c r="M1" s="4" t="s">
        <v>0</v>
      </c>
      <c r="N1" s="5" t="s">
        <v>1</v>
      </c>
      <c r="O1" s="1" t="s">
        <v>2</v>
      </c>
      <c r="P1" s="3" t="s">
        <v>3</v>
      </c>
      <c r="Q1" s="1" t="s">
        <v>4</v>
      </c>
      <c r="S1" s="4" t="s">
        <v>0</v>
      </c>
      <c r="T1" s="5" t="s">
        <v>1</v>
      </c>
      <c r="U1" s="1" t="s">
        <v>2</v>
      </c>
      <c r="V1" s="3" t="s">
        <v>3</v>
      </c>
      <c r="W1" s="1" t="s">
        <v>4</v>
      </c>
      <c r="Y1" s="4" t="s">
        <v>0</v>
      </c>
      <c r="Z1" s="5" t="s">
        <v>1</v>
      </c>
      <c r="AA1" s="1" t="s">
        <v>5</v>
      </c>
      <c r="AB1" s="1" t="s">
        <v>6</v>
      </c>
      <c r="AC1" s="1" t="s">
        <v>4</v>
      </c>
      <c r="AE1" s="4" t="s">
        <v>0</v>
      </c>
      <c r="AF1" s="5" t="s">
        <v>1</v>
      </c>
      <c r="AG1" s="1" t="s">
        <v>2</v>
      </c>
      <c r="AH1" s="3" t="s">
        <v>3</v>
      </c>
      <c r="AI1" s="1" t="s">
        <v>4</v>
      </c>
      <c r="AK1" s="4" t="s">
        <v>0</v>
      </c>
      <c r="AL1" s="5" t="s">
        <v>1</v>
      </c>
      <c r="AM1" s="1" t="s">
        <v>2</v>
      </c>
      <c r="AN1" s="3" t="s">
        <v>3</v>
      </c>
      <c r="AO1" s="1" t="s">
        <v>4</v>
      </c>
      <c r="AQ1" s="4" t="s">
        <v>0</v>
      </c>
      <c r="AR1" s="5" t="s">
        <v>1</v>
      </c>
      <c r="AS1" s="1" t="s">
        <v>2</v>
      </c>
      <c r="AT1" s="3" t="s">
        <v>3</v>
      </c>
      <c r="AU1" s="1" t="s">
        <v>4</v>
      </c>
    </row>
    <row r="2" customFormat="false" ht="15.4" hidden="false" customHeight="false" outlineLevel="0" collapsed="false">
      <c r="A2" s="6" t="s">
        <v>7</v>
      </c>
      <c r="B2" s="6"/>
      <c r="C2" s="6"/>
      <c r="D2" s="6"/>
      <c r="E2" s="6"/>
      <c r="F2" s="1"/>
      <c r="G2" s="6" t="s">
        <v>8</v>
      </c>
      <c r="H2" s="6"/>
      <c r="I2" s="6"/>
      <c r="J2" s="6"/>
      <c r="K2" s="6"/>
      <c r="M2" s="6" t="s">
        <v>9</v>
      </c>
      <c r="N2" s="6"/>
      <c r="O2" s="6"/>
      <c r="P2" s="6"/>
      <c r="Q2" s="6"/>
      <c r="S2" s="6" t="s">
        <v>10</v>
      </c>
      <c r="T2" s="6"/>
      <c r="U2" s="6"/>
      <c r="V2" s="6"/>
      <c r="W2" s="6"/>
      <c r="Y2" s="6" t="s">
        <v>11</v>
      </c>
      <c r="Z2" s="6"/>
      <c r="AA2" s="6"/>
      <c r="AB2" s="6"/>
      <c r="AC2" s="6"/>
      <c r="AE2" s="6" t="s">
        <v>12</v>
      </c>
      <c r="AF2" s="6"/>
      <c r="AG2" s="6"/>
      <c r="AH2" s="6"/>
      <c r="AI2" s="6"/>
      <c r="AK2" s="6" t="s">
        <v>13</v>
      </c>
      <c r="AL2" s="6"/>
      <c r="AM2" s="6"/>
      <c r="AN2" s="6"/>
      <c r="AO2" s="6"/>
      <c r="AQ2" s="6" t="s">
        <v>14</v>
      </c>
      <c r="AR2" s="6"/>
      <c r="AS2" s="6"/>
      <c r="AT2" s="6"/>
      <c r="AU2" s="6"/>
    </row>
    <row r="3" s="1" customFormat="true" ht="15.4" hidden="false" customHeight="false" outlineLevel="0" collapsed="false">
      <c r="A3" s="7" t="s">
        <v>15</v>
      </c>
      <c r="B3" s="7"/>
      <c r="C3" s="7"/>
      <c r="D3" s="7" t="s">
        <v>0</v>
      </c>
      <c r="E3" s="8" t="s">
        <v>16</v>
      </c>
      <c r="G3" s="7" t="s">
        <v>15</v>
      </c>
      <c r="H3" s="7"/>
      <c r="I3" s="9"/>
      <c r="J3" s="10" t="s">
        <v>0</v>
      </c>
      <c r="K3" s="11" t="s">
        <v>16</v>
      </c>
      <c r="M3" s="7" t="s">
        <v>15</v>
      </c>
      <c r="N3" s="7"/>
      <c r="O3" s="7"/>
      <c r="P3" s="12" t="s">
        <v>0</v>
      </c>
      <c r="Q3" s="8" t="s">
        <v>16</v>
      </c>
      <c r="S3" s="7" t="s">
        <v>15</v>
      </c>
      <c r="T3" s="7"/>
      <c r="U3" s="7"/>
      <c r="V3" s="12" t="s">
        <v>0</v>
      </c>
      <c r="W3" s="8" t="s">
        <v>16</v>
      </c>
      <c r="Y3" s="7" t="s">
        <v>15</v>
      </c>
      <c r="Z3" s="7"/>
      <c r="AA3" s="7"/>
      <c r="AB3" s="12" t="s">
        <v>0</v>
      </c>
      <c r="AC3" s="8" t="s">
        <v>16</v>
      </c>
      <c r="AE3" s="7" t="s">
        <v>15</v>
      </c>
      <c r="AF3" s="7"/>
      <c r="AG3" s="7"/>
      <c r="AH3" s="12" t="s">
        <v>0</v>
      </c>
      <c r="AI3" s="8" t="s">
        <v>16</v>
      </c>
      <c r="AK3" s="7" t="s">
        <v>15</v>
      </c>
      <c r="AL3" s="7"/>
      <c r="AM3" s="7"/>
      <c r="AN3" s="12" t="s">
        <v>0</v>
      </c>
      <c r="AO3" s="8" t="s">
        <v>16</v>
      </c>
      <c r="AQ3" s="7" t="s">
        <v>15</v>
      </c>
      <c r="AR3" s="7"/>
      <c r="AS3" s="7"/>
      <c r="AT3" s="12" t="s">
        <v>0</v>
      </c>
      <c r="AU3" s="8" t="s">
        <v>16</v>
      </c>
    </row>
    <row r="4" customFormat="false" ht="15.4" hidden="false" customHeight="false" outlineLevel="0" collapsed="false">
      <c r="A4" s="13" t="s">
        <v>17</v>
      </c>
      <c r="B4" s="13"/>
      <c r="C4" s="14" t="s">
        <v>18</v>
      </c>
      <c r="D4" s="15" t="n">
        <v>3</v>
      </c>
      <c r="E4" s="16" t="n">
        <v>2</v>
      </c>
      <c r="G4" s="13" t="s">
        <v>19</v>
      </c>
      <c r="H4" s="13"/>
      <c r="I4" s="17" t="s">
        <v>20</v>
      </c>
      <c r="J4" s="18" t="n">
        <v>3</v>
      </c>
      <c r="K4" s="16" t="n">
        <v>2</v>
      </c>
      <c r="M4" s="19" t="s">
        <v>21</v>
      </c>
      <c r="N4" s="19"/>
      <c r="O4" s="17" t="s">
        <v>22</v>
      </c>
      <c r="P4" s="20" t="n">
        <v>3</v>
      </c>
      <c r="Q4" s="16" t="n">
        <v>2</v>
      </c>
      <c r="S4" s="19" t="s">
        <v>23</v>
      </c>
      <c r="T4" s="19"/>
      <c r="U4" s="17" t="s">
        <v>24</v>
      </c>
      <c r="V4" s="20" t="s">
        <v>25</v>
      </c>
      <c r="W4" s="16" t="n">
        <v>2</v>
      </c>
      <c r="Y4" s="21" t="s">
        <v>26</v>
      </c>
      <c r="Z4" s="21"/>
      <c r="AA4" s="22" t="s">
        <v>27</v>
      </c>
      <c r="AB4" s="23" t="s">
        <v>25</v>
      </c>
      <c r="AC4" s="16" t="n">
        <v>2</v>
      </c>
      <c r="AE4" s="19"/>
      <c r="AF4" s="19"/>
      <c r="AG4" s="17" t="s">
        <v>28</v>
      </c>
      <c r="AH4" s="20" t="s">
        <v>25</v>
      </c>
      <c r="AI4" s="16" t="n">
        <v>2</v>
      </c>
      <c r="AK4" s="19"/>
      <c r="AL4" s="19"/>
      <c r="AM4" s="17" t="s">
        <v>29</v>
      </c>
      <c r="AN4" s="20" t="s">
        <v>30</v>
      </c>
      <c r="AO4" s="16" t="n">
        <v>2</v>
      </c>
      <c r="AQ4" s="19" t="s">
        <v>31</v>
      </c>
      <c r="AR4" s="19"/>
      <c r="AS4" s="24" t="s">
        <v>32</v>
      </c>
      <c r="AT4" s="20" t="s">
        <v>25</v>
      </c>
      <c r="AU4" s="16" t="n">
        <v>2</v>
      </c>
    </row>
    <row r="5" customFormat="false" ht="15.4" hidden="false" customHeight="false" outlineLevel="0" collapsed="false">
      <c r="A5" s="25" t="s">
        <v>33</v>
      </c>
      <c r="B5" s="26" t="n">
        <f aca="false">SUM((E4+E5+E6)/3)</f>
        <v>2</v>
      </c>
      <c r="C5" s="27" t="s">
        <v>34</v>
      </c>
      <c r="D5" s="28" t="n">
        <v>3.5</v>
      </c>
      <c r="E5" s="29" t="n">
        <v>2</v>
      </c>
      <c r="G5" s="25" t="s">
        <v>33</v>
      </c>
      <c r="H5" s="26" t="n">
        <f aca="false">SUM((K4))</f>
        <v>2</v>
      </c>
      <c r="I5" s="30" t="s">
        <v>35</v>
      </c>
      <c r="J5" s="31" t="s">
        <v>30</v>
      </c>
      <c r="K5" s="29" t="n">
        <v>2</v>
      </c>
      <c r="M5" s="25" t="s">
        <v>33</v>
      </c>
      <c r="N5" s="26" t="n">
        <f aca="false">SUM((Q4+Q5+Q6+Q7+Q8+Q9)/6)</f>
        <v>2</v>
      </c>
      <c r="O5" s="30" t="s">
        <v>36</v>
      </c>
      <c r="P5" s="31" t="n">
        <v>3</v>
      </c>
      <c r="Q5" s="29" t="n">
        <v>2</v>
      </c>
      <c r="S5" s="25" t="s">
        <v>33</v>
      </c>
      <c r="T5" s="26" t="n">
        <f aca="false">SUM((W4+W5+W6+W7+W8+W9+W10+W11+W12+W13+W14+W15+W16+W17+W18+W19+W21+W20+W22)/19)</f>
        <v>2</v>
      </c>
      <c r="U5" s="30" t="s">
        <v>37</v>
      </c>
      <c r="V5" s="31" t="s">
        <v>25</v>
      </c>
      <c r="W5" s="29" t="n">
        <v>2</v>
      </c>
      <c r="Y5" s="25" t="s">
        <v>33</v>
      </c>
      <c r="Z5" s="32" t="n">
        <f aca="false">SUM((AC4+AC5+AC6+AC7)/4)</f>
        <v>2</v>
      </c>
      <c r="AA5" s="33" t="s">
        <v>38</v>
      </c>
      <c r="AB5" s="34" t="s">
        <v>30</v>
      </c>
      <c r="AC5" s="29" t="n">
        <v>2</v>
      </c>
      <c r="AE5" s="25" t="s">
        <v>33</v>
      </c>
      <c r="AF5" s="35" t="n">
        <f aca="false">SUM((AI4+AI5+AI6+AI7+AI8+AI9+AI10+AI11+AI12+AI13+AI14+AI15+AI16+AI17)/14)</f>
        <v>2</v>
      </c>
      <c r="AG5" s="30" t="s">
        <v>39</v>
      </c>
      <c r="AH5" s="31" t="s">
        <v>25</v>
      </c>
      <c r="AI5" s="29" t="n">
        <v>2</v>
      </c>
      <c r="AK5" s="25" t="s">
        <v>33</v>
      </c>
      <c r="AL5" s="36" t="n">
        <f aca="false">SUM((AO4+AO5+AO6+AO7+AO8+AO9+AO10+AO11+AO12+AO13)/10)</f>
        <v>2</v>
      </c>
      <c r="AM5" s="30" t="s">
        <v>40</v>
      </c>
      <c r="AN5" s="31" t="s">
        <v>30</v>
      </c>
      <c r="AO5" s="29" t="n">
        <v>2</v>
      </c>
      <c r="AQ5" s="25" t="s">
        <v>33</v>
      </c>
      <c r="AR5" s="35" t="n">
        <f aca="false">SUM((AU4+AU5+AU6+AU7)/4)</f>
        <v>2</v>
      </c>
      <c r="AS5" s="37" t="s">
        <v>41</v>
      </c>
      <c r="AT5" s="31" t="s">
        <v>42</v>
      </c>
      <c r="AU5" s="29" t="n">
        <v>2</v>
      </c>
    </row>
    <row r="6" customFormat="false" ht="15.4" hidden="false" customHeight="false" outlineLevel="0" collapsed="false">
      <c r="A6" s="38" t="s">
        <v>43</v>
      </c>
      <c r="B6" s="39" t="n">
        <f aca="false">SUM((E5+E6+E7+E4)/4)</f>
        <v>2</v>
      </c>
      <c r="C6" s="27" t="s">
        <v>44</v>
      </c>
      <c r="D6" s="28" t="n">
        <v>4</v>
      </c>
      <c r="E6" s="29" t="n">
        <v>2</v>
      </c>
      <c r="G6" s="38" t="s">
        <v>43</v>
      </c>
      <c r="H6" s="39" t="n">
        <f aca="false">SUM((K5+K6+K7+K4)/4)</f>
        <v>2</v>
      </c>
      <c r="I6" s="30" t="s">
        <v>45</v>
      </c>
      <c r="J6" s="40" t="n">
        <v>4</v>
      </c>
      <c r="K6" s="29" t="n">
        <v>2</v>
      </c>
      <c r="M6" s="38" t="s">
        <v>43</v>
      </c>
      <c r="N6" s="41" t="n">
        <f aca="false">SUM((Q4+Q5+Q6+Q7+Q8+Q9+Q10+Q11+Q12+Q13+Q14)/11)</f>
        <v>2</v>
      </c>
      <c r="O6" s="30" t="s">
        <v>46</v>
      </c>
      <c r="P6" s="31" t="n">
        <v>3</v>
      </c>
      <c r="Q6" s="29" t="n">
        <v>2</v>
      </c>
      <c r="S6" s="38" t="s">
        <v>43</v>
      </c>
      <c r="T6" s="41" t="n">
        <f aca="false">SUM((W4+W5+W6+W7+W8+W9+W10+W11+W12+W13+W14+W15+W16+W17+W18+W19+W20+W21+W22+W23+W24+W25+W26+W27)/24)</f>
        <v>1.83333333333333</v>
      </c>
      <c r="U6" s="30" t="s">
        <v>47</v>
      </c>
      <c r="V6" s="31" t="s">
        <v>25</v>
      </c>
      <c r="W6" s="29" t="n">
        <v>2</v>
      </c>
      <c r="Y6" s="38" t="s">
        <v>43</v>
      </c>
      <c r="Z6" s="42" t="n">
        <f aca="false">SUM((AC4+AC5+AC6+AC7+AC8+AC9+AC10+AC11+AC12+AC13+AC14)/11)</f>
        <v>1.81818181818182</v>
      </c>
      <c r="AA6" s="33" t="s">
        <v>48</v>
      </c>
      <c r="AB6" s="34" t="s">
        <v>49</v>
      </c>
      <c r="AC6" s="29" t="n">
        <v>2</v>
      </c>
      <c r="AE6" s="38" t="s">
        <v>43</v>
      </c>
      <c r="AF6" s="41" t="n">
        <f aca="false">SUM((AI4+AI5+AI6+AI7+AI8+AI9+AI10+AI11+AI12+AI13+AI14+AI15+AI16+AI17)/14)</f>
        <v>2</v>
      </c>
      <c r="AG6" s="30" t="s">
        <v>50</v>
      </c>
      <c r="AH6" s="31" t="s">
        <v>25</v>
      </c>
      <c r="AI6" s="29" t="n">
        <v>2</v>
      </c>
      <c r="AK6" s="38" t="s">
        <v>43</v>
      </c>
      <c r="AL6" s="41" t="n">
        <f aca="false">SUM((AO4+AO5+AO6+AO7+AO8+AO9+AO10+AO11+AO12+AO13+AO14+AO15+AO16+AO17+AO18+AO19+AO20+AO21+AO22+AO23+AO24+AO25)/22)</f>
        <v>1.95454545454545</v>
      </c>
      <c r="AM6" s="30" t="s">
        <v>51</v>
      </c>
      <c r="AN6" s="31" t="s">
        <v>30</v>
      </c>
      <c r="AO6" s="29" t="n">
        <v>2</v>
      </c>
      <c r="AQ6" s="38" t="s">
        <v>43</v>
      </c>
      <c r="AR6" s="41" t="n">
        <f aca="false">SUM((AU5+AU6+AU7+AU8+AR5)/5)</f>
        <v>2</v>
      </c>
      <c r="AS6" s="37" t="s">
        <v>52</v>
      </c>
      <c r="AT6" s="31" t="s">
        <v>53</v>
      </c>
      <c r="AU6" s="29" t="n">
        <v>2</v>
      </c>
    </row>
    <row r="7" customFormat="false" ht="15.4" hidden="false" customHeight="false" outlineLevel="0" collapsed="false">
      <c r="A7" s="43" t="s">
        <v>54</v>
      </c>
      <c r="B7" s="44" t="n">
        <f aca="false">SUM((E4+E5+E6+E7+E8)/5)</f>
        <v>1.8</v>
      </c>
      <c r="C7" s="27" t="s">
        <v>55</v>
      </c>
      <c r="D7" s="28" t="n">
        <v>5</v>
      </c>
      <c r="E7" s="29" t="n">
        <v>2</v>
      </c>
      <c r="G7" s="43" t="s">
        <v>54</v>
      </c>
      <c r="H7" s="44" t="n">
        <f aca="false">SUM((K4+K5+K6+K7)/4)</f>
        <v>2</v>
      </c>
      <c r="I7" s="30" t="s">
        <v>56</v>
      </c>
      <c r="J7" s="40" t="n">
        <v>4</v>
      </c>
      <c r="K7" s="29" t="n">
        <v>2</v>
      </c>
      <c r="M7" s="43" t="s">
        <v>54</v>
      </c>
      <c r="N7" s="45" t="n">
        <f aca="false">SUM((Q5+Q6+Q7+Q8+Q9+Q10+Q11+Q12+Q13+Q14+Q15+Q4)/12)</f>
        <v>2</v>
      </c>
      <c r="O7" s="30" t="s">
        <v>57</v>
      </c>
      <c r="P7" s="31" t="n">
        <v>3.5</v>
      </c>
      <c r="Q7" s="29" t="n">
        <v>2</v>
      </c>
      <c r="S7" s="43" t="s">
        <v>54</v>
      </c>
      <c r="T7" s="45" t="n">
        <f aca="false">SUM((W5+W6+W7+W8+W9+W10+W11+W12+W13+W14+W36+W4+W15+W16+W17+W18+W19+W20+W21+W22+W23+W24+W25+W26+W27+W28+W29+W30+W31+W32+W33+W34+W38+W35)/33)</f>
        <v>1.60606060606061</v>
      </c>
      <c r="U7" s="30" t="s">
        <v>58</v>
      </c>
      <c r="V7" s="31" t="s">
        <v>25</v>
      </c>
      <c r="W7" s="29" t="n">
        <v>2</v>
      </c>
      <c r="Y7" s="43" t="s">
        <v>54</v>
      </c>
      <c r="Z7" s="46" t="n">
        <f aca="false">SUM((AC5+AC6+AC7+AC8+AC9+AC10+AC11+AC12+AC13+AC14+AC15+AC4+AC16)/13)</f>
        <v>1.76923076923077</v>
      </c>
      <c r="AA7" s="33" t="s">
        <v>59</v>
      </c>
      <c r="AB7" s="34" t="s">
        <v>42</v>
      </c>
      <c r="AC7" s="29" t="n">
        <v>2</v>
      </c>
      <c r="AE7" s="43" t="s">
        <v>54</v>
      </c>
      <c r="AF7" s="45" t="n">
        <f aca="false">SUM((AI6+AI7+AI8+AI9+AI10+AI11+AI12+AI13+AI14+AI15+AI16+AI17+AI18+AI19+AI4+AI5+AI20)/17)</f>
        <v>1.70588235294118</v>
      </c>
      <c r="AG7" s="30" t="s">
        <v>60</v>
      </c>
      <c r="AH7" s="31" t="s">
        <v>61</v>
      </c>
      <c r="AI7" s="29" t="n">
        <v>2</v>
      </c>
      <c r="AK7" s="43" t="s">
        <v>54</v>
      </c>
      <c r="AL7" s="45" t="n">
        <f aca="false">SUM((AO6+AO7+AO8+AO9+AO10+AO11+AO12+AO13+AO14+AO15+AO16+AO17+AO18+AO19+AO4+AO5+AO20+AO21+AO22+AO23+AO24+AO25+AO26+AO27+AO28)/25)</f>
        <v>1.88</v>
      </c>
      <c r="AM7" s="30" t="s">
        <v>62</v>
      </c>
      <c r="AN7" s="31" t="s">
        <v>30</v>
      </c>
      <c r="AO7" s="29" t="n">
        <v>2</v>
      </c>
      <c r="AQ7" s="43" t="s">
        <v>54</v>
      </c>
      <c r="AR7" s="45" t="n">
        <f aca="false">SUM((AU6+AU7+AU8+AU9+AU4+AU5)/6)</f>
        <v>2</v>
      </c>
      <c r="AS7" s="37" t="s">
        <v>63</v>
      </c>
      <c r="AT7" s="31" t="s">
        <v>53</v>
      </c>
      <c r="AU7" s="29" t="n">
        <v>2</v>
      </c>
    </row>
    <row r="8" customFormat="false" ht="15.4" hidden="false" customHeight="false" outlineLevel="0" collapsed="false">
      <c r="A8" s="47" t="s">
        <v>64</v>
      </c>
      <c r="B8" s="48" t="n">
        <f aca="false">SUM((E5+E6+E7+E8+E4)/5)</f>
        <v>1.8</v>
      </c>
      <c r="C8" s="49" t="s">
        <v>65</v>
      </c>
      <c r="D8" s="50" t="n">
        <v>6</v>
      </c>
      <c r="E8" s="51" t="n">
        <v>1</v>
      </c>
      <c r="G8" s="52" t="s">
        <v>64</v>
      </c>
      <c r="H8" s="53" t="n">
        <f aca="false">SUM((K5+K6+K7+K4)/4)</f>
        <v>2</v>
      </c>
      <c r="I8" s="54"/>
      <c r="J8" s="55"/>
      <c r="K8" s="56"/>
      <c r="M8" s="57" t="s">
        <v>64</v>
      </c>
      <c r="N8" s="58" t="n">
        <f aca="false">SUM((Q6+Q7+Q8+Q9+Q10+Q11+Q12+Q13+Q14+Q15+Q5+Q4)/12)</f>
        <v>2</v>
      </c>
      <c r="O8" s="30" t="s">
        <v>66</v>
      </c>
      <c r="P8" s="31" t="s">
        <v>53</v>
      </c>
      <c r="Q8" s="29" t="n">
        <v>2</v>
      </c>
      <c r="S8" s="57" t="s">
        <v>64</v>
      </c>
      <c r="T8" s="58" t="n">
        <f aca="false">SUM((W6+W7+W8+W9+W10+W11+W12+W13+W14+W15+W5+W16+W17+W18+W19+W20+W21+W22+W23+W24+W25+W26+W27+W28+W29+W30+W31+W32+W33+W34+W35+W36+W4)/33)</f>
        <v>1.54545454545455</v>
      </c>
      <c r="U8" s="30" t="s">
        <v>67</v>
      </c>
      <c r="V8" s="31" t="s">
        <v>25</v>
      </c>
      <c r="W8" s="29" t="n">
        <v>2</v>
      </c>
      <c r="Y8" s="57" t="s">
        <v>64</v>
      </c>
      <c r="Z8" s="59" t="n">
        <f aca="false">SUM((AC6+AC7+AC8+AC9+AC10+AC11+AC12+AC13+AC14+AC15+AC5+AC4+AC16)/13)</f>
        <v>1.76923076923077</v>
      </c>
      <c r="AA8" s="33" t="s">
        <v>68</v>
      </c>
      <c r="AB8" s="34" t="s">
        <v>69</v>
      </c>
      <c r="AC8" s="29" t="n">
        <v>2</v>
      </c>
      <c r="AE8" s="57" t="s">
        <v>64</v>
      </c>
      <c r="AF8" s="58" t="n">
        <f aca="false">SUM((AI7+AI8+AI9+AI10+AI11+AI12+AI13+AI14+AI15+AI16+AI17+AI18+AI19+AI20+AI5+AI6+AI4)/17)</f>
        <v>1.70588235294118</v>
      </c>
      <c r="AG8" s="30" t="s">
        <v>70</v>
      </c>
      <c r="AH8" s="31" t="s">
        <v>61</v>
      </c>
      <c r="AI8" s="29" t="n">
        <v>2</v>
      </c>
      <c r="AK8" s="57" t="s">
        <v>64</v>
      </c>
      <c r="AL8" s="58" t="n">
        <f aca="false">SUM((AO7+AO8+AO9+AO10+AO11+AO12+AO13+AO14+AO15+AO16+AO17+AO18+AO19+AO20+AO5+AO6+AO21+AO22+AO23+AO24+AO25+AO26+AO27+AO28+AO4)/25)</f>
        <v>1.88</v>
      </c>
      <c r="AM8" s="30" t="s">
        <v>71</v>
      </c>
      <c r="AN8" s="31" t="s">
        <v>30</v>
      </c>
      <c r="AO8" s="29" t="n">
        <v>2</v>
      </c>
      <c r="AQ8" s="57" t="s">
        <v>64</v>
      </c>
      <c r="AR8" s="58" t="n">
        <f aca="false">SUM((AU7+AU8+AU9+AU10+AU5+AU4)/6)</f>
        <v>2</v>
      </c>
      <c r="AS8" s="37" t="s">
        <v>72</v>
      </c>
      <c r="AT8" s="31" t="s">
        <v>69</v>
      </c>
      <c r="AU8" s="29" t="n">
        <v>2</v>
      </c>
    </row>
    <row r="9" customFormat="false" ht="15.4" hidden="false" customHeight="false" outlineLevel="0" collapsed="false">
      <c r="A9" s="13" t="s">
        <v>73</v>
      </c>
      <c r="B9" s="13"/>
      <c r="C9" s="14" t="s">
        <v>74</v>
      </c>
      <c r="D9" s="15" t="n">
        <v>3</v>
      </c>
      <c r="E9" s="16" t="n">
        <v>2</v>
      </c>
      <c r="G9" s="19" t="s">
        <v>75</v>
      </c>
      <c r="H9" s="19"/>
      <c r="I9" s="17" t="s">
        <v>76</v>
      </c>
      <c r="J9" s="18" t="n">
        <v>4</v>
      </c>
      <c r="K9" s="16" t="n">
        <v>1</v>
      </c>
      <c r="M9" s="57"/>
      <c r="N9" s="60"/>
      <c r="O9" s="30" t="s">
        <v>77</v>
      </c>
      <c r="P9" s="31" t="n">
        <v>4</v>
      </c>
      <c r="Q9" s="29" t="n">
        <v>2</v>
      </c>
      <c r="S9" s="57"/>
      <c r="T9" s="60"/>
      <c r="U9" s="30" t="s">
        <v>78</v>
      </c>
      <c r="V9" s="31" t="s">
        <v>25</v>
      </c>
      <c r="W9" s="29" t="n">
        <v>2</v>
      </c>
      <c r="Y9" s="57"/>
      <c r="Z9" s="61"/>
      <c r="AA9" s="33" t="s">
        <v>79</v>
      </c>
      <c r="AB9" s="34" t="s">
        <v>69</v>
      </c>
      <c r="AC9" s="29" t="n">
        <v>2</v>
      </c>
      <c r="AE9" s="57"/>
      <c r="AF9" s="60"/>
      <c r="AG9" s="30" t="s">
        <v>80</v>
      </c>
      <c r="AH9" s="31" t="s">
        <v>61</v>
      </c>
      <c r="AI9" s="29" t="n">
        <v>2</v>
      </c>
      <c r="AK9" s="57"/>
      <c r="AL9" s="60"/>
      <c r="AM9" s="30" t="s">
        <v>81</v>
      </c>
      <c r="AN9" s="31" t="s">
        <v>30</v>
      </c>
      <c r="AO9" s="29" t="n">
        <v>2</v>
      </c>
      <c r="AQ9" s="47"/>
      <c r="AR9" s="48"/>
      <c r="AS9" s="62" t="s">
        <v>82</v>
      </c>
      <c r="AT9" s="63" t="s">
        <v>83</v>
      </c>
      <c r="AU9" s="51" t="n">
        <v>2</v>
      </c>
    </row>
    <row r="10" customFormat="false" ht="15.4" hidden="false" customHeight="false" outlineLevel="0" collapsed="false">
      <c r="A10" s="25" t="s">
        <v>33</v>
      </c>
      <c r="B10" s="26" t="n">
        <f aca="false">SUM((E9+E10)/2)</f>
        <v>2</v>
      </c>
      <c r="C10" s="27" t="s">
        <v>84</v>
      </c>
      <c r="D10" s="28" t="n">
        <v>3.5</v>
      </c>
      <c r="E10" s="29" t="n">
        <v>2</v>
      </c>
      <c r="G10" s="25"/>
      <c r="H10" s="26"/>
      <c r="I10" s="30" t="s">
        <v>85</v>
      </c>
      <c r="J10" s="40" t="n">
        <v>5</v>
      </c>
      <c r="K10" s="29" t="n">
        <v>2</v>
      </c>
      <c r="M10" s="57"/>
      <c r="N10" s="60"/>
      <c r="O10" s="30" t="s">
        <v>86</v>
      </c>
      <c r="P10" s="31" t="s">
        <v>69</v>
      </c>
      <c r="Q10" s="29" t="n">
        <v>2</v>
      </c>
      <c r="S10" s="57"/>
      <c r="T10" s="60"/>
      <c r="U10" s="30" t="s">
        <v>87</v>
      </c>
      <c r="V10" s="31" t="s">
        <v>25</v>
      </c>
      <c r="W10" s="29" t="n">
        <v>2</v>
      </c>
      <c r="Y10" s="57"/>
      <c r="Z10" s="61"/>
      <c r="AA10" s="33" t="s">
        <v>88</v>
      </c>
      <c r="AB10" s="34" t="s">
        <v>89</v>
      </c>
      <c r="AC10" s="29" t="n">
        <v>1</v>
      </c>
      <c r="AE10" s="57"/>
      <c r="AF10" s="60"/>
      <c r="AG10" s="30" t="s">
        <v>90</v>
      </c>
      <c r="AH10" s="31" t="s">
        <v>61</v>
      </c>
      <c r="AI10" s="29" t="n">
        <v>2</v>
      </c>
      <c r="AK10" s="57"/>
      <c r="AL10" s="60"/>
      <c r="AM10" s="30" t="s">
        <v>91</v>
      </c>
      <c r="AN10" s="31" t="s">
        <v>30</v>
      </c>
      <c r="AO10" s="29" t="n">
        <v>2</v>
      </c>
      <c r="AQ10" s="19" t="s">
        <v>92</v>
      </c>
      <c r="AR10" s="19"/>
      <c r="AS10" s="64" t="s">
        <v>93</v>
      </c>
      <c r="AT10" s="65" t="s">
        <v>53</v>
      </c>
      <c r="AU10" s="66" t="n">
        <v>2</v>
      </c>
    </row>
    <row r="11" customFormat="false" ht="15.4" hidden="false" customHeight="false" outlineLevel="0" collapsed="false">
      <c r="A11" s="38" t="s">
        <v>43</v>
      </c>
      <c r="B11" s="39" t="n">
        <f aca="false">SUM((E10+E11+E12+E9)/4)</f>
        <v>2</v>
      </c>
      <c r="C11" s="27" t="s">
        <v>94</v>
      </c>
      <c r="D11" s="34" t="s">
        <v>69</v>
      </c>
      <c r="E11" s="29" t="n">
        <v>2</v>
      </c>
      <c r="G11" s="38" t="s">
        <v>43</v>
      </c>
      <c r="H11" s="39" t="n">
        <f aca="false">SUM((K10+K11+K12+K9+K13+K14+K15)/7)</f>
        <v>1.57142857142857</v>
      </c>
      <c r="I11" s="30" t="s">
        <v>95</v>
      </c>
      <c r="J11" s="31" t="s">
        <v>42</v>
      </c>
      <c r="K11" s="29" t="n">
        <v>2</v>
      </c>
      <c r="M11" s="57"/>
      <c r="N11" s="60"/>
      <c r="O11" s="30" t="s">
        <v>96</v>
      </c>
      <c r="P11" s="31" t="s">
        <v>69</v>
      </c>
      <c r="Q11" s="29" t="n">
        <v>2</v>
      </c>
      <c r="S11" s="57"/>
      <c r="T11" s="60"/>
      <c r="U11" s="30" t="s">
        <v>97</v>
      </c>
      <c r="V11" s="31" t="s">
        <v>98</v>
      </c>
      <c r="W11" s="29" t="n">
        <v>2</v>
      </c>
      <c r="Y11" s="57"/>
      <c r="Z11" s="61"/>
      <c r="AA11" s="33" t="s">
        <v>99</v>
      </c>
      <c r="AB11" s="34" t="s">
        <v>100</v>
      </c>
      <c r="AC11" s="29" t="n">
        <v>1</v>
      </c>
      <c r="AE11" s="57"/>
      <c r="AF11" s="60"/>
      <c r="AG11" s="30" t="s">
        <v>101</v>
      </c>
      <c r="AH11" s="31" t="s">
        <v>61</v>
      </c>
      <c r="AI11" s="29" t="n">
        <v>2</v>
      </c>
      <c r="AK11" s="57"/>
      <c r="AL11" s="60"/>
      <c r="AM11" s="30" t="s">
        <v>102</v>
      </c>
      <c r="AN11" s="31" t="s">
        <v>30</v>
      </c>
      <c r="AO11" s="29" t="n">
        <v>2</v>
      </c>
      <c r="AQ11" s="25" t="s">
        <v>33</v>
      </c>
      <c r="AR11" s="35" t="n">
        <f aca="false">SUM((AU10+AU11+AU12)/3)</f>
        <v>2</v>
      </c>
      <c r="AS11" s="37" t="s">
        <v>103</v>
      </c>
      <c r="AT11" s="31" t="s">
        <v>53</v>
      </c>
      <c r="AU11" s="29" t="n">
        <v>2</v>
      </c>
    </row>
    <row r="12" customFormat="false" ht="15.4" hidden="false" customHeight="false" outlineLevel="0" collapsed="false">
      <c r="A12" s="43" t="s">
        <v>54</v>
      </c>
      <c r="B12" s="44" t="n">
        <f aca="false">SUM((E10+E11+E9+E12+E13+E14)/6)</f>
        <v>2</v>
      </c>
      <c r="C12" s="27" t="s">
        <v>104</v>
      </c>
      <c r="D12" s="34" t="s">
        <v>69</v>
      </c>
      <c r="E12" s="29" t="n">
        <v>2</v>
      </c>
      <c r="G12" s="43" t="s">
        <v>54</v>
      </c>
      <c r="H12" s="44" t="n">
        <f aca="false">SUM((K10+K11+K9+K12+K13+K14+K15+K16+K17+K18)/10)</f>
        <v>1.3</v>
      </c>
      <c r="I12" s="30" t="s">
        <v>105</v>
      </c>
      <c r="J12" s="31" t="s">
        <v>106</v>
      </c>
      <c r="K12" s="29" t="n">
        <v>2</v>
      </c>
      <c r="M12" s="57"/>
      <c r="N12" s="60"/>
      <c r="O12" s="30" t="s">
        <v>107</v>
      </c>
      <c r="P12" s="31" t="s">
        <v>69</v>
      </c>
      <c r="Q12" s="29" t="n">
        <v>2</v>
      </c>
      <c r="S12" s="57"/>
      <c r="T12" s="60"/>
      <c r="U12" s="30" t="s">
        <v>108</v>
      </c>
      <c r="V12" s="31" t="s">
        <v>98</v>
      </c>
      <c r="W12" s="29" t="n">
        <v>2</v>
      </c>
      <c r="Y12" s="57"/>
      <c r="Z12" s="61"/>
      <c r="AA12" s="33" t="s">
        <v>109</v>
      </c>
      <c r="AB12" s="34" t="s">
        <v>69</v>
      </c>
      <c r="AC12" s="29" t="n">
        <v>2</v>
      </c>
      <c r="AE12" s="57"/>
      <c r="AF12" s="60"/>
      <c r="AG12" s="30" t="s">
        <v>110</v>
      </c>
      <c r="AH12" s="31" t="s">
        <v>53</v>
      </c>
      <c r="AI12" s="29" t="n">
        <v>2</v>
      </c>
      <c r="AK12" s="57"/>
      <c r="AL12" s="60"/>
      <c r="AM12" s="30" t="s">
        <v>111</v>
      </c>
      <c r="AN12" s="31" t="s">
        <v>30</v>
      </c>
      <c r="AO12" s="29" t="n">
        <v>2</v>
      </c>
      <c r="AQ12" s="38" t="s">
        <v>43</v>
      </c>
      <c r="AR12" s="41" t="n">
        <f aca="false">SUM((AU11+AU12+AU13)/3)</f>
        <v>2</v>
      </c>
      <c r="AS12" s="37" t="s">
        <v>112</v>
      </c>
      <c r="AT12" s="31" t="s">
        <v>42</v>
      </c>
      <c r="AU12" s="29" t="n">
        <v>2</v>
      </c>
    </row>
    <row r="13" customFormat="false" ht="15.4" hidden="false" customHeight="false" outlineLevel="0" collapsed="false">
      <c r="A13" s="57" t="s">
        <v>64</v>
      </c>
      <c r="B13" s="60" t="n">
        <f aca="false">SUM((E11+E12+E10+E13+E14+E9)/6)</f>
        <v>2</v>
      </c>
      <c r="C13" s="27" t="s">
        <v>113</v>
      </c>
      <c r="D13" s="28" t="n">
        <v>5.5</v>
      </c>
      <c r="E13" s="29" t="n">
        <v>2</v>
      </c>
      <c r="G13" s="57" t="s">
        <v>64</v>
      </c>
      <c r="H13" s="60" t="n">
        <f aca="false">SUM((K9+K11+K12+K10+K13+K14+K15+K16+K17+K18+K19)/11)</f>
        <v>1.36363636363636</v>
      </c>
      <c r="I13" s="30" t="s">
        <v>114</v>
      </c>
      <c r="J13" s="31" t="s">
        <v>106</v>
      </c>
      <c r="K13" s="29" t="n">
        <v>1</v>
      </c>
      <c r="M13" s="25"/>
      <c r="N13" s="26"/>
      <c r="O13" s="30" t="s">
        <v>115</v>
      </c>
      <c r="P13" s="31" t="s">
        <v>69</v>
      </c>
      <c r="Q13" s="29" t="n">
        <v>2</v>
      </c>
      <c r="S13" s="25"/>
      <c r="T13" s="26"/>
      <c r="U13" s="30" t="s">
        <v>116</v>
      </c>
      <c r="V13" s="31" t="s">
        <v>98</v>
      </c>
      <c r="W13" s="29" t="n">
        <v>2</v>
      </c>
      <c r="Y13" s="25"/>
      <c r="Z13" s="32"/>
      <c r="AA13" s="33" t="s">
        <v>117</v>
      </c>
      <c r="AB13" s="34" t="s">
        <v>100</v>
      </c>
      <c r="AC13" s="29" t="n">
        <v>2</v>
      </c>
      <c r="AE13" s="57"/>
      <c r="AF13" s="60"/>
      <c r="AG13" s="30" t="s">
        <v>118</v>
      </c>
      <c r="AH13" s="31" t="s">
        <v>53</v>
      </c>
      <c r="AI13" s="29" t="n">
        <v>2</v>
      </c>
      <c r="AK13" s="57"/>
      <c r="AL13" s="60"/>
      <c r="AM13" s="30" t="s">
        <v>119</v>
      </c>
      <c r="AN13" s="31" t="s">
        <v>30</v>
      </c>
      <c r="AO13" s="29" t="n">
        <v>2</v>
      </c>
      <c r="AQ13" s="4" t="s">
        <v>54</v>
      </c>
      <c r="AR13" s="67" t="n">
        <f aca="false">SUM((AU12+AU13+AU14+AU15+AU10)/5)</f>
        <v>1.8</v>
      </c>
      <c r="AS13" s="37" t="s">
        <v>120</v>
      </c>
      <c r="AT13" s="31" t="s">
        <v>69</v>
      </c>
      <c r="AU13" s="29" t="n">
        <v>2</v>
      </c>
    </row>
    <row r="14" customFormat="false" ht="15.4" hidden="false" customHeight="false" outlineLevel="0" collapsed="false">
      <c r="A14" s="68"/>
      <c r="B14" s="69"/>
      <c r="C14" s="49" t="s">
        <v>121</v>
      </c>
      <c r="D14" s="50" t="n">
        <v>6</v>
      </c>
      <c r="E14" s="51" t="n">
        <v>2</v>
      </c>
      <c r="G14" s="70"/>
      <c r="H14" s="71"/>
      <c r="I14" s="30" t="s">
        <v>122</v>
      </c>
      <c r="J14" s="40" t="n">
        <v>5</v>
      </c>
      <c r="K14" s="29" t="n">
        <v>1</v>
      </c>
      <c r="M14" s="38"/>
      <c r="N14" s="39"/>
      <c r="O14" s="30" t="s">
        <v>123</v>
      </c>
      <c r="P14" s="31" t="s">
        <v>100</v>
      </c>
      <c r="Q14" s="29" t="n">
        <v>2</v>
      </c>
      <c r="S14" s="38"/>
      <c r="T14" s="39"/>
      <c r="U14" s="30" t="s">
        <v>124</v>
      </c>
      <c r="V14" s="31" t="s">
        <v>98</v>
      </c>
      <c r="W14" s="29" t="n">
        <v>2</v>
      </c>
      <c r="Y14" s="38"/>
      <c r="Z14" s="72"/>
      <c r="AA14" s="33" t="s">
        <v>125</v>
      </c>
      <c r="AB14" s="34" t="s">
        <v>100</v>
      </c>
      <c r="AC14" s="29" t="n">
        <v>2</v>
      </c>
      <c r="AE14" s="57"/>
      <c r="AF14" s="60"/>
      <c r="AG14" s="30" t="s">
        <v>126</v>
      </c>
      <c r="AH14" s="31" t="s">
        <v>53</v>
      </c>
      <c r="AI14" s="29" t="n">
        <v>2</v>
      </c>
      <c r="AK14" s="57"/>
      <c r="AL14" s="61"/>
      <c r="AM14" s="33" t="s">
        <v>127</v>
      </c>
      <c r="AN14" s="34" t="s">
        <v>69</v>
      </c>
      <c r="AO14" s="29" t="n">
        <v>2</v>
      </c>
      <c r="AQ14" s="52" t="s">
        <v>64</v>
      </c>
      <c r="AR14" s="73" t="n">
        <f aca="false">SUM((AU13+AU14+AU12+AU11+AU10)/5)</f>
        <v>1.8</v>
      </c>
      <c r="AS14" s="74" t="s">
        <v>128</v>
      </c>
      <c r="AT14" s="75" t="s">
        <v>54</v>
      </c>
      <c r="AU14" s="56" t="n">
        <v>1</v>
      </c>
    </row>
    <row r="15" customFormat="false" ht="15.4" hidden="false" customHeight="false" outlineLevel="0" collapsed="false">
      <c r="A15" s="76" t="s">
        <v>129</v>
      </c>
      <c r="B15" s="76"/>
      <c r="C15" s="77" t="s">
        <v>130</v>
      </c>
      <c r="D15" s="78" t="n">
        <v>3.5</v>
      </c>
      <c r="E15" s="16" t="n">
        <v>2</v>
      </c>
      <c r="G15" s="79"/>
      <c r="H15" s="80"/>
      <c r="I15" s="30" t="s">
        <v>131</v>
      </c>
      <c r="J15" s="40" t="n">
        <v>5</v>
      </c>
      <c r="K15" s="29" t="n">
        <v>2</v>
      </c>
      <c r="M15" s="81"/>
      <c r="N15" s="82"/>
      <c r="O15" s="83" t="s">
        <v>132</v>
      </c>
      <c r="P15" s="63" t="s">
        <v>133</v>
      </c>
      <c r="Q15" s="51" t="n">
        <v>2</v>
      </c>
      <c r="S15" s="84"/>
      <c r="T15" s="85"/>
      <c r="U15" s="54" t="s">
        <v>134</v>
      </c>
      <c r="V15" s="75" t="s">
        <v>61</v>
      </c>
      <c r="W15" s="56" t="n">
        <v>2</v>
      </c>
      <c r="Y15" s="43"/>
      <c r="Z15" s="86"/>
      <c r="AA15" s="33" t="s">
        <v>135</v>
      </c>
      <c r="AB15" s="34" t="s">
        <v>136</v>
      </c>
      <c r="AC15" s="29" t="n">
        <v>2</v>
      </c>
      <c r="AE15" s="57"/>
      <c r="AF15" s="60"/>
      <c r="AG15" s="30" t="s">
        <v>137</v>
      </c>
      <c r="AH15" s="31" t="s">
        <v>53</v>
      </c>
      <c r="AI15" s="29" t="n">
        <v>2</v>
      </c>
      <c r="AK15" s="57"/>
      <c r="AL15" s="61"/>
      <c r="AM15" s="33" t="s">
        <v>138</v>
      </c>
      <c r="AN15" s="34" t="s">
        <v>69</v>
      </c>
      <c r="AO15" s="29" t="n">
        <v>1</v>
      </c>
      <c r="AQ15" s="21" t="s">
        <v>139</v>
      </c>
      <c r="AR15" s="21"/>
      <c r="AS15" s="87" t="s">
        <v>140</v>
      </c>
      <c r="AT15" s="23" t="s">
        <v>25</v>
      </c>
      <c r="AU15" s="16" t="n">
        <v>2</v>
      </c>
    </row>
    <row r="16" customFormat="false" ht="15.4" hidden="false" customHeight="false" outlineLevel="0" collapsed="false">
      <c r="A16" s="25" t="s">
        <v>33</v>
      </c>
      <c r="B16" s="88" t="n">
        <f aca="false">SUM((E15+E16)/2)</f>
        <v>2</v>
      </c>
      <c r="C16" s="89" t="s">
        <v>141</v>
      </c>
      <c r="D16" s="90" t="n">
        <v>3.5</v>
      </c>
      <c r="E16" s="29" t="n">
        <v>2</v>
      </c>
      <c r="G16" s="25"/>
      <c r="H16" s="26"/>
      <c r="I16" s="30" t="s">
        <v>142</v>
      </c>
      <c r="J16" s="40" t="s">
        <v>136</v>
      </c>
      <c r="K16" s="29" t="n">
        <v>0</v>
      </c>
      <c r="M16" s="91" t="s">
        <v>143</v>
      </c>
      <c r="N16" s="91"/>
      <c r="O16" s="92" t="s">
        <v>144</v>
      </c>
      <c r="P16" s="20" t="s">
        <v>30</v>
      </c>
      <c r="Q16" s="16" t="n">
        <v>2</v>
      </c>
      <c r="S16" s="84"/>
      <c r="T16" s="85"/>
      <c r="U16" s="54" t="s">
        <v>145</v>
      </c>
      <c r="V16" s="75" t="s">
        <v>61</v>
      </c>
      <c r="W16" s="56" t="n">
        <v>2</v>
      </c>
      <c r="Y16" s="93"/>
      <c r="Z16" s="94"/>
      <c r="AA16" s="95" t="s">
        <v>146</v>
      </c>
      <c r="AB16" s="96" t="s">
        <v>133</v>
      </c>
      <c r="AC16" s="56" t="n">
        <v>1</v>
      </c>
      <c r="AE16" s="57"/>
      <c r="AF16" s="60"/>
      <c r="AG16" s="30" t="s">
        <v>147</v>
      </c>
      <c r="AH16" s="31" t="s">
        <v>42</v>
      </c>
      <c r="AI16" s="29" t="n">
        <v>2</v>
      </c>
      <c r="AK16" s="57"/>
      <c r="AL16" s="61"/>
      <c r="AM16" s="33" t="s">
        <v>148</v>
      </c>
      <c r="AN16" s="34" t="s">
        <v>69</v>
      </c>
      <c r="AO16" s="29" t="n">
        <v>2</v>
      </c>
      <c r="AQ16" s="25" t="s">
        <v>33</v>
      </c>
      <c r="AR16" s="97" t="n">
        <f aca="false">SUM((AU15+AU16+AU17+AU18+AU19+AU20+AU21+AU22+AU23+AU24)/10)</f>
        <v>2</v>
      </c>
      <c r="AS16" s="98" t="s">
        <v>149</v>
      </c>
      <c r="AT16" s="34" t="s">
        <v>25</v>
      </c>
      <c r="AU16" s="29" t="n">
        <v>2</v>
      </c>
    </row>
    <row r="17" customFormat="false" ht="15.4" hidden="false" customHeight="false" outlineLevel="0" collapsed="false">
      <c r="A17" s="38" t="s">
        <v>43</v>
      </c>
      <c r="B17" s="99" t="n">
        <f aca="false">SUM((E16+E17+E18+E15+E19+E20)/6)</f>
        <v>2</v>
      </c>
      <c r="C17" s="89" t="s">
        <v>150</v>
      </c>
      <c r="D17" s="100" t="s">
        <v>89</v>
      </c>
      <c r="E17" s="29" t="n">
        <v>2</v>
      </c>
      <c r="G17" s="38"/>
      <c r="H17" s="39"/>
      <c r="I17" s="30" t="s">
        <v>151</v>
      </c>
      <c r="J17" s="31" t="s">
        <v>152</v>
      </c>
      <c r="K17" s="29" t="n">
        <v>1</v>
      </c>
      <c r="M17" s="25" t="s">
        <v>33</v>
      </c>
      <c r="N17" s="26" t="n">
        <f aca="false">SUM((Q16+Q17+Q18)/3)</f>
        <v>1</v>
      </c>
      <c r="O17" s="30" t="s">
        <v>153</v>
      </c>
      <c r="P17" s="31" t="s">
        <v>42</v>
      </c>
      <c r="Q17" s="29" t="n">
        <v>1</v>
      </c>
      <c r="S17" s="84"/>
      <c r="T17" s="85"/>
      <c r="U17" s="54" t="s">
        <v>154</v>
      </c>
      <c r="V17" s="75" t="s">
        <v>42</v>
      </c>
      <c r="W17" s="56" t="n">
        <v>2</v>
      </c>
      <c r="Y17" s="21" t="s">
        <v>155</v>
      </c>
      <c r="Z17" s="21"/>
      <c r="AA17" s="22" t="s">
        <v>156</v>
      </c>
      <c r="AB17" s="23" t="s">
        <v>69</v>
      </c>
      <c r="AC17" s="16" t="n">
        <v>2</v>
      </c>
      <c r="AE17" s="57"/>
      <c r="AF17" s="60"/>
      <c r="AG17" s="30" t="s">
        <v>157</v>
      </c>
      <c r="AH17" s="31" t="s">
        <v>42</v>
      </c>
      <c r="AI17" s="29" t="n">
        <v>2</v>
      </c>
      <c r="AK17" s="57"/>
      <c r="AL17" s="61"/>
      <c r="AM17" s="33" t="s">
        <v>158</v>
      </c>
      <c r="AN17" s="34" t="s">
        <v>69</v>
      </c>
      <c r="AO17" s="29" t="n">
        <v>2</v>
      </c>
      <c r="AQ17" s="38" t="s">
        <v>43</v>
      </c>
      <c r="AR17" s="42" t="n">
        <f aca="false">SUM((AU16+AU17+AU18+AU19+AU15+AU20+AU21+AU22+AU23+AU24+AU25+AU26+AU27+AU28+AU29)/15)</f>
        <v>1.93333333333333</v>
      </c>
      <c r="AS17" s="98" t="s">
        <v>159</v>
      </c>
      <c r="AT17" s="34" t="s">
        <v>25</v>
      </c>
      <c r="AU17" s="29" t="n">
        <v>2</v>
      </c>
    </row>
    <row r="18" customFormat="false" ht="15.4" hidden="false" customHeight="false" outlineLevel="0" collapsed="false">
      <c r="A18" s="43" t="s">
        <v>54</v>
      </c>
      <c r="B18" s="101" t="n">
        <f aca="false">SUM((E16+E17+E15+E18+E19+E22+E20+E21+E23)/9)</f>
        <v>1.77777777777778</v>
      </c>
      <c r="C18" s="89" t="s">
        <v>160</v>
      </c>
      <c r="D18" s="100" t="s">
        <v>106</v>
      </c>
      <c r="E18" s="29" t="n">
        <v>2</v>
      </c>
      <c r="G18" s="43"/>
      <c r="H18" s="45"/>
      <c r="I18" s="30" t="s">
        <v>161</v>
      </c>
      <c r="J18" s="31" t="s">
        <v>162</v>
      </c>
      <c r="K18" s="29" t="n">
        <v>1</v>
      </c>
      <c r="M18" s="38" t="s">
        <v>43</v>
      </c>
      <c r="N18" s="39" t="n">
        <f aca="false">SUM((Q17+Q18+Q19+Q16)/4)</f>
        <v>0.75</v>
      </c>
      <c r="O18" s="30" t="s">
        <v>163</v>
      </c>
      <c r="P18" s="31" t="s">
        <v>42</v>
      </c>
      <c r="Q18" s="29"/>
      <c r="S18" s="84"/>
      <c r="T18" s="85"/>
      <c r="U18" s="54" t="s">
        <v>164</v>
      </c>
      <c r="V18" s="75" t="s">
        <v>42</v>
      </c>
      <c r="W18" s="56" t="n">
        <v>2</v>
      </c>
      <c r="Y18" s="25"/>
      <c r="Z18" s="102"/>
      <c r="AA18" s="33" t="s">
        <v>165</v>
      </c>
      <c r="AB18" s="34" t="s">
        <v>69</v>
      </c>
      <c r="AC18" s="29" t="n">
        <v>2</v>
      </c>
      <c r="AE18" s="25"/>
      <c r="AF18" s="26"/>
      <c r="AG18" s="30" t="s">
        <v>166</v>
      </c>
      <c r="AH18" s="31" t="s">
        <v>136</v>
      </c>
      <c r="AI18" s="29" t="n">
        <v>1</v>
      </c>
      <c r="AK18" s="25"/>
      <c r="AL18" s="32"/>
      <c r="AM18" s="33" t="s">
        <v>167</v>
      </c>
      <c r="AN18" s="34" t="s">
        <v>69</v>
      </c>
      <c r="AO18" s="29" t="n">
        <v>2</v>
      </c>
      <c r="AQ18" s="43" t="s">
        <v>54</v>
      </c>
      <c r="AR18" s="46" t="n">
        <f aca="false">SUM((AU17+AU18+AU19+AU20+AU16+AU21+AU22+AU23+AU24+AU25+AU26+AU27+AU28+AU15+AU29+AU30+AU31)/17)</f>
        <v>1.88235294117647</v>
      </c>
      <c r="AS18" s="98" t="s">
        <v>168</v>
      </c>
      <c r="AT18" s="34" t="s">
        <v>25</v>
      </c>
      <c r="AU18" s="29" t="n">
        <v>2</v>
      </c>
    </row>
    <row r="19" customFormat="false" ht="15.4" hidden="false" customHeight="false" outlineLevel="0" collapsed="false">
      <c r="A19" s="57" t="s">
        <v>64</v>
      </c>
      <c r="B19" s="103" t="n">
        <f aca="false">SUM((E17+E18+E16+E19+E20+E23+E21+E22+E15)/9)</f>
        <v>1.77777777777778</v>
      </c>
      <c r="C19" s="89" t="s">
        <v>169</v>
      </c>
      <c r="D19" s="90" t="n">
        <v>5</v>
      </c>
      <c r="E19" s="29" t="n">
        <v>2</v>
      </c>
      <c r="G19" s="47"/>
      <c r="H19" s="104"/>
      <c r="I19" s="83" t="s">
        <v>170</v>
      </c>
      <c r="J19" s="105" t="s">
        <v>171</v>
      </c>
      <c r="K19" s="51" t="n">
        <v>2</v>
      </c>
      <c r="M19" s="4" t="s">
        <v>54</v>
      </c>
      <c r="N19" s="106" t="n">
        <f aca="false">SUM((Q18+Q19+Q16+Q17)/4)</f>
        <v>0.75</v>
      </c>
      <c r="O19" s="54" t="s">
        <v>172</v>
      </c>
      <c r="P19" s="75" t="s">
        <v>100</v>
      </c>
      <c r="Q19" s="56"/>
      <c r="S19" s="84"/>
      <c r="T19" s="85"/>
      <c r="U19" s="54" t="s">
        <v>173</v>
      </c>
      <c r="V19" s="75" t="s">
        <v>42</v>
      </c>
      <c r="W19" s="56" t="n">
        <v>2</v>
      </c>
      <c r="Y19" s="38" t="s">
        <v>43</v>
      </c>
      <c r="Z19" s="42" t="n">
        <f aca="false">SUM((AC17+AC18+AC19+AC20+AC21+AC22+AC23+AC24)/8)</f>
        <v>1.625</v>
      </c>
      <c r="AA19" s="33" t="s">
        <v>174</v>
      </c>
      <c r="AB19" s="34" t="s">
        <v>69</v>
      </c>
      <c r="AC19" s="29" t="n">
        <v>2</v>
      </c>
      <c r="AE19" s="38"/>
      <c r="AF19" s="39"/>
      <c r="AG19" s="30" t="s">
        <v>175</v>
      </c>
      <c r="AH19" s="31" t="s">
        <v>83</v>
      </c>
      <c r="AI19" s="29" t="n">
        <v>0</v>
      </c>
      <c r="AK19" s="38"/>
      <c r="AL19" s="72"/>
      <c r="AM19" s="33" t="s">
        <v>176</v>
      </c>
      <c r="AN19" s="34" t="s">
        <v>69</v>
      </c>
      <c r="AO19" s="29" t="n">
        <v>2</v>
      </c>
      <c r="AQ19" s="57" t="s">
        <v>64</v>
      </c>
      <c r="AR19" s="59" t="n">
        <f aca="false">SUM((AU18+AU19+AU20+AU21+AU17+AU22+AU23+AU24+AU25+AU26+AU27+AU28+AU29+AU16+AU30+AU31+AU15)/17)</f>
        <v>1.88235294117647</v>
      </c>
      <c r="AS19" s="98" t="s">
        <v>177</v>
      </c>
      <c r="AT19" s="34" t="s">
        <v>30</v>
      </c>
      <c r="AU19" s="29" t="n">
        <v>2</v>
      </c>
    </row>
    <row r="20" customFormat="false" ht="15.4" hidden="false" customHeight="false" outlineLevel="0" collapsed="false">
      <c r="A20" s="52"/>
      <c r="B20" s="107"/>
      <c r="C20" s="108" t="s">
        <v>178</v>
      </c>
      <c r="D20" s="109" t="n">
        <v>5</v>
      </c>
      <c r="E20" s="56" t="n">
        <v>2</v>
      </c>
      <c r="G20" s="110" t="s">
        <v>179</v>
      </c>
      <c r="H20" s="110"/>
      <c r="I20" s="111" t="s">
        <v>180</v>
      </c>
      <c r="J20" s="112" t="n">
        <v>3</v>
      </c>
      <c r="K20" s="66" t="n">
        <v>2</v>
      </c>
      <c r="M20" s="76" t="s">
        <v>181</v>
      </c>
      <c r="N20" s="76"/>
      <c r="O20" s="77" t="s">
        <v>182</v>
      </c>
      <c r="P20" s="20" t="n">
        <v>4</v>
      </c>
      <c r="Q20" s="16"/>
      <c r="S20" s="84"/>
      <c r="T20" s="85"/>
      <c r="U20" s="54" t="s">
        <v>183</v>
      </c>
      <c r="V20" s="75" t="s">
        <v>42</v>
      </c>
      <c r="W20" s="56" t="n">
        <v>2</v>
      </c>
      <c r="Y20" s="43" t="s">
        <v>54</v>
      </c>
      <c r="Z20" s="46" t="n">
        <f aca="false">SUM((AC18+AC19+AC20+AC17+AC21+AC22+AC23+AC24+AC25+AC26+AC27)/11)</f>
        <v>1.36363636363636</v>
      </c>
      <c r="AA20" s="33" t="s">
        <v>184</v>
      </c>
      <c r="AB20" s="34" t="s">
        <v>106</v>
      </c>
      <c r="AC20" s="29" t="n">
        <v>1</v>
      </c>
      <c r="AE20" s="81"/>
      <c r="AF20" s="82"/>
      <c r="AG20" s="83" t="s">
        <v>185</v>
      </c>
      <c r="AH20" s="63" t="s">
        <v>83</v>
      </c>
      <c r="AI20" s="51" t="n">
        <v>0</v>
      </c>
      <c r="AK20" s="43"/>
      <c r="AL20" s="86"/>
      <c r="AM20" s="33" t="s">
        <v>186</v>
      </c>
      <c r="AN20" s="34" t="s">
        <v>69</v>
      </c>
      <c r="AO20" s="29" t="n">
        <v>2</v>
      </c>
      <c r="AQ20" s="43"/>
      <c r="AR20" s="86"/>
      <c r="AS20" s="98" t="s">
        <v>187</v>
      </c>
      <c r="AT20" s="34" t="s">
        <v>30</v>
      </c>
      <c r="AU20" s="29" t="n">
        <v>2</v>
      </c>
    </row>
    <row r="21" customFormat="false" ht="15.4" hidden="false" customHeight="false" outlineLevel="0" collapsed="false">
      <c r="A21" s="52"/>
      <c r="B21" s="107"/>
      <c r="C21" s="89" t="s">
        <v>188</v>
      </c>
      <c r="D21" s="109" t="s">
        <v>189</v>
      </c>
      <c r="E21" s="56" t="n">
        <v>2</v>
      </c>
      <c r="G21" s="25" t="s">
        <v>33</v>
      </c>
      <c r="H21" s="88" t="n">
        <f aca="false">SUM((K20+K21+K22)/3)</f>
        <v>2</v>
      </c>
      <c r="I21" s="89" t="s">
        <v>190</v>
      </c>
      <c r="J21" s="90" t="n">
        <v>4</v>
      </c>
      <c r="K21" s="29" t="n">
        <v>2</v>
      </c>
      <c r="M21" s="25" t="s">
        <v>33</v>
      </c>
      <c r="N21" s="113" t="n">
        <f aca="false">P20</f>
        <v>4</v>
      </c>
      <c r="O21" s="89" t="s">
        <v>191</v>
      </c>
      <c r="P21" s="31" t="s">
        <v>69</v>
      </c>
      <c r="Q21" s="29"/>
      <c r="S21" s="84"/>
      <c r="T21" s="85"/>
      <c r="U21" s="54" t="s">
        <v>192</v>
      </c>
      <c r="V21" s="75" t="s">
        <v>42</v>
      </c>
      <c r="W21" s="56" t="n">
        <v>2</v>
      </c>
      <c r="Y21" s="57" t="s">
        <v>64</v>
      </c>
      <c r="Z21" s="59" t="n">
        <f aca="false">SUM((AC17+AC19+AC20+AC21+AC18+AC22+AC23+AC24+AC25+AC26+AC27+AC28)/12)</f>
        <v>1.25</v>
      </c>
      <c r="AA21" s="33" t="s">
        <v>193</v>
      </c>
      <c r="AB21" s="34" t="s">
        <v>106</v>
      </c>
      <c r="AC21" s="29" t="n">
        <v>1</v>
      </c>
      <c r="AE21" s="110" t="s">
        <v>194</v>
      </c>
      <c r="AF21" s="110"/>
      <c r="AG21" s="77" t="s">
        <v>195</v>
      </c>
      <c r="AH21" s="20" t="s">
        <v>98</v>
      </c>
      <c r="AI21" s="16" t="n">
        <v>2</v>
      </c>
      <c r="AK21" s="79"/>
      <c r="AL21" s="114"/>
      <c r="AM21" s="33" t="s">
        <v>196</v>
      </c>
      <c r="AN21" s="34" t="s">
        <v>69</v>
      </c>
      <c r="AO21" s="29" t="n">
        <v>2</v>
      </c>
      <c r="AQ21" s="79"/>
      <c r="AR21" s="114"/>
      <c r="AS21" s="98" t="s">
        <v>197</v>
      </c>
      <c r="AT21" s="34" t="s">
        <v>30</v>
      </c>
      <c r="AU21" s="29" t="n">
        <v>2</v>
      </c>
    </row>
    <row r="22" customFormat="false" ht="15.4" hidden="false" customHeight="false" outlineLevel="0" collapsed="false">
      <c r="A22" s="70"/>
      <c r="B22" s="115"/>
      <c r="C22" s="89" t="s">
        <v>198</v>
      </c>
      <c r="D22" s="90" t="s">
        <v>189</v>
      </c>
      <c r="E22" s="29" t="n">
        <v>2</v>
      </c>
      <c r="G22" s="38" t="s">
        <v>43</v>
      </c>
      <c r="H22" s="99" t="n">
        <f aca="false">SUM((K21+K22+K23+K20+K24)/5)</f>
        <v>1.8</v>
      </c>
      <c r="I22" s="89" t="s">
        <v>199</v>
      </c>
      <c r="J22" s="100" t="s">
        <v>42</v>
      </c>
      <c r="K22" s="29" t="n">
        <v>2</v>
      </c>
      <c r="M22" s="38" t="s">
        <v>43</v>
      </c>
      <c r="N22" s="99" t="n">
        <f aca="false">SUM((Q20+Q21+Q22)/3)</f>
        <v>0</v>
      </c>
      <c r="O22" s="89" t="s">
        <v>200</v>
      </c>
      <c r="P22" s="100" t="s">
        <v>100</v>
      </c>
      <c r="Q22" s="29"/>
      <c r="S22" s="84"/>
      <c r="T22" s="85"/>
      <c r="U22" s="54" t="s">
        <v>201</v>
      </c>
      <c r="V22" s="75" t="s">
        <v>42</v>
      </c>
      <c r="W22" s="56" t="n">
        <v>2</v>
      </c>
      <c r="Y22" s="79"/>
      <c r="Z22" s="114"/>
      <c r="AA22" s="33" t="s">
        <v>202</v>
      </c>
      <c r="AB22" s="34" t="s">
        <v>89</v>
      </c>
      <c r="AC22" s="29" t="n">
        <v>2</v>
      </c>
      <c r="AE22" s="25" t="s">
        <v>33</v>
      </c>
      <c r="AF22" s="116" t="n">
        <f aca="false">SUM((AI21+AI22+AI23)/3)</f>
        <v>2</v>
      </c>
      <c r="AG22" s="111" t="s">
        <v>203</v>
      </c>
      <c r="AH22" s="65" t="s">
        <v>61</v>
      </c>
      <c r="AI22" s="66" t="n">
        <v>2</v>
      </c>
      <c r="AK22" s="25"/>
      <c r="AL22" s="97"/>
      <c r="AM22" s="33" t="s">
        <v>204</v>
      </c>
      <c r="AN22" s="34" t="s">
        <v>69</v>
      </c>
      <c r="AO22" s="29" t="n">
        <v>2</v>
      </c>
      <c r="AQ22" s="117"/>
      <c r="AR22" s="28"/>
      <c r="AS22" s="98" t="s">
        <v>205</v>
      </c>
      <c r="AT22" s="34" t="s">
        <v>42</v>
      </c>
      <c r="AU22" s="29" t="n">
        <v>2</v>
      </c>
    </row>
    <row r="23" customFormat="false" ht="15.4" hidden="false" customHeight="false" outlineLevel="0" collapsed="false">
      <c r="A23" s="118"/>
      <c r="B23" s="119"/>
      <c r="C23" s="120" t="s">
        <v>206</v>
      </c>
      <c r="D23" s="109" t="s">
        <v>189</v>
      </c>
      <c r="E23" s="56" t="n">
        <v>0</v>
      </c>
      <c r="G23" s="43" t="s">
        <v>54</v>
      </c>
      <c r="H23" s="121" t="n">
        <f aca="false">SUM((K21+K22+K20+K23+K24+K25+K26)/7)</f>
        <v>1.42857142857143</v>
      </c>
      <c r="I23" s="89" t="s">
        <v>207</v>
      </c>
      <c r="J23" s="100" t="s">
        <v>100</v>
      </c>
      <c r="K23" s="29" t="n">
        <v>1</v>
      </c>
      <c r="M23" s="43" t="s">
        <v>54</v>
      </c>
      <c r="N23" s="122" t="n">
        <f aca="false">SUM((Q21+Q22+Q23+Q20)/4)</f>
        <v>0</v>
      </c>
      <c r="O23" s="89" t="s">
        <v>208</v>
      </c>
      <c r="P23" s="100" t="s">
        <v>83</v>
      </c>
      <c r="Q23" s="29"/>
      <c r="S23" s="84"/>
      <c r="T23" s="85"/>
      <c r="U23" s="54" t="s">
        <v>209</v>
      </c>
      <c r="V23" s="75" t="s">
        <v>100</v>
      </c>
      <c r="W23" s="56" t="n">
        <v>2</v>
      </c>
      <c r="Y23" s="25"/>
      <c r="Z23" s="32"/>
      <c r="AA23" s="33" t="s">
        <v>210</v>
      </c>
      <c r="AB23" s="34" t="s">
        <v>100</v>
      </c>
      <c r="AC23" s="29" t="n">
        <v>1</v>
      </c>
      <c r="AE23" s="38" t="s">
        <v>43</v>
      </c>
      <c r="AF23" s="99" t="n">
        <f aca="false">SUM((AI21+AI22+AI23+AI24)/4)</f>
        <v>2</v>
      </c>
      <c r="AG23" s="111" t="s">
        <v>211</v>
      </c>
      <c r="AH23" s="65" t="s">
        <v>61</v>
      </c>
      <c r="AI23" s="66" t="n">
        <v>2</v>
      </c>
      <c r="AK23" s="38"/>
      <c r="AL23" s="72"/>
      <c r="AM23" s="33" t="s">
        <v>212</v>
      </c>
      <c r="AN23" s="34" t="s">
        <v>69</v>
      </c>
      <c r="AO23" s="29" t="n">
        <v>2</v>
      </c>
      <c r="AQ23" s="117"/>
      <c r="AR23" s="28"/>
      <c r="AS23" s="98" t="s">
        <v>213</v>
      </c>
      <c r="AT23" s="34" t="s">
        <v>42</v>
      </c>
      <c r="AU23" s="29" t="n">
        <v>2</v>
      </c>
    </row>
    <row r="24" customFormat="false" ht="15.4" hidden="false" customHeight="false" outlineLevel="0" collapsed="false">
      <c r="A24" s="76" t="s">
        <v>214</v>
      </c>
      <c r="B24" s="76"/>
      <c r="C24" s="77" t="s">
        <v>215</v>
      </c>
      <c r="D24" s="78" t="s">
        <v>98</v>
      </c>
      <c r="E24" s="16" t="n">
        <v>2</v>
      </c>
      <c r="G24" s="57" t="s">
        <v>64</v>
      </c>
      <c r="H24" s="123" t="n">
        <f aca="false">SUM((K22+K23+K21+K24+K25+K26+K20)/7)</f>
        <v>1.42857142857143</v>
      </c>
      <c r="I24" s="89" t="s">
        <v>216</v>
      </c>
      <c r="J24" s="90" t="n">
        <v>5</v>
      </c>
      <c r="K24" s="29" t="n">
        <v>2</v>
      </c>
      <c r="M24" s="57" t="s">
        <v>64</v>
      </c>
      <c r="N24" s="124" t="n">
        <f aca="false">SUM((Q22+Q23+Q20+Q21)/4)</f>
        <v>0</v>
      </c>
      <c r="O24" s="89"/>
      <c r="P24" s="100"/>
      <c r="Q24" s="29"/>
      <c r="S24" s="84"/>
      <c r="T24" s="85"/>
      <c r="U24" s="54" t="s">
        <v>217</v>
      </c>
      <c r="V24" s="75" t="s">
        <v>100</v>
      </c>
      <c r="W24" s="56" t="n">
        <v>2</v>
      </c>
      <c r="Y24" s="38"/>
      <c r="Z24" s="42"/>
      <c r="AA24" s="33" t="s">
        <v>218</v>
      </c>
      <c r="AB24" s="34" t="s">
        <v>100</v>
      </c>
      <c r="AC24" s="29" t="n">
        <v>2</v>
      </c>
      <c r="AE24" s="4" t="s">
        <v>54</v>
      </c>
      <c r="AF24" s="125" t="n">
        <f aca="false">SUM((AI23+AI24+AI22+AI21+AI25+AI26+AI27)/7)</f>
        <v>2</v>
      </c>
      <c r="AG24" s="111" t="s">
        <v>219</v>
      </c>
      <c r="AH24" s="65" t="s">
        <v>100</v>
      </c>
      <c r="AI24" s="66" t="n">
        <v>2</v>
      </c>
      <c r="AK24" s="43"/>
      <c r="AL24" s="46"/>
      <c r="AM24" s="33" t="s">
        <v>220</v>
      </c>
      <c r="AN24" s="34" t="s">
        <v>69</v>
      </c>
      <c r="AO24" s="29" t="n">
        <v>2</v>
      </c>
      <c r="AQ24" s="117"/>
      <c r="AR24" s="28"/>
      <c r="AS24" s="98" t="s">
        <v>221</v>
      </c>
      <c r="AT24" s="34" t="s">
        <v>42</v>
      </c>
      <c r="AU24" s="29" t="n">
        <v>2</v>
      </c>
    </row>
    <row r="25" customFormat="false" ht="15.4" hidden="false" customHeight="false" outlineLevel="0" collapsed="false">
      <c r="A25" s="25" t="s">
        <v>33</v>
      </c>
      <c r="B25" s="88" t="n">
        <f aca="false">SUM((E24+E25+E26)/3)</f>
        <v>2</v>
      </c>
      <c r="C25" s="89" t="s">
        <v>222</v>
      </c>
      <c r="D25" s="90" t="s">
        <v>53</v>
      </c>
      <c r="E25" s="29" t="n">
        <v>2</v>
      </c>
      <c r="G25" s="52"/>
      <c r="H25" s="126"/>
      <c r="I25" s="89" t="s">
        <v>223</v>
      </c>
      <c r="J25" s="109" t="n">
        <v>6</v>
      </c>
      <c r="K25" s="56" t="n">
        <v>1</v>
      </c>
      <c r="M25" s="13" t="s">
        <v>224</v>
      </c>
      <c r="N25" s="13"/>
      <c r="O25" s="127" t="s">
        <v>225</v>
      </c>
      <c r="P25" s="128" t="s">
        <v>25</v>
      </c>
      <c r="Q25" s="16" t="n">
        <v>2</v>
      </c>
      <c r="S25" s="84"/>
      <c r="T25" s="85"/>
      <c r="U25" s="54" t="s">
        <v>226</v>
      </c>
      <c r="V25" s="75" t="s">
        <v>100</v>
      </c>
      <c r="W25" s="56"/>
      <c r="Y25" s="43"/>
      <c r="Z25" s="46"/>
      <c r="AA25" s="33" t="s">
        <v>227</v>
      </c>
      <c r="AB25" s="34" t="s">
        <v>83</v>
      </c>
      <c r="AC25" s="29" t="n">
        <v>0</v>
      </c>
      <c r="AE25" s="57" t="s">
        <v>64</v>
      </c>
      <c r="AF25" s="103" t="n">
        <f aca="false">SUM((AI24+AI25+AI23+AI22+AI26+AI27+AI21)/7)</f>
        <v>2</v>
      </c>
      <c r="AG25" s="89" t="s">
        <v>228</v>
      </c>
      <c r="AH25" s="31" t="s">
        <v>136</v>
      </c>
      <c r="AI25" s="29" t="n">
        <v>2</v>
      </c>
      <c r="AK25" s="57"/>
      <c r="AL25" s="59"/>
      <c r="AM25" s="33" t="s">
        <v>229</v>
      </c>
      <c r="AN25" s="34" t="s">
        <v>69</v>
      </c>
      <c r="AO25" s="29" t="n">
        <v>2</v>
      </c>
      <c r="AQ25" s="117"/>
      <c r="AR25" s="28"/>
      <c r="AS25" s="98" t="s">
        <v>230</v>
      </c>
      <c r="AT25" s="34" t="s">
        <v>100</v>
      </c>
      <c r="AU25" s="29" t="n">
        <v>2</v>
      </c>
    </row>
    <row r="26" customFormat="false" ht="15.4" hidden="false" customHeight="false" outlineLevel="0" collapsed="false">
      <c r="A26" s="38" t="s">
        <v>43</v>
      </c>
      <c r="B26" s="99" t="n">
        <f aca="false">SUM((E25+E26+E27+E24)/4)</f>
        <v>2</v>
      </c>
      <c r="C26" s="89" t="s">
        <v>231</v>
      </c>
      <c r="D26" s="100" t="s">
        <v>42</v>
      </c>
      <c r="E26" s="29" t="n">
        <v>2</v>
      </c>
      <c r="G26" s="129"/>
      <c r="H26" s="130"/>
      <c r="I26" s="89" t="s">
        <v>232</v>
      </c>
      <c r="J26" s="109" t="n">
        <v>6</v>
      </c>
      <c r="K26" s="56" t="n">
        <v>0</v>
      </c>
      <c r="M26" s="25" t="s">
        <v>33</v>
      </c>
      <c r="N26" s="26" t="n">
        <f aca="false">SUM((Q25+Q26+Q27)/3)</f>
        <v>2</v>
      </c>
      <c r="O26" s="131" t="s">
        <v>233</v>
      </c>
      <c r="P26" s="132" t="s">
        <v>25</v>
      </c>
      <c r="Q26" s="66" t="n">
        <v>2</v>
      </c>
      <c r="S26" s="84"/>
      <c r="T26" s="85"/>
      <c r="U26" s="54" t="s">
        <v>234</v>
      </c>
      <c r="V26" s="75" t="s">
        <v>100</v>
      </c>
      <c r="W26" s="56" t="n">
        <v>2</v>
      </c>
      <c r="Y26" s="57"/>
      <c r="Z26" s="59"/>
      <c r="AA26" s="33" t="s">
        <v>235</v>
      </c>
      <c r="AB26" s="34" t="s">
        <v>83</v>
      </c>
      <c r="AC26" s="29"/>
      <c r="AE26" s="38"/>
      <c r="AF26" s="99"/>
      <c r="AG26" s="89" t="s">
        <v>236</v>
      </c>
      <c r="AH26" s="31" t="s">
        <v>152</v>
      </c>
      <c r="AI26" s="29" t="n">
        <v>2</v>
      </c>
      <c r="AK26" s="38"/>
      <c r="AL26" s="72"/>
      <c r="AM26" s="33" t="s">
        <v>237</v>
      </c>
      <c r="AN26" s="34" t="s">
        <v>83</v>
      </c>
      <c r="AO26" s="29" t="n">
        <v>2</v>
      </c>
      <c r="AQ26" s="38"/>
      <c r="AR26" s="72"/>
      <c r="AS26" s="98" t="s">
        <v>238</v>
      </c>
      <c r="AT26" s="34" t="s">
        <v>100</v>
      </c>
      <c r="AU26" s="29" t="n">
        <v>1</v>
      </c>
    </row>
    <row r="27" customFormat="false" ht="15.4" hidden="false" customHeight="false" outlineLevel="0" collapsed="false">
      <c r="A27" s="43" t="s">
        <v>54</v>
      </c>
      <c r="B27" s="121" t="n">
        <f aca="false">SUM((E25+E26+E24+E27+E28+E29)/6)</f>
        <v>2</v>
      </c>
      <c r="C27" s="89" t="s">
        <v>239</v>
      </c>
      <c r="D27" s="100" t="s">
        <v>100</v>
      </c>
      <c r="E27" s="29" t="n">
        <v>2</v>
      </c>
      <c r="G27" s="133" t="s">
        <v>240</v>
      </c>
      <c r="H27" s="133"/>
      <c r="I27" s="77" t="s">
        <v>241</v>
      </c>
      <c r="J27" s="78" t="n">
        <v>4</v>
      </c>
      <c r="K27" s="16" t="n">
        <v>2</v>
      </c>
      <c r="M27" s="38" t="s">
        <v>43</v>
      </c>
      <c r="N27" s="41" t="n">
        <f aca="false">SUM((Q25+Q26+Q27+Q28+Q29+Q30)/6)</f>
        <v>1.83333333333333</v>
      </c>
      <c r="O27" s="131" t="s">
        <v>242</v>
      </c>
      <c r="P27" s="132" t="s">
        <v>98</v>
      </c>
      <c r="Q27" s="66" t="n">
        <v>2</v>
      </c>
      <c r="S27" s="84"/>
      <c r="T27" s="85"/>
      <c r="U27" s="54" t="s">
        <v>243</v>
      </c>
      <c r="V27" s="75" t="s">
        <v>100</v>
      </c>
      <c r="W27" s="56"/>
      <c r="Y27" s="134"/>
      <c r="Z27" s="135"/>
      <c r="AA27" s="33" t="s">
        <v>244</v>
      </c>
      <c r="AB27" s="34" t="s">
        <v>133</v>
      </c>
      <c r="AC27" s="29" t="n">
        <v>2</v>
      </c>
      <c r="AE27" s="4"/>
      <c r="AF27" s="136"/>
      <c r="AG27" s="120" t="s">
        <v>245</v>
      </c>
      <c r="AH27" s="75" t="s">
        <v>133</v>
      </c>
      <c r="AI27" s="56" t="n">
        <v>2</v>
      </c>
      <c r="AK27" s="43"/>
      <c r="AL27" s="86"/>
      <c r="AM27" s="33" t="s">
        <v>246</v>
      </c>
      <c r="AN27" s="34" t="s">
        <v>83</v>
      </c>
      <c r="AO27" s="29" t="n">
        <v>1</v>
      </c>
      <c r="AQ27" s="43"/>
      <c r="AR27" s="86"/>
      <c r="AS27" s="98" t="s">
        <v>247</v>
      </c>
      <c r="AT27" s="34" t="s">
        <v>100</v>
      </c>
      <c r="AU27" s="29" t="n">
        <v>2</v>
      </c>
    </row>
    <row r="28" customFormat="false" ht="15.4" hidden="false" customHeight="false" outlineLevel="0" collapsed="false">
      <c r="A28" s="57" t="s">
        <v>64</v>
      </c>
      <c r="B28" s="123" t="n">
        <f aca="false">SUM((E26+E27+E25+E28+E29+E24)/6)</f>
        <v>2</v>
      </c>
      <c r="C28" s="89" t="s">
        <v>248</v>
      </c>
      <c r="D28" s="90" t="n">
        <v>5.5</v>
      </c>
      <c r="E28" s="29" t="n">
        <v>2</v>
      </c>
      <c r="G28" s="25" t="s">
        <v>33</v>
      </c>
      <c r="H28" s="88" t="n">
        <f aca="false">SUM(K27+K28)/2</f>
        <v>1.5</v>
      </c>
      <c r="I28" s="89" t="s">
        <v>249</v>
      </c>
      <c r="J28" s="90" t="n">
        <v>4</v>
      </c>
      <c r="K28" s="29" t="n">
        <v>1</v>
      </c>
      <c r="M28" s="43" t="s">
        <v>54</v>
      </c>
      <c r="N28" s="45" t="n">
        <f aca="false">SUM((Q25+Q26+Q27+Q28+Q29+Q30+Q31+Q32+Q33+Q34+Q35)/11)</f>
        <v>1.45454545454545</v>
      </c>
      <c r="O28" s="131" t="s">
        <v>250</v>
      </c>
      <c r="P28" s="132" t="s">
        <v>251</v>
      </c>
      <c r="Q28" s="66" t="n">
        <v>2</v>
      </c>
      <c r="S28" s="84"/>
      <c r="T28" s="85"/>
      <c r="U28" s="54" t="s">
        <v>252</v>
      </c>
      <c r="V28" s="75" t="s">
        <v>83</v>
      </c>
      <c r="W28" s="56" t="n">
        <v>2</v>
      </c>
      <c r="Y28" s="117"/>
      <c r="Z28" s="28"/>
      <c r="AA28" s="33" t="s">
        <v>253</v>
      </c>
      <c r="AB28" s="34" t="s">
        <v>254</v>
      </c>
      <c r="AC28" s="29"/>
      <c r="AE28" s="76" t="s">
        <v>255</v>
      </c>
      <c r="AF28" s="76"/>
      <c r="AG28" s="77" t="s">
        <v>256</v>
      </c>
      <c r="AH28" s="20" t="s">
        <v>42</v>
      </c>
      <c r="AI28" s="16" t="n">
        <v>2</v>
      </c>
      <c r="AK28" s="47"/>
      <c r="AL28" s="137"/>
      <c r="AM28" s="138" t="s">
        <v>257</v>
      </c>
      <c r="AN28" s="139" t="s">
        <v>83</v>
      </c>
      <c r="AO28" s="51" t="n">
        <v>1</v>
      </c>
      <c r="AQ28" s="79"/>
      <c r="AR28" s="114"/>
      <c r="AS28" s="98" t="s">
        <v>258</v>
      </c>
      <c r="AT28" s="34" t="s">
        <v>100</v>
      </c>
      <c r="AU28" s="29" t="n">
        <v>2</v>
      </c>
    </row>
    <row r="29" customFormat="false" ht="15.4" hidden="false" customHeight="false" outlineLevel="0" collapsed="false">
      <c r="A29" s="129"/>
      <c r="B29" s="130"/>
      <c r="C29" s="108" t="s">
        <v>259</v>
      </c>
      <c r="D29" s="109" t="s">
        <v>162</v>
      </c>
      <c r="E29" s="56" t="n">
        <v>2</v>
      </c>
      <c r="G29" s="38" t="s">
        <v>43</v>
      </c>
      <c r="H29" s="140" t="n">
        <f aca="false">SUM((K27+K28+K29+K30+K31+K32+K33)/7)</f>
        <v>0.428571428571429</v>
      </c>
      <c r="I29" s="89" t="s">
        <v>260</v>
      </c>
      <c r="J29" s="31" t="s">
        <v>106</v>
      </c>
      <c r="K29" s="29" t="n">
        <v>0</v>
      </c>
      <c r="M29" s="57" t="s">
        <v>64</v>
      </c>
      <c r="N29" s="58" t="n">
        <f aca="false">SUM((Q26+Q27+Q28+Q29+Q30+Q31+Q32+Q33+Q34+Q35+Q25)/11)</f>
        <v>1.45454545454545</v>
      </c>
      <c r="O29" s="131" t="s">
        <v>261</v>
      </c>
      <c r="P29" s="132" t="s">
        <v>69</v>
      </c>
      <c r="Q29" s="66" t="n">
        <v>1</v>
      </c>
      <c r="S29" s="84"/>
      <c r="T29" s="85"/>
      <c r="U29" s="54" t="s">
        <v>262</v>
      </c>
      <c r="V29" s="75" t="s">
        <v>83</v>
      </c>
      <c r="W29" s="56"/>
      <c r="Y29" s="141" t="s">
        <v>263</v>
      </c>
      <c r="AA29" s="142" t="s">
        <v>264</v>
      </c>
      <c r="AE29" s="25" t="s">
        <v>33</v>
      </c>
      <c r="AF29" s="88" t="n">
        <f aca="false">AI28</f>
        <v>2</v>
      </c>
      <c r="AG29" s="89" t="s">
        <v>265</v>
      </c>
      <c r="AH29" s="31" t="s">
        <v>89</v>
      </c>
      <c r="AI29" s="29" t="n">
        <v>2</v>
      </c>
      <c r="AK29" s="21" t="s">
        <v>266</v>
      </c>
      <c r="AL29" s="21"/>
      <c r="AM29" s="22" t="s">
        <v>176</v>
      </c>
      <c r="AN29" s="23" t="s">
        <v>83</v>
      </c>
      <c r="AO29" s="16" t="n">
        <v>1</v>
      </c>
      <c r="AQ29" s="79"/>
      <c r="AR29" s="114"/>
      <c r="AS29" s="98" t="s">
        <v>267</v>
      </c>
      <c r="AT29" s="34" t="s">
        <v>100</v>
      </c>
      <c r="AU29" s="29" t="n">
        <v>2</v>
      </c>
    </row>
    <row r="30" customFormat="false" ht="15.4" hidden="false" customHeight="false" outlineLevel="0" collapsed="false">
      <c r="A30" s="133" t="s">
        <v>268</v>
      </c>
      <c r="B30" s="133"/>
      <c r="C30" s="77" t="s">
        <v>269</v>
      </c>
      <c r="D30" s="78" t="n">
        <v>4</v>
      </c>
      <c r="E30" s="16" t="n">
        <v>2</v>
      </c>
      <c r="G30" s="43" t="s">
        <v>54</v>
      </c>
      <c r="H30" s="101" t="n">
        <f aca="false">SUM((K28+K29+K30+K31+K27+K32+K33+K34+K35)/9)</f>
        <v>0.333333333333333</v>
      </c>
      <c r="I30" s="89" t="s">
        <v>270</v>
      </c>
      <c r="J30" s="31" t="s">
        <v>106</v>
      </c>
      <c r="K30" s="29" t="n">
        <v>0</v>
      </c>
      <c r="M30" s="134"/>
      <c r="N30" s="29"/>
      <c r="O30" s="131" t="s">
        <v>271</v>
      </c>
      <c r="P30" s="132" t="s">
        <v>69</v>
      </c>
      <c r="Q30" s="66" t="n">
        <v>2</v>
      </c>
      <c r="S30" s="84"/>
      <c r="T30" s="85"/>
      <c r="U30" s="54" t="s">
        <v>272</v>
      </c>
      <c r="V30" s="75" t="s">
        <v>83</v>
      </c>
      <c r="W30" s="56"/>
      <c r="Y30" s="143" t="s">
        <v>273</v>
      </c>
      <c r="Z30" s="143"/>
      <c r="AA30" s="144" t="s">
        <v>274</v>
      </c>
      <c r="AB30" s="145"/>
      <c r="AE30" s="38" t="s">
        <v>43</v>
      </c>
      <c r="AF30" s="99" t="n">
        <f aca="false">SUM((AI28+AI29+AI30+AI31+AI32)/5)</f>
        <v>2</v>
      </c>
      <c r="AG30" s="89" t="s">
        <v>275</v>
      </c>
      <c r="AH30" s="100" t="s">
        <v>106</v>
      </c>
      <c r="AI30" s="29" t="n">
        <v>2</v>
      </c>
      <c r="AK30" s="25"/>
      <c r="AL30" s="32"/>
      <c r="AM30" s="33" t="s">
        <v>276</v>
      </c>
      <c r="AN30" s="34" t="s">
        <v>83</v>
      </c>
      <c r="AO30" s="29" t="n">
        <v>1</v>
      </c>
      <c r="AQ30" s="25"/>
      <c r="AR30" s="32"/>
      <c r="AS30" s="98" t="s">
        <v>277</v>
      </c>
      <c r="AT30" s="34" t="s">
        <v>133</v>
      </c>
      <c r="AU30" s="29" t="n">
        <v>2</v>
      </c>
    </row>
    <row r="31" customFormat="false" ht="15.4" hidden="false" customHeight="false" outlineLevel="0" collapsed="false">
      <c r="A31" s="25" t="s">
        <v>33</v>
      </c>
      <c r="B31" s="88" t="n">
        <f aca="false">SUM(E30)</f>
        <v>2</v>
      </c>
      <c r="C31" s="89" t="s">
        <v>278</v>
      </c>
      <c r="D31" s="90" t="n">
        <v>4.5</v>
      </c>
      <c r="E31" s="29" t="n">
        <v>2</v>
      </c>
      <c r="G31" s="57" t="s">
        <v>64</v>
      </c>
      <c r="H31" s="103" t="n">
        <f aca="false">SUM((K28+K29+K30+K31+K27+K32+K33+K34+K35+K36+K37+K38+K39)/14)</f>
        <v>0.214285714285714</v>
      </c>
      <c r="I31" s="89" t="s">
        <v>279</v>
      </c>
      <c r="J31" s="40" t="n">
        <v>5</v>
      </c>
      <c r="K31" s="29" t="n">
        <v>0</v>
      </c>
      <c r="M31" s="117"/>
      <c r="N31" s="146"/>
      <c r="O31" s="147" t="s">
        <v>280</v>
      </c>
      <c r="P31" s="100" t="s">
        <v>152</v>
      </c>
      <c r="Q31" s="29" t="n">
        <v>2</v>
      </c>
      <c r="S31" s="84"/>
      <c r="T31" s="85"/>
      <c r="U31" s="54" t="s">
        <v>281</v>
      </c>
      <c r="V31" s="75" t="s">
        <v>83</v>
      </c>
      <c r="W31" s="56"/>
      <c r="Y31" s="40"/>
      <c r="Z31" s="148" t="s">
        <v>282</v>
      </c>
      <c r="AA31" s="144" t="s">
        <v>283</v>
      </c>
      <c r="AE31" s="43" t="s">
        <v>54</v>
      </c>
      <c r="AF31" s="122" t="n">
        <f aca="false">SUM((AI29+AI30+AI31+AI28+AI32)/5)</f>
        <v>2</v>
      </c>
      <c r="AG31" s="89" t="s">
        <v>284</v>
      </c>
      <c r="AH31" s="100" t="s">
        <v>100</v>
      </c>
      <c r="AI31" s="29" t="n">
        <v>2</v>
      </c>
      <c r="AK31" s="38"/>
      <c r="AL31" s="42"/>
      <c r="AM31" s="33" t="s">
        <v>285</v>
      </c>
      <c r="AN31" s="34" t="s">
        <v>83</v>
      </c>
      <c r="AO31" s="29" t="n">
        <v>1</v>
      </c>
      <c r="AQ31" s="84"/>
      <c r="AR31" s="149"/>
      <c r="AS31" s="150" t="s">
        <v>286</v>
      </c>
      <c r="AT31" s="96" t="s">
        <v>133</v>
      </c>
      <c r="AU31" s="56" t="n">
        <v>1</v>
      </c>
    </row>
    <row r="32" customFormat="false" ht="15.4" hidden="false" customHeight="false" outlineLevel="0" collapsed="false">
      <c r="A32" s="38" t="s">
        <v>43</v>
      </c>
      <c r="B32" s="140" t="n">
        <f aca="false">SUM((E31+E32+E33)/3)</f>
        <v>1.33333333333333</v>
      </c>
      <c r="C32" s="89" t="s">
        <v>287</v>
      </c>
      <c r="D32" s="90" t="n">
        <v>5</v>
      </c>
      <c r="E32" s="29" t="n">
        <v>1</v>
      </c>
      <c r="G32" s="57"/>
      <c r="H32" s="123"/>
      <c r="I32" s="89" t="s">
        <v>288</v>
      </c>
      <c r="J32" s="40" t="n">
        <v>5</v>
      </c>
      <c r="K32" s="29" t="n">
        <v>0</v>
      </c>
      <c r="M32" s="117"/>
      <c r="N32" s="146"/>
      <c r="O32" s="147" t="s">
        <v>289</v>
      </c>
      <c r="P32" s="100" t="s">
        <v>152</v>
      </c>
      <c r="Q32" s="29" t="n">
        <v>1</v>
      </c>
      <c r="S32" s="84"/>
      <c r="T32" s="85"/>
      <c r="U32" s="54" t="s">
        <v>290</v>
      </c>
      <c r="V32" s="75" t="s">
        <v>162</v>
      </c>
      <c r="W32" s="56"/>
      <c r="Y32" s="25" t="s">
        <v>33</v>
      </c>
      <c r="Z32" s="151" t="n">
        <f aca="false">Z5</f>
        <v>2</v>
      </c>
      <c r="AE32" s="57" t="s">
        <v>64</v>
      </c>
      <c r="AF32" s="124" t="n">
        <f aca="false">SUM((AI30+AI31+AI28+AI29+AI32)/5)</f>
        <v>2</v>
      </c>
      <c r="AG32" s="120" t="s">
        <v>291</v>
      </c>
      <c r="AH32" s="100" t="s">
        <v>100</v>
      </c>
      <c r="AI32" s="29" t="n">
        <v>2</v>
      </c>
      <c r="AK32" s="43" t="s">
        <v>54</v>
      </c>
      <c r="AL32" s="46" t="n">
        <f aca="false">SUM((AO29+AO30+AO31+AO32+AO33+AO34)/6)</f>
        <v>1.16666666666667</v>
      </c>
      <c r="AM32" s="33" t="s">
        <v>292</v>
      </c>
      <c r="AN32" s="34" t="s">
        <v>83</v>
      </c>
      <c r="AO32" s="29" t="n">
        <v>1</v>
      </c>
      <c r="AQ32" s="21" t="s">
        <v>293</v>
      </c>
      <c r="AR32" s="21"/>
      <c r="AS32" s="87" t="s">
        <v>294</v>
      </c>
      <c r="AT32" s="23" t="s">
        <v>25</v>
      </c>
      <c r="AU32" s="16" t="n">
        <v>2</v>
      </c>
    </row>
    <row r="33" customFormat="false" ht="15.4" hidden="false" customHeight="false" outlineLevel="0" collapsed="false">
      <c r="A33" s="43" t="s">
        <v>54</v>
      </c>
      <c r="B33" s="121" t="n">
        <f aca="false">SUM((E30+E31+E32+E33+E34)/5)</f>
        <v>1.4</v>
      </c>
      <c r="C33" s="89" t="s">
        <v>295</v>
      </c>
      <c r="D33" s="100" t="s">
        <v>83</v>
      </c>
      <c r="E33" s="29" t="n">
        <v>1</v>
      </c>
      <c r="G33" s="57"/>
      <c r="H33" s="123"/>
      <c r="I33" s="89" t="s">
        <v>296</v>
      </c>
      <c r="J33" s="90" t="n">
        <v>5</v>
      </c>
      <c r="K33" s="29" t="n">
        <v>0</v>
      </c>
      <c r="M33" s="117"/>
      <c r="N33" s="146"/>
      <c r="O33" s="147" t="s">
        <v>297</v>
      </c>
      <c r="P33" s="100" t="s">
        <v>162</v>
      </c>
      <c r="Q33" s="29" t="n">
        <v>1</v>
      </c>
      <c r="S33" s="84"/>
      <c r="T33" s="85"/>
      <c r="U33" s="54" t="s">
        <v>298</v>
      </c>
      <c r="V33" s="75" t="s">
        <v>162</v>
      </c>
      <c r="W33" s="56" t="n">
        <v>2</v>
      </c>
      <c r="Y33" s="38" t="s">
        <v>43</v>
      </c>
      <c r="Z33" s="152" t="n">
        <f aca="false">SUM((Z19+Z6)/2)</f>
        <v>1.72159090909091</v>
      </c>
      <c r="AE33" s="13" t="s">
        <v>299</v>
      </c>
      <c r="AF33" s="13"/>
      <c r="AG33" s="127" t="s">
        <v>300</v>
      </c>
      <c r="AH33" s="128" t="s">
        <v>25</v>
      </c>
      <c r="AI33" s="16" t="n">
        <v>2</v>
      </c>
      <c r="AK33" s="57" t="s">
        <v>64</v>
      </c>
      <c r="AL33" s="59" t="n">
        <f aca="false">SUM((AO30+AO31+AO32+AO33+AO34+AO35)/6)</f>
        <v>1</v>
      </c>
      <c r="AM33" s="33" t="s">
        <v>301</v>
      </c>
      <c r="AN33" s="34" t="s">
        <v>83</v>
      </c>
      <c r="AO33" s="29" t="n">
        <v>1</v>
      </c>
      <c r="AQ33" s="25" t="s">
        <v>33</v>
      </c>
      <c r="AR33" s="32" t="n">
        <f aca="false">SUM((AU32+AU33+AU34+AU35+AU36+AU37+AU38+AU39+AU40)/9)</f>
        <v>2</v>
      </c>
      <c r="AS33" s="98" t="s">
        <v>302</v>
      </c>
      <c r="AT33" s="34" t="s">
        <v>25</v>
      </c>
      <c r="AU33" s="29" t="n">
        <v>2</v>
      </c>
    </row>
    <row r="34" customFormat="false" ht="15.4" hidden="false" customHeight="false" outlineLevel="0" collapsed="false">
      <c r="A34" s="47" t="s">
        <v>64</v>
      </c>
      <c r="B34" s="153" t="n">
        <f aca="false">SUM((E31+E32+E33+E34+E30)/5)</f>
        <v>1.4</v>
      </c>
      <c r="C34" s="120" t="s">
        <v>303</v>
      </c>
      <c r="D34" s="154" t="n">
        <v>6</v>
      </c>
      <c r="E34" s="51" t="n">
        <v>1</v>
      </c>
      <c r="G34" s="57"/>
      <c r="H34" s="123"/>
      <c r="I34" s="89" t="s">
        <v>304</v>
      </c>
      <c r="J34" s="40" t="s">
        <v>136</v>
      </c>
      <c r="K34" s="29" t="n">
        <v>0</v>
      </c>
      <c r="M34" s="117"/>
      <c r="N34" s="146"/>
      <c r="O34" s="147" t="s">
        <v>305</v>
      </c>
      <c r="P34" s="100" t="s">
        <v>133</v>
      </c>
      <c r="Q34" s="29" t="n">
        <v>1</v>
      </c>
      <c r="S34" s="84"/>
      <c r="T34" s="85"/>
      <c r="U34" s="54" t="s">
        <v>306</v>
      </c>
      <c r="V34" s="75" t="s">
        <v>162</v>
      </c>
      <c r="W34" s="56" t="n">
        <v>2</v>
      </c>
      <c r="Y34" s="43" t="s">
        <v>54</v>
      </c>
      <c r="Z34" s="155" t="n">
        <f aca="false">SUM((Z20+Z7)/2)</f>
        <v>1.56643356643357</v>
      </c>
      <c r="AE34" s="25" t="s">
        <v>33</v>
      </c>
      <c r="AF34" s="26" t="n">
        <f aca="false">SUM((AI33+AI34)/2)</f>
        <v>2</v>
      </c>
      <c r="AG34" s="131" t="s">
        <v>307</v>
      </c>
      <c r="AH34" s="132" t="s">
        <v>61</v>
      </c>
      <c r="AI34" s="66" t="n">
        <v>2</v>
      </c>
      <c r="AK34" s="156"/>
      <c r="AL34" s="156"/>
      <c r="AM34" s="138" t="s">
        <v>308</v>
      </c>
      <c r="AN34" s="139" t="s">
        <v>83</v>
      </c>
      <c r="AO34" s="51" t="n">
        <v>2</v>
      </c>
      <c r="AQ34" s="38" t="s">
        <v>43</v>
      </c>
      <c r="AR34" s="157" t="n">
        <f aca="false">SUM((AU33+AU34+AU35+AU36+AU32+AU37+AU38+AU39+AU40+AU41+AU42+AU43)/12)</f>
        <v>1.91666666666667</v>
      </c>
      <c r="AS34" s="98" t="s">
        <v>309</v>
      </c>
      <c r="AT34" s="34" t="s">
        <v>25</v>
      </c>
      <c r="AU34" s="29" t="n">
        <v>2</v>
      </c>
    </row>
    <row r="35" customFormat="false" ht="15.4" hidden="false" customHeight="false" outlineLevel="0" collapsed="false">
      <c r="A35" s="133" t="s">
        <v>310</v>
      </c>
      <c r="B35" s="133"/>
      <c r="C35" s="77" t="s">
        <v>311</v>
      </c>
      <c r="D35" s="90" t="n">
        <v>5</v>
      </c>
      <c r="E35" s="16" t="n">
        <v>0</v>
      </c>
      <c r="G35" s="57"/>
      <c r="H35" s="123"/>
      <c r="I35" s="89" t="s">
        <v>312</v>
      </c>
      <c r="J35" s="40" t="s">
        <v>162</v>
      </c>
      <c r="K35" s="29" t="n">
        <v>0</v>
      </c>
      <c r="M35" s="68"/>
      <c r="N35" s="69"/>
      <c r="O35" s="158" t="s">
        <v>313</v>
      </c>
      <c r="P35" s="159" t="s">
        <v>133</v>
      </c>
      <c r="Q35" s="51" t="n">
        <v>0</v>
      </c>
      <c r="S35" s="84"/>
      <c r="T35" s="85"/>
      <c r="U35" s="54" t="s">
        <v>314</v>
      </c>
      <c r="V35" s="75" t="s">
        <v>162</v>
      </c>
      <c r="W35" s="56"/>
      <c r="Y35" s="47" t="s">
        <v>64</v>
      </c>
      <c r="Z35" s="160" t="n">
        <f aca="false">SUM((Z21+Z8)/2)</f>
        <v>1.50961538461538</v>
      </c>
      <c r="AE35" s="38" t="s">
        <v>43</v>
      </c>
      <c r="AF35" s="41" t="n">
        <f aca="false">SUM((AI33+AI34+AI35+AI36)/5)</f>
        <v>1.6</v>
      </c>
      <c r="AG35" s="131" t="s">
        <v>315</v>
      </c>
      <c r="AH35" s="132" t="s">
        <v>251</v>
      </c>
      <c r="AI35" s="66" t="n">
        <v>2</v>
      </c>
      <c r="AK35" s="141" t="s">
        <v>316</v>
      </c>
      <c r="AM35" s="142" t="s">
        <v>264</v>
      </c>
      <c r="AQ35" s="43" t="s">
        <v>54</v>
      </c>
      <c r="AR35" s="46" t="n">
        <f aca="false">SUM((AU34+AU35+AU36+AU37+AU33+AU38+AU39+AU40+AU41+AU42+AU43+AU44+AU45+AU32)/14)</f>
        <v>1.85714285714286</v>
      </c>
      <c r="AS35" s="98" t="s">
        <v>317</v>
      </c>
      <c r="AT35" s="34" t="s">
        <v>25</v>
      </c>
      <c r="AU35" s="29" t="n">
        <v>2</v>
      </c>
    </row>
    <row r="36" customFormat="false" ht="15.4" hidden="false" customHeight="false" outlineLevel="0" collapsed="false">
      <c r="A36" s="43" t="s">
        <v>54</v>
      </c>
      <c r="B36" s="121" t="n">
        <f aca="false">SUM((E35+E36)/2)</f>
        <v>0</v>
      </c>
      <c r="C36" s="89" t="s">
        <v>318</v>
      </c>
      <c r="D36" s="100" t="s">
        <v>162</v>
      </c>
      <c r="E36" s="29" t="n">
        <v>0</v>
      </c>
      <c r="G36" s="57"/>
      <c r="H36" s="123"/>
      <c r="I36" s="89" t="s">
        <v>319</v>
      </c>
      <c r="J36" s="100" t="s">
        <v>320</v>
      </c>
      <c r="K36" s="29"/>
      <c r="M36" s="161" t="s">
        <v>321</v>
      </c>
      <c r="N36" s="161"/>
      <c r="O36" s="77" t="s">
        <v>322</v>
      </c>
      <c r="P36" s="128"/>
      <c r="Q36" s="16" t="n">
        <v>1</v>
      </c>
      <c r="S36" s="4"/>
      <c r="T36" s="106"/>
      <c r="U36" s="54" t="s">
        <v>323</v>
      </c>
      <c r="V36" s="75" t="s">
        <v>162</v>
      </c>
      <c r="W36" s="56" t="n">
        <v>1</v>
      </c>
      <c r="AE36" s="43" t="s">
        <v>54</v>
      </c>
      <c r="AF36" s="45" t="n">
        <f aca="false">SUM((AI33+AI34+AI35+AI36+AI37)/5)</f>
        <v>2</v>
      </c>
      <c r="AG36" s="131" t="s">
        <v>324</v>
      </c>
      <c r="AH36" s="132" t="s">
        <v>100</v>
      </c>
      <c r="AI36" s="66" t="n">
        <v>2</v>
      </c>
      <c r="AK36" s="143" t="s">
        <v>273</v>
      </c>
      <c r="AL36" s="143"/>
      <c r="AM36" s="144" t="s">
        <v>325</v>
      </c>
      <c r="AN36" s="145"/>
      <c r="AQ36" s="57" t="s">
        <v>64</v>
      </c>
      <c r="AR36" s="59" t="n">
        <f aca="false">SUM((AU35+AU36+AU37+AU38+AU34+AU39+AU40+AU41+AU42+AU43+AU44+AU45+AU33+AU32)/14)</f>
        <v>1.85714285714286</v>
      </c>
      <c r="AS36" s="98" t="s">
        <v>326</v>
      </c>
      <c r="AT36" s="34" t="s">
        <v>42</v>
      </c>
      <c r="AU36" s="29" t="n">
        <v>2</v>
      </c>
    </row>
    <row r="37" customFormat="false" ht="15.4" hidden="false" customHeight="false" outlineLevel="0" collapsed="false">
      <c r="A37" s="47" t="s">
        <v>64</v>
      </c>
      <c r="B37" s="153" t="n">
        <f aca="false">SUM((E36+E35)/2)</f>
        <v>0</v>
      </c>
      <c r="C37" s="89"/>
      <c r="D37" s="90"/>
      <c r="E37" s="29"/>
      <c r="G37" s="57"/>
      <c r="H37" s="123"/>
      <c r="I37" s="89" t="s">
        <v>327</v>
      </c>
      <c r="J37" s="100" t="s">
        <v>320</v>
      </c>
      <c r="K37" s="29"/>
      <c r="M37" s="38" t="s">
        <v>43</v>
      </c>
      <c r="N37" s="162" t="n">
        <f aca="false">SUM((Q36+Q37+Q38+Q39)/4)</f>
        <v>1.5</v>
      </c>
      <c r="O37" s="89" t="s">
        <v>328</v>
      </c>
      <c r="P37" s="100"/>
      <c r="Q37" s="29" t="n">
        <v>2</v>
      </c>
      <c r="S37" s="163" t="s">
        <v>329</v>
      </c>
      <c r="T37" s="163"/>
      <c r="U37" s="17" t="s">
        <v>330</v>
      </c>
      <c r="V37" s="20" t="s">
        <v>25</v>
      </c>
      <c r="W37" s="16" t="n">
        <v>2</v>
      </c>
      <c r="AE37" s="47" t="s">
        <v>64</v>
      </c>
      <c r="AF37" s="104" t="n">
        <f aca="false">SUM((AI34+AI35+AI36+AI37+AI33)/5)</f>
        <v>2</v>
      </c>
      <c r="AG37" s="164" t="s">
        <v>331</v>
      </c>
      <c r="AH37" s="165" t="s">
        <v>83</v>
      </c>
      <c r="AI37" s="166" t="n">
        <v>2</v>
      </c>
      <c r="AK37" s="40"/>
      <c r="AL37" s="148" t="s">
        <v>332</v>
      </c>
      <c r="AM37" s="144"/>
      <c r="AQ37" s="57"/>
      <c r="AR37" s="61"/>
      <c r="AS37" s="98" t="s">
        <v>333</v>
      </c>
      <c r="AT37" s="34" t="s">
        <v>42</v>
      </c>
      <c r="AU37" s="29" t="n">
        <v>2</v>
      </c>
    </row>
    <row r="38" customFormat="false" ht="15.4" hidden="false" customHeight="false" outlineLevel="0" collapsed="false">
      <c r="A38" s="141" t="s">
        <v>334</v>
      </c>
      <c r="C38" s="114" t="s">
        <v>264</v>
      </c>
      <c r="G38" s="25"/>
      <c r="H38" s="88"/>
      <c r="I38" s="89" t="s">
        <v>335</v>
      </c>
      <c r="J38" s="100" t="s">
        <v>320</v>
      </c>
      <c r="K38" s="29"/>
      <c r="M38" s="43" t="s">
        <v>54</v>
      </c>
      <c r="N38" s="121" t="n">
        <f aca="false">SUM((Q37+Q38+Q39+Q36)/4)</f>
        <v>1.5</v>
      </c>
      <c r="O38" s="89" t="s">
        <v>336</v>
      </c>
      <c r="P38" s="100"/>
      <c r="Q38" s="29" t="n">
        <v>2</v>
      </c>
      <c r="S38" s="25" t="s">
        <v>33</v>
      </c>
      <c r="T38" s="167" t="str">
        <f aca="false">V37</f>
        <v>3</v>
      </c>
      <c r="U38" s="30" t="s">
        <v>337</v>
      </c>
      <c r="V38" s="31" t="s">
        <v>25</v>
      </c>
      <c r="W38" s="29" t="n">
        <v>2</v>
      </c>
      <c r="AE38" s="161" t="s">
        <v>338</v>
      </c>
      <c r="AF38" s="161"/>
      <c r="AG38" s="111" t="s">
        <v>242</v>
      </c>
      <c r="AH38" s="132" t="s">
        <v>25</v>
      </c>
      <c r="AI38" s="66" t="n">
        <v>2</v>
      </c>
      <c r="AK38" s="25" t="s">
        <v>33</v>
      </c>
      <c r="AL38" s="151" t="n">
        <f aca="false">AL5</f>
        <v>2</v>
      </c>
      <c r="AQ38" s="57"/>
      <c r="AR38" s="61"/>
      <c r="AS38" s="98" t="s">
        <v>339</v>
      </c>
      <c r="AT38" s="34" t="s">
        <v>42</v>
      </c>
      <c r="AU38" s="29" t="n">
        <v>2</v>
      </c>
    </row>
    <row r="39" customFormat="false" ht="15.4" hidden="false" customHeight="false" outlineLevel="0" collapsed="false">
      <c r="A39" s="143" t="s">
        <v>273</v>
      </c>
      <c r="B39" s="143"/>
      <c r="C39" s="144" t="s">
        <v>340</v>
      </c>
      <c r="D39" s="168"/>
      <c r="G39" s="169"/>
      <c r="H39" s="170"/>
      <c r="I39" s="120" t="s">
        <v>341</v>
      </c>
      <c r="J39" s="159" t="s">
        <v>320</v>
      </c>
      <c r="K39" s="51"/>
      <c r="M39" s="47" t="s">
        <v>64</v>
      </c>
      <c r="N39" s="153" t="n">
        <f aca="false">SUM((Q38+Q39++Q36+Q37)/4)</f>
        <v>1.5</v>
      </c>
      <c r="O39" s="120" t="s">
        <v>342</v>
      </c>
      <c r="P39" s="159"/>
      <c r="Q39" s="51" t="n">
        <v>1</v>
      </c>
      <c r="S39" s="38" t="s">
        <v>43</v>
      </c>
      <c r="T39" s="39" t="n">
        <f aca="false">SUM((W37+W38+W39)/3)</f>
        <v>2</v>
      </c>
      <c r="U39" s="30" t="s">
        <v>343</v>
      </c>
      <c r="V39" s="31" t="s">
        <v>25</v>
      </c>
      <c r="W39" s="29" t="n">
        <v>2</v>
      </c>
      <c r="AE39" s="25" t="s">
        <v>33</v>
      </c>
      <c r="AF39" s="26" t="n">
        <f aca="false">SUM((AI38+AI39)/2)</f>
        <v>2</v>
      </c>
      <c r="AG39" s="111" t="s">
        <v>344</v>
      </c>
      <c r="AH39" s="132" t="s">
        <v>61</v>
      </c>
      <c r="AI39" s="66" t="n">
        <v>2</v>
      </c>
      <c r="AK39" s="38" t="s">
        <v>43</v>
      </c>
      <c r="AL39" s="152" t="n">
        <f aca="false">AL6</f>
        <v>1.95454545454545</v>
      </c>
      <c r="AQ39" s="57"/>
      <c r="AR39" s="61"/>
      <c r="AS39" s="98" t="s">
        <v>345</v>
      </c>
      <c r="AT39" s="34" t="s">
        <v>42</v>
      </c>
      <c r="AU39" s="29" t="n">
        <v>2</v>
      </c>
    </row>
    <row r="40" customFormat="false" ht="15.4" hidden="false" customHeight="false" outlineLevel="0" collapsed="false">
      <c r="A40" s="134"/>
      <c r="B40" s="148" t="s">
        <v>332</v>
      </c>
      <c r="C40" s="144" t="s">
        <v>346</v>
      </c>
      <c r="G40" s="133" t="s">
        <v>347</v>
      </c>
      <c r="H40" s="133"/>
      <c r="I40" s="77" t="s">
        <v>348</v>
      </c>
      <c r="J40" s="78" t="n">
        <v>4</v>
      </c>
      <c r="K40" s="16"/>
      <c r="M40" s="133" t="s">
        <v>349</v>
      </c>
      <c r="N40" s="133"/>
      <c r="O40" s="111" t="s">
        <v>350</v>
      </c>
      <c r="P40" s="132" t="s">
        <v>42</v>
      </c>
      <c r="Q40" s="66"/>
      <c r="S40" s="43" t="s">
        <v>54</v>
      </c>
      <c r="T40" s="171" t="n">
        <f aca="false">SUM((W38+W39+W40+W37)/4)</f>
        <v>2</v>
      </c>
      <c r="U40" s="30" t="s">
        <v>351</v>
      </c>
      <c r="V40" s="31" t="s">
        <v>25</v>
      </c>
      <c r="W40" s="29" t="n">
        <v>2</v>
      </c>
      <c r="AE40" s="38" t="s">
        <v>43</v>
      </c>
      <c r="AF40" s="162" t="n">
        <f aca="false">SUM((AI38+AI40+AI39)/3)</f>
        <v>2</v>
      </c>
      <c r="AG40" s="89" t="s">
        <v>352</v>
      </c>
      <c r="AH40" s="100" t="s">
        <v>100</v>
      </c>
      <c r="AI40" s="29" t="n">
        <v>2</v>
      </c>
      <c r="AK40" s="43" t="s">
        <v>54</v>
      </c>
      <c r="AL40" s="155" t="n">
        <f aca="false">SUM((AL7+AL32)/2)</f>
        <v>1.52333333333333</v>
      </c>
      <c r="AQ40" s="57"/>
      <c r="AR40" s="61"/>
      <c r="AS40" s="98" t="s">
        <v>353</v>
      </c>
      <c r="AT40" s="34" t="s">
        <v>42</v>
      </c>
      <c r="AU40" s="29" t="n">
        <v>2</v>
      </c>
    </row>
    <row r="41" customFormat="false" ht="15.4" hidden="false" customHeight="false" outlineLevel="0" collapsed="false">
      <c r="A41" s="25" t="s">
        <v>33</v>
      </c>
      <c r="B41" s="25" t="n">
        <f aca="false">SUM((B25+B16+B10+B5+B31)/5)</f>
        <v>2</v>
      </c>
      <c r="G41" s="25" t="s">
        <v>33</v>
      </c>
      <c r="H41" s="88" t="n">
        <f aca="false">SUM(K40)</f>
        <v>0</v>
      </c>
      <c r="I41" s="111" t="s">
        <v>354</v>
      </c>
      <c r="J41" s="112" t="n">
        <v>5</v>
      </c>
      <c r="K41" s="66"/>
      <c r="M41" s="38" t="s">
        <v>43</v>
      </c>
      <c r="N41" s="162" t="n">
        <f aca="false">SUM((Q40+Q41)/2)</f>
        <v>0</v>
      </c>
      <c r="O41" s="89" t="s">
        <v>355</v>
      </c>
      <c r="P41" s="100" t="s">
        <v>106</v>
      </c>
      <c r="Q41" s="29"/>
      <c r="S41" s="57" t="s">
        <v>64</v>
      </c>
      <c r="T41" s="172" t="n">
        <f aca="false">SUM((W39+W40+W37+W38)/4)</f>
        <v>2</v>
      </c>
      <c r="U41" s="30" t="s">
        <v>356</v>
      </c>
      <c r="V41" s="31" t="s">
        <v>53</v>
      </c>
      <c r="W41" s="29" t="n">
        <v>2</v>
      </c>
      <c r="AE41" s="43" t="s">
        <v>54</v>
      </c>
      <c r="AF41" s="121" t="n">
        <f aca="false">SUM((AI40+AI41+AI38+AI39)/4)</f>
        <v>2</v>
      </c>
      <c r="AG41" s="89" t="s">
        <v>357</v>
      </c>
      <c r="AH41" s="100" t="s">
        <v>162</v>
      </c>
      <c r="AI41" s="29" t="n">
        <v>2</v>
      </c>
      <c r="AK41" s="47" t="s">
        <v>64</v>
      </c>
      <c r="AL41" s="160" t="n">
        <f aca="false">SUM((AL8+AL33)/2)</f>
        <v>1.44</v>
      </c>
      <c r="AQ41" s="79"/>
      <c r="AR41" s="114"/>
      <c r="AS41" s="98" t="s">
        <v>358</v>
      </c>
      <c r="AT41" s="34" t="s">
        <v>100</v>
      </c>
      <c r="AU41" s="29" t="n">
        <v>2</v>
      </c>
    </row>
    <row r="42" customFormat="false" ht="15.4" hidden="false" customHeight="false" outlineLevel="0" collapsed="false">
      <c r="A42" s="38" t="s">
        <v>43</v>
      </c>
      <c r="B42" s="152" t="n">
        <f aca="false">SUM((B26+B17+B11+B6+B32)/5)</f>
        <v>1.86666666666667</v>
      </c>
      <c r="G42" s="38" t="s">
        <v>43</v>
      </c>
      <c r="H42" s="173" t="n">
        <f aca="false">SUM(K41+K42+K40)/3</f>
        <v>0</v>
      </c>
      <c r="I42" s="111" t="s">
        <v>359</v>
      </c>
      <c r="J42" s="100" t="s">
        <v>83</v>
      </c>
      <c r="K42" s="66"/>
      <c r="M42" s="43" t="s">
        <v>54</v>
      </c>
      <c r="N42" s="121" t="n">
        <f aca="false">SUM((Q41+Q42+Q43)/3)</f>
        <v>0</v>
      </c>
      <c r="O42" s="89" t="s">
        <v>360</v>
      </c>
      <c r="P42" s="100" t="s">
        <v>133</v>
      </c>
      <c r="Q42" s="29"/>
      <c r="S42" s="25"/>
      <c r="T42" s="167"/>
      <c r="U42" s="30" t="s">
        <v>361</v>
      </c>
      <c r="V42" s="31" t="s">
        <v>69</v>
      </c>
      <c r="W42" s="29" t="n">
        <v>2</v>
      </c>
      <c r="AE42" s="47" t="s">
        <v>64</v>
      </c>
      <c r="AF42" s="153" t="n">
        <f aca="false">SUM((AI38+AI39+AI40+AI41)/4)</f>
        <v>2</v>
      </c>
      <c r="AG42" s="120"/>
      <c r="AH42" s="159"/>
      <c r="AI42" s="51"/>
      <c r="AQ42" s="38"/>
      <c r="AR42" s="157"/>
      <c r="AS42" s="98" t="s">
        <v>362</v>
      </c>
      <c r="AT42" s="34" t="s">
        <v>100</v>
      </c>
      <c r="AU42" s="29" t="n">
        <v>2</v>
      </c>
    </row>
    <row r="43" customFormat="false" ht="15.4" hidden="false" customHeight="false" outlineLevel="0" collapsed="false">
      <c r="A43" s="43" t="s">
        <v>54</v>
      </c>
      <c r="B43" s="155" t="n">
        <f aca="false">SUM((B27+B18+B12+B7+B33+B36)/6)</f>
        <v>1.4962962962963</v>
      </c>
      <c r="G43" s="43" t="s">
        <v>54</v>
      </c>
      <c r="H43" s="121" t="n">
        <f aca="false">SUM((K40+K41+K42+K43+K44)/5)</f>
        <v>0</v>
      </c>
      <c r="I43" s="89" t="s">
        <v>363</v>
      </c>
      <c r="J43" s="40" t="s">
        <v>162</v>
      </c>
      <c r="K43" s="29"/>
      <c r="M43" s="47" t="s">
        <v>64</v>
      </c>
      <c r="N43" s="153" t="n">
        <f aca="false">SUM((Q42+Q43++Q40)/3)</f>
        <v>0</v>
      </c>
      <c r="O43" s="89"/>
      <c r="P43" s="100"/>
      <c r="Q43" s="29"/>
      <c r="S43" s="25"/>
      <c r="T43" s="167"/>
      <c r="U43" s="30" t="s">
        <v>364</v>
      </c>
      <c r="V43" s="31" t="s">
        <v>69</v>
      </c>
      <c r="W43" s="29" t="n">
        <v>2</v>
      </c>
      <c r="AE43" s="133" t="s">
        <v>365</v>
      </c>
      <c r="AF43" s="133"/>
      <c r="AG43" s="77" t="s">
        <v>366</v>
      </c>
      <c r="AH43" s="128"/>
      <c r="AI43" s="16" t="n">
        <v>0</v>
      </c>
      <c r="AQ43" s="38"/>
      <c r="AR43" s="157"/>
      <c r="AS43" s="98" t="s">
        <v>367</v>
      </c>
      <c r="AT43" s="34" t="s">
        <v>100</v>
      </c>
      <c r="AU43" s="29" t="n">
        <v>1</v>
      </c>
    </row>
    <row r="44" customFormat="false" ht="15.4" hidden="false" customHeight="false" outlineLevel="0" collapsed="false">
      <c r="A44" s="47" t="s">
        <v>64</v>
      </c>
      <c r="B44" s="160" t="n">
        <f aca="false">SUM((B28+B19+B13+B8+B34+B37)/6)</f>
        <v>1.4962962962963</v>
      </c>
      <c r="G44" s="47" t="s">
        <v>64</v>
      </c>
      <c r="H44" s="153" t="n">
        <f aca="false">SUM((K41+K42+K43+K44+K40)/5)</f>
        <v>0</v>
      </c>
      <c r="I44" s="120" t="s">
        <v>368</v>
      </c>
      <c r="J44" s="154" t="n">
        <v>6</v>
      </c>
      <c r="K44" s="51"/>
      <c r="M44" s="141" t="s">
        <v>369</v>
      </c>
      <c r="O44" s="114" t="s">
        <v>264</v>
      </c>
      <c r="S44" s="25"/>
      <c r="T44" s="167"/>
      <c r="U44" s="30" t="s">
        <v>370</v>
      </c>
      <c r="V44" s="31" t="s">
        <v>69</v>
      </c>
      <c r="W44" s="29" t="n">
        <v>2</v>
      </c>
      <c r="AE44" s="38" t="s">
        <v>43</v>
      </c>
      <c r="AF44" s="162" t="n">
        <f aca="false">AI43</f>
        <v>0</v>
      </c>
      <c r="AG44" s="111" t="s">
        <v>371</v>
      </c>
      <c r="AH44" s="100"/>
      <c r="AI44" s="29"/>
      <c r="AQ44" s="38"/>
      <c r="AR44" s="157"/>
      <c r="AS44" s="98" t="s">
        <v>372</v>
      </c>
      <c r="AT44" s="34" t="s">
        <v>133</v>
      </c>
      <c r="AU44" s="29" t="n">
        <v>2</v>
      </c>
    </row>
    <row r="45" customFormat="false" ht="15.4" hidden="false" customHeight="false" outlineLevel="0" collapsed="false">
      <c r="G45" s="141" t="s">
        <v>373</v>
      </c>
      <c r="I45" s="142" t="s">
        <v>264</v>
      </c>
      <c r="M45" s="143" t="s">
        <v>273</v>
      </c>
      <c r="N45" s="143"/>
      <c r="O45" s="144" t="s">
        <v>374</v>
      </c>
      <c r="P45" s="145"/>
      <c r="S45" s="25"/>
      <c r="T45" s="167"/>
      <c r="U45" s="30" t="s">
        <v>375</v>
      </c>
      <c r="V45" s="31" t="s">
        <v>83</v>
      </c>
      <c r="W45" s="29" t="n">
        <v>2</v>
      </c>
      <c r="AE45" s="43" t="s">
        <v>54</v>
      </c>
      <c r="AF45" s="101" t="n">
        <f aca="false">SUM((AI43+AI44+AI45+AI46)/4)</f>
        <v>0</v>
      </c>
      <c r="AG45" s="111" t="s">
        <v>376</v>
      </c>
      <c r="AH45" s="100"/>
      <c r="AI45" s="29"/>
      <c r="AQ45" s="81"/>
      <c r="AR45" s="174"/>
      <c r="AS45" s="175" t="s">
        <v>377</v>
      </c>
      <c r="AT45" s="139" t="s">
        <v>133</v>
      </c>
      <c r="AU45" s="51" t="n">
        <v>1</v>
      </c>
    </row>
    <row r="46" customFormat="false" ht="15.4" hidden="false" customHeight="false" outlineLevel="0" collapsed="false">
      <c r="G46" s="143" t="s">
        <v>273</v>
      </c>
      <c r="H46" s="143"/>
      <c r="I46" s="144" t="s">
        <v>378</v>
      </c>
      <c r="J46" s="168"/>
      <c r="M46" s="40"/>
      <c r="N46" s="148" t="s">
        <v>282</v>
      </c>
      <c r="O46" s="144" t="s">
        <v>379</v>
      </c>
      <c r="S46" s="84"/>
      <c r="T46" s="85"/>
      <c r="U46" s="54" t="s">
        <v>380</v>
      </c>
      <c r="V46" s="75" t="s">
        <v>83</v>
      </c>
      <c r="W46" s="56" t="n">
        <v>2</v>
      </c>
      <c r="AE46" s="47" t="s">
        <v>64</v>
      </c>
      <c r="AF46" s="176" t="n">
        <f aca="false">SUM((AI45+AI46++AI43+AI44)/4)</f>
        <v>0</v>
      </c>
      <c r="AG46" s="120" t="s">
        <v>381</v>
      </c>
      <c r="AH46" s="159"/>
      <c r="AI46" s="51"/>
      <c r="AQ46" s="141" t="s">
        <v>382</v>
      </c>
      <c r="AS46" s="142" t="s">
        <v>264</v>
      </c>
    </row>
    <row r="47" customFormat="false" ht="15.4" hidden="false" customHeight="false" outlineLevel="0" collapsed="false">
      <c r="G47" s="40"/>
      <c r="H47" s="148" t="s">
        <v>282</v>
      </c>
      <c r="I47" s="177" t="s">
        <v>383</v>
      </c>
      <c r="M47" s="25" t="s">
        <v>33</v>
      </c>
      <c r="N47" s="178" t="n">
        <f aca="false">SUM((N5+N17+N21+N26)/4)</f>
        <v>2.25</v>
      </c>
      <c r="S47" s="13" t="s">
        <v>384</v>
      </c>
      <c r="T47" s="13"/>
      <c r="U47" s="127" t="s">
        <v>385</v>
      </c>
      <c r="V47" s="128" t="s">
        <v>25</v>
      </c>
      <c r="W47" s="16" t="n">
        <v>2</v>
      </c>
      <c r="AE47" s="141" t="s">
        <v>386</v>
      </c>
      <c r="AG47" s="142" t="s">
        <v>264</v>
      </c>
      <c r="AQ47" s="143" t="s">
        <v>273</v>
      </c>
      <c r="AR47" s="143"/>
      <c r="AS47" s="144" t="s">
        <v>387</v>
      </c>
      <c r="AT47" s="145"/>
    </row>
    <row r="48" customFormat="false" ht="15.4" hidden="false" customHeight="false" outlineLevel="0" collapsed="false">
      <c r="G48" s="25" t="s">
        <v>33</v>
      </c>
      <c r="H48" s="25" t="n">
        <f aca="false">SUM((H41+H28+H21+H5)/4)</f>
        <v>1.375</v>
      </c>
      <c r="M48" s="38" t="s">
        <v>43</v>
      </c>
      <c r="N48" s="152" t="n">
        <f aca="false">SUM((N6+N18+N22+N27+N37+N41)/6)</f>
        <v>1.01388888888889</v>
      </c>
      <c r="S48" s="25" t="s">
        <v>33</v>
      </c>
      <c r="T48" s="26" t="n">
        <f aca="false">SUM((W47+W48+W49+W50+W51+W58)/6)</f>
        <v>2</v>
      </c>
      <c r="U48" s="131" t="s">
        <v>388</v>
      </c>
      <c r="V48" s="132" t="s">
        <v>98</v>
      </c>
      <c r="W48" s="66" t="n">
        <v>2</v>
      </c>
      <c r="AE48" s="143" t="s">
        <v>273</v>
      </c>
      <c r="AF48" s="143"/>
      <c r="AG48" s="144" t="s">
        <v>389</v>
      </c>
      <c r="AH48" s="179"/>
      <c r="AQ48" s="40"/>
      <c r="AR48" s="148" t="s">
        <v>332</v>
      </c>
      <c r="AS48" s="144"/>
    </row>
    <row r="49" customFormat="false" ht="15.4" hidden="false" customHeight="false" outlineLevel="0" collapsed="false">
      <c r="G49" s="38" t="s">
        <v>43</v>
      </c>
      <c r="H49" s="152" t="n">
        <f aca="false">SUM((H42+H29+H22+H11+H6)/5)</f>
        <v>1.16</v>
      </c>
      <c r="M49" s="43" t="s">
        <v>54</v>
      </c>
      <c r="N49" s="155" t="n">
        <f aca="false">SUM((N7+N19+N23+N28+N38+N42)/6)</f>
        <v>0.950757575757576</v>
      </c>
      <c r="S49" s="38" t="s">
        <v>43</v>
      </c>
      <c r="T49" s="41" t="n">
        <f aca="false">SUM((W47+W48+W49+W50+W51+W58)/6)</f>
        <v>2</v>
      </c>
      <c r="U49" s="131" t="s">
        <v>390</v>
      </c>
      <c r="V49" s="132" t="s">
        <v>53</v>
      </c>
      <c r="W49" s="66" t="n">
        <v>2</v>
      </c>
      <c r="AE49" s="40"/>
      <c r="AF49" s="148" t="s">
        <v>282</v>
      </c>
      <c r="AG49" s="144" t="s">
        <v>391</v>
      </c>
      <c r="AH49" s="180"/>
      <c r="AQ49" s="25" t="s">
        <v>33</v>
      </c>
      <c r="AR49" s="151" t="n">
        <f aca="false">SUM((AR5+AR11+AR16+AR33)/4)</f>
        <v>2</v>
      </c>
    </row>
    <row r="50" customFormat="false" ht="15.4" hidden="false" customHeight="false" outlineLevel="0" collapsed="false">
      <c r="G50" s="43" t="s">
        <v>54</v>
      </c>
      <c r="H50" s="155" t="n">
        <f aca="false">SUM((H43+H30+H23+H12+H7)/5)</f>
        <v>1.01238095238095</v>
      </c>
      <c r="M50" s="47" t="s">
        <v>64</v>
      </c>
      <c r="N50" s="160" t="n">
        <f aca="false">SUM((N8+N24+N29+N39+N43)/5)</f>
        <v>0.990909090909091</v>
      </c>
      <c r="S50" s="43" t="s">
        <v>54</v>
      </c>
      <c r="T50" s="45" t="n">
        <f aca="false">SUM((W47+W48+W49+W50+W51+W52+W53+W54+W55+W57+W58+W56)/12)</f>
        <v>1.91666666666667</v>
      </c>
      <c r="U50" s="131" t="s">
        <v>392</v>
      </c>
      <c r="V50" s="132" t="s">
        <v>42</v>
      </c>
      <c r="W50" s="66" t="n">
        <v>2</v>
      </c>
      <c r="AE50" s="25" t="s">
        <v>33</v>
      </c>
      <c r="AF50" s="151" t="n">
        <f aca="false">SUM((AF5+AF22+AF29+AF34+AF39)/5)</f>
        <v>2</v>
      </c>
      <c r="AQ50" s="38" t="s">
        <v>43</v>
      </c>
      <c r="AR50" s="152" t="n">
        <f aca="false">SUM((AR6+AR12+AR17+AR34)/4)</f>
        <v>1.9625</v>
      </c>
    </row>
    <row r="51" customFormat="false" ht="15.4" hidden="false" customHeight="false" outlineLevel="0" collapsed="false">
      <c r="G51" s="47" t="s">
        <v>64</v>
      </c>
      <c r="H51" s="160" t="n">
        <f aca="false">SUM((H44+H31+H24+H13+H8)/5)</f>
        <v>1.0012987012987</v>
      </c>
      <c r="S51" s="57" t="s">
        <v>64</v>
      </c>
      <c r="T51" s="58" t="n">
        <f aca="false">SUM((W48+W49+W50+W51+W52+W53+W54+W55+W57+W58+W47+W56)/12)</f>
        <v>1.91666666666667</v>
      </c>
      <c r="U51" s="131" t="s">
        <v>393</v>
      </c>
      <c r="V51" s="132" t="s">
        <v>42</v>
      </c>
      <c r="W51" s="66" t="n">
        <v>2</v>
      </c>
      <c r="AE51" s="38" t="s">
        <v>43</v>
      </c>
      <c r="AF51" s="152" t="n">
        <f aca="false">SUM((AF6+AF23+AF30+AF35+AF40+AF44)/6)</f>
        <v>1.6</v>
      </c>
      <c r="AQ51" s="43" t="s">
        <v>54</v>
      </c>
      <c r="AR51" s="155" t="n">
        <f aca="false">SUM((AR7+AR13+AR18+AR35)/4)</f>
        <v>1.88487394957983</v>
      </c>
    </row>
    <row r="52" customFormat="false" ht="15.4" hidden="false" customHeight="false" outlineLevel="0" collapsed="false">
      <c r="S52" s="134"/>
      <c r="T52" s="29"/>
      <c r="U52" s="131" t="s">
        <v>394</v>
      </c>
      <c r="V52" s="132" t="s">
        <v>83</v>
      </c>
      <c r="W52" s="66" t="n">
        <v>2</v>
      </c>
      <c r="AB52" s="145"/>
      <c r="AE52" s="43" t="s">
        <v>54</v>
      </c>
      <c r="AF52" s="155" t="n">
        <f aca="false">SUM((AF7+AF24+AF31+AF36+AF41+AF45)/6)</f>
        <v>1.61764705882353</v>
      </c>
      <c r="AQ52" s="47" t="s">
        <v>64</v>
      </c>
      <c r="AR52" s="160" t="n">
        <f aca="false">SUM((AR8+AR14+AR19+AR36)/4)</f>
        <v>1.88487394957983</v>
      </c>
    </row>
    <row r="53" customFormat="false" ht="15.4" hidden="false" customHeight="false" outlineLevel="0" collapsed="false">
      <c r="S53" s="117"/>
      <c r="T53" s="146"/>
      <c r="U53" s="147" t="s">
        <v>395</v>
      </c>
      <c r="V53" s="100" t="s">
        <v>83</v>
      </c>
      <c r="W53" s="29" t="n">
        <v>2</v>
      </c>
      <c r="AE53" s="47" t="s">
        <v>64</v>
      </c>
      <c r="AF53" s="160" t="n">
        <f aca="false">SUM((AF8+AF25+AF32+AF37+AF42+AF46)/6)</f>
        <v>1.61764705882353</v>
      </c>
    </row>
    <row r="54" customFormat="false" ht="15.4" hidden="false" customHeight="false" outlineLevel="0" collapsed="false">
      <c r="S54" s="117"/>
      <c r="T54" s="146"/>
      <c r="U54" s="147" t="s">
        <v>396</v>
      </c>
      <c r="V54" s="100" t="s">
        <v>83</v>
      </c>
      <c r="W54" s="29" t="n">
        <v>2</v>
      </c>
    </row>
    <row r="55" customFormat="false" ht="15.4" hidden="false" customHeight="false" outlineLevel="0" collapsed="false">
      <c r="S55" s="117"/>
      <c r="T55" s="146"/>
      <c r="U55" s="147" t="s">
        <v>397</v>
      </c>
      <c r="V55" s="132" t="s">
        <v>83</v>
      </c>
      <c r="W55" s="29" t="n">
        <v>2</v>
      </c>
    </row>
    <row r="56" customFormat="false" ht="15.4" hidden="false" customHeight="false" outlineLevel="0" collapsed="false">
      <c r="S56" s="117"/>
      <c r="T56" s="146"/>
      <c r="U56" s="147" t="s">
        <v>398</v>
      </c>
      <c r="V56" s="132" t="s">
        <v>83</v>
      </c>
      <c r="W56" s="29" t="n">
        <v>2</v>
      </c>
    </row>
    <row r="57" customFormat="false" ht="15.4" hidden="false" customHeight="false" outlineLevel="0" collapsed="false">
      <c r="S57" s="117"/>
      <c r="T57" s="146"/>
      <c r="U57" s="147" t="s">
        <v>399</v>
      </c>
      <c r="V57" s="132" t="s">
        <v>83</v>
      </c>
      <c r="W57" s="29" t="n">
        <v>1</v>
      </c>
    </row>
    <row r="58" customFormat="false" ht="15.4" hidden="false" customHeight="false" outlineLevel="0" collapsed="false">
      <c r="S58" s="68"/>
      <c r="T58" s="69"/>
      <c r="U58" s="181" t="s">
        <v>400</v>
      </c>
      <c r="V58" s="159" t="s">
        <v>401</v>
      </c>
      <c r="W58" s="51" t="n">
        <v>2</v>
      </c>
    </row>
    <row r="59" customFormat="false" ht="15.4" hidden="false" customHeight="false" outlineLevel="0" collapsed="false">
      <c r="S59" s="110" t="s">
        <v>402</v>
      </c>
      <c r="T59" s="110"/>
      <c r="U59" s="77" t="s">
        <v>403</v>
      </c>
      <c r="V59" s="128"/>
      <c r="W59" s="16" t="n">
        <v>2</v>
      </c>
    </row>
    <row r="60" customFormat="false" ht="15.4" hidden="false" customHeight="false" outlineLevel="0" collapsed="false">
      <c r="S60" s="25"/>
      <c r="T60" s="88"/>
      <c r="U60" s="89" t="s">
        <v>404</v>
      </c>
      <c r="V60" s="100"/>
      <c r="W60" s="29" t="n">
        <v>0</v>
      </c>
    </row>
    <row r="61" customFormat="false" ht="15.4" hidden="false" customHeight="false" outlineLevel="0" collapsed="false">
      <c r="S61" s="38" t="s">
        <v>43</v>
      </c>
      <c r="T61" s="140" t="n">
        <f aca="false">SUM((W59+W60+W61+W62+W63+W70+W64)/7)</f>
        <v>1.14285714285714</v>
      </c>
      <c r="U61" s="89" t="s">
        <v>405</v>
      </c>
      <c r="V61" s="100"/>
      <c r="W61" s="29" t="n">
        <v>1</v>
      </c>
    </row>
    <row r="62" customFormat="false" ht="15.4" hidden="false" customHeight="false" outlineLevel="0" collapsed="false">
      <c r="S62" s="43" t="s">
        <v>54</v>
      </c>
      <c r="T62" s="101" t="n">
        <f aca="false">SUM((W59+W60+W61+W62+W63+W64+W65+W6)/7)</f>
        <v>1.42857142857143</v>
      </c>
      <c r="U62" s="89" t="s">
        <v>406</v>
      </c>
      <c r="V62" s="100"/>
      <c r="W62" s="29" t="n">
        <v>2</v>
      </c>
    </row>
    <row r="63" customFormat="false" ht="15.4" hidden="false" customHeight="false" outlineLevel="0" collapsed="false">
      <c r="S63" s="57" t="s">
        <v>64</v>
      </c>
      <c r="T63" s="103" t="n">
        <f aca="false">SUM((W60+W61+W62+W63+W64+W65+W6+W59)/7)</f>
        <v>1.42857142857143</v>
      </c>
      <c r="U63" s="89" t="s">
        <v>407</v>
      </c>
      <c r="V63" s="100"/>
      <c r="W63" s="29" t="n">
        <v>2</v>
      </c>
    </row>
    <row r="64" customFormat="false" ht="15.4" hidden="false" customHeight="false" outlineLevel="0" collapsed="false">
      <c r="S64" s="43"/>
      <c r="T64" s="121"/>
      <c r="U64" s="89" t="s">
        <v>408</v>
      </c>
      <c r="V64" s="100"/>
      <c r="W64" s="29" t="n">
        <v>1</v>
      </c>
    </row>
    <row r="65" customFormat="false" ht="15.4" hidden="false" customHeight="false" outlineLevel="0" collapsed="false">
      <c r="S65" s="47"/>
      <c r="T65" s="153"/>
      <c r="U65" s="120" t="s">
        <v>409</v>
      </c>
      <c r="V65" s="159"/>
      <c r="W65" s="51" t="n">
        <v>0</v>
      </c>
      <c r="AQ65" s="6" t="s">
        <v>382</v>
      </c>
      <c r="AR65" s="182"/>
      <c r="AS65" s="183" t="s">
        <v>264</v>
      </c>
    </row>
    <row r="66" customFormat="false" ht="15.4" hidden="false" customHeight="false" outlineLevel="0" collapsed="false">
      <c r="A66" s="6" t="s">
        <v>334</v>
      </c>
      <c r="B66" s="182"/>
      <c r="C66" s="183" t="s">
        <v>264</v>
      </c>
      <c r="G66" s="6" t="s">
        <v>373</v>
      </c>
      <c r="H66" s="182"/>
      <c r="I66" s="183" t="s">
        <v>264</v>
      </c>
      <c r="M66" s="6" t="s">
        <v>369</v>
      </c>
      <c r="N66" s="182"/>
      <c r="O66" s="183" t="s">
        <v>264</v>
      </c>
      <c r="S66" s="141" t="s">
        <v>409</v>
      </c>
      <c r="U66" s="142" t="s">
        <v>264</v>
      </c>
      <c r="Y66" s="6" t="s">
        <v>263</v>
      </c>
      <c r="Z66" s="182"/>
      <c r="AA66" s="183" t="s">
        <v>264</v>
      </c>
      <c r="AE66" s="6" t="s">
        <v>386</v>
      </c>
      <c r="AF66" s="182"/>
      <c r="AG66" s="184" t="s">
        <v>264</v>
      </c>
      <c r="AH66" s="185"/>
      <c r="AK66" s="6" t="s">
        <v>316</v>
      </c>
      <c r="AL66" s="182"/>
      <c r="AM66" s="183" t="s">
        <v>264</v>
      </c>
      <c r="AQ66" s="143" t="s">
        <v>273</v>
      </c>
      <c r="AR66" s="143"/>
      <c r="AS66" s="186" t="str">
        <f aca="false">AS47</f>
        <v>stolování</v>
      </c>
    </row>
    <row r="67" customFormat="false" ht="15.4" hidden="false" customHeight="false" outlineLevel="0" collapsed="false">
      <c r="A67" s="143" t="s">
        <v>273</v>
      </c>
      <c r="B67" s="143"/>
      <c r="C67" s="186" t="str">
        <f aca="false">C39</f>
        <v>pohyby očí po řádku</v>
      </c>
      <c r="G67" s="143" t="s">
        <v>273</v>
      </c>
      <c r="H67" s="143"/>
      <c r="I67" s="186" t="str">
        <f aca="false">I46</f>
        <v>sluchová analýza, syntéza</v>
      </c>
      <c r="M67" s="143" t="s">
        <v>273</v>
      </c>
      <c r="N67" s="143"/>
      <c r="O67" s="186" t="str">
        <f aca="false">O45</f>
        <v>Návyky při kreslení - úchop</v>
      </c>
      <c r="S67" s="143" t="s">
        <v>273</v>
      </c>
      <c r="T67" s="143"/>
      <c r="U67" s="144" t="s">
        <v>410</v>
      </c>
      <c r="V67" s="145"/>
      <c r="Y67" s="143" t="s">
        <v>273</v>
      </c>
      <c r="Z67" s="143"/>
      <c r="AA67" s="186" t="str">
        <f aca="false">AA30</f>
        <v>pojmy - předposlední</v>
      </c>
      <c r="AE67" s="143" t="s">
        <v>273</v>
      </c>
      <c r="AF67" s="143"/>
      <c r="AG67" s="187" t="str">
        <f aca="false">AG48</f>
        <v>počet, číslice; orientace v čís.řadě</v>
      </c>
      <c r="AH67" s="188"/>
      <c r="AK67" s="143" t="s">
        <v>273</v>
      </c>
      <c r="AL67" s="143"/>
      <c r="AM67" s="186" t="str">
        <f aca="false">AM36</f>
        <v>pracovní návyky - samostatnost</v>
      </c>
      <c r="AQ67" s="40"/>
      <c r="AR67" s="148" t="str">
        <f aca="false">AR48</f>
        <v>ANO</v>
      </c>
      <c r="AS67" s="186"/>
    </row>
    <row r="68" customFormat="false" ht="15.4" hidden="false" customHeight="false" outlineLevel="0" collapsed="false">
      <c r="A68" s="134"/>
      <c r="B68" s="148" t="str">
        <f aca="false">B40</f>
        <v>ANO</v>
      </c>
      <c r="C68" s="186" t="str">
        <f aca="false">C40</f>
        <v>zraková paměť</v>
      </c>
      <c r="G68" s="40"/>
      <c r="H68" s="148" t="str">
        <f aca="false">H47</f>
        <v>NE</v>
      </c>
      <c r="I68" s="186" t="str">
        <f aca="false">I47</f>
        <v>počet slabik, první a poslední hláska</v>
      </c>
      <c r="M68" s="40"/>
      <c r="N68" s="148" t="str">
        <f aca="false">N46</f>
        <v>NE</v>
      </c>
      <c r="O68" s="186" t="str">
        <f aca="false">O46</f>
        <v>Grafomotorické prvky - vlnovka, smyčky</v>
      </c>
      <c r="S68" s="40"/>
      <c r="T68" s="148" t="s">
        <v>282</v>
      </c>
      <c r="U68" s="144" t="s">
        <v>411</v>
      </c>
      <c r="Y68" s="40"/>
      <c r="Z68" s="148" t="str">
        <f aca="false">Z31</f>
        <v>NE</v>
      </c>
      <c r="AA68" s="186" t="str">
        <f aca="false">AA31</f>
        <v>dějová posloupnost, dny v týdnu</v>
      </c>
      <c r="AE68" s="40"/>
      <c r="AF68" s="148" t="str">
        <f aca="false">AF49</f>
        <v>NE</v>
      </c>
      <c r="AG68" s="187" t="str">
        <f aca="false">AG49</f>
        <v>porovnávání - o jeden více/méně</v>
      </c>
      <c r="AH68" s="189"/>
      <c r="AK68" s="40"/>
      <c r="AL68" s="148" t="str">
        <f aca="false">AL37</f>
        <v>ANO</v>
      </c>
      <c r="AM68" s="186"/>
      <c r="AQ68" s="25" t="s">
        <v>33</v>
      </c>
      <c r="AR68" s="151" t="n">
        <f aca="false">AR49</f>
        <v>2</v>
      </c>
      <c r="AS68" s="190"/>
    </row>
    <row r="69" customFormat="false" ht="15.4" hidden="false" customHeight="false" outlineLevel="0" collapsed="false">
      <c r="A69" s="25" t="s">
        <v>33</v>
      </c>
      <c r="B69" s="25" t="n">
        <f aca="false">B41</f>
        <v>2</v>
      </c>
      <c r="C69" s="190"/>
      <c r="G69" s="25" t="s">
        <v>33</v>
      </c>
      <c r="H69" s="151" t="n">
        <f aca="false">H48</f>
        <v>1.375</v>
      </c>
      <c r="I69" s="190"/>
      <c r="M69" s="25" t="s">
        <v>33</v>
      </c>
      <c r="N69" s="151" t="n">
        <f aca="false">N47</f>
        <v>2.25</v>
      </c>
      <c r="O69" s="190"/>
      <c r="S69" s="25" t="s">
        <v>33</v>
      </c>
      <c r="T69" s="151" t="n">
        <f aca="false">SUM(T5+T38+T48)/3</f>
        <v>2.33333333333333</v>
      </c>
      <c r="U69" s="3"/>
      <c r="V69" s="2"/>
      <c r="Y69" s="25" t="s">
        <v>33</v>
      </c>
      <c r="Z69" s="151" t="n">
        <f aca="false">Z32</f>
        <v>2</v>
      </c>
      <c r="AA69" s="190"/>
      <c r="AE69" s="25" t="s">
        <v>33</v>
      </c>
      <c r="AF69" s="151" t="n">
        <f aca="false">AF50</f>
        <v>2</v>
      </c>
      <c r="AH69" s="191"/>
      <c r="AK69" s="25" t="s">
        <v>33</v>
      </c>
      <c r="AL69" s="151" t="n">
        <f aca="false">AL38</f>
        <v>2</v>
      </c>
      <c r="AM69" s="190"/>
      <c r="AQ69" s="38" t="s">
        <v>43</v>
      </c>
      <c r="AR69" s="152" t="n">
        <f aca="false">AR50</f>
        <v>1.9625</v>
      </c>
      <c r="AS69" s="190"/>
    </row>
    <row r="70" customFormat="false" ht="15.4" hidden="false" customHeight="false" outlineLevel="0" collapsed="false">
      <c r="A70" s="38" t="s">
        <v>43</v>
      </c>
      <c r="B70" s="152" t="n">
        <f aca="false">B42</f>
        <v>1.86666666666667</v>
      </c>
      <c r="C70" s="190"/>
      <c r="G70" s="38" t="s">
        <v>43</v>
      </c>
      <c r="H70" s="152" t="n">
        <f aca="false">H49</f>
        <v>1.16</v>
      </c>
      <c r="I70" s="190"/>
      <c r="M70" s="38" t="s">
        <v>43</v>
      </c>
      <c r="N70" s="152" t="n">
        <f aca="false">N48</f>
        <v>1.01388888888889</v>
      </c>
      <c r="O70" s="190"/>
      <c r="S70" s="38" t="s">
        <v>43</v>
      </c>
      <c r="T70" s="152" t="n">
        <f aca="false">SUM((T61+T49+T39+T6)/4)</f>
        <v>1.74404761904762</v>
      </c>
      <c r="Y70" s="38" t="s">
        <v>43</v>
      </c>
      <c r="Z70" s="152" t="n">
        <f aca="false">Z33</f>
        <v>1.72159090909091</v>
      </c>
      <c r="AA70" s="190"/>
      <c r="AE70" s="38" t="s">
        <v>43</v>
      </c>
      <c r="AF70" s="152" t="n">
        <f aca="false">AF51</f>
        <v>1.6</v>
      </c>
      <c r="AH70" s="191"/>
      <c r="AK70" s="38" t="s">
        <v>43</v>
      </c>
      <c r="AL70" s="152" t="n">
        <f aca="false">AL39</f>
        <v>1.95454545454545</v>
      </c>
      <c r="AM70" s="190"/>
      <c r="AQ70" s="43" t="s">
        <v>54</v>
      </c>
      <c r="AR70" s="155" t="n">
        <f aca="false">AR51</f>
        <v>1.88487394957983</v>
      </c>
      <c r="AS70" s="190"/>
    </row>
    <row r="71" customFormat="false" ht="15.4" hidden="false" customHeight="false" outlineLevel="0" collapsed="false">
      <c r="A71" s="43" t="s">
        <v>54</v>
      </c>
      <c r="B71" s="155" t="n">
        <f aca="false">B43</f>
        <v>1.4962962962963</v>
      </c>
      <c r="C71" s="190"/>
      <c r="G71" s="43" t="s">
        <v>54</v>
      </c>
      <c r="H71" s="155" t="n">
        <f aca="false">H50</f>
        <v>1.01238095238095</v>
      </c>
      <c r="I71" s="190"/>
      <c r="M71" s="43" t="s">
        <v>54</v>
      </c>
      <c r="N71" s="155" t="n">
        <f aca="false">N49</f>
        <v>0.950757575757576</v>
      </c>
      <c r="O71" s="190"/>
      <c r="S71" s="43" t="s">
        <v>54</v>
      </c>
      <c r="T71" s="155" t="n">
        <f aca="false">SUM(T7+T40+T50+T62)/4</f>
        <v>1.73782467532468</v>
      </c>
      <c r="Y71" s="43" t="s">
        <v>54</v>
      </c>
      <c r="Z71" s="155" t="n">
        <f aca="false">Z34</f>
        <v>1.56643356643357</v>
      </c>
      <c r="AA71" s="190"/>
      <c r="AE71" s="43" t="s">
        <v>54</v>
      </c>
      <c r="AF71" s="155" t="n">
        <f aca="false">AF52</f>
        <v>1.61764705882353</v>
      </c>
      <c r="AH71" s="191"/>
      <c r="AK71" s="43" t="s">
        <v>54</v>
      </c>
      <c r="AL71" s="155" t="n">
        <f aca="false">AL40</f>
        <v>1.52333333333333</v>
      </c>
      <c r="AM71" s="190"/>
      <c r="AQ71" s="47" t="s">
        <v>64</v>
      </c>
      <c r="AR71" s="160" t="n">
        <f aca="false">AR52</f>
        <v>1.88487394957983</v>
      </c>
      <c r="AS71" s="164"/>
    </row>
    <row r="72" customFormat="false" ht="15.4" hidden="false" customHeight="false" outlineLevel="0" collapsed="false">
      <c r="A72" s="47" t="s">
        <v>64</v>
      </c>
      <c r="B72" s="160" t="n">
        <f aca="false">B44</f>
        <v>1.4962962962963</v>
      </c>
      <c r="C72" s="164"/>
      <c r="G72" s="47" t="s">
        <v>64</v>
      </c>
      <c r="H72" s="160" t="n">
        <f aca="false">H51</f>
        <v>1.0012987012987</v>
      </c>
      <c r="I72" s="164"/>
      <c r="M72" s="47" t="s">
        <v>64</v>
      </c>
      <c r="N72" s="160" t="n">
        <f aca="false">N50</f>
        <v>0.990909090909091</v>
      </c>
      <c r="O72" s="164"/>
      <c r="S72" s="47" t="s">
        <v>64</v>
      </c>
      <c r="T72" s="160" t="n">
        <f aca="false">SUM(T8+T41+T51+T63)/4</f>
        <v>1.72267316017316</v>
      </c>
      <c r="Y72" s="47" t="s">
        <v>64</v>
      </c>
      <c r="Z72" s="160" t="n">
        <f aca="false">Z35</f>
        <v>1.50961538461538</v>
      </c>
      <c r="AA72" s="164"/>
      <c r="AE72" s="47" t="s">
        <v>64</v>
      </c>
      <c r="AF72" s="160" t="n">
        <f aca="false">AF53</f>
        <v>1.61764705882353</v>
      </c>
      <c r="AG72" s="192"/>
      <c r="AH72" s="193"/>
      <c r="AK72" s="47" t="s">
        <v>64</v>
      </c>
      <c r="AL72" s="160" t="n">
        <f aca="false">AL41</f>
        <v>1.44</v>
      </c>
      <c r="AM72" s="164"/>
    </row>
  </sheetData>
  <mergeCells count="59">
    <mergeCell ref="A2:E2"/>
    <mergeCell ref="G2:K2"/>
    <mergeCell ref="M2:Q2"/>
    <mergeCell ref="S2:W2"/>
    <mergeCell ref="Y2:AC2"/>
    <mergeCell ref="AE2:AI2"/>
    <mergeCell ref="AK2:AO2"/>
    <mergeCell ref="AQ2:AU2"/>
    <mergeCell ref="A4:B4"/>
    <mergeCell ref="G4:H4"/>
    <mergeCell ref="M4:N4"/>
    <mergeCell ref="S4:T4"/>
    <mergeCell ref="Y4:Z4"/>
    <mergeCell ref="AE4:AF4"/>
    <mergeCell ref="AK4:AL4"/>
    <mergeCell ref="AQ4:AR4"/>
    <mergeCell ref="A9:B9"/>
    <mergeCell ref="G9:H9"/>
    <mergeCell ref="AQ10:AR10"/>
    <mergeCell ref="A15:B15"/>
    <mergeCell ref="AQ15:AR15"/>
    <mergeCell ref="M16:N16"/>
    <mergeCell ref="Y17:Z17"/>
    <mergeCell ref="G20:H20"/>
    <mergeCell ref="M20:N20"/>
    <mergeCell ref="AE21:AF21"/>
    <mergeCell ref="A24:B24"/>
    <mergeCell ref="M25:N25"/>
    <mergeCell ref="G27:H27"/>
    <mergeCell ref="AE28:AF28"/>
    <mergeCell ref="AK29:AL29"/>
    <mergeCell ref="A30:B30"/>
    <mergeCell ref="Y30:Z30"/>
    <mergeCell ref="AQ32:AR32"/>
    <mergeCell ref="AE33:AF33"/>
    <mergeCell ref="AK34:AL34"/>
    <mergeCell ref="A35:B35"/>
    <mergeCell ref="M36:N36"/>
    <mergeCell ref="AK36:AL36"/>
    <mergeCell ref="S37:T37"/>
    <mergeCell ref="AE38:AF38"/>
    <mergeCell ref="A39:B39"/>
    <mergeCell ref="G40:H40"/>
    <mergeCell ref="M40:N40"/>
    <mergeCell ref="AE43:AF43"/>
    <mergeCell ref="M45:N45"/>
    <mergeCell ref="G46:H46"/>
    <mergeCell ref="S47:T47"/>
    <mergeCell ref="AQ47:AR47"/>
    <mergeCell ref="AE48:AF48"/>
    <mergeCell ref="S59:T59"/>
    <mergeCell ref="AQ66:AR66"/>
    <mergeCell ref="A67:B67"/>
    <mergeCell ref="G67:H67"/>
    <mergeCell ref="M67:N67"/>
    <mergeCell ref="S67:T67"/>
    <mergeCell ref="Y67:Z67"/>
    <mergeCell ref="AE67:AF67"/>
    <mergeCell ref="AK67:AL6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I314"/>
  <sheetViews>
    <sheetView showFormulas="false" showGridLines="true" showRowColHeaders="true" showZeros="true" rightToLeft="false" tabSelected="false" showOutlineSymbols="true" defaultGridColor="true" view="normal" topLeftCell="A307" colorId="64" zoomScale="95" zoomScaleNormal="95" zoomScalePageLayoutView="100" workbookViewId="0">
      <selection pane="topLeft" activeCell="G1" activeCellId="0" sqref="G1"/>
    </sheetView>
  </sheetViews>
  <sheetFormatPr defaultColWidth="9.9375" defaultRowHeight="13.8" zeroHeight="false" outlineLevelRow="0" outlineLevelCol="0"/>
  <cols>
    <col collapsed="false" customWidth="true" hidden="false" outlineLevel="0" max="2" min="2" style="0" width="13.43"/>
    <col collapsed="false" customWidth="true" hidden="false" outlineLevel="0" max="3" min="3" style="0" width="46.56"/>
    <col collapsed="false" customWidth="true" hidden="false" outlineLevel="0" max="4" min="4" style="0" width="61.33"/>
    <col collapsed="false" customWidth="true" hidden="false" outlineLevel="0" max="5" min="5" style="0" width="47.93"/>
    <col collapsed="false" customWidth="true" hidden="false" outlineLevel="0" max="7" min="7" style="0" width="41.87"/>
    <col collapsed="false" customWidth="true" hidden="false" outlineLevel="0" max="8" min="8" style="0" width="41.09"/>
    <col collapsed="false" customWidth="true" hidden="false" outlineLevel="0" max="9" min="9" style="0" width="55.56"/>
    <col collapsed="false" customWidth="true" hidden="false" outlineLevel="0" max="10" min="10" style="0" width="29.33"/>
    <col collapsed="false" customWidth="true" hidden="false" outlineLevel="0" max="11" min="11" style="0" width="19.33"/>
    <col collapsed="false" customWidth="true" hidden="false" outlineLevel="0" max="12" min="12" style="0" width="20.18"/>
  </cols>
  <sheetData>
    <row r="1" customFormat="false" ht="13.8" hidden="false" customHeight="false" outlineLevel="0" collapsed="false">
      <c r="G1" s="0" t="s">
        <v>412</v>
      </c>
      <c r="H1" s="0" t="s">
        <v>413</v>
      </c>
      <c r="I1" s="0" t="s">
        <v>414</v>
      </c>
    </row>
    <row r="2" customFormat="false" ht="13.8" hidden="false" customHeight="false" outlineLevel="0" collapsed="false">
      <c r="G2" s="0" t="s">
        <v>20</v>
      </c>
      <c r="H2" s="0" t="s">
        <v>8</v>
      </c>
      <c r="I2" s="0" t="s">
        <v>19</v>
      </c>
    </row>
    <row r="3" customFormat="false" ht="13.8" hidden="false" customHeight="false" outlineLevel="0" collapsed="false">
      <c r="G3" s="0" t="s">
        <v>35</v>
      </c>
      <c r="H3" s="0" t="s">
        <v>8</v>
      </c>
      <c r="I3" s="0" t="s">
        <v>19</v>
      </c>
    </row>
    <row r="4" customFormat="false" ht="13.8" hidden="false" customHeight="false" outlineLevel="0" collapsed="false">
      <c r="G4" s="0" t="s">
        <v>45</v>
      </c>
      <c r="H4" s="0" t="s">
        <v>8</v>
      </c>
      <c r="I4" s="0" t="s">
        <v>19</v>
      </c>
    </row>
    <row r="5" customFormat="false" ht="13.8" hidden="false" customHeight="false" outlineLevel="0" collapsed="false">
      <c r="G5" s="0" t="s">
        <v>56</v>
      </c>
      <c r="H5" s="0" t="s">
        <v>8</v>
      </c>
      <c r="I5" s="0" t="s">
        <v>19</v>
      </c>
    </row>
    <row r="6" customFormat="false" ht="13.8" hidden="false" customHeight="false" outlineLevel="0" collapsed="false">
      <c r="G6" s="0" t="s">
        <v>76</v>
      </c>
      <c r="H6" s="0" t="s">
        <v>8</v>
      </c>
      <c r="I6" s="0" t="s">
        <v>75</v>
      </c>
    </row>
    <row r="7" customFormat="false" ht="13.8" hidden="false" customHeight="false" outlineLevel="0" collapsed="false">
      <c r="G7" s="0" t="s">
        <v>85</v>
      </c>
      <c r="H7" s="0" t="s">
        <v>8</v>
      </c>
      <c r="I7" s="0" t="s">
        <v>75</v>
      </c>
    </row>
    <row r="8" customFormat="false" ht="13.8" hidden="false" customHeight="false" outlineLevel="0" collapsed="false">
      <c r="G8" s="0" t="s">
        <v>95</v>
      </c>
      <c r="H8" s="0" t="s">
        <v>8</v>
      </c>
      <c r="I8" s="0" t="s">
        <v>75</v>
      </c>
    </row>
    <row r="9" customFormat="false" ht="13.8" hidden="false" customHeight="false" outlineLevel="0" collapsed="false">
      <c r="G9" s="0" t="s">
        <v>105</v>
      </c>
      <c r="H9" s="0" t="s">
        <v>8</v>
      </c>
      <c r="I9" s="0" t="s">
        <v>75</v>
      </c>
    </row>
    <row r="10" customFormat="false" ht="13.8" hidden="false" customHeight="false" outlineLevel="0" collapsed="false">
      <c r="G10" s="0" t="s">
        <v>114</v>
      </c>
      <c r="H10" s="0" t="s">
        <v>8</v>
      </c>
      <c r="I10" s="0" t="s">
        <v>75</v>
      </c>
    </row>
    <row r="11" customFormat="false" ht="13.8" hidden="false" customHeight="false" outlineLevel="0" collapsed="false">
      <c r="G11" s="0" t="s">
        <v>122</v>
      </c>
      <c r="H11" s="0" t="s">
        <v>8</v>
      </c>
      <c r="I11" s="0" t="s">
        <v>75</v>
      </c>
    </row>
    <row r="12" customFormat="false" ht="13.8" hidden="false" customHeight="false" outlineLevel="0" collapsed="false">
      <c r="G12" s="0" t="s">
        <v>131</v>
      </c>
      <c r="H12" s="0" t="s">
        <v>8</v>
      </c>
      <c r="I12" s="0" t="s">
        <v>75</v>
      </c>
    </row>
    <row r="13" customFormat="false" ht="13.8" hidden="false" customHeight="false" outlineLevel="0" collapsed="false">
      <c r="G13" s="0" t="s">
        <v>142</v>
      </c>
      <c r="H13" s="0" t="s">
        <v>8</v>
      </c>
      <c r="I13" s="0" t="s">
        <v>75</v>
      </c>
    </row>
    <row r="14" customFormat="false" ht="13.8" hidden="false" customHeight="false" outlineLevel="0" collapsed="false">
      <c r="G14" s="0" t="s">
        <v>151</v>
      </c>
      <c r="H14" s="0" t="s">
        <v>8</v>
      </c>
      <c r="I14" s="0" t="s">
        <v>75</v>
      </c>
    </row>
    <row r="15" customFormat="false" ht="13.8" hidden="false" customHeight="false" outlineLevel="0" collapsed="false">
      <c r="G15" s="0" t="s">
        <v>161</v>
      </c>
      <c r="H15" s="0" t="s">
        <v>8</v>
      </c>
      <c r="I15" s="0" t="s">
        <v>75</v>
      </c>
    </row>
    <row r="16" customFormat="false" ht="13.8" hidden="false" customHeight="false" outlineLevel="0" collapsed="false">
      <c r="G16" s="0" t="s">
        <v>170</v>
      </c>
      <c r="H16" s="0" t="s">
        <v>8</v>
      </c>
      <c r="I16" s="0" t="s">
        <v>75</v>
      </c>
    </row>
    <row r="17" customFormat="false" ht="13.8" hidden="false" customHeight="false" outlineLevel="0" collapsed="false">
      <c r="G17" s="0" t="s">
        <v>180</v>
      </c>
      <c r="H17" s="0" t="s">
        <v>8</v>
      </c>
      <c r="I17" s="0" t="s">
        <v>179</v>
      </c>
    </row>
    <row r="18" customFormat="false" ht="13.8" hidden="false" customHeight="false" outlineLevel="0" collapsed="false">
      <c r="G18" s="0" t="s">
        <v>190</v>
      </c>
      <c r="H18" s="0" t="s">
        <v>8</v>
      </c>
      <c r="I18" s="0" t="s">
        <v>179</v>
      </c>
    </row>
    <row r="19" customFormat="false" ht="13.8" hidden="false" customHeight="false" outlineLevel="0" collapsed="false">
      <c r="G19" s="0" t="s">
        <v>199</v>
      </c>
      <c r="H19" s="0" t="s">
        <v>8</v>
      </c>
      <c r="I19" s="0" t="s">
        <v>179</v>
      </c>
    </row>
    <row r="20" customFormat="false" ht="13.8" hidden="false" customHeight="false" outlineLevel="0" collapsed="false">
      <c r="G20" s="0" t="s">
        <v>207</v>
      </c>
      <c r="H20" s="0" t="s">
        <v>8</v>
      </c>
      <c r="I20" s="0" t="s">
        <v>179</v>
      </c>
    </row>
    <row r="21" customFormat="false" ht="13.8" hidden="false" customHeight="false" outlineLevel="0" collapsed="false">
      <c r="G21" s="0" t="s">
        <v>216</v>
      </c>
      <c r="H21" s="0" t="s">
        <v>8</v>
      </c>
      <c r="I21" s="0" t="s">
        <v>179</v>
      </c>
    </row>
    <row r="22" customFormat="false" ht="13.8" hidden="false" customHeight="false" outlineLevel="0" collapsed="false">
      <c r="G22" s="0" t="s">
        <v>223</v>
      </c>
      <c r="H22" s="0" t="s">
        <v>8</v>
      </c>
      <c r="I22" s="0" t="s">
        <v>179</v>
      </c>
    </row>
    <row r="23" customFormat="false" ht="13.8" hidden="false" customHeight="false" outlineLevel="0" collapsed="false">
      <c r="G23" s="0" t="s">
        <v>232</v>
      </c>
      <c r="H23" s="0" t="s">
        <v>8</v>
      </c>
      <c r="I23" s="0" t="s">
        <v>179</v>
      </c>
    </row>
    <row r="24" customFormat="false" ht="13.8" hidden="false" customHeight="false" outlineLevel="0" collapsed="false">
      <c r="G24" s="0" t="s">
        <v>241</v>
      </c>
      <c r="H24" s="0" t="s">
        <v>8</v>
      </c>
      <c r="I24" s="0" t="s">
        <v>240</v>
      </c>
    </row>
    <row r="25" customFormat="false" ht="13.8" hidden="false" customHeight="false" outlineLevel="0" collapsed="false">
      <c r="G25" s="0" t="s">
        <v>249</v>
      </c>
      <c r="H25" s="0" t="s">
        <v>8</v>
      </c>
      <c r="I25" s="0" t="s">
        <v>240</v>
      </c>
    </row>
    <row r="26" customFormat="false" ht="13.8" hidden="false" customHeight="false" outlineLevel="0" collapsed="false">
      <c r="G26" s="0" t="s">
        <v>260</v>
      </c>
      <c r="H26" s="0" t="s">
        <v>8</v>
      </c>
      <c r="I26" s="0" t="s">
        <v>240</v>
      </c>
    </row>
    <row r="27" customFormat="false" ht="13.8" hidden="false" customHeight="false" outlineLevel="0" collapsed="false">
      <c r="G27" s="0" t="s">
        <v>270</v>
      </c>
      <c r="H27" s="0" t="s">
        <v>8</v>
      </c>
      <c r="I27" s="0" t="s">
        <v>240</v>
      </c>
    </row>
    <row r="28" customFormat="false" ht="13.8" hidden="false" customHeight="false" outlineLevel="0" collapsed="false">
      <c r="G28" s="0" t="s">
        <v>279</v>
      </c>
      <c r="H28" s="0" t="s">
        <v>8</v>
      </c>
      <c r="I28" s="0" t="s">
        <v>240</v>
      </c>
    </row>
    <row r="29" customFormat="false" ht="13.8" hidden="false" customHeight="false" outlineLevel="0" collapsed="false">
      <c r="G29" s="0" t="s">
        <v>288</v>
      </c>
      <c r="H29" s="0" t="s">
        <v>8</v>
      </c>
      <c r="I29" s="0" t="s">
        <v>240</v>
      </c>
    </row>
    <row r="30" customFormat="false" ht="13.8" hidden="false" customHeight="false" outlineLevel="0" collapsed="false">
      <c r="G30" s="0" t="s">
        <v>296</v>
      </c>
      <c r="H30" s="0" t="s">
        <v>8</v>
      </c>
      <c r="I30" s="0" t="s">
        <v>240</v>
      </c>
    </row>
    <row r="31" customFormat="false" ht="13.8" hidden="false" customHeight="false" outlineLevel="0" collapsed="false">
      <c r="G31" s="0" t="s">
        <v>304</v>
      </c>
      <c r="H31" s="0" t="s">
        <v>8</v>
      </c>
      <c r="I31" s="0" t="s">
        <v>240</v>
      </c>
    </row>
    <row r="32" customFormat="false" ht="13.8" hidden="false" customHeight="false" outlineLevel="0" collapsed="false">
      <c r="G32" s="0" t="s">
        <v>312</v>
      </c>
      <c r="H32" s="0" t="s">
        <v>8</v>
      </c>
      <c r="I32" s="0" t="s">
        <v>240</v>
      </c>
    </row>
    <row r="33" customFormat="false" ht="13.8" hidden="false" customHeight="false" outlineLevel="0" collapsed="false">
      <c r="G33" s="0" t="s">
        <v>319</v>
      </c>
      <c r="H33" s="0" t="s">
        <v>8</v>
      </c>
      <c r="I33" s="0" t="s">
        <v>240</v>
      </c>
    </row>
    <row r="34" customFormat="false" ht="13.8" hidden="false" customHeight="false" outlineLevel="0" collapsed="false">
      <c r="G34" s="0" t="s">
        <v>327</v>
      </c>
      <c r="H34" s="0" t="s">
        <v>8</v>
      </c>
      <c r="I34" s="0" t="s">
        <v>240</v>
      </c>
    </row>
    <row r="35" customFormat="false" ht="13.8" hidden="false" customHeight="false" outlineLevel="0" collapsed="false">
      <c r="G35" s="0" t="s">
        <v>335</v>
      </c>
      <c r="H35" s="0" t="s">
        <v>8</v>
      </c>
      <c r="I35" s="0" t="s">
        <v>240</v>
      </c>
    </row>
    <row r="36" customFormat="false" ht="13.8" hidden="false" customHeight="false" outlineLevel="0" collapsed="false">
      <c r="G36" s="0" t="s">
        <v>341</v>
      </c>
      <c r="H36" s="0" t="s">
        <v>8</v>
      </c>
      <c r="I36" s="0" t="s">
        <v>240</v>
      </c>
    </row>
    <row r="37" customFormat="false" ht="13.8" hidden="false" customHeight="false" outlineLevel="0" collapsed="false">
      <c r="G37" s="0" t="s">
        <v>348</v>
      </c>
      <c r="H37" s="0" t="s">
        <v>8</v>
      </c>
      <c r="I37" s="0" t="s">
        <v>347</v>
      </c>
    </row>
    <row r="38" customFormat="false" ht="13.8" hidden="false" customHeight="false" outlineLevel="0" collapsed="false">
      <c r="G38" s="0" t="s">
        <v>354</v>
      </c>
      <c r="H38" s="0" t="s">
        <v>8</v>
      </c>
      <c r="I38" s="0" t="s">
        <v>347</v>
      </c>
    </row>
    <row r="39" customFormat="false" ht="13.8" hidden="false" customHeight="false" outlineLevel="0" collapsed="false">
      <c r="G39" s="0" t="s">
        <v>359</v>
      </c>
      <c r="H39" s="0" t="s">
        <v>8</v>
      </c>
      <c r="I39" s="0" t="s">
        <v>347</v>
      </c>
    </row>
    <row r="40" customFormat="false" ht="13.8" hidden="false" customHeight="false" outlineLevel="0" collapsed="false">
      <c r="G40" s="0" t="s">
        <v>363</v>
      </c>
      <c r="H40" s="0" t="s">
        <v>8</v>
      </c>
      <c r="I40" s="0" t="s">
        <v>347</v>
      </c>
    </row>
    <row r="41" customFormat="false" ht="13.8" hidden="false" customHeight="false" outlineLevel="0" collapsed="false">
      <c r="G41" s="0" t="s">
        <v>368</v>
      </c>
      <c r="H41" s="0" t="s">
        <v>8</v>
      </c>
      <c r="I41" s="0" t="s">
        <v>347</v>
      </c>
    </row>
    <row r="42" customFormat="false" ht="13.8" hidden="false" customHeight="false" outlineLevel="0" collapsed="false">
      <c r="G42" s="0" t="s">
        <v>18</v>
      </c>
      <c r="H42" s="0" t="s">
        <v>7</v>
      </c>
      <c r="I42" s="0" t="s">
        <v>17</v>
      </c>
    </row>
    <row r="43" customFormat="false" ht="13.8" hidden="false" customHeight="false" outlineLevel="0" collapsed="false">
      <c r="G43" s="0" t="s">
        <v>34</v>
      </c>
      <c r="H43" s="0" t="s">
        <v>7</v>
      </c>
      <c r="I43" s="0" t="s">
        <v>17</v>
      </c>
    </row>
    <row r="44" customFormat="false" ht="13.8" hidden="false" customHeight="false" outlineLevel="0" collapsed="false">
      <c r="G44" s="0" t="s">
        <v>44</v>
      </c>
      <c r="H44" s="0" t="s">
        <v>7</v>
      </c>
      <c r="I44" s="0" t="s">
        <v>17</v>
      </c>
    </row>
    <row r="45" customFormat="false" ht="13.8" hidden="false" customHeight="false" outlineLevel="0" collapsed="false">
      <c r="G45" s="0" t="s">
        <v>55</v>
      </c>
      <c r="H45" s="0" t="s">
        <v>7</v>
      </c>
      <c r="I45" s="0" t="s">
        <v>17</v>
      </c>
    </row>
    <row r="46" customFormat="false" ht="13.8" hidden="false" customHeight="false" outlineLevel="0" collapsed="false">
      <c r="G46" s="0" t="s">
        <v>65</v>
      </c>
      <c r="H46" s="0" t="s">
        <v>7</v>
      </c>
      <c r="I46" s="0" t="s">
        <v>17</v>
      </c>
    </row>
    <row r="47" customFormat="false" ht="13.8" hidden="false" customHeight="false" outlineLevel="0" collapsed="false">
      <c r="G47" s="0" t="s">
        <v>74</v>
      </c>
      <c r="H47" s="0" t="s">
        <v>7</v>
      </c>
      <c r="I47" s="0" t="s">
        <v>73</v>
      </c>
    </row>
    <row r="48" customFormat="false" ht="13.8" hidden="false" customHeight="false" outlineLevel="0" collapsed="false">
      <c r="G48" s="0" t="s">
        <v>84</v>
      </c>
      <c r="H48" s="0" t="s">
        <v>7</v>
      </c>
      <c r="I48" s="0" t="s">
        <v>73</v>
      </c>
    </row>
    <row r="49" customFormat="false" ht="13.8" hidden="false" customHeight="false" outlineLevel="0" collapsed="false">
      <c r="G49" s="0" t="s">
        <v>94</v>
      </c>
      <c r="H49" s="0" t="s">
        <v>7</v>
      </c>
      <c r="I49" s="0" t="s">
        <v>73</v>
      </c>
    </row>
    <row r="50" customFormat="false" ht="13.8" hidden="false" customHeight="false" outlineLevel="0" collapsed="false">
      <c r="G50" s="0" t="s">
        <v>104</v>
      </c>
      <c r="H50" s="0" t="s">
        <v>7</v>
      </c>
      <c r="I50" s="0" t="s">
        <v>73</v>
      </c>
    </row>
    <row r="51" customFormat="false" ht="13.8" hidden="false" customHeight="false" outlineLevel="0" collapsed="false">
      <c r="G51" s="0" t="s">
        <v>113</v>
      </c>
      <c r="H51" s="0" t="s">
        <v>7</v>
      </c>
      <c r="I51" s="0" t="s">
        <v>73</v>
      </c>
    </row>
    <row r="52" customFormat="false" ht="13.8" hidden="false" customHeight="false" outlineLevel="0" collapsed="false">
      <c r="G52" s="0" t="s">
        <v>121</v>
      </c>
      <c r="H52" s="0" t="s">
        <v>7</v>
      </c>
      <c r="I52" s="0" t="s">
        <v>73</v>
      </c>
    </row>
    <row r="53" customFormat="false" ht="13.8" hidden="false" customHeight="false" outlineLevel="0" collapsed="false">
      <c r="G53" s="0" t="s">
        <v>130</v>
      </c>
      <c r="H53" s="0" t="s">
        <v>7</v>
      </c>
      <c r="I53" s="0" t="s">
        <v>129</v>
      </c>
    </row>
    <row r="54" customFormat="false" ht="13.8" hidden="false" customHeight="false" outlineLevel="0" collapsed="false">
      <c r="G54" s="0" t="s">
        <v>141</v>
      </c>
      <c r="H54" s="0" t="s">
        <v>7</v>
      </c>
      <c r="I54" s="0" t="s">
        <v>129</v>
      </c>
    </row>
    <row r="55" customFormat="false" ht="13.8" hidden="false" customHeight="false" outlineLevel="0" collapsed="false">
      <c r="G55" s="0" t="s">
        <v>150</v>
      </c>
      <c r="H55" s="0" t="s">
        <v>7</v>
      </c>
      <c r="I55" s="0" t="s">
        <v>129</v>
      </c>
    </row>
    <row r="56" customFormat="false" ht="13.8" hidden="false" customHeight="false" outlineLevel="0" collapsed="false">
      <c r="G56" s="0" t="s">
        <v>160</v>
      </c>
      <c r="H56" s="0" t="s">
        <v>7</v>
      </c>
      <c r="I56" s="0" t="s">
        <v>129</v>
      </c>
    </row>
    <row r="57" customFormat="false" ht="13.8" hidden="false" customHeight="false" outlineLevel="0" collapsed="false">
      <c r="G57" s="0" t="s">
        <v>169</v>
      </c>
      <c r="H57" s="0" t="s">
        <v>7</v>
      </c>
      <c r="I57" s="0" t="s">
        <v>129</v>
      </c>
    </row>
    <row r="58" customFormat="false" ht="13.8" hidden="false" customHeight="false" outlineLevel="0" collapsed="false">
      <c r="G58" s="0" t="s">
        <v>178</v>
      </c>
      <c r="H58" s="0" t="s">
        <v>7</v>
      </c>
      <c r="I58" s="0" t="s">
        <v>129</v>
      </c>
    </row>
    <row r="59" customFormat="false" ht="13.8" hidden="false" customHeight="false" outlineLevel="0" collapsed="false">
      <c r="G59" s="0" t="s">
        <v>188</v>
      </c>
      <c r="H59" s="0" t="s">
        <v>7</v>
      </c>
      <c r="I59" s="0" t="s">
        <v>129</v>
      </c>
    </row>
    <row r="60" customFormat="false" ht="13.8" hidden="false" customHeight="false" outlineLevel="0" collapsed="false">
      <c r="G60" s="0" t="s">
        <v>198</v>
      </c>
      <c r="H60" s="0" t="s">
        <v>7</v>
      </c>
      <c r="I60" s="0" t="s">
        <v>129</v>
      </c>
    </row>
    <row r="61" customFormat="false" ht="13.8" hidden="false" customHeight="false" outlineLevel="0" collapsed="false">
      <c r="G61" s="0" t="s">
        <v>206</v>
      </c>
      <c r="H61" s="0" t="s">
        <v>7</v>
      </c>
      <c r="I61" s="0" t="s">
        <v>129</v>
      </c>
    </row>
    <row r="62" customFormat="false" ht="13.8" hidden="false" customHeight="false" outlineLevel="0" collapsed="false">
      <c r="G62" s="0" t="s">
        <v>215</v>
      </c>
      <c r="H62" s="0" t="s">
        <v>7</v>
      </c>
      <c r="I62" s="0" t="s">
        <v>214</v>
      </c>
    </row>
    <row r="63" customFormat="false" ht="13.8" hidden="false" customHeight="false" outlineLevel="0" collapsed="false">
      <c r="G63" s="0" t="s">
        <v>222</v>
      </c>
      <c r="H63" s="0" t="s">
        <v>7</v>
      </c>
      <c r="I63" s="0" t="s">
        <v>214</v>
      </c>
    </row>
    <row r="64" customFormat="false" ht="13.8" hidden="false" customHeight="false" outlineLevel="0" collapsed="false">
      <c r="G64" s="0" t="s">
        <v>231</v>
      </c>
      <c r="H64" s="0" t="s">
        <v>7</v>
      </c>
      <c r="I64" s="0" t="s">
        <v>214</v>
      </c>
    </row>
    <row r="65" customFormat="false" ht="13.8" hidden="false" customHeight="false" outlineLevel="0" collapsed="false">
      <c r="G65" s="0" t="s">
        <v>239</v>
      </c>
      <c r="H65" s="0" t="s">
        <v>7</v>
      </c>
      <c r="I65" s="0" t="s">
        <v>214</v>
      </c>
    </row>
    <row r="66" customFormat="false" ht="13.8" hidden="false" customHeight="false" outlineLevel="0" collapsed="false">
      <c r="G66" s="0" t="s">
        <v>248</v>
      </c>
      <c r="H66" s="0" t="s">
        <v>7</v>
      </c>
      <c r="I66" s="0" t="s">
        <v>214</v>
      </c>
    </row>
    <row r="67" customFormat="false" ht="13.8" hidden="false" customHeight="false" outlineLevel="0" collapsed="false">
      <c r="G67" s="0" t="s">
        <v>259</v>
      </c>
      <c r="H67" s="0" t="s">
        <v>7</v>
      </c>
      <c r="I67" s="0" t="s">
        <v>214</v>
      </c>
    </row>
    <row r="68" customFormat="false" ht="13.8" hidden="false" customHeight="false" outlineLevel="0" collapsed="false">
      <c r="G68" s="0" t="s">
        <v>269</v>
      </c>
      <c r="H68" s="0" t="s">
        <v>7</v>
      </c>
      <c r="I68" s="0" t="s">
        <v>268</v>
      </c>
    </row>
    <row r="69" customFormat="false" ht="13.8" hidden="false" customHeight="false" outlineLevel="0" collapsed="false">
      <c r="G69" s="0" t="s">
        <v>278</v>
      </c>
      <c r="H69" s="0" t="s">
        <v>7</v>
      </c>
      <c r="I69" s="0" t="s">
        <v>268</v>
      </c>
    </row>
    <row r="70" customFormat="false" ht="13.8" hidden="false" customHeight="false" outlineLevel="0" collapsed="false">
      <c r="G70" s="0" t="s">
        <v>287</v>
      </c>
      <c r="H70" s="0" t="s">
        <v>7</v>
      </c>
      <c r="I70" s="0" t="s">
        <v>268</v>
      </c>
    </row>
    <row r="71" customFormat="false" ht="13.8" hidden="false" customHeight="false" outlineLevel="0" collapsed="false">
      <c r="G71" s="0" t="s">
        <v>295</v>
      </c>
      <c r="H71" s="0" t="s">
        <v>7</v>
      </c>
      <c r="I71" s="0" t="s">
        <v>268</v>
      </c>
    </row>
    <row r="72" customFormat="false" ht="13.8" hidden="false" customHeight="false" outlineLevel="0" collapsed="false">
      <c r="G72" s="0" t="s">
        <v>303</v>
      </c>
      <c r="H72" s="0" t="s">
        <v>7</v>
      </c>
      <c r="I72" s="0" t="s">
        <v>268</v>
      </c>
    </row>
    <row r="73" customFormat="false" ht="13.8" hidden="false" customHeight="false" outlineLevel="0" collapsed="false">
      <c r="G73" s="0" t="s">
        <v>311</v>
      </c>
      <c r="H73" s="0" t="s">
        <v>7</v>
      </c>
      <c r="I73" s="0" t="s">
        <v>310</v>
      </c>
    </row>
    <row r="74" customFormat="false" ht="13.8" hidden="false" customHeight="false" outlineLevel="0" collapsed="false">
      <c r="G74" s="0" t="s">
        <v>318</v>
      </c>
      <c r="H74" s="0" t="s">
        <v>7</v>
      </c>
      <c r="I74" s="0" t="s">
        <v>310</v>
      </c>
    </row>
    <row r="75" customFormat="false" ht="13.8" hidden="false" customHeight="false" outlineLevel="0" collapsed="false">
      <c r="G75" s="0" t="s">
        <v>22</v>
      </c>
      <c r="H75" s="0" t="s">
        <v>9</v>
      </c>
      <c r="I75" s="0" t="s">
        <v>21</v>
      </c>
    </row>
    <row r="76" customFormat="false" ht="13.8" hidden="false" customHeight="false" outlineLevel="0" collapsed="false">
      <c r="G76" s="0" t="s">
        <v>36</v>
      </c>
      <c r="H76" s="0" t="s">
        <v>9</v>
      </c>
      <c r="I76" s="0" t="s">
        <v>21</v>
      </c>
    </row>
    <row r="77" customFormat="false" ht="13.8" hidden="false" customHeight="false" outlineLevel="0" collapsed="false">
      <c r="G77" s="0" t="s">
        <v>46</v>
      </c>
      <c r="H77" s="0" t="s">
        <v>9</v>
      </c>
      <c r="I77" s="0" t="s">
        <v>21</v>
      </c>
    </row>
    <row r="78" customFormat="false" ht="13.8" hidden="false" customHeight="false" outlineLevel="0" collapsed="false">
      <c r="G78" s="0" t="s">
        <v>57</v>
      </c>
      <c r="H78" s="0" t="s">
        <v>9</v>
      </c>
      <c r="I78" s="0" t="s">
        <v>21</v>
      </c>
    </row>
    <row r="79" customFormat="false" ht="13.8" hidden="false" customHeight="false" outlineLevel="0" collapsed="false">
      <c r="G79" s="0" t="s">
        <v>66</v>
      </c>
      <c r="H79" s="0" t="s">
        <v>9</v>
      </c>
      <c r="I79" s="0" t="s">
        <v>21</v>
      </c>
    </row>
    <row r="80" customFormat="false" ht="13.8" hidden="false" customHeight="false" outlineLevel="0" collapsed="false">
      <c r="G80" s="0" t="s">
        <v>77</v>
      </c>
      <c r="H80" s="0" t="s">
        <v>9</v>
      </c>
      <c r="I80" s="0" t="s">
        <v>21</v>
      </c>
    </row>
    <row r="81" customFormat="false" ht="13.8" hidden="false" customHeight="false" outlineLevel="0" collapsed="false">
      <c r="G81" s="0" t="s">
        <v>86</v>
      </c>
      <c r="H81" s="0" t="s">
        <v>9</v>
      </c>
      <c r="I81" s="0" t="s">
        <v>21</v>
      </c>
    </row>
    <row r="82" customFormat="false" ht="13.8" hidden="false" customHeight="false" outlineLevel="0" collapsed="false">
      <c r="G82" s="0" t="s">
        <v>96</v>
      </c>
      <c r="H82" s="0" t="s">
        <v>9</v>
      </c>
      <c r="I82" s="0" t="s">
        <v>21</v>
      </c>
    </row>
    <row r="83" customFormat="false" ht="13.8" hidden="false" customHeight="false" outlineLevel="0" collapsed="false">
      <c r="G83" s="0" t="s">
        <v>107</v>
      </c>
      <c r="H83" s="0" t="s">
        <v>9</v>
      </c>
      <c r="I83" s="0" t="s">
        <v>21</v>
      </c>
    </row>
    <row r="84" customFormat="false" ht="13.8" hidden="false" customHeight="false" outlineLevel="0" collapsed="false">
      <c r="G84" s="0" t="s">
        <v>115</v>
      </c>
      <c r="H84" s="0" t="s">
        <v>9</v>
      </c>
      <c r="I84" s="0" t="s">
        <v>21</v>
      </c>
    </row>
    <row r="85" customFormat="false" ht="13.8" hidden="false" customHeight="false" outlineLevel="0" collapsed="false">
      <c r="G85" s="0" t="s">
        <v>123</v>
      </c>
      <c r="H85" s="0" t="s">
        <v>9</v>
      </c>
      <c r="I85" s="0" t="s">
        <v>21</v>
      </c>
    </row>
    <row r="86" customFormat="false" ht="13.8" hidden="false" customHeight="false" outlineLevel="0" collapsed="false">
      <c r="G86" s="0" t="s">
        <v>132</v>
      </c>
      <c r="H86" s="0" t="s">
        <v>9</v>
      </c>
      <c r="I86" s="0" t="s">
        <v>21</v>
      </c>
    </row>
    <row r="87" customFormat="false" ht="13.8" hidden="false" customHeight="false" outlineLevel="0" collapsed="false">
      <c r="G87" s="0" t="s">
        <v>144</v>
      </c>
      <c r="H87" s="0" t="s">
        <v>9</v>
      </c>
      <c r="I87" s="0" t="s">
        <v>143</v>
      </c>
    </row>
    <row r="88" customFormat="false" ht="13.8" hidden="false" customHeight="false" outlineLevel="0" collapsed="false">
      <c r="G88" s="0" t="s">
        <v>153</v>
      </c>
      <c r="H88" s="0" t="s">
        <v>9</v>
      </c>
      <c r="I88" s="0" t="s">
        <v>143</v>
      </c>
    </row>
    <row r="89" customFormat="false" ht="13.8" hidden="false" customHeight="false" outlineLevel="0" collapsed="false">
      <c r="G89" s="0" t="s">
        <v>163</v>
      </c>
      <c r="H89" s="0" t="s">
        <v>9</v>
      </c>
      <c r="I89" s="0" t="s">
        <v>143</v>
      </c>
    </row>
    <row r="90" customFormat="false" ht="13.8" hidden="false" customHeight="false" outlineLevel="0" collapsed="false">
      <c r="G90" s="0" t="s">
        <v>172</v>
      </c>
      <c r="H90" s="0" t="s">
        <v>9</v>
      </c>
      <c r="I90" s="0" t="s">
        <v>143</v>
      </c>
    </row>
    <row r="91" customFormat="false" ht="13.8" hidden="false" customHeight="false" outlineLevel="0" collapsed="false">
      <c r="G91" s="0" t="s">
        <v>182</v>
      </c>
      <c r="H91" s="0" t="s">
        <v>9</v>
      </c>
      <c r="I91" s="0" t="s">
        <v>181</v>
      </c>
    </row>
    <row r="92" customFormat="false" ht="13.8" hidden="false" customHeight="false" outlineLevel="0" collapsed="false">
      <c r="G92" s="0" t="s">
        <v>191</v>
      </c>
      <c r="H92" s="0" t="s">
        <v>9</v>
      </c>
      <c r="I92" s="0" t="s">
        <v>181</v>
      </c>
    </row>
    <row r="93" customFormat="false" ht="13.8" hidden="false" customHeight="false" outlineLevel="0" collapsed="false">
      <c r="G93" s="0" t="s">
        <v>200</v>
      </c>
      <c r="H93" s="0" t="s">
        <v>9</v>
      </c>
      <c r="I93" s="0" t="s">
        <v>181</v>
      </c>
    </row>
    <row r="94" customFormat="false" ht="13.8" hidden="false" customHeight="false" outlineLevel="0" collapsed="false">
      <c r="G94" s="0" t="s">
        <v>208</v>
      </c>
      <c r="H94" s="0" t="s">
        <v>9</v>
      </c>
      <c r="I94" s="0" t="s">
        <v>181</v>
      </c>
    </row>
    <row r="95" customFormat="false" ht="13.8" hidden="false" customHeight="false" outlineLevel="0" collapsed="false">
      <c r="G95" s="0" t="s">
        <v>225</v>
      </c>
      <c r="H95" s="0" t="s">
        <v>9</v>
      </c>
      <c r="I95" s="0" t="s">
        <v>224</v>
      </c>
    </row>
    <row r="96" customFormat="false" ht="13.8" hidden="false" customHeight="false" outlineLevel="0" collapsed="false">
      <c r="G96" s="0" t="s">
        <v>233</v>
      </c>
      <c r="H96" s="0" t="s">
        <v>9</v>
      </c>
      <c r="I96" s="0" t="s">
        <v>224</v>
      </c>
    </row>
    <row r="97" customFormat="false" ht="13.8" hidden="false" customHeight="false" outlineLevel="0" collapsed="false">
      <c r="G97" s="0" t="s">
        <v>242</v>
      </c>
      <c r="H97" s="0" t="s">
        <v>9</v>
      </c>
      <c r="I97" s="0" t="s">
        <v>224</v>
      </c>
    </row>
    <row r="98" customFormat="false" ht="13.8" hidden="false" customHeight="false" outlineLevel="0" collapsed="false">
      <c r="G98" s="0" t="s">
        <v>250</v>
      </c>
      <c r="H98" s="0" t="s">
        <v>9</v>
      </c>
      <c r="I98" s="0" t="s">
        <v>224</v>
      </c>
    </row>
    <row r="99" customFormat="false" ht="13.8" hidden="false" customHeight="false" outlineLevel="0" collapsed="false">
      <c r="G99" s="0" t="s">
        <v>261</v>
      </c>
      <c r="H99" s="0" t="s">
        <v>9</v>
      </c>
      <c r="I99" s="0" t="s">
        <v>224</v>
      </c>
    </row>
    <row r="100" customFormat="false" ht="13.8" hidden="false" customHeight="false" outlineLevel="0" collapsed="false">
      <c r="G100" s="0" t="s">
        <v>271</v>
      </c>
      <c r="H100" s="0" t="s">
        <v>9</v>
      </c>
      <c r="I100" s="0" t="s">
        <v>224</v>
      </c>
    </row>
    <row r="101" customFormat="false" ht="13.8" hidden="false" customHeight="false" outlineLevel="0" collapsed="false">
      <c r="G101" s="0" t="s">
        <v>280</v>
      </c>
      <c r="H101" s="0" t="s">
        <v>9</v>
      </c>
      <c r="I101" s="0" t="s">
        <v>224</v>
      </c>
    </row>
    <row r="102" customFormat="false" ht="13.8" hidden="false" customHeight="false" outlineLevel="0" collapsed="false">
      <c r="G102" s="0" t="s">
        <v>289</v>
      </c>
      <c r="H102" s="0" t="s">
        <v>9</v>
      </c>
      <c r="I102" s="0" t="s">
        <v>224</v>
      </c>
    </row>
    <row r="103" customFormat="false" ht="13.8" hidden="false" customHeight="false" outlineLevel="0" collapsed="false">
      <c r="G103" s="0" t="s">
        <v>297</v>
      </c>
      <c r="H103" s="0" t="s">
        <v>9</v>
      </c>
      <c r="I103" s="0" t="s">
        <v>224</v>
      </c>
    </row>
    <row r="104" customFormat="false" ht="13.8" hidden="false" customHeight="false" outlineLevel="0" collapsed="false">
      <c r="G104" s="0" t="s">
        <v>305</v>
      </c>
      <c r="H104" s="0" t="s">
        <v>9</v>
      </c>
      <c r="I104" s="0" t="s">
        <v>224</v>
      </c>
    </row>
    <row r="105" customFormat="false" ht="13.8" hidden="false" customHeight="false" outlineLevel="0" collapsed="false">
      <c r="G105" s="0" t="s">
        <v>313</v>
      </c>
      <c r="H105" s="0" t="s">
        <v>9</v>
      </c>
      <c r="I105" s="0" t="s">
        <v>224</v>
      </c>
    </row>
    <row r="106" customFormat="false" ht="13.8" hidden="false" customHeight="false" outlineLevel="0" collapsed="false">
      <c r="G106" s="0" t="s">
        <v>322</v>
      </c>
      <c r="H106" s="0" t="s">
        <v>9</v>
      </c>
      <c r="I106" s="0" t="s">
        <v>321</v>
      </c>
    </row>
    <row r="107" customFormat="false" ht="13.8" hidden="false" customHeight="false" outlineLevel="0" collapsed="false">
      <c r="G107" s="0" t="s">
        <v>328</v>
      </c>
      <c r="H107" s="0" t="s">
        <v>9</v>
      </c>
      <c r="I107" s="0" t="s">
        <v>321</v>
      </c>
    </row>
    <row r="108" customFormat="false" ht="13.8" hidden="false" customHeight="false" outlineLevel="0" collapsed="false">
      <c r="G108" s="0" t="s">
        <v>336</v>
      </c>
      <c r="H108" s="0" t="s">
        <v>9</v>
      </c>
      <c r="I108" s="0" t="s">
        <v>321</v>
      </c>
    </row>
    <row r="109" customFormat="false" ht="13.8" hidden="false" customHeight="false" outlineLevel="0" collapsed="false">
      <c r="G109" s="0" t="s">
        <v>342</v>
      </c>
      <c r="H109" s="0" t="s">
        <v>9</v>
      </c>
      <c r="I109" s="0" t="s">
        <v>321</v>
      </c>
    </row>
    <row r="110" customFormat="false" ht="13.8" hidden="false" customHeight="false" outlineLevel="0" collapsed="false">
      <c r="G110" s="0" t="s">
        <v>350</v>
      </c>
      <c r="H110" s="0" t="s">
        <v>9</v>
      </c>
      <c r="I110" s="0" t="s">
        <v>349</v>
      </c>
    </row>
    <row r="111" customFormat="false" ht="13.8" hidden="false" customHeight="false" outlineLevel="0" collapsed="false">
      <c r="G111" s="0" t="s">
        <v>355</v>
      </c>
      <c r="H111" s="0" t="s">
        <v>9</v>
      </c>
      <c r="I111" s="0" t="s">
        <v>349</v>
      </c>
    </row>
    <row r="112" customFormat="false" ht="13.8" hidden="false" customHeight="false" outlineLevel="0" collapsed="false">
      <c r="G112" s="0" t="s">
        <v>360</v>
      </c>
      <c r="H112" s="0" t="s">
        <v>9</v>
      </c>
      <c r="I112" s="0" t="s">
        <v>349</v>
      </c>
    </row>
    <row r="113" customFormat="false" ht="13.8" hidden="false" customHeight="false" outlineLevel="0" collapsed="false">
      <c r="G113" s="0" t="s">
        <v>24</v>
      </c>
      <c r="H113" s="0" t="s">
        <v>10</v>
      </c>
      <c r="I113" s="0" t="s">
        <v>23</v>
      </c>
    </row>
    <row r="114" customFormat="false" ht="13.8" hidden="false" customHeight="false" outlineLevel="0" collapsed="false">
      <c r="G114" s="0" t="s">
        <v>37</v>
      </c>
      <c r="H114" s="0" t="s">
        <v>10</v>
      </c>
      <c r="I114" s="0" t="s">
        <v>23</v>
      </c>
    </row>
    <row r="115" customFormat="false" ht="13.8" hidden="false" customHeight="false" outlineLevel="0" collapsed="false">
      <c r="G115" s="0" t="s">
        <v>47</v>
      </c>
      <c r="H115" s="0" t="s">
        <v>10</v>
      </c>
      <c r="I115" s="0" t="s">
        <v>23</v>
      </c>
    </row>
    <row r="116" customFormat="false" ht="13.8" hidden="false" customHeight="false" outlineLevel="0" collapsed="false">
      <c r="G116" s="0" t="s">
        <v>58</v>
      </c>
      <c r="H116" s="0" t="s">
        <v>10</v>
      </c>
      <c r="I116" s="0" t="s">
        <v>23</v>
      </c>
    </row>
    <row r="117" customFormat="false" ht="13.8" hidden="false" customHeight="false" outlineLevel="0" collapsed="false">
      <c r="G117" s="0" t="s">
        <v>67</v>
      </c>
      <c r="H117" s="0" t="s">
        <v>10</v>
      </c>
      <c r="I117" s="0" t="s">
        <v>23</v>
      </c>
    </row>
    <row r="118" customFormat="false" ht="13.8" hidden="false" customHeight="false" outlineLevel="0" collapsed="false">
      <c r="G118" s="0" t="s">
        <v>78</v>
      </c>
      <c r="H118" s="0" t="s">
        <v>10</v>
      </c>
      <c r="I118" s="0" t="s">
        <v>23</v>
      </c>
    </row>
    <row r="119" customFormat="false" ht="13.8" hidden="false" customHeight="false" outlineLevel="0" collapsed="false">
      <c r="G119" s="0" t="s">
        <v>87</v>
      </c>
      <c r="H119" s="0" t="s">
        <v>10</v>
      </c>
      <c r="I119" s="0" t="s">
        <v>23</v>
      </c>
    </row>
    <row r="120" customFormat="false" ht="13.8" hidden="false" customHeight="false" outlineLevel="0" collapsed="false">
      <c r="G120" s="0" t="s">
        <v>97</v>
      </c>
      <c r="H120" s="0" t="s">
        <v>10</v>
      </c>
      <c r="I120" s="0" t="s">
        <v>23</v>
      </c>
    </row>
    <row r="121" customFormat="false" ht="13.8" hidden="false" customHeight="false" outlineLevel="0" collapsed="false">
      <c r="G121" s="0" t="s">
        <v>108</v>
      </c>
      <c r="H121" s="0" t="s">
        <v>10</v>
      </c>
      <c r="I121" s="0" t="s">
        <v>23</v>
      </c>
    </row>
    <row r="122" customFormat="false" ht="13.8" hidden="false" customHeight="false" outlineLevel="0" collapsed="false">
      <c r="G122" s="0" t="s">
        <v>116</v>
      </c>
      <c r="H122" s="0" t="s">
        <v>10</v>
      </c>
      <c r="I122" s="0" t="s">
        <v>23</v>
      </c>
    </row>
    <row r="123" customFormat="false" ht="13.8" hidden="false" customHeight="false" outlineLevel="0" collapsed="false">
      <c r="G123" s="0" t="s">
        <v>124</v>
      </c>
      <c r="H123" s="0" t="s">
        <v>10</v>
      </c>
      <c r="I123" s="0" t="s">
        <v>23</v>
      </c>
    </row>
    <row r="124" customFormat="false" ht="13.8" hidden="false" customHeight="false" outlineLevel="0" collapsed="false">
      <c r="G124" s="0" t="s">
        <v>134</v>
      </c>
      <c r="H124" s="0" t="s">
        <v>10</v>
      </c>
      <c r="I124" s="0" t="s">
        <v>23</v>
      </c>
    </row>
    <row r="125" customFormat="false" ht="13.8" hidden="false" customHeight="false" outlineLevel="0" collapsed="false">
      <c r="G125" s="0" t="s">
        <v>145</v>
      </c>
      <c r="H125" s="0" t="s">
        <v>10</v>
      </c>
      <c r="I125" s="0" t="s">
        <v>23</v>
      </c>
    </row>
    <row r="126" customFormat="false" ht="13.8" hidden="false" customHeight="false" outlineLevel="0" collapsed="false">
      <c r="G126" s="0" t="s">
        <v>154</v>
      </c>
      <c r="H126" s="0" t="s">
        <v>10</v>
      </c>
      <c r="I126" s="0" t="s">
        <v>23</v>
      </c>
    </row>
    <row r="127" customFormat="false" ht="13.8" hidden="false" customHeight="false" outlineLevel="0" collapsed="false">
      <c r="G127" s="0" t="s">
        <v>164</v>
      </c>
      <c r="H127" s="0" t="s">
        <v>10</v>
      </c>
      <c r="I127" s="0" t="s">
        <v>23</v>
      </c>
    </row>
    <row r="128" customFormat="false" ht="13.8" hidden="false" customHeight="false" outlineLevel="0" collapsed="false">
      <c r="G128" s="0" t="s">
        <v>173</v>
      </c>
      <c r="H128" s="0" t="s">
        <v>10</v>
      </c>
      <c r="I128" s="0" t="s">
        <v>23</v>
      </c>
    </row>
    <row r="129" customFormat="false" ht="13.8" hidden="false" customHeight="false" outlineLevel="0" collapsed="false">
      <c r="G129" s="0" t="s">
        <v>183</v>
      </c>
      <c r="H129" s="0" t="s">
        <v>10</v>
      </c>
      <c r="I129" s="0" t="s">
        <v>23</v>
      </c>
    </row>
    <row r="130" customFormat="false" ht="13.8" hidden="false" customHeight="false" outlineLevel="0" collapsed="false">
      <c r="G130" s="0" t="s">
        <v>192</v>
      </c>
      <c r="H130" s="0" t="s">
        <v>10</v>
      </c>
      <c r="I130" s="0" t="s">
        <v>23</v>
      </c>
    </row>
    <row r="131" customFormat="false" ht="13.8" hidden="false" customHeight="false" outlineLevel="0" collapsed="false">
      <c r="G131" s="0" t="s">
        <v>201</v>
      </c>
      <c r="H131" s="0" t="s">
        <v>10</v>
      </c>
      <c r="I131" s="0" t="s">
        <v>23</v>
      </c>
    </row>
    <row r="132" customFormat="false" ht="13.8" hidden="false" customHeight="false" outlineLevel="0" collapsed="false">
      <c r="G132" s="0" t="s">
        <v>209</v>
      </c>
      <c r="H132" s="0" t="s">
        <v>10</v>
      </c>
      <c r="I132" s="0" t="s">
        <v>23</v>
      </c>
    </row>
    <row r="133" customFormat="false" ht="13.8" hidden="false" customHeight="false" outlineLevel="0" collapsed="false">
      <c r="G133" s="0" t="s">
        <v>217</v>
      </c>
      <c r="H133" s="0" t="s">
        <v>10</v>
      </c>
      <c r="I133" s="0" t="s">
        <v>23</v>
      </c>
    </row>
    <row r="134" customFormat="false" ht="13.8" hidden="false" customHeight="false" outlineLevel="0" collapsed="false">
      <c r="G134" s="0" t="s">
        <v>226</v>
      </c>
      <c r="H134" s="0" t="s">
        <v>10</v>
      </c>
      <c r="I134" s="0" t="s">
        <v>23</v>
      </c>
    </row>
    <row r="135" customFormat="false" ht="13.8" hidden="false" customHeight="false" outlineLevel="0" collapsed="false">
      <c r="G135" s="0" t="s">
        <v>234</v>
      </c>
      <c r="H135" s="0" t="s">
        <v>10</v>
      </c>
      <c r="I135" s="0" t="s">
        <v>23</v>
      </c>
    </row>
    <row r="136" customFormat="false" ht="13.8" hidden="false" customHeight="false" outlineLevel="0" collapsed="false">
      <c r="G136" s="0" t="s">
        <v>243</v>
      </c>
      <c r="H136" s="0" t="s">
        <v>10</v>
      </c>
      <c r="I136" s="0" t="s">
        <v>23</v>
      </c>
    </row>
    <row r="137" customFormat="false" ht="13.8" hidden="false" customHeight="false" outlineLevel="0" collapsed="false">
      <c r="G137" s="0" t="s">
        <v>252</v>
      </c>
      <c r="H137" s="0" t="s">
        <v>10</v>
      </c>
      <c r="I137" s="0" t="s">
        <v>23</v>
      </c>
    </row>
    <row r="138" customFormat="false" ht="13.8" hidden="false" customHeight="false" outlineLevel="0" collapsed="false">
      <c r="G138" s="0" t="s">
        <v>262</v>
      </c>
      <c r="H138" s="0" t="s">
        <v>10</v>
      </c>
      <c r="I138" s="0" t="s">
        <v>23</v>
      </c>
    </row>
    <row r="139" customFormat="false" ht="13.8" hidden="false" customHeight="false" outlineLevel="0" collapsed="false">
      <c r="G139" s="0" t="s">
        <v>272</v>
      </c>
      <c r="H139" s="0" t="s">
        <v>10</v>
      </c>
      <c r="I139" s="0" t="s">
        <v>23</v>
      </c>
    </row>
    <row r="140" customFormat="false" ht="13.8" hidden="false" customHeight="false" outlineLevel="0" collapsed="false">
      <c r="G140" s="0" t="s">
        <v>281</v>
      </c>
      <c r="H140" s="0" t="s">
        <v>10</v>
      </c>
      <c r="I140" s="0" t="s">
        <v>23</v>
      </c>
    </row>
    <row r="141" customFormat="false" ht="13.8" hidden="false" customHeight="false" outlineLevel="0" collapsed="false">
      <c r="G141" s="0" t="s">
        <v>290</v>
      </c>
      <c r="H141" s="0" t="s">
        <v>10</v>
      </c>
      <c r="I141" s="0" t="s">
        <v>23</v>
      </c>
    </row>
    <row r="142" customFormat="false" ht="13.8" hidden="false" customHeight="false" outlineLevel="0" collapsed="false">
      <c r="G142" s="0" t="s">
        <v>298</v>
      </c>
      <c r="H142" s="0" t="s">
        <v>10</v>
      </c>
      <c r="I142" s="0" t="s">
        <v>23</v>
      </c>
    </row>
    <row r="143" customFormat="false" ht="13.8" hidden="false" customHeight="false" outlineLevel="0" collapsed="false">
      <c r="G143" s="0" t="s">
        <v>306</v>
      </c>
      <c r="H143" s="0" t="s">
        <v>10</v>
      </c>
      <c r="I143" s="0" t="s">
        <v>23</v>
      </c>
    </row>
    <row r="144" customFormat="false" ht="13.8" hidden="false" customHeight="false" outlineLevel="0" collapsed="false">
      <c r="G144" s="0" t="s">
        <v>314</v>
      </c>
      <c r="H144" s="0" t="s">
        <v>10</v>
      </c>
      <c r="I144" s="0" t="s">
        <v>23</v>
      </c>
    </row>
    <row r="145" customFormat="false" ht="13.8" hidden="false" customHeight="false" outlineLevel="0" collapsed="false">
      <c r="G145" s="0" t="s">
        <v>323</v>
      </c>
      <c r="H145" s="0" t="s">
        <v>10</v>
      </c>
      <c r="I145" s="0" t="s">
        <v>23</v>
      </c>
    </row>
    <row r="146" customFormat="false" ht="13.8" hidden="false" customHeight="false" outlineLevel="0" collapsed="false">
      <c r="G146" s="0" t="s">
        <v>330</v>
      </c>
      <c r="H146" s="0" t="s">
        <v>10</v>
      </c>
      <c r="I146" s="0" t="s">
        <v>329</v>
      </c>
    </row>
    <row r="147" customFormat="false" ht="13.8" hidden="false" customHeight="false" outlineLevel="0" collapsed="false">
      <c r="G147" s="0" t="s">
        <v>337</v>
      </c>
      <c r="H147" s="0" t="s">
        <v>10</v>
      </c>
      <c r="I147" s="0" t="s">
        <v>329</v>
      </c>
    </row>
    <row r="148" customFormat="false" ht="13.8" hidden="false" customHeight="false" outlineLevel="0" collapsed="false">
      <c r="G148" s="0" t="s">
        <v>343</v>
      </c>
      <c r="H148" s="0" t="s">
        <v>10</v>
      </c>
      <c r="I148" s="0" t="s">
        <v>329</v>
      </c>
    </row>
    <row r="149" customFormat="false" ht="13.8" hidden="false" customHeight="false" outlineLevel="0" collapsed="false">
      <c r="G149" s="0" t="s">
        <v>351</v>
      </c>
      <c r="H149" s="0" t="s">
        <v>10</v>
      </c>
      <c r="I149" s="0" t="s">
        <v>329</v>
      </c>
    </row>
    <row r="150" customFormat="false" ht="13.8" hidden="false" customHeight="false" outlineLevel="0" collapsed="false">
      <c r="G150" s="0" t="s">
        <v>356</v>
      </c>
      <c r="H150" s="0" t="s">
        <v>10</v>
      </c>
      <c r="I150" s="0" t="s">
        <v>329</v>
      </c>
    </row>
    <row r="151" customFormat="false" ht="13.8" hidden="false" customHeight="false" outlineLevel="0" collapsed="false">
      <c r="G151" s="0" t="s">
        <v>361</v>
      </c>
      <c r="H151" s="0" t="s">
        <v>10</v>
      </c>
      <c r="I151" s="0" t="s">
        <v>329</v>
      </c>
    </row>
    <row r="152" customFormat="false" ht="13.8" hidden="false" customHeight="false" outlineLevel="0" collapsed="false">
      <c r="G152" s="0" t="s">
        <v>364</v>
      </c>
      <c r="H152" s="0" t="s">
        <v>10</v>
      </c>
      <c r="I152" s="0" t="s">
        <v>329</v>
      </c>
    </row>
    <row r="153" customFormat="false" ht="13.8" hidden="false" customHeight="false" outlineLevel="0" collapsed="false">
      <c r="G153" s="0" t="s">
        <v>370</v>
      </c>
      <c r="H153" s="0" t="s">
        <v>10</v>
      </c>
      <c r="I153" s="0" t="s">
        <v>329</v>
      </c>
    </row>
    <row r="154" customFormat="false" ht="13.8" hidden="false" customHeight="false" outlineLevel="0" collapsed="false">
      <c r="G154" s="0" t="s">
        <v>375</v>
      </c>
      <c r="H154" s="0" t="s">
        <v>10</v>
      </c>
      <c r="I154" s="0" t="s">
        <v>329</v>
      </c>
    </row>
    <row r="155" customFormat="false" ht="13.8" hidden="false" customHeight="false" outlineLevel="0" collapsed="false">
      <c r="G155" s="0" t="s">
        <v>380</v>
      </c>
      <c r="H155" s="0" t="s">
        <v>10</v>
      </c>
      <c r="I155" s="0" t="s">
        <v>329</v>
      </c>
    </row>
    <row r="156" customFormat="false" ht="13.8" hidden="false" customHeight="false" outlineLevel="0" collapsed="false">
      <c r="G156" s="0" t="s">
        <v>385</v>
      </c>
      <c r="H156" s="0" t="s">
        <v>10</v>
      </c>
      <c r="I156" s="0" t="s">
        <v>384</v>
      </c>
    </row>
    <row r="157" customFormat="false" ht="13.8" hidden="false" customHeight="false" outlineLevel="0" collapsed="false">
      <c r="G157" s="0" t="s">
        <v>388</v>
      </c>
      <c r="H157" s="0" t="s">
        <v>10</v>
      </c>
      <c r="I157" s="0" t="s">
        <v>384</v>
      </c>
    </row>
    <row r="158" customFormat="false" ht="13.8" hidden="false" customHeight="false" outlineLevel="0" collapsed="false">
      <c r="G158" s="0" t="s">
        <v>390</v>
      </c>
      <c r="H158" s="0" t="s">
        <v>10</v>
      </c>
      <c r="I158" s="0" t="s">
        <v>384</v>
      </c>
    </row>
    <row r="159" customFormat="false" ht="13.8" hidden="false" customHeight="false" outlineLevel="0" collapsed="false">
      <c r="G159" s="0" t="s">
        <v>392</v>
      </c>
      <c r="H159" s="0" t="s">
        <v>10</v>
      </c>
      <c r="I159" s="0" t="s">
        <v>384</v>
      </c>
    </row>
    <row r="160" customFormat="false" ht="13.8" hidden="false" customHeight="false" outlineLevel="0" collapsed="false">
      <c r="G160" s="0" t="s">
        <v>393</v>
      </c>
      <c r="H160" s="0" t="s">
        <v>10</v>
      </c>
      <c r="I160" s="0" t="s">
        <v>384</v>
      </c>
    </row>
    <row r="161" customFormat="false" ht="13.8" hidden="false" customHeight="false" outlineLevel="0" collapsed="false">
      <c r="G161" s="0" t="s">
        <v>394</v>
      </c>
      <c r="H161" s="0" t="s">
        <v>10</v>
      </c>
      <c r="I161" s="0" t="s">
        <v>384</v>
      </c>
    </row>
    <row r="162" customFormat="false" ht="13.8" hidden="false" customHeight="false" outlineLevel="0" collapsed="false">
      <c r="G162" s="0" t="s">
        <v>395</v>
      </c>
      <c r="H162" s="0" t="s">
        <v>10</v>
      </c>
      <c r="I162" s="0" t="s">
        <v>384</v>
      </c>
    </row>
    <row r="163" customFormat="false" ht="13.8" hidden="false" customHeight="false" outlineLevel="0" collapsed="false">
      <c r="G163" s="0" t="s">
        <v>396</v>
      </c>
      <c r="H163" s="0" t="s">
        <v>10</v>
      </c>
      <c r="I163" s="0" t="s">
        <v>384</v>
      </c>
    </row>
    <row r="164" customFormat="false" ht="13.8" hidden="false" customHeight="false" outlineLevel="0" collapsed="false">
      <c r="G164" s="0" t="s">
        <v>397</v>
      </c>
      <c r="H164" s="0" t="s">
        <v>10</v>
      </c>
      <c r="I164" s="0" t="s">
        <v>384</v>
      </c>
    </row>
    <row r="165" customFormat="false" ht="13.8" hidden="false" customHeight="false" outlineLevel="0" collapsed="false">
      <c r="G165" s="0" t="s">
        <v>398</v>
      </c>
      <c r="H165" s="0" t="s">
        <v>10</v>
      </c>
      <c r="I165" s="0" t="s">
        <v>384</v>
      </c>
    </row>
    <row r="166" customFormat="false" ht="13.8" hidden="false" customHeight="false" outlineLevel="0" collapsed="false">
      <c r="G166" s="0" t="s">
        <v>399</v>
      </c>
      <c r="H166" s="0" t="s">
        <v>10</v>
      </c>
      <c r="I166" s="0" t="s">
        <v>384</v>
      </c>
    </row>
    <row r="167" customFormat="false" ht="13.8" hidden="false" customHeight="false" outlineLevel="0" collapsed="false">
      <c r="G167" s="0" t="s">
        <v>400</v>
      </c>
      <c r="H167" s="0" t="s">
        <v>10</v>
      </c>
      <c r="I167" s="0" t="s">
        <v>384</v>
      </c>
    </row>
    <row r="168" customFormat="false" ht="13.8" hidden="false" customHeight="false" outlineLevel="0" collapsed="false">
      <c r="G168" s="0" t="s">
        <v>403</v>
      </c>
      <c r="H168" s="0" t="s">
        <v>10</v>
      </c>
      <c r="I168" s="0" t="s">
        <v>402</v>
      </c>
    </row>
    <row r="169" customFormat="false" ht="13.8" hidden="false" customHeight="false" outlineLevel="0" collapsed="false">
      <c r="G169" s="0" t="s">
        <v>404</v>
      </c>
      <c r="H169" s="0" t="s">
        <v>10</v>
      </c>
      <c r="I169" s="0" t="s">
        <v>402</v>
      </c>
    </row>
    <row r="170" customFormat="false" ht="13.8" hidden="false" customHeight="false" outlineLevel="0" collapsed="false">
      <c r="G170" s="0" t="s">
        <v>405</v>
      </c>
      <c r="H170" s="0" t="s">
        <v>10</v>
      </c>
      <c r="I170" s="0" t="s">
        <v>402</v>
      </c>
    </row>
    <row r="171" customFormat="false" ht="13.8" hidden="false" customHeight="false" outlineLevel="0" collapsed="false">
      <c r="G171" s="0" t="s">
        <v>406</v>
      </c>
      <c r="H171" s="0" t="s">
        <v>10</v>
      </c>
      <c r="I171" s="0" t="s">
        <v>402</v>
      </c>
    </row>
    <row r="172" customFormat="false" ht="13.8" hidden="false" customHeight="false" outlineLevel="0" collapsed="false">
      <c r="G172" s="0" t="s">
        <v>407</v>
      </c>
      <c r="H172" s="0" t="s">
        <v>10</v>
      </c>
      <c r="I172" s="0" t="s">
        <v>402</v>
      </c>
    </row>
    <row r="173" customFormat="false" ht="13.8" hidden="false" customHeight="false" outlineLevel="0" collapsed="false">
      <c r="G173" s="0" t="s">
        <v>408</v>
      </c>
      <c r="H173" s="0" t="s">
        <v>10</v>
      </c>
      <c r="I173" s="0" t="s">
        <v>402</v>
      </c>
    </row>
    <row r="174" customFormat="false" ht="13.8" hidden="false" customHeight="false" outlineLevel="0" collapsed="false">
      <c r="G174" s="0" t="s">
        <v>409</v>
      </c>
      <c r="H174" s="0" t="s">
        <v>10</v>
      </c>
      <c r="I174" s="0" t="s">
        <v>402</v>
      </c>
    </row>
    <row r="175" customFormat="false" ht="13.8" hidden="false" customHeight="false" outlineLevel="0" collapsed="false">
      <c r="G175" s="0" t="s">
        <v>27</v>
      </c>
      <c r="H175" s="0" t="s">
        <v>11</v>
      </c>
      <c r="I175" s="0" t="s">
        <v>26</v>
      </c>
    </row>
    <row r="176" customFormat="false" ht="13.8" hidden="false" customHeight="false" outlineLevel="0" collapsed="false">
      <c r="G176" s="0" t="s">
        <v>38</v>
      </c>
      <c r="H176" s="0" t="s">
        <v>11</v>
      </c>
      <c r="I176" s="0" t="s">
        <v>26</v>
      </c>
    </row>
    <row r="177" customFormat="false" ht="13.8" hidden="false" customHeight="false" outlineLevel="0" collapsed="false">
      <c r="G177" s="0" t="s">
        <v>48</v>
      </c>
      <c r="H177" s="0" t="s">
        <v>11</v>
      </c>
      <c r="I177" s="0" t="s">
        <v>26</v>
      </c>
    </row>
    <row r="178" customFormat="false" ht="13.8" hidden="false" customHeight="false" outlineLevel="0" collapsed="false">
      <c r="G178" s="0" t="s">
        <v>59</v>
      </c>
      <c r="H178" s="0" t="s">
        <v>11</v>
      </c>
      <c r="I178" s="0" t="s">
        <v>26</v>
      </c>
    </row>
    <row r="179" customFormat="false" ht="13.8" hidden="false" customHeight="false" outlineLevel="0" collapsed="false">
      <c r="G179" s="0" t="s">
        <v>68</v>
      </c>
      <c r="H179" s="0" t="s">
        <v>11</v>
      </c>
      <c r="I179" s="0" t="s">
        <v>26</v>
      </c>
    </row>
    <row r="180" customFormat="false" ht="13.8" hidden="false" customHeight="false" outlineLevel="0" collapsed="false">
      <c r="G180" s="0" t="s">
        <v>79</v>
      </c>
      <c r="H180" s="0" t="s">
        <v>11</v>
      </c>
      <c r="I180" s="0" t="s">
        <v>26</v>
      </c>
    </row>
    <row r="181" customFormat="false" ht="13.8" hidden="false" customHeight="false" outlineLevel="0" collapsed="false">
      <c r="G181" s="0" t="s">
        <v>88</v>
      </c>
      <c r="H181" s="0" t="s">
        <v>11</v>
      </c>
      <c r="I181" s="0" t="s">
        <v>26</v>
      </c>
    </row>
    <row r="182" customFormat="false" ht="13.8" hidden="false" customHeight="false" outlineLevel="0" collapsed="false">
      <c r="G182" s="0" t="s">
        <v>99</v>
      </c>
      <c r="H182" s="0" t="s">
        <v>11</v>
      </c>
      <c r="I182" s="0" t="s">
        <v>26</v>
      </c>
    </row>
    <row r="183" customFormat="false" ht="13.8" hidden="false" customHeight="false" outlineLevel="0" collapsed="false">
      <c r="G183" s="0" t="s">
        <v>109</v>
      </c>
      <c r="H183" s="0" t="s">
        <v>11</v>
      </c>
      <c r="I183" s="0" t="s">
        <v>26</v>
      </c>
    </row>
    <row r="184" customFormat="false" ht="13.8" hidden="false" customHeight="false" outlineLevel="0" collapsed="false">
      <c r="G184" s="0" t="s">
        <v>117</v>
      </c>
      <c r="H184" s="0" t="s">
        <v>11</v>
      </c>
      <c r="I184" s="0" t="s">
        <v>26</v>
      </c>
    </row>
    <row r="185" customFormat="false" ht="13.8" hidden="false" customHeight="false" outlineLevel="0" collapsed="false">
      <c r="G185" s="0" t="s">
        <v>125</v>
      </c>
      <c r="H185" s="0" t="s">
        <v>11</v>
      </c>
      <c r="I185" s="0" t="s">
        <v>26</v>
      </c>
    </row>
    <row r="186" customFormat="false" ht="13.8" hidden="false" customHeight="false" outlineLevel="0" collapsed="false">
      <c r="G186" s="0" t="s">
        <v>135</v>
      </c>
      <c r="H186" s="0" t="s">
        <v>11</v>
      </c>
      <c r="I186" s="0" t="s">
        <v>26</v>
      </c>
    </row>
    <row r="187" customFormat="false" ht="13.8" hidden="false" customHeight="false" outlineLevel="0" collapsed="false">
      <c r="G187" s="0" t="s">
        <v>146</v>
      </c>
      <c r="H187" s="0" t="s">
        <v>11</v>
      </c>
      <c r="I187" s="0" t="s">
        <v>26</v>
      </c>
    </row>
    <row r="188" customFormat="false" ht="13.8" hidden="false" customHeight="false" outlineLevel="0" collapsed="false">
      <c r="G188" s="0" t="s">
        <v>156</v>
      </c>
      <c r="H188" s="0" t="s">
        <v>11</v>
      </c>
      <c r="I188" s="0" t="s">
        <v>155</v>
      </c>
    </row>
    <row r="189" customFormat="false" ht="13.8" hidden="false" customHeight="false" outlineLevel="0" collapsed="false">
      <c r="G189" s="0" t="s">
        <v>165</v>
      </c>
      <c r="H189" s="0" t="s">
        <v>11</v>
      </c>
      <c r="I189" s="0" t="s">
        <v>155</v>
      </c>
    </row>
    <row r="190" customFormat="false" ht="13.8" hidden="false" customHeight="false" outlineLevel="0" collapsed="false">
      <c r="G190" s="0" t="s">
        <v>174</v>
      </c>
      <c r="H190" s="0" t="s">
        <v>11</v>
      </c>
      <c r="I190" s="0" t="s">
        <v>155</v>
      </c>
    </row>
    <row r="191" customFormat="false" ht="13.8" hidden="false" customHeight="false" outlineLevel="0" collapsed="false">
      <c r="G191" s="0" t="s">
        <v>184</v>
      </c>
      <c r="H191" s="0" t="s">
        <v>11</v>
      </c>
      <c r="I191" s="0" t="s">
        <v>155</v>
      </c>
    </row>
    <row r="192" customFormat="false" ht="13.8" hidden="false" customHeight="false" outlineLevel="0" collapsed="false">
      <c r="G192" s="0" t="s">
        <v>193</v>
      </c>
      <c r="H192" s="0" t="s">
        <v>11</v>
      </c>
      <c r="I192" s="0" t="s">
        <v>155</v>
      </c>
    </row>
    <row r="193" customFormat="false" ht="13.8" hidden="false" customHeight="false" outlineLevel="0" collapsed="false">
      <c r="G193" s="0" t="s">
        <v>202</v>
      </c>
      <c r="H193" s="0" t="s">
        <v>11</v>
      </c>
      <c r="I193" s="0" t="s">
        <v>155</v>
      </c>
    </row>
    <row r="194" customFormat="false" ht="13.8" hidden="false" customHeight="false" outlineLevel="0" collapsed="false">
      <c r="G194" s="0" t="s">
        <v>210</v>
      </c>
      <c r="H194" s="0" t="s">
        <v>11</v>
      </c>
      <c r="I194" s="0" t="s">
        <v>155</v>
      </c>
    </row>
    <row r="195" customFormat="false" ht="13.8" hidden="false" customHeight="false" outlineLevel="0" collapsed="false">
      <c r="G195" s="0" t="s">
        <v>218</v>
      </c>
      <c r="H195" s="0" t="s">
        <v>11</v>
      </c>
      <c r="I195" s="0" t="s">
        <v>155</v>
      </c>
    </row>
    <row r="196" customFormat="false" ht="13.8" hidden="false" customHeight="false" outlineLevel="0" collapsed="false">
      <c r="G196" s="0" t="s">
        <v>227</v>
      </c>
      <c r="H196" s="0" t="s">
        <v>11</v>
      </c>
      <c r="I196" s="0" t="s">
        <v>155</v>
      </c>
    </row>
    <row r="197" customFormat="false" ht="13.8" hidden="false" customHeight="false" outlineLevel="0" collapsed="false">
      <c r="G197" s="0" t="s">
        <v>235</v>
      </c>
      <c r="H197" s="0" t="s">
        <v>11</v>
      </c>
      <c r="I197" s="0" t="s">
        <v>155</v>
      </c>
    </row>
    <row r="198" customFormat="false" ht="13.8" hidden="false" customHeight="false" outlineLevel="0" collapsed="false">
      <c r="G198" s="0" t="s">
        <v>244</v>
      </c>
      <c r="H198" s="0" t="s">
        <v>11</v>
      </c>
      <c r="I198" s="0" t="s">
        <v>155</v>
      </c>
    </row>
    <row r="199" customFormat="false" ht="13.8" hidden="false" customHeight="false" outlineLevel="0" collapsed="false">
      <c r="G199" s="0" t="s">
        <v>253</v>
      </c>
      <c r="H199" s="0" t="s">
        <v>11</v>
      </c>
      <c r="I199" s="0" t="s">
        <v>155</v>
      </c>
    </row>
    <row r="200" customFormat="false" ht="13.8" hidden="false" customHeight="false" outlineLevel="0" collapsed="false">
      <c r="G200" s="0" t="s">
        <v>28</v>
      </c>
      <c r="H200" s="0" t="s">
        <v>12</v>
      </c>
      <c r="I200" s="0" t="s">
        <v>415</v>
      </c>
    </row>
    <row r="201" customFormat="false" ht="13.8" hidden="false" customHeight="false" outlineLevel="0" collapsed="false">
      <c r="G201" s="0" t="s">
        <v>39</v>
      </c>
      <c r="H201" s="0" t="s">
        <v>12</v>
      </c>
      <c r="I201" s="0" t="s">
        <v>415</v>
      </c>
    </row>
    <row r="202" customFormat="false" ht="13.8" hidden="false" customHeight="false" outlineLevel="0" collapsed="false">
      <c r="G202" s="0" t="s">
        <v>50</v>
      </c>
      <c r="H202" s="0" t="s">
        <v>12</v>
      </c>
      <c r="I202" s="0" t="s">
        <v>415</v>
      </c>
    </row>
    <row r="203" customFormat="false" ht="13.8" hidden="false" customHeight="false" outlineLevel="0" collapsed="false">
      <c r="G203" s="0" t="s">
        <v>60</v>
      </c>
      <c r="H203" s="0" t="s">
        <v>12</v>
      </c>
      <c r="I203" s="0" t="s">
        <v>415</v>
      </c>
    </row>
    <row r="204" customFormat="false" ht="13.8" hidden="false" customHeight="false" outlineLevel="0" collapsed="false">
      <c r="G204" s="0" t="s">
        <v>70</v>
      </c>
      <c r="H204" s="0" t="s">
        <v>12</v>
      </c>
      <c r="I204" s="0" t="s">
        <v>415</v>
      </c>
    </row>
    <row r="205" customFormat="false" ht="13.8" hidden="false" customHeight="false" outlineLevel="0" collapsed="false">
      <c r="G205" s="0" t="s">
        <v>80</v>
      </c>
      <c r="H205" s="0" t="s">
        <v>12</v>
      </c>
      <c r="I205" s="0" t="s">
        <v>415</v>
      </c>
    </row>
    <row r="206" customFormat="false" ht="13.8" hidden="false" customHeight="false" outlineLevel="0" collapsed="false">
      <c r="G206" s="0" t="s">
        <v>90</v>
      </c>
      <c r="H206" s="0" t="s">
        <v>12</v>
      </c>
      <c r="I206" s="0" t="s">
        <v>415</v>
      </c>
    </row>
    <row r="207" customFormat="false" ht="13.8" hidden="false" customHeight="false" outlineLevel="0" collapsed="false">
      <c r="G207" s="0" t="s">
        <v>101</v>
      </c>
      <c r="H207" s="0" t="s">
        <v>12</v>
      </c>
      <c r="I207" s="0" t="s">
        <v>415</v>
      </c>
    </row>
    <row r="208" customFormat="false" ht="13.8" hidden="false" customHeight="false" outlineLevel="0" collapsed="false">
      <c r="G208" s="0" t="s">
        <v>110</v>
      </c>
      <c r="H208" s="0" t="s">
        <v>12</v>
      </c>
      <c r="I208" s="0" t="s">
        <v>415</v>
      </c>
    </row>
    <row r="209" customFormat="false" ht="13.8" hidden="false" customHeight="false" outlineLevel="0" collapsed="false">
      <c r="G209" s="0" t="s">
        <v>118</v>
      </c>
      <c r="H209" s="0" t="s">
        <v>12</v>
      </c>
      <c r="I209" s="0" t="s">
        <v>415</v>
      </c>
    </row>
    <row r="210" customFormat="false" ht="13.8" hidden="false" customHeight="false" outlineLevel="0" collapsed="false">
      <c r="G210" s="0" t="s">
        <v>126</v>
      </c>
      <c r="H210" s="0" t="s">
        <v>12</v>
      </c>
      <c r="I210" s="0" t="s">
        <v>415</v>
      </c>
    </row>
    <row r="211" customFormat="false" ht="13.8" hidden="false" customHeight="false" outlineLevel="0" collapsed="false">
      <c r="G211" s="0" t="s">
        <v>137</v>
      </c>
      <c r="H211" s="0" t="s">
        <v>12</v>
      </c>
      <c r="I211" s="0" t="s">
        <v>415</v>
      </c>
    </row>
    <row r="212" customFormat="false" ht="13.8" hidden="false" customHeight="false" outlineLevel="0" collapsed="false">
      <c r="G212" s="0" t="s">
        <v>147</v>
      </c>
      <c r="H212" s="0" t="s">
        <v>12</v>
      </c>
      <c r="I212" s="0" t="s">
        <v>415</v>
      </c>
    </row>
    <row r="213" customFormat="false" ht="13.8" hidden="false" customHeight="false" outlineLevel="0" collapsed="false">
      <c r="G213" s="0" t="s">
        <v>157</v>
      </c>
      <c r="H213" s="0" t="s">
        <v>12</v>
      </c>
      <c r="I213" s="0" t="s">
        <v>415</v>
      </c>
    </row>
    <row r="214" customFormat="false" ht="13.8" hidden="false" customHeight="false" outlineLevel="0" collapsed="false">
      <c r="G214" s="0" t="s">
        <v>166</v>
      </c>
      <c r="H214" s="0" t="s">
        <v>12</v>
      </c>
      <c r="I214" s="0" t="s">
        <v>415</v>
      </c>
    </row>
    <row r="215" customFormat="false" ht="13.8" hidden="false" customHeight="false" outlineLevel="0" collapsed="false">
      <c r="G215" s="0" t="s">
        <v>175</v>
      </c>
      <c r="H215" s="0" t="s">
        <v>12</v>
      </c>
      <c r="I215" s="0" t="s">
        <v>415</v>
      </c>
    </row>
    <row r="216" customFormat="false" ht="13.8" hidden="false" customHeight="false" outlineLevel="0" collapsed="false">
      <c r="G216" s="0" t="s">
        <v>185</v>
      </c>
      <c r="H216" s="0" t="s">
        <v>12</v>
      </c>
      <c r="I216" s="0" t="s">
        <v>415</v>
      </c>
    </row>
    <row r="217" customFormat="false" ht="13.8" hidden="false" customHeight="false" outlineLevel="0" collapsed="false">
      <c r="G217" s="0" t="s">
        <v>195</v>
      </c>
      <c r="H217" s="0" t="s">
        <v>12</v>
      </c>
      <c r="I217" s="0" t="s">
        <v>194</v>
      </c>
    </row>
    <row r="218" customFormat="false" ht="13.8" hidden="false" customHeight="false" outlineLevel="0" collapsed="false">
      <c r="G218" s="0" t="s">
        <v>203</v>
      </c>
      <c r="H218" s="0" t="s">
        <v>12</v>
      </c>
      <c r="I218" s="0" t="s">
        <v>194</v>
      </c>
    </row>
    <row r="219" customFormat="false" ht="13.8" hidden="false" customHeight="false" outlineLevel="0" collapsed="false">
      <c r="G219" s="0" t="s">
        <v>211</v>
      </c>
      <c r="H219" s="0" t="s">
        <v>12</v>
      </c>
      <c r="I219" s="0" t="s">
        <v>194</v>
      </c>
    </row>
    <row r="220" customFormat="false" ht="13.8" hidden="false" customHeight="false" outlineLevel="0" collapsed="false">
      <c r="G220" s="0" t="s">
        <v>219</v>
      </c>
      <c r="H220" s="0" t="s">
        <v>12</v>
      </c>
      <c r="I220" s="0" t="s">
        <v>194</v>
      </c>
    </row>
    <row r="221" customFormat="false" ht="13.8" hidden="false" customHeight="false" outlineLevel="0" collapsed="false">
      <c r="G221" s="0" t="s">
        <v>228</v>
      </c>
      <c r="H221" s="0" t="s">
        <v>12</v>
      </c>
      <c r="I221" s="0" t="s">
        <v>194</v>
      </c>
    </row>
    <row r="222" customFormat="false" ht="13.8" hidden="false" customHeight="false" outlineLevel="0" collapsed="false">
      <c r="G222" s="0" t="s">
        <v>236</v>
      </c>
      <c r="H222" s="0" t="s">
        <v>12</v>
      </c>
      <c r="I222" s="0" t="s">
        <v>194</v>
      </c>
    </row>
    <row r="223" customFormat="false" ht="13.8" hidden="false" customHeight="false" outlineLevel="0" collapsed="false">
      <c r="G223" s="0" t="s">
        <v>245</v>
      </c>
      <c r="H223" s="0" t="s">
        <v>12</v>
      </c>
      <c r="I223" s="0" t="s">
        <v>194</v>
      </c>
    </row>
    <row r="224" customFormat="false" ht="13.8" hidden="false" customHeight="false" outlineLevel="0" collapsed="false">
      <c r="G224" s="0" t="s">
        <v>256</v>
      </c>
      <c r="H224" s="0" t="s">
        <v>12</v>
      </c>
      <c r="I224" s="0" t="s">
        <v>255</v>
      </c>
    </row>
    <row r="225" customFormat="false" ht="13.8" hidden="false" customHeight="false" outlineLevel="0" collapsed="false">
      <c r="G225" s="0" t="s">
        <v>265</v>
      </c>
      <c r="H225" s="0" t="s">
        <v>12</v>
      </c>
      <c r="I225" s="0" t="s">
        <v>255</v>
      </c>
    </row>
    <row r="226" customFormat="false" ht="13.8" hidden="false" customHeight="false" outlineLevel="0" collapsed="false">
      <c r="G226" s="0" t="s">
        <v>275</v>
      </c>
      <c r="H226" s="0" t="s">
        <v>12</v>
      </c>
      <c r="I226" s="0" t="s">
        <v>255</v>
      </c>
    </row>
    <row r="227" customFormat="false" ht="13.8" hidden="false" customHeight="false" outlineLevel="0" collapsed="false">
      <c r="G227" s="0" t="s">
        <v>284</v>
      </c>
      <c r="H227" s="0" t="s">
        <v>12</v>
      </c>
      <c r="I227" s="0" t="s">
        <v>255</v>
      </c>
    </row>
    <row r="228" customFormat="false" ht="13.8" hidden="false" customHeight="false" outlineLevel="0" collapsed="false">
      <c r="G228" s="0" t="s">
        <v>291</v>
      </c>
      <c r="H228" s="0" t="s">
        <v>12</v>
      </c>
      <c r="I228" s="0" t="s">
        <v>255</v>
      </c>
    </row>
    <row r="229" customFormat="false" ht="13.8" hidden="false" customHeight="false" outlineLevel="0" collapsed="false">
      <c r="G229" s="0" t="s">
        <v>300</v>
      </c>
      <c r="H229" s="0" t="s">
        <v>12</v>
      </c>
      <c r="I229" s="0" t="s">
        <v>299</v>
      </c>
    </row>
    <row r="230" customFormat="false" ht="13.8" hidden="false" customHeight="false" outlineLevel="0" collapsed="false">
      <c r="G230" s="0" t="s">
        <v>307</v>
      </c>
      <c r="H230" s="0" t="s">
        <v>12</v>
      </c>
      <c r="I230" s="0" t="s">
        <v>299</v>
      </c>
    </row>
    <row r="231" customFormat="false" ht="13.8" hidden="false" customHeight="false" outlineLevel="0" collapsed="false">
      <c r="G231" s="0" t="s">
        <v>315</v>
      </c>
      <c r="H231" s="0" t="s">
        <v>12</v>
      </c>
      <c r="I231" s="0" t="s">
        <v>299</v>
      </c>
    </row>
    <row r="232" customFormat="false" ht="13.8" hidden="false" customHeight="false" outlineLevel="0" collapsed="false">
      <c r="G232" s="0" t="s">
        <v>324</v>
      </c>
      <c r="H232" s="0" t="s">
        <v>12</v>
      </c>
      <c r="I232" s="0" t="s">
        <v>299</v>
      </c>
    </row>
    <row r="233" customFormat="false" ht="13.8" hidden="false" customHeight="false" outlineLevel="0" collapsed="false">
      <c r="G233" s="0" t="s">
        <v>331</v>
      </c>
      <c r="H233" s="0" t="s">
        <v>12</v>
      </c>
      <c r="I233" s="0" t="s">
        <v>299</v>
      </c>
    </row>
    <row r="234" customFormat="false" ht="13.8" hidden="false" customHeight="false" outlineLevel="0" collapsed="false">
      <c r="G234" s="0" t="s">
        <v>242</v>
      </c>
      <c r="H234" s="0" t="s">
        <v>12</v>
      </c>
      <c r="I234" s="0" t="s">
        <v>338</v>
      </c>
    </row>
    <row r="235" customFormat="false" ht="13.8" hidden="false" customHeight="false" outlineLevel="0" collapsed="false">
      <c r="G235" s="0" t="s">
        <v>344</v>
      </c>
      <c r="H235" s="0" t="s">
        <v>12</v>
      </c>
      <c r="I235" s="0" t="s">
        <v>338</v>
      </c>
    </row>
    <row r="236" customFormat="false" ht="13.8" hidden="false" customHeight="false" outlineLevel="0" collapsed="false">
      <c r="G236" s="0" t="s">
        <v>352</v>
      </c>
      <c r="H236" s="0" t="s">
        <v>12</v>
      </c>
      <c r="I236" s="0" t="s">
        <v>338</v>
      </c>
    </row>
    <row r="237" customFormat="false" ht="13.8" hidden="false" customHeight="false" outlineLevel="0" collapsed="false">
      <c r="G237" s="0" t="s">
        <v>357</v>
      </c>
      <c r="H237" s="0" t="s">
        <v>12</v>
      </c>
      <c r="I237" s="0" t="s">
        <v>338</v>
      </c>
    </row>
    <row r="238" customFormat="false" ht="13.8" hidden="false" customHeight="false" outlineLevel="0" collapsed="false">
      <c r="G238" s="0" t="s">
        <v>366</v>
      </c>
      <c r="H238" s="0" t="s">
        <v>12</v>
      </c>
      <c r="I238" s="0" t="s">
        <v>365</v>
      </c>
    </row>
    <row r="239" customFormat="false" ht="13.8" hidden="false" customHeight="false" outlineLevel="0" collapsed="false">
      <c r="G239" s="0" t="s">
        <v>371</v>
      </c>
      <c r="H239" s="0" t="s">
        <v>12</v>
      </c>
      <c r="I239" s="0" t="s">
        <v>365</v>
      </c>
    </row>
    <row r="240" customFormat="false" ht="13.8" hidden="false" customHeight="false" outlineLevel="0" collapsed="false">
      <c r="G240" s="0" t="s">
        <v>376</v>
      </c>
      <c r="H240" s="0" t="s">
        <v>12</v>
      </c>
      <c r="I240" s="0" t="s">
        <v>365</v>
      </c>
    </row>
    <row r="241" customFormat="false" ht="13.8" hidden="false" customHeight="false" outlineLevel="0" collapsed="false">
      <c r="G241" s="0" t="s">
        <v>381</v>
      </c>
      <c r="H241" s="0" t="s">
        <v>12</v>
      </c>
      <c r="I241" s="0" t="s">
        <v>365</v>
      </c>
    </row>
    <row r="242" customFormat="false" ht="13.8" hidden="false" customHeight="false" outlineLevel="0" collapsed="false">
      <c r="G242" s="0" t="s">
        <v>29</v>
      </c>
      <c r="H242" s="0" t="s">
        <v>13</v>
      </c>
      <c r="I242" s="0" t="s">
        <v>13</v>
      </c>
    </row>
    <row r="243" customFormat="false" ht="13.8" hidden="false" customHeight="false" outlineLevel="0" collapsed="false">
      <c r="G243" s="0" t="s">
        <v>40</v>
      </c>
      <c r="H243" s="0" t="s">
        <v>13</v>
      </c>
      <c r="I243" s="0" t="s">
        <v>13</v>
      </c>
    </row>
    <row r="244" customFormat="false" ht="13.8" hidden="false" customHeight="false" outlineLevel="0" collapsed="false">
      <c r="G244" s="0" t="s">
        <v>51</v>
      </c>
      <c r="H244" s="0" t="s">
        <v>13</v>
      </c>
      <c r="I244" s="0" t="s">
        <v>13</v>
      </c>
    </row>
    <row r="245" customFormat="false" ht="13.8" hidden="false" customHeight="false" outlineLevel="0" collapsed="false">
      <c r="G245" s="0" t="s">
        <v>62</v>
      </c>
      <c r="H245" s="0" t="s">
        <v>13</v>
      </c>
      <c r="I245" s="0" t="s">
        <v>13</v>
      </c>
    </row>
    <row r="246" customFormat="false" ht="13.8" hidden="false" customHeight="false" outlineLevel="0" collapsed="false">
      <c r="G246" s="0" t="s">
        <v>71</v>
      </c>
      <c r="H246" s="0" t="s">
        <v>13</v>
      </c>
      <c r="I246" s="0" t="s">
        <v>13</v>
      </c>
    </row>
    <row r="247" customFormat="false" ht="13.8" hidden="false" customHeight="false" outlineLevel="0" collapsed="false">
      <c r="G247" s="0" t="s">
        <v>81</v>
      </c>
      <c r="H247" s="0" t="s">
        <v>13</v>
      </c>
      <c r="I247" s="0" t="s">
        <v>13</v>
      </c>
    </row>
    <row r="248" customFormat="false" ht="13.8" hidden="false" customHeight="false" outlineLevel="0" collapsed="false">
      <c r="G248" s="0" t="s">
        <v>91</v>
      </c>
      <c r="H248" s="0" t="s">
        <v>13</v>
      </c>
      <c r="I248" s="0" t="s">
        <v>13</v>
      </c>
    </row>
    <row r="249" customFormat="false" ht="13.8" hidden="false" customHeight="false" outlineLevel="0" collapsed="false">
      <c r="G249" s="0" t="s">
        <v>102</v>
      </c>
      <c r="H249" s="0" t="s">
        <v>13</v>
      </c>
      <c r="I249" s="0" t="s">
        <v>13</v>
      </c>
    </row>
    <row r="250" customFormat="false" ht="13.8" hidden="false" customHeight="false" outlineLevel="0" collapsed="false">
      <c r="G250" s="0" t="s">
        <v>111</v>
      </c>
      <c r="H250" s="0" t="s">
        <v>13</v>
      </c>
      <c r="I250" s="0" t="s">
        <v>13</v>
      </c>
    </row>
    <row r="251" customFormat="false" ht="13.8" hidden="false" customHeight="false" outlineLevel="0" collapsed="false">
      <c r="G251" s="0" t="s">
        <v>119</v>
      </c>
      <c r="H251" s="0" t="s">
        <v>13</v>
      </c>
      <c r="I251" s="0" t="s">
        <v>13</v>
      </c>
    </row>
    <row r="252" customFormat="false" ht="13.8" hidden="false" customHeight="false" outlineLevel="0" collapsed="false">
      <c r="G252" s="0" t="s">
        <v>127</v>
      </c>
      <c r="H252" s="0" t="s">
        <v>13</v>
      </c>
      <c r="I252" s="0" t="s">
        <v>13</v>
      </c>
    </row>
    <row r="253" customFormat="false" ht="13.8" hidden="false" customHeight="false" outlineLevel="0" collapsed="false">
      <c r="G253" s="0" t="s">
        <v>138</v>
      </c>
      <c r="H253" s="0" t="s">
        <v>13</v>
      </c>
      <c r="I253" s="0" t="s">
        <v>13</v>
      </c>
    </row>
    <row r="254" customFormat="false" ht="13.8" hidden="false" customHeight="false" outlineLevel="0" collapsed="false">
      <c r="G254" s="0" t="s">
        <v>148</v>
      </c>
      <c r="H254" s="0" t="s">
        <v>13</v>
      </c>
      <c r="I254" s="0" t="s">
        <v>13</v>
      </c>
    </row>
    <row r="255" customFormat="false" ht="13.8" hidden="false" customHeight="false" outlineLevel="0" collapsed="false">
      <c r="G255" s="0" t="s">
        <v>158</v>
      </c>
      <c r="H255" s="0" t="s">
        <v>13</v>
      </c>
      <c r="I255" s="0" t="s">
        <v>13</v>
      </c>
    </row>
    <row r="256" customFormat="false" ht="13.8" hidden="false" customHeight="false" outlineLevel="0" collapsed="false">
      <c r="G256" s="0" t="s">
        <v>167</v>
      </c>
      <c r="H256" s="0" t="s">
        <v>13</v>
      </c>
      <c r="I256" s="0" t="s">
        <v>13</v>
      </c>
    </row>
    <row r="257" customFormat="false" ht="13.8" hidden="false" customHeight="false" outlineLevel="0" collapsed="false">
      <c r="G257" s="0" t="s">
        <v>176</v>
      </c>
      <c r="H257" s="0" t="s">
        <v>13</v>
      </c>
      <c r="I257" s="0" t="s">
        <v>13</v>
      </c>
    </row>
    <row r="258" customFormat="false" ht="13.8" hidden="false" customHeight="false" outlineLevel="0" collapsed="false">
      <c r="G258" s="0" t="s">
        <v>186</v>
      </c>
      <c r="H258" s="0" t="s">
        <v>13</v>
      </c>
      <c r="I258" s="0" t="s">
        <v>13</v>
      </c>
    </row>
    <row r="259" customFormat="false" ht="13.8" hidden="false" customHeight="false" outlineLevel="0" collapsed="false">
      <c r="G259" s="0" t="s">
        <v>196</v>
      </c>
      <c r="H259" s="0" t="s">
        <v>13</v>
      </c>
      <c r="I259" s="0" t="s">
        <v>13</v>
      </c>
    </row>
    <row r="260" customFormat="false" ht="13.8" hidden="false" customHeight="false" outlineLevel="0" collapsed="false">
      <c r="G260" s="0" t="s">
        <v>204</v>
      </c>
      <c r="H260" s="0" t="s">
        <v>13</v>
      </c>
      <c r="I260" s="0" t="s">
        <v>13</v>
      </c>
    </row>
    <row r="261" customFormat="false" ht="13.8" hidden="false" customHeight="false" outlineLevel="0" collapsed="false">
      <c r="G261" s="0" t="s">
        <v>212</v>
      </c>
      <c r="H261" s="0" t="s">
        <v>13</v>
      </c>
      <c r="I261" s="0" t="s">
        <v>13</v>
      </c>
    </row>
    <row r="262" customFormat="false" ht="13.8" hidden="false" customHeight="false" outlineLevel="0" collapsed="false">
      <c r="G262" s="0" t="s">
        <v>220</v>
      </c>
      <c r="H262" s="0" t="s">
        <v>13</v>
      </c>
      <c r="I262" s="0" t="s">
        <v>13</v>
      </c>
    </row>
    <row r="263" customFormat="false" ht="13.8" hidden="false" customHeight="false" outlineLevel="0" collapsed="false">
      <c r="G263" s="0" t="s">
        <v>229</v>
      </c>
      <c r="H263" s="0" t="s">
        <v>13</v>
      </c>
      <c r="I263" s="0" t="s">
        <v>13</v>
      </c>
    </row>
    <row r="264" customFormat="false" ht="13.8" hidden="false" customHeight="false" outlineLevel="0" collapsed="false">
      <c r="G264" s="0" t="s">
        <v>237</v>
      </c>
      <c r="H264" s="0" t="s">
        <v>13</v>
      </c>
      <c r="I264" s="0" t="s">
        <v>13</v>
      </c>
    </row>
    <row r="265" customFormat="false" ht="13.8" hidden="false" customHeight="false" outlineLevel="0" collapsed="false">
      <c r="G265" s="0" t="s">
        <v>246</v>
      </c>
      <c r="H265" s="0" t="s">
        <v>13</v>
      </c>
      <c r="I265" s="0" t="s">
        <v>13</v>
      </c>
    </row>
    <row r="266" customFormat="false" ht="13.8" hidden="false" customHeight="false" outlineLevel="0" collapsed="false">
      <c r="G266" s="0" t="s">
        <v>257</v>
      </c>
      <c r="H266" s="0" t="s">
        <v>13</v>
      </c>
      <c r="I266" s="0" t="s">
        <v>13</v>
      </c>
    </row>
    <row r="267" customFormat="false" ht="13.8" hidden="false" customHeight="false" outlineLevel="0" collapsed="false">
      <c r="G267" s="0" t="s">
        <v>176</v>
      </c>
      <c r="H267" s="0" t="s">
        <v>13</v>
      </c>
      <c r="I267" s="0" t="s">
        <v>266</v>
      </c>
    </row>
    <row r="268" customFormat="false" ht="13.8" hidden="false" customHeight="false" outlineLevel="0" collapsed="false">
      <c r="G268" s="0" t="s">
        <v>276</v>
      </c>
      <c r="H268" s="0" t="s">
        <v>13</v>
      </c>
      <c r="I268" s="0" t="s">
        <v>266</v>
      </c>
    </row>
    <row r="269" customFormat="false" ht="13.8" hidden="false" customHeight="false" outlineLevel="0" collapsed="false">
      <c r="G269" s="0" t="s">
        <v>285</v>
      </c>
      <c r="H269" s="0" t="s">
        <v>13</v>
      </c>
      <c r="I269" s="0" t="s">
        <v>266</v>
      </c>
    </row>
    <row r="270" customFormat="false" ht="13.8" hidden="false" customHeight="false" outlineLevel="0" collapsed="false">
      <c r="G270" s="0" t="s">
        <v>292</v>
      </c>
      <c r="H270" s="0" t="s">
        <v>13</v>
      </c>
      <c r="I270" s="0" t="s">
        <v>266</v>
      </c>
    </row>
    <row r="271" customFormat="false" ht="13.8" hidden="false" customHeight="false" outlineLevel="0" collapsed="false">
      <c r="G271" s="0" t="s">
        <v>301</v>
      </c>
      <c r="H271" s="0" t="s">
        <v>13</v>
      </c>
      <c r="I271" s="0" t="s">
        <v>266</v>
      </c>
    </row>
    <row r="272" customFormat="false" ht="13.8" hidden="false" customHeight="false" outlineLevel="0" collapsed="false">
      <c r="G272" s="0" t="s">
        <v>308</v>
      </c>
      <c r="H272" s="0" t="s">
        <v>13</v>
      </c>
      <c r="I272" s="0" t="s">
        <v>266</v>
      </c>
    </row>
    <row r="273" customFormat="false" ht="13.8" hidden="false" customHeight="false" outlineLevel="0" collapsed="false">
      <c r="G273" s="0" t="s">
        <v>32</v>
      </c>
      <c r="H273" s="0" t="s">
        <v>14</v>
      </c>
      <c r="I273" s="0" t="s">
        <v>31</v>
      </c>
    </row>
    <row r="274" customFormat="false" ht="13.8" hidden="false" customHeight="false" outlineLevel="0" collapsed="false">
      <c r="G274" s="0" t="s">
        <v>41</v>
      </c>
      <c r="H274" s="0" t="s">
        <v>14</v>
      </c>
      <c r="I274" s="0" t="s">
        <v>31</v>
      </c>
    </row>
    <row r="275" customFormat="false" ht="13.8" hidden="false" customHeight="false" outlineLevel="0" collapsed="false">
      <c r="G275" s="0" t="s">
        <v>52</v>
      </c>
      <c r="H275" s="0" t="s">
        <v>14</v>
      </c>
      <c r="I275" s="0" t="s">
        <v>31</v>
      </c>
    </row>
    <row r="276" customFormat="false" ht="13.8" hidden="false" customHeight="false" outlineLevel="0" collapsed="false">
      <c r="G276" s="0" t="s">
        <v>63</v>
      </c>
      <c r="H276" s="0" t="s">
        <v>14</v>
      </c>
      <c r="I276" s="0" t="s">
        <v>31</v>
      </c>
    </row>
    <row r="277" customFormat="false" ht="13.8" hidden="false" customHeight="false" outlineLevel="0" collapsed="false">
      <c r="G277" s="0" t="s">
        <v>72</v>
      </c>
      <c r="H277" s="0" t="s">
        <v>14</v>
      </c>
      <c r="I277" s="0" t="s">
        <v>31</v>
      </c>
    </row>
    <row r="278" customFormat="false" ht="13.8" hidden="false" customHeight="false" outlineLevel="0" collapsed="false">
      <c r="G278" s="0" t="s">
        <v>82</v>
      </c>
      <c r="H278" s="0" t="s">
        <v>14</v>
      </c>
      <c r="I278" s="0" t="s">
        <v>31</v>
      </c>
    </row>
    <row r="279" customFormat="false" ht="13.8" hidden="false" customHeight="false" outlineLevel="0" collapsed="false">
      <c r="G279" s="0" t="s">
        <v>93</v>
      </c>
      <c r="H279" s="0" t="s">
        <v>14</v>
      </c>
      <c r="I279" s="0" t="s">
        <v>92</v>
      </c>
    </row>
    <row r="280" customFormat="false" ht="13.8" hidden="false" customHeight="false" outlineLevel="0" collapsed="false">
      <c r="G280" s="0" t="s">
        <v>103</v>
      </c>
      <c r="H280" s="0" t="s">
        <v>14</v>
      </c>
      <c r="I280" s="0" t="s">
        <v>92</v>
      </c>
    </row>
    <row r="281" customFormat="false" ht="13.8" hidden="false" customHeight="false" outlineLevel="0" collapsed="false">
      <c r="G281" s="0" t="s">
        <v>112</v>
      </c>
      <c r="H281" s="0" t="s">
        <v>14</v>
      </c>
      <c r="I281" s="0" t="s">
        <v>92</v>
      </c>
    </row>
    <row r="282" customFormat="false" ht="13.8" hidden="false" customHeight="false" outlineLevel="0" collapsed="false">
      <c r="G282" s="0" t="s">
        <v>120</v>
      </c>
      <c r="H282" s="0" t="s">
        <v>14</v>
      </c>
      <c r="I282" s="0" t="s">
        <v>92</v>
      </c>
    </row>
    <row r="283" customFormat="false" ht="13.8" hidden="false" customHeight="false" outlineLevel="0" collapsed="false">
      <c r="G283" s="0" t="s">
        <v>128</v>
      </c>
      <c r="H283" s="0" t="s">
        <v>14</v>
      </c>
      <c r="I283" s="0" t="s">
        <v>92</v>
      </c>
    </row>
    <row r="284" customFormat="false" ht="13.8" hidden="false" customHeight="false" outlineLevel="0" collapsed="false">
      <c r="G284" s="0" t="s">
        <v>140</v>
      </c>
      <c r="H284" s="0" t="s">
        <v>14</v>
      </c>
      <c r="I284" s="0" t="s">
        <v>139</v>
      </c>
    </row>
    <row r="285" customFormat="false" ht="13.8" hidden="false" customHeight="false" outlineLevel="0" collapsed="false">
      <c r="G285" s="0" t="s">
        <v>149</v>
      </c>
      <c r="H285" s="0" t="s">
        <v>14</v>
      </c>
      <c r="I285" s="0" t="s">
        <v>139</v>
      </c>
    </row>
    <row r="286" customFormat="false" ht="13.8" hidden="false" customHeight="false" outlineLevel="0" collapsed="false">
      <c r="G286" s="0" t="s">
        <v>159</v>
      </c>
      <c r="H286" s="0" t="s">
        <v>14</v>
      </c>
      <c r="I286" s="0" t="s">
        <v>139</v>
      </c>
    </row>
    <row r="287" customFormat="false" ht="13.8" hidden="false" customHeight="false" outlineLevel="0" collapsed="false">
      <c r="G287" s="0" t="s">
        <v>168</v>
      </c>
      <c r="H287" s="0" t="s">
        <v>14</v>
      </c>
      <c r="I287" s="0" t="s">
        <v>139</v>
      </c>
    </row>
    <row r="288" customFormat="false" ht="13.8" hidden="false" customHeight="false" outlineLevel="0" collapsed="false">
      <c r="G288" s="0" t="s">
        <v>177</v>
      </c>
      <c r="H288" s="0" t="s">
        <v>14</v>
      </c>
      <c r="I288" s="0" t="s">
        <v>139</v>
      </c>
    </row>
    <row r="289" customFormat="false" ht="13.8" hidden="false" customHeight="false" outlineLevel="0" collapsed="false">
      <c r="G289" s="0" t="s">
        <v>187</v>
      </c>
      <c r="H289" s="0" t="s">
        <v>14</v>
      </c>
      <c r="I289" s="0" t="s">
        <v>139</v>
      </c>
    </row>
    <row r="290" customFormat="false" ht="13.8" hidden="false" customHeight="false" outlineLevel="0" collapsed="false">
      <c r="G290" s="0" t="s">
        <v>197</v>
      </c>
      <c r="H290" s="0" t="s">
        <v>14</v>
      </c>
      <c r="I290" s="0" t="s">
        <v>139</v>
      </c>
    </row>
    <row r="291" customFormat="false" ht="13.8" hidden="false" customHeight="false" outlineLevel="0" collapsed="false">
      <c r="G291" s="0" t="s">
        <v>205</v>
      </c>
      <c r="H291" s="0" t="s">
        <v>14</v>
      </c>
      <c r="I291" s="0" t="s">
        <v>139</v>
      </c>
    </row>
    <row r="292" customFormat="false" ht="13.8" hidden="false" customHeight="false" outlineLevel="0" collapsed="false">
      <c r="G292" s="0" t="s">
        <v>213</v>
      </c>
      <c r="H292" s="0" t="s">
        <v>14</v>
      </c>
      <c r="I292" s="0" t="s">
        <v>139</v>
      </c>
    </row>
    <row r="293" customFormat="false" ht="13.8" hidden="false" customHeight="false" outlineLevel="0" collapsed="false">
      <c r="G293" s="0" t="s">
        <v>221</v>
      </c>
      <c r="H293" s="0" t="s">
        <v>14</v>
      </c>
      <c r="I293" s="0" t="s">
        <v>139</v>
      </c>
    </row>
    <row r="294" customFormat="false" ht="13.8" hidden="false" customHeight="false" outlineLevel="0" collapsed="false">
      <c r="G294" s="0" t="s">
        <v>230</v>
      </c>
      <c r="H294" s="0" t="s">
        <v>14</v>
      </c>
      <c r="I294" s="0" t="s">
        <v>139</v>
      </c>
    </row>
    <row r="295" customFormat="false" ht="13.8" hidden="false" customHeight="false" outlineLevel="0" collapsed="false">
      <c r="G295" s="0" t="s">
        <v>238</v>
      </c>
      <c r="H295" s="0" t="s">
        <v>14</v>
      </c>
      <c r="I295" s="0" t="s">
        <v>139</v>
      </c>
    </row>
    <row r="296" customFormat="false" ht="13.8" hidden="false" customHeight="false" outlineLevel="0" collapsed="false">
      <c r="G296" s="0" t="s">
        <v>247</v>
      </c>
      <c r="H296" s="0" t="s">
        <v>14</v>
      </c>
      <c r="I296" s="0" t="s">
        <v>139</v>
      </c>
    </row>
    <row r="297" customFormat="false" ht="13.8" hidden="false" customHeight="false" outlineLevel="0" collapsed="false">
      <c r="G297" s="0" t="s">
        <v>258</v>
      </c>
      <c r="H297" s="0" t="s">
        <v>14</v>
      </c>
      <c r="I297" s="0" t="s">
        <v>139</v>
      </c>
    </row>
    <row r="298" customFormat="false" ht="13.8" hidden="false" customHeight="false" outlineLevel="0" collapsed="false">
      <c r="G298" s="0" t="s">
        <v>267</v>
      </c>
      <c r="H298" s="0" t="s">
        <v>14</v>
      </c>
      <c r="I298" s="0" t="s">
        <v>139</v>
      </c>
    </row>
    <row r="299" customFormat="false" ht="13.8" hidden="false" customHeight="false" outlineLevel="0" collapsed="false">
      <c r="G299" s="0" t="s">
        <v>277</v>
      </c>
      <c r="H299" s="0" t="s">
        <v>14</v>
      </c>
      <c r="I299" s="0" t="s">
        <v>139</v>
      </c>
    </row>
    <row r="300" customFormat="false" ht="13.8" hidden="false" customHeight="false" outlineLevel="0" collapsed="false">
      <c r="G300" s="0" t="s">
        <v>286</v>
      </c>
      <c r="H300" s="0" t="s">
        <v>14</v>
      </c>
      <c r="I300" s="0" t="s">
        <v>139</v>
      </c>
    </row>
    <row r="301" customFormat="false" ht="13.8" hidden="false" customHeight="false" outlineLevel="0" collapsed="false">
      <c r="G301" s="0" t="s">
        <v>294</v>
      </c>
      <c r="H301" s="0" t="s">
        <v>14</v>
      </c>
      <c r="I301" s="0" t="s">
        <v>293</v>
      </c>
    </row>
    <row r="302" customFormat="false" ht="13.8" hidden="false" customHeight="false" outlineLevel="0" collapsed="false">
      <c r="G302" s="0" t="s">
        <v>302</v>
      </c>
      <c r="H302" s="0" t="s">
        <v>14</v>
      </c>
      <c r="I302" s="0" t="s">
        <v>293</v>
      </c>
    </row>
    <row r="303" customFormat="false" ht="13.8" hidden="false" customHeight="false" outlineLevel="0" collapsed="false">
      <c r="G303" s="0" t="s">
        <v>309</v>
      </c>
      <c r="H303" s="0" t="s">
        <v>14</v>
      </c>
      <c r="I303" s="0" t="s">
        <v>293</v>
      </c>
    </row>
    <row r="304" customFormat="false" ht="13.8" hidden="false" customHeight="false" outlineLevel="0" collapsed="false">
      <c r="G304" s="0" t="s">
        <v>317</v>
      </c>
      <c r="H304" s="0" t="s">
        <v>14</v>
      </c>
      <c r="I304" s="0" t="s">
        <v>293</v>
      </c>
    </row>
    <row r="305" customFormat="false" ht="13.8" hidden="false" customHeight="false" outlineLevel="0" collapsed="false">
      <c r="G305" s="0" t="s">
        <v>326</v>
      </c>
      <c r="H305" s="0" t="s">
        <v>14</v>
      </c>
      <c r="I305" s="0" t="s">
        <v>293</v>
      </c>
    </row>
    <row r="306" customFormat="false" ht="13.8" hidden="false" customHeight="false" outlineLevel="0" collapsed="false">
      <c r="G306" s="0" t="s">
        <v>333</v>
      </c>
      <c r="H306" s="0" t="s">
        <v>14</v>
      </c>
      <c r="I306" s="0" t="s">
        <v>293</v>
      </c>
    </row>
    <row r="307" customFormat="false" ht="13.8" hidden="false" customHeight="false" outlineLevel="0" collapsed="false">
      <c r="G307" s="0" t="s">
        <v>339</v>
      </c>
      <c r="H307" s="0" t="s">
        <v>14</v>
      </c>
      <c r="I307" s="0" t="s">
        <v>293</v>
      </c>
    </row>
    <row r="308" customFormat="false" ht="13.8" hidden="false" customHeight="false" outlineLevel="0" collapsed="false">
      <c r="G308" s="0" t="s">
        <v>345</v>
      </c>
      <c r="H308" s="0" t="s">
        <v>14</v>
      </c>
      <c r="I308" s="0" t="s">
        <v>293</v>
      </c>
    </row>
    <row r="309" customFormat="false" ht="13.8" hidden="false" customHeight="false" outlineLevel="0" collapsed="false">
      <c r="G309" s="0" t="s">
        <v>353</v>
      </c>
      <c r="H309" s="0" t="s">
        <v>14</v>
      </c>
      <c r="I309" s="0" t="s">
        <v>293</v>
      </c>
    </row>
    <row r="310" customFormat="false" ht="13.8" hidden="false" customHeight="false" outlineLevel="0" collapsed="false">
      <c r="G310" s="0" t="s">
        <v>358</v>
      </c>
      <c r="H310" s="0" t="s">
        <v>14</v>
      </c>
      <c r="I310" s="0" t="s">
        <v>293</v>
      </c>
    </row>
    <row r="311" customFormat="false" ht="13.8" hidden="false" customHeight="false" outlineLevel="0" collapsed="false">
      <c r="G311" s="0" t="s">
        <v>362</v>
      </c>
      <c r="H311" s="0" t="s">
        <v>14</v>
      </c>
      <c r="I311" s="0" t="s">
        <v>293</v>
      </c>
    </row>
    <row r="312" customFormat="false" ht="13.8" hidden="false" customHeight="false" outlineLevel="0" collapsed="false">
      <c r="G312" s="0" t="s">
        <v>367</v>
      </c>
      <c r="H312" s="0" t="s">
        <v>14</v>
      </c>
      <c r="I312" s="0" t="s">
        <v>293</v>
      </c>
    </row>
    <row r="313" customFormat="false" ht="13.8" hidden="false" customHeight="false" outlineLevel="0" collapsed="false">
      <c r="G313" s="0" t="s">
        <v>372</v>
      </c>
      <c r="H313" s="0" t="s">
        <v>14</v>
      </c>
      <c r="I313" s="0" t="s">
        <v>293</v>
      </c>
    </row>
    <row r="314" customFormat="false" ht="13.8" hidden="false" customHeight="false" outlineLevel="0" collapsed="false">
      <c r="G314" s="0" t="s">
        <v>377</v>
      </c>
      <c r="H314" s="0" t="s">
        <v>14</v>
      </c>
      <c r="I314" s="0" t="s">
        <v>293</v>
      </c>
    </row>
  </sheetData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6"/>
  <sheetViews>
    <sheetView showFormulas="false" showGridLines="true" showRowColHeaders="true" showZeros="true" rightToLeft="false" tabSelected="true" showOutlineSymbols="true" defaultGridColor="true" view="normal" topLeftCell="A292" colorId="64" zoomScale="95" zoomScaleNormal="95" zoomScalePageLayoutView="100" workbookViewId="0">
      <selection pane="topLeft" activeCell="C306" activeCellId="0" sqref="C306"/>
    </sheetView>
  </sheetViews>
  <sheetFormatPr defaultColWidth="10.15234375" defaultRowHeight="13.8" zeroHeight="false" outlineLevelRow="0" outlineLevelCol="0"/>
  <cols>
    <col collapsed="false" customWidth="true" hidden="false" outlineLevel="0" max="1" min="1" style="1" width="118.15"/>
    <col collapsed="false" customWidth="true" hidden="false" outlineLevel="0" max="2" min="2" style="1" width="47.55"/>
    <col collapsed="false" customWidth="true" hidden="false" outlineLevel="0" max="3" min="3" style="1" width="35.85"/>
    <col collapsed="false" customWidth="true" hidden="false" outlineLevel="0" max="4" min="4" style="0" width="35.85"/>
    <col collapsed="false" customWidth="true" hidden="false" outlineLevel="0" max="5" min="5" style="1" width="52.84"/>
    <col collapsed="false" customWidth="false" hidden="false" outlineLevel="0" max="1024" min="6" style="1" width="10.16"/>
  </cols>
  <sheetData>
    <row r="1" customFormat="false" ht="13.8" hidden="false" customHeight="false" outlineLevel="0" collapsed="false">
      <c r="A1" s="1" t="s">
        <v>412</v>
      </c>
      <c r="B1" s="1" t="s">
        <v>414</v>
      </c>
      <c r="C1" s="1" t="s">
        <v>413</v>
      </c>
    </row>
    <row r="2" customFormat="false" ht="13.8" hidden="false" customHeight="false" outlineLevel="0" collapsed="false">
      <c r="A2" s="1" t="s">
        <v>416</v>
      </c>
      <c r="B2" s="1" t="s">
        <v>17</v>
      </c>
      <c r="C2" s="1" t="s">
        <v>7</v>
      </c>
      <c r="E2" s="0"/>
      <c r="F2" s="0"/>
      <c r="G2" s="0"/>
    </row>
    <row r="3" customFormat="false" ht="13.8" hidden="false" customHeight="false" outlineLevel="0" collapsed="false">
      <c r="A3" s="1" t="s">
        <v>417</v>
      </c>
      <c r="B3" s="1" t="s">
        <v>17</v>
      </c>
      <c r="C3" s="1" t="s">
        <v>7</v>
      </c>
      <c r="E3" s="0"/>
      <c r="F3" s="0"/>
      <c r="G3" s="0"/>
    </row>
    <row r="4" customFormat="false" ht="13.8" hidden="false" customHeight="false" outlineLevel="0" collapsed="false">
      <c r="A4" s="1" t="s">
        <v>418</v>
      </c>
      <c r="B4" s="1" t="s">
        <v>17</v>
      </c>
      <c r="C4" s="1" t="s">
        <v>7</v>
      </c>
      <c r="E4" s="0"/>
      <c r="F4" s="0"/>
      <c r="G4" s="0"/>
    </row>
    <row r="5" customFormat="false" ht="13.8" hidden="false" customHeight="false" outlineLevel="0" collapsed="false">
      <c r="A5" s="1" t="s">
        <v>55</v>
      </c>
      <c r="B5" s="1" t="s">
        <v>17</v>
      </c>
      <c r="C5" s="1" t="s">
        <v>7</v>
      </c>
      <c r="E5" s="0"/>
      <c r="F5" s="0"/>
      <c r="G5" s="0"/>
    </row>
    <row r="6" customFormat="false" ht="13.8" hidden="false" customHeight="false" outlineLevel="0" collapsed="false">
      <c r="A6" s="1" t="s">
        <v>65</v>
      </c>
      <c r="B6" s="1" t="s">
        <v>17</v>
      </c>
      <c r="C6" s="1" t="s">
        <v>7</v>
      </c>
      <c r="E6" s="0"/>
      <c r="F6" s="0"/>
      <c r="G6" s="0"/>
    </row>
    <row r="7" customFormat="false" ht="13.8" hidden="false" customHeight="false" outlineLevel="0" collapsed="false">
      <c r="A7" s="1" t="s">
        <v>74</v>
      </c>
      <c r="B7" s="1" t="s">
        <v>73</v>
      </c>
      <c r="C7" s="1" t="s">
        <v>7</v>
      </c>
      <c r="E7" s="0"/>
      <c r="F7" s="0"/>
      <c r="G7" s="0"/>
    </row>
    <row r="8" customFormat="false" ht="13.8" hidden="false" customHeight="false" outlineLevel="0" collapsed="false">
      <c r="A8" s="1" t="s">
        <v>84</v>
      </c>
      <c r="B8" s="1" t="s">
        <v>73</v>
      </c>
      <c r="C8" s="1" t="s">
        <v>7</v>
      </c>
      <c r="E8" s="0"/>
      <c r="F8" s="0"/>
      <c r="G8" s="0"/>
    </row>
    <row r="9" customFormat="false" ht="13.8" hidden="false" customHeight="false" outlineLevel="0" collapsed="false">
      <c r="A9" s="1" t="s">
        <v>94</v>
      </c>
      <c r="B9" s="1" t="s">
        <v>73</v>
      </c>
      <c r="C9" s="1" t="s">
        <v>7</v>
      </c>
      <c r="E9" s="0"/>
      <c r="F9" s="0"/>
      <c r="G9" s="0"/>
    </row>
    <row r="10" customFormat="false" ht="13.8" hidden="false" customHeight="false" outlineLevel="0" collapsed="false">
      <c r="A10" s="1" t="s">
        <v>104</v>
      </c>
      <c r="B10" s="1" t="s">
        <v>73</v>
      </c>
      <c r="C10" s="1" t="s">
        <v>7</v>
      </c>
      <c r="E10" s="0"/>
      <c r="F10" s="0"/>
      <c r="G10" s="0"/>
    </row>
    <row r="11" customFormat="false" ht="13.8" hidden="false" customHeight="false" outlineLevel="0" collapsed="false">
      <c r="A11" s="1" t="s">
        <v>113</v>
      </c>
      <c r="B11" s="1" t="s">
        <v>73</v>
      </c>
      <c r="C11" s="1" t="s">
        <v>7</v>
      </c>
      <c r="E11" s="0"/>
      <c r="F11" s="0"/>
      <c r="G11" s="0"/>
    </row>
    <row r="12" customFormat="false" ht="13.8" hidden="false" customHeight="false" outlineLevel="0" collapsed="false">
      <c r="A12" s="1" t="s">
        <v>121</v>
      </c>
      <c r="B12" s="1" t="s">
        <v>73</v>
      </c>
      <c r="C12" s="1" t="s">
        <v>7</v>
      </c>
      <c r="E12" s="0"/>
      <c r="F12" s="0"/>
      <c r="G12" s="0"/>
    </row>
    <row r="13" customFormat="false" ht="13.8" hidden="false" customHeight="false" outlineLevel="0" collapsed="false">
      <c r="A13" s="1" t="s">
        <v>419</v>
      </c>
      <c r="B13" s="1" t="s">
        <v>420</v>
      </c>
      <c r="C13" s="1" t="s">
        <v>7</v>
      </c>
      <c r="E13" s="0"/>
      <c r="F13" s="0"/>
      <c r="G13" s="0"/>
    </row>
    <row r="14" customFormat="false" ht="13.8" hidden="false" customHeight="false" outlineLevel="0" collapsed="false">
      <c r="A14" s="1" t="s">
        <v>141</v>
      </c>
      <c r="B14" s="1" t="s">
        <v>420</v>
      </c>
      <c r="C14" s="1" t="s">
        <v>7</v>
      </c>
      <c r="E14" s="0"/>
      <c r="F14" s="0"/>
      <c r="G14" s="0"/>
    </row>
    <row r="15" customFormat="false" ht="13.8" hidden="false" customHeight="false" outlineLevel="0" collapsed="false">
      <c r="A15" s="1" t="s">
        <v>150</v>
      </c>
      <c r="B15" s="1" t="s">
        <v>420</v>
      </c>
      <c r="C15" s="1" t="s">
        <v>7</v>
      </c>
      <c r="E15" s="0"/>
      <c r="F15" s="0"/>
      <c r="G15" s="0"/>
    </row>
    <row r="16" customFormat="false" ht="13.8" hidden="false" customHeight="false" outlineLevel="0" collapsed="false">
      <c r="A16" s="1" t="s">
        <v>421</v>
      </c>
      <c r="B16" s="1" t="s">
        <v>420</v>
      </c>
      <c r="C16" s="1" t="s">
        <v>7</v>
      </c>
      <c r="E16" s="0"/>
      <c r="F16" s="0"/>
      <c r="G16" s="0"/>
    </row>
    <row r="17" customFormat="false" ht="13.8" hidden="false" customHeight="false" outlineLevel="0" collapsed="false">
      <c r="A17" s="1" t="s">
        <v>422</v>
      </c>
      <c r="B17" s="1" t="s">
        <v>420</v>
      </c>
      <c r="C17" s="1" t="s">
        <v>7</v>
      </c>
      <c r="E17" s="0"/>
      <c r="F17" s="0"/>
      <c r="G17" s="0"/>
    </row>
    <row r="18" customFormat="false" ht="13.8" hidden="false" customHeight="false" outlineLevel="0" collapsed="false">
      <c r="A18" s="1" t="s">
        <v>423</v>
      </c>
      <c r="B18" s="1" t="s">
        <v>420</v>
      </c>
      <c r="C18" s="1" t="s">
        <v>7</v>
      </c>
      <c r="E18" s="0"/>
      <c r="F18" s="0"/>
      <c r="G18" s="0"/>
    </row>
    <row r="19" customFormat="false" ht="13.8" hidden="false" customHeight="false" outlineLevel="0" collapsed="false">
      <c r="A19" s="1" t="s">
        <v>424</v>
      </c>
      <c r="B19" s="1" t="s">
        <v>420</v>
      </c>
      <c r="C19" s="1" t="s">
        <v>7</v>
      </c>
      <c r="E19" s="0"/>
      <c r="F19" s="0"/>
      <c r="G19" s="0"/>
    </row>
    <row r="20" customFormat="false" ht="13.8" hidden="false" customHeight="false" outlineLevel="0" collapsed="false">
      <c r="A20" s="1" t="s">
        <v>198</v>
      </c>
      <c r="B20" s="1" t="s">
        <v>420</v>
      </c>
      <c r="C20" s="1" t="s">
        <v>7</v>
      </c>
      <c r="E20" s="0"/>
      <c r="F20" s="0"/>
      <c r="G20" s="0"/>
    </row>
    <row r="21" customFormat="false" ht="13.8" hidden="false" customHeight="false" outlineLevel="0" collapsed="false">
      <c r="A21" s="1" t="s">
        <v>425</v>
      </c>
      <c r="B21" s="1" t="s">
        <v>420</v>
      </c>
      <c r="C21" s="1" t="s">
        <v>7</v>
      </c>
      <c r="E21" s="0"/>
      <c r="F21" s="0"/>
      <c r="G21" s="0"/>
    </row>
    <row r="22" customFormat="false" ht="13.8" hidden="false" customHeight="false" outlineLevel="0" collapsed="false">
      <c r="A22" s="1" t="s">
        <v>426</v>
      </c>
      <c r="B22" s="1" t="s">
        <v>427</v>
      </c>
      <c r="C22" s="1" t="s">
        <v>7</v>
      </c>
      <c r="E22" s="0"/>
      <c r="F22" s="0"/>
      <c r="G22" s="0"/>
    </row>
    <row r="23" customFormat="false" ht="13.8" hidden="false" customHeight="false" outlineLevel="0" collapsed="false">
      <c r="A23" s="1" t="s">
        <v>428</v>
      </c>
      <c r="B23" s="1" t="s">
        <v>427</v>
      </c>
      <c r="C23" s="1" t="s">
        <v>7</v>
      </c>
      <c r="E23" s="0"/>
      <c r="F23" s="0"/>
      <c r="G23" s="0"/>
    </row>
    <row r="24" customFormat="false" ht="13.8" hidden="false" customHeight="false" outlineLevel="0" collapsed="false">
      <c r="A24" s="1" t="s">
        <v>429</v>
      </c>
      <c r="B24" s="1" t="s">
        <v>427</v>
      </c>
      <c r="C24" s="1" t="s">
        <v>7</v>
      </c>
      <c r="E24" s="0"/>
      <c r="F24" s="0"/>
      <c r="G24" s="0"/>
    </row>
    <row r="25" customFormat="false" ht="16.4" hidden="false" customHeight="false" outlineLevel="0" collapsed="false">
      <c r="A25" s="1" t="s">
        <v>430</v>
      </c>
      <c r="B25" s="1" t="s">
        <v>427</v>
      </c>
      <c r="C25" s="1" t="s">
        <v>7</v>
      </c>
      <c r="E25" s="0"/>
      <c r="F25" s="0"/>
      <c r="G25" s="0"/>
    </row>
    <row r="26" customFormat="false" ht="16.4" hidden="false" customHeight="false" outlineLevel="0" collapsed="false">
      <c r="A26" s="1" t="s">
        <v>431</v>
      </c>
      <c r="B26" s="1" t="s">
        <v>427</v>
      </c>
      <c r="C26" s="1" t="s">
        <v>7</v>
      </c>
      <c r="E26" s="0"/>
      <c r="F26" s="0"/>
      <c r="G26" s="0"/>
    </row>
    <row r="27" customFormat="false" ht="13.8" hidden="false" customHeight="false" outlineLevel="0" collapsed="false">
      <c r="A27" s="1" t="s">
        <v>259</v>
      </c>
      <c r="B27" s="1" t="s">
        <v>427</v>
      </c>
      <c r="C27" s="1" t="s">
        <v>7</v>
      </c>
      <c r="E27" s="0"/>
      <c r="F27" s="0"/>
      <c r="G27" s="0"/>
    </row>
    <row r="28" customFormat="false" ht="13.8" hidden="false" customHeight="false" outlineLevel="0" collapsed="false">
      <c r="A28" s="1" t="s">
        <v>432</v>
      </c>
      <c r="B28" s="1" t="s">
        <v>268</v>
      </c>
      <c r="C28" s="1" t="s">
        <v>7</v>
      </c>
      <c r="E28" s="0"/>
      <c r="F28" s="0"/>
      <c r="G28" s="0"/>
    </row>
    <row r="29" customFormat="false" ht="13.8" hidden="false" customHeight="false" outlineLevel="0" collapsed="false">
      <c r="A29" s="1" t="s">
        <v>433</v>
      </c>
      <c r="B29" s="1" t="s">
        <v>268</v>
      </c>
      <c r="C29" s="1" t="s">
        <v>7</v>
      </c>
      <c r="E29" s="0"/>
      <c r="F29" s="0"/>
      <c r="G29" s="0"/>
    </row>
    <row r="30" customFormat="false" ht="13.8" hidden="false" customHeight="false" outlineLevel="0" collapsed="false">
      <c r="A30" s="1" t="s">
        <v>434</v>
      </c>
      <c r="B30" s="1" t="s">
        <v>268</v>
      </c>
      <c r="C30" s="1" t="s">
        <v>7</v>
      </c>
      <c r="E30" s="0"/>
      <c r="F30" s="0"/>
      <c r="G30" s="0"/>
    </row>
    <row r="31" customFormat="false" ht="13.8" hidden="false" customHeight="false" outlineLevel="0" collapsed="false">
      <c r="A31" s="1" t="s">
        <v>295</v>
      </c>
      <c r="B31" s="1" t="s">
        <v>268</v>
      </c>
      <c r="C31" s="1" t="s">
        <v>7</v>
      </c>
      <c r="E31" s="0"/>
      <c r="F31" s="0"/>
      <c r="G31" s="0"/>
    </row>
    <row r="32" customFormat="false" ht="13.8" hidden="false" customHeight="false" outlineLevel="0" collapsed="false">
      <c r="A32" s="1" t="s">
        <v>303</v>
      </c>
      <c r="B32" s="1" t="s">
        <v>268</v>
      </c>
      <c r="C32" s="1" t="s">
        <v>7</v>
      </c>
      <c r="E32" s="0"/>
      <c r="F32" s="0"/>
      <c r="G32" s="0"/>
    </row>
    <row r="33" customFormat="false" ht="13.8" hidden="false" customHeight="false" outlineLevel="0" collapsed="false">
      <c r="A33" s="1" t="s">
        <v>311</v>
      </c>
      <c r="B33" s="1" t="s">
        <v>310</v>
      </c>
      <c r="C33" s="1" t="s">
        <v>7</v>
      </c>
      <c r="E33" s="0"/>
      <c r="F33" s="0"/>
      <c r="G33" s="0"/>
    </row>
    <row r="34" customFormat="false" ht="13.8" hidden="false" customHeight="false" outlineLevel="0" collapsed="false">
      <c r="A34" s="1" t="s">
        <v>435</v>
      </c>
      <c r="B34" s="1" t="s">
        <v>310</v>
      </c>
      <c r="C34" s="1" t="s">
        <v>7</v>
      </c>
      <c r="E34" s="0"/>
      <c r="F34" s="0"/>
      <c r="G34" s="0"/>
    </row>
    <row r="35" customFormat="false" ht="13.8" hidden="false" customHeight="false" outlineLevel="0" collapsed="false">
      <c r="A35" s="1" t="s">
        <v>436</v>
      </c>
      <c r="B35" s="1" t="s">
        <v>19</v>
      </c>
      <c r="C35" s="1" t="s">
        <v>8</v>
      </c>
    </row>
    <row r="36" customFormat="false" ht="13.8" hidden="false" customHeight="false" outlineLevel="0" collapsed="false">
      <c r="A36" s="1" t="s">
        <v>437</v>
      </c>
      <c r="B36" s="1" t="s">
        <v>19</v>
      </c>
      <c r="C36" s="1" t="s">
        <v>8</v>
      </c>
    </row>
    <row r="37" customFormat="false" ht="13.8" hidden="false" customHeight="false" outlineLevel="0" collapsed="false">
      <c r="A37" s="1" t="s">
        <v>45</v>
      </c>
      <c r="B37" s="1" t="s">
        <v>19</v>
      </c>
      <c r="C37" s="1" t="s">
        <v>8</v>
      </c>
    </row>
    <row r="38" customFormat="false" ht="13.8" hidden="false" customHeight="false" outlineLevel="0" collapsed="false">
      <c r="A38" s="1" t="s">
        <v>56</v>
      </c>
      <c r="B38" s="1" t="s">
        <v>19</v>
      </c>
      <c r="C38" s="1" t="s">
        <v>8</v>
      </c>
    </row>
    <row r="39" customFormat="false" ht="61.15" hidden="false" customHeight="false" outlineLevel="0" collapsed="false">
      <c r="A39" s="194" t="s">
        <v>438</v>
      </c>
      <c r="B39" s="1" t="s">
        <v>439</v>
      </c>
      <c r="C39" s="1" t="s">
        <v>8</v>
      </c>
    </row>
    <row r="40" customFormat="false" ht="105.95" hidden="false" customHeight="false" outlineLevel="0" collapsed="false">
      <c r="A40" s="194" t="s">
        <v>440</v>
      </c>
      <c r="B40" s="1" t="s">
        <v>439</v>
      </c>
      <c r="C40" s="1" t="s">
        <v>8</v>
      </c>
    </row>
    <row r="41" customFormat="false" ht="46.25" hidden="false" customHeight="false" outlineLevel="0" collapsed="false">
      <c r="A41" s="194" t="s">
        <v>441</v>
      </c>
      <c r="B41" s="1" t="s">
        <v>439</v>
      </c>
      <c r="C41" s="1" t="s">
        <v>8</v>
      </c>
    </row>
    <row r="42" customFormat="false" ht="105.95" hidden="false" customHeight="false" outlineLevel="0" collapsed="false">
      <c r="A42" s="194" t="s">
        <v>442</v>
      </c>
      <c r="B42" s="1" t="s">
        <v>439</v>
      </c>
      <c r="C42" s="1" t="s">
        <v>8</v>
      </c>
    </row>
    <row r="43" customFormat="false" ht="76.1" hidden="false" customHeight="false" outlineLevel="0" collapsed="false">
      <c r="A43" s="194" t="s">
        <v>443</v>
      </c>
      <c r="B43" s="1" t="s">
        <v>439</v>
      </c>
      <c r="C43" s="1" t="s">
        <v>8</v>
      </c>
    </row>
    <row r="44" customFormat="false" ht="120.85" hidden="false" customHeight="false" outlineLevel="0" collapsed="false">
      <c r="A44" s="194" t="s">
        <v>444</v>
      </c>
      <c r="B44" s="1" t="s">
        <v>439</v>
      </c>
      <c r="C44" s="1" t="s">
        <v>8</v>
      </c>
    </row>
    <row r="45" customFormat="false" ht="46.25" hidden="false" customHeight="false" outlineLevel="0" collapsed="false">
      <c r="A45" s="194" t="s">
        <v>445</v>
      </c>
      <c r="B45" s="1" t="s">
        <v>439</v>
      </c>
      <c r="C45" s="1" t="s">
        <v>8</v>
      </c>
    </row>
    <row r="46" customFormat="false" ht="120.85" hidden="false" customHeight="false" outlineLevel="0" collapsed="false">
      <c r="A46" s="194" t="s">
        <v>446</v>
      </c>
      <c r="B46" s="1" t="s">
        <v>439</v>
      </c>
      <c r="C46" s="1" t="s">
        <v>8</v>
      </c>
    </row>
    <row r="47" customFormat="false" ht="46.25" hidden="false" customHeight="false" outlineLevel="0" collapsed="false">
      <c r="A47" s="194" t="s">
        <v>447</v>
      </c>
      <c r="B47" s="1" t="s">
        <v>439</v>
      </c>
      <c r="C47" s="1" t="s">
        <v>8</v>
      </c>
    </row>
    <row r="48" customFormat="false" ht="120.85" hidden="false" customHeight="false" outlineLevel="0" collapsed="false">
      <c r="A48" s="194" t="s">
        <v>448</v>
      </c>
      <c r="B48" s="1" t="s">
        <v>439</v>
      </c>
      <c r="C48" s="1" t="s">
        <v>8</v>
      </c>
    </row>
    <row r="49" customFormat="false" ht="255.3" hidden="false" customHeight="false" outlineLevel="0" collapsed="false">
      <c r="A49" s="194" t="s">
        <v>449</v>
      </c>
      <c r="B49" s="1" t="s">
        <v>439</v>
      </c>
      <c r="C49" s="1" t="s">
        <v>8</v>
      </c>
    </row>
    <row r="50" customFormat="false" ht="13.8" hidden="false" customHeight="false" outlineLevel="0" collapsed="false">
      <c r="A50" s="1" t="s">
        <v>450</v>
      </c>
      <c r="B50" s="1" t="s">
        <v>179</v>
      </c>
      <c r="C50" s="1" t="s">
        <v>8</v>
      </c>
    </row>
    <row r="51" customFormat="false" ht="13.8" hidden="false" customHeight="false" outlineLevel="0" collapsed="false">
      <c r="A51" s="1" t="s">
        <v>451</v>
      </c>
      <c r="B51" s="1" t="s">
        <v>179</v>
      </c>
      <c r="C51" s="1" t="s">
        <v>8</v>
      </c>
    </row>
    <row r="52" customFormat="false" ht="13.8" hidden="false" customHeight="false" outlineLevel="0" collapsed="false">
      <c r="A52" s="1" t="s">
        <v>452</v>
      </c>
      <c r="B52" s="1" t="s">
        <v>179</v>
      </c>
      <c r="C52" s="1" t="s">
        <v>8</v>
      </c>
    </row>
    <row r="53" customFormat="false" ht="13.8" hidden="false" customHeight="false" outlineLevel="0" collapsed="false">
      <c r="A53" s="1" t="s">
        <v>453</v>
      </c>
      <c r="B53" s="1" t="s">
        <v>179</v>
      </c>
      <c r="C53" s="1" t="s">
        <v>8</v>
      </c>
    </row>
    <row r="54" customFormat="false" ht="13.8" hidden="false" customHeight="false" outlineLevel="0" collapsed="false">
      <c r="A54" s="1" t="s">
        <v>454</v>
      </c>
      <c r="B54" s="1" t="s">
        <v>179</v>
      </c>
      <c r="C54" s="1" t="s">
        <v>8</v>
      </c>
    </row>
    <row r="55" customFormat="false" ht="13.8" hidden="false" customHeight="false" outlineLevel="0" collapsed="false">
      <c r="A55" s="1" t="s">
        <v>223</v>
      </c>
      <c r="B55" s="1" t="s">
        <v>179</v>
      </c>
      <c r="C55" s="1" t="s">
        <v>8</v>
      </c>
    </row>
    <row r="56" customFormat="false" ht="13.8" hidden="false" customHeight="false" outlineLevel="0" collapsed="false">
      <c r="A56" s="1" t="s">
        <v>455</v>
      </c>
      <c r="B56" s="1" t="s">
        <v>179</v>
      </c>
      <c r="C56" s="1" t="s">
        <v>8</v>
      </c>
    </row>
    <row r="57" customFormat="false" ht="13.8" hidden="false" customHeight="false" outlineLevel="0" collapsed="false">
      <c r="A57" s="1" t="s">
        <v>241</v>
      </c>
      <c r="B57" s="1" t="s">
        <v>240</v>
      </c>
      <c r="C57" s="1" t="s">
        <v>8</v>
      </c>
    </row>
    <row r="58" customFormat="false" ht="13.8" hidden="false" customHeight="false" outlineLevel="0" collapsed="false">
      <c r="A58" s="1" t="s">
        <v>249</v>
      </c>
      <c r="B58" s="1" t="s">
        <v>240</v>
      </c>
      <c r="C58" s="1" t="s">
        <v>8</v>
      </c>
    </row>
    <row r="59" customFormat="false" ht="13.8" hidden="false" customHeight="false" outlineLevel="0" collapsed="false">
      <c r="A59" s="1" t="s">
        <v>260</v>
      </c>
      <c r="B59" s="1" t="s">
        <v>240</v>
      </c>
      <c r="C59" s="1" t="s">
        <v>8</v>
      </c>
    </row>
    <row r="60" customFormat="false" ht="13.8" hidden="false" customHeight="false" outlineLevel="0" collapsed="false">
      <c r="A60" s="1" t="s">
        <v>270</v>
      </c>
      <c r="B60" s="1" t="s">
        <v>240</v>
      </c>
      <c r="C60" s="1" t="s">
        <v>8</v>
      </c>
    </row>
    <row r="61" customFormat="false" ht="90.9" hidden="false" customHeight="false" outlineLevel="0" collapsed="false">
      <c r="A61" s="194" t="s">
        <v>456</v>
      </c>
      <c r="B61" s="1" t="s">
        <v>240</v>
      </c>
      <c r="C61" s="1" t="s">
        <v>8</v>
      </c>
    </row>
    <row r="62" customFormat="false" ht="13.8" hidden="false" customHeight="false" outlineLevel="0" collapsed="false">
      <c r="A62" s="1" t="s">
        <v>288</v>
      </c>
      <c r="B62" s="1" t="s">
        <v>240</v>
      </c>
      <c r="C62" s="1" t="s">
        <v>8</v>
      </c>
    </row>
    <row r="63" customFormat="false" ht="13.8" hidden="false" customHeight="false" outlineLevel="0" collapsed="false">
      <c r="A63" s="1" t="s">
        <v>296</v>
      </c>
      <c r="B63" s="1" t="s">
        <v>240</v>
      </c>
      <c r="C63" s="1" t="s">
        <v>8</v>
      </c>
    </row>
    <row r="64" customFormat="false" ht="13.8" hidden="false" customHeight="false" outlineLevel="0" collapsed="false">
      <c r="A64" s="1" t="s">
        <v>304</v>
      </c>
      <c r="B64" s="1" t="s">
        <v>240</v>
      </c>
      <c r="C64" s="1" t="s">
        <v>8</v>
      </c>
    </row>
    <row r="65" customFormat="false" ht="13.8" hidden="false" customHeight="false" outlineLevel="0" collapsed="false">
      <c r="A65" s="1" t="s">
        <v>457</v>
      </c>
    </row>
    <row r="66" customFormat="false" ht="13.8" hidden="false" customHeight="false" outlineLevel="0" collapsed="false">
      <c r="A66" s="1" t="s">
        <v>458</v>
      </c>
      <c r="B66" s="1" t="s">
        <v>240</v>
      </c>
      <c r="C66" s="1" t="s">
        <v>8</v>
      </c>
    </row>
    <row r="67" customFormat="false" ht="13.8" hidden="false" customHeight="false" outlineLevel="0" collapsed="false">
      <c r="A67" s="1" t="s">
        <v>319</v>
      </c>
      <c r="B67" s="1" t="s">
        <v>240</v>
      </c>
      <c r="C67" s="1" t="s">
        <v>8</v>
      </c>
    </row>
    <row r="68" customFormat="false" ht="13.8" hidden="false" customHeight="false" outlineLevel="0" collapsed="false">
      <c r="A68" s="1" t="s">
        <v>327</v>
      </c>
      <c r="B68" s="1" t="s">
        <v>240</v>
      </c>
      <c r="C68" s="1" t="s">
        <v>8</v>
      </c>
    </row>
    <row r="69" customFormat="false" ht="31.2" hidden="false" customHeight="false" outlineLevel="0" collapsed="false">
      <c r="A69" s="194" t="s">
        <v>459</v>
      </c>
      <c r="B69" s="1" t="s">
        <v>240</v>
      </c>
      <c r="C69" s="1" t="s">
        <v>8</v>
      </c>
    </row>
    <row r="70" customFormat="false" ht="13.8" hidden="false" customHeight="false" outlineLevel="0" collapsed="false">
      <c r="A70" s="1" t="s">
        <v>460</v>
      </c>
      <c r="B70" s="1" t="s">
        <v>240</v>
      </c>
      <c r="C70" s="1" t="s">
        <v>8</v>
      </c>
    </row>
    <row r="71" customFormat="false" ht="13.8" hidden="false" customHeight="false" outlineLevel="0" collapsed="false">
      <c r="A71" s="1" t="s">
        <v>461</v>
      </c>
      <c r="B71" s="1" t="s">
        <v>240</v>
      </c>
      <c r="C71" s="1" t="s">
        <v>8</v>
      </c>
    </row>
    <row r="72" customFormat="false" ht="13.8" hidden="false" customHeight="false" outlineLevel="0" collapsed="false">
      <c r="A72" s="1" t="s">
        <v>462</v>
      </c>
      <c r="B72" s="1" t="s">
        <v>240</v>
      </c>
      <c r="C72" s="1" t="s">
        <v>8</v>
      </c>
    </row>
    <row r="73" customFormat="false" ht="13.8" hidden="false" customHeight="false" outlineLevel="0" collapsed="false">
      <c r="A73" s="1" t="s">
        <v>463</v>
      </c>
      <c r="B73" s="1" t="s">
        <v>347</v>
      </c>
      <c r="C73" s="1" t="s">
        <v>8</v>
      </c>
    </row>
    <row r="74" customFormat="false" ht="13.8" hidden="false" customHeight="false" outlineLevel="0" collapsed="false">
      <c r="A74" s="1" t="s">
        <v>464</v>
      </c>
      <c r="B74" s="1" t="s">
        <v>347</v>
      </c>
      <c r="C74" s="1" t="s">
        <v>8</v>
      </c>
    </row>
    <row r="75" customFormat="false" ht="13.8" hidden="false" customHeight="false" outlineLevel="0" collapsed="false">
      <c r="A75" s="1" t="s">
        <v>465</v>
      </c>
      <c r="B75" s="1" t="s">
        <v>347</v>
      </c>
      <c r="C75" s="1" t="s">
        <v>8</v>
      </c>
    </row>
    <row r="76" customFormat="false" ht="13.8" hidden="false" customHeight="false" outlineLevel="0" collapsed="false">
      <c r="A76" s="1" t="s">
        <v>363</v>
      </c>
      <c r="B76" s="1" t="s">
        <v>347</v>
      </c>
      <c r="C76" s="1" t="s">
        <v>8</v>
      </c>
    </row>
    <row r="77" customFormat="false" ht="13.8" hidden="false" customHeight="false" outlineLevel="0" collapsed="false">
      <c r="A77" s="1" t="s">
        <v>368</v>
      </c>
      <c r="B77" s="1" t="s">
        <v>347</v>
      </c>
      <c r="C77" s="1" t="s">
        <v>8</v>
      </c>
    </row>
    <row r="78" customFormat="false" ht="13.8" hidden="false" customHeight="false" outlineLevel="0" collapsed="false">
      <c r="A78" s="1" t="s">
        <v>22</v>
      </c>
      <c r="B78" s="1" t="s">
        <v>21</v>
      </c>
      <c r="C78" s="1" t="s">
        <v>466</v>
      </c>
    </row>
    <row r="79" customFormat="false" ht="13.8" hidden="false" customHeight="false" outlineLevel="0" collapsed="false">
      <c r="A79" s="1" t="s">
        <v>36</v>
      </c>
      <c r="B79" s="1" t="s">
        <v>21</v>
      </c>
      <c r="C79" s="1" t="s">
        <v>466</v>
      </c>
    </row>
    <row r="80" customFormat="false" ht="13.8" hidden="false" customHeight="false" outlineLevel="0" collapsed="false">
      <c r="A80" s="1" t="s">
        <v>46</v>
      </c>
      <c r="B80" s="1" t="s">
        <v>21</v>
      </c>
      <c r="C80" s="1" t="s">
        <v>466</v>
      </c>
    </row>
    <row r="81" customFormat="false" ht="13.8" hidden="false" customHeight="false" outlineLevel="0" collapsed="false">
      <c r="A81" s="1" t="s">
        <v>57</v>
      </c>
      <c r="B81" s="1" t="s">
        <v>21</v>
      </c>
      <c r="C81" s="1" t="s">
        <v>466</v>
      </c>
    </row>
    <row r="82" customFormat="false" ht="13.8" hidden="false" customHeight="false" outlineLevel="0" collapsed="false">
      <c r="A82" s="1" t="s">
        <v>66</v>
      </c>
      <c r="B82" s="1" t="s">
        <v>21</v>
      </c>
      <c r="C82" s="1" t="s">
        <v>466</v>
      </c>
    </row>
    <row r="83" customFormat="false" ht="13.8" hidden="false" customHeight="false" outlineLevel="0" collapsed="false">
      <c r="A83" s="1" t="s">
        <v>77</v>
      </c>
      <c r="B83" s="1" t="s">
        <v>21</v>
      </c>
      <c r="C83" s="1" t="s">
        <v>466</v>
      </c>
    </row>
    <row r="84" customFormat="false" ht="13.8" hidden="false" customHeight="false" outlineLevel="0" collapsed="false">
      <c r="A84" s="1" t="s">
        <v>86</v>
      </c>
      <c r="B84" s="1" t="s">
        <v>21</v>
      </c>
      <c r="C84" s="1" t="s">
        <v>466</v>
      </c>
    </row>
    <row r="85" customFormat="false" ht="13.8" hidden="false" customHeight="false" outlineLevel="0" collapsed="false">
      <c r="A85" s="1" t="s">
        <v>96</v>
      </c>
      <c r="B85" s="1" t="s">
        <v>21</v>
      </c>
      <c r="C85" s="1" t="s">
        <v>466</v>
      </c>
    </row>
    <row r="86" customFormat="false" ht="13.8" hidden="false" customHeight="false" outlineLevel="0" collapsed="false">
      <c r="A86" s="1" t="s">
        <v>107</v>
      </c>
      <c r="B86" s="1" t="s">
        <v>21</v>
      </c>
      <c r="C86" s="1" t="s">
        <v>466</v>
      </c>
    </row>
    <row r="87" customFormat="false" ht="13.8" hidden="false" customHeight="false" outlineLevel="0" collapsed="false">
      <c r="A87" s="1" t="s">
        <v>115</v>
      </c>
      <c r="B87" s="1" t="s">
        <v>21</v>
      </c>
      <c r="C87" s="1" t="s">
        <v>466</v>
      </c>
    </row>
    <row r="88" customFormat="false" ht="13.8" hidden="false" customHeight="false" outlineLevel="0" collapsed="false">
      <c r="A88" s="1" t="s">
        <v>123</v>
      </c>
      <c r="B88" s="1" t="s">
        <v>21</v>
      </c>
      <c r="C88" s="1" t="s">
        <v>466</v>
      </c>
    </row>
    <row r="89" customFormat="false" ht="13.8" hidden="false" customHeight="false" outlineLevel="0" collapsed="false">
      <c r="A89" s="1" t="s">
        <v>132</v>
      </c>
      <c r="B89" s="1" t="s">
        <v>21</v>
      </c>
      <c r="C89" s="1" t="s">
        <v>466</v>
      </c>
    </row>
    <row r="90" customFormat="false" ht="13.8" hidden="false" customHeight="false" outlineLevel="0" collapsed="false">
      <c r="A90" s="1" t="s">
        <v>144</v>
      </c>
      <c r="B90" s="1" t="s">
        <v>143</v>
      </c>
      <c r="C90" s="1" t="s">
        <v>466</v>
      </c>
    </row>
    <row r="91" customFormat="false" ht="60.9" hidden="false" customHeight="false" outlineLevel="0" collapsed="false">
      <c r="A91" s="194" t="s">
        <v>467</v>
      </c>
      <c r="B91" s="1" t="s">
        <v>143</v>
      </c>
      <c r="C91" s="1" t="s">
        <v>466</v>
      </c>
    </row>
    <row r="92" customFormat="false" ht="13.8" hidden="false" customHeight="false" outlineLevel="0" collapsed="false">
      <c r="A92" s="1" t="s">
        <v>468</v>
      </c>
      <c r="B92" s="1" t="s">
        <v>143</v>
      </c>
      <c r="C92" s="1" t="s">
        <v>466</v>
      </c>
    </row>
    <row r="93" customFormat="false" ht="13.8" hidden="false" customHeight="false" outlineLevel="0" collapsed="false">
      <c r="A93" s="1" t="s">
        <v>469</v>
      </c>
      <c r="B93" s="1" t="s">
        <v>143</v>
      </c>
      <c r="C93" s="1" t="s">
        <v>466</v>
      </c>
    </row>
    <row r="94" customFormat="false" ht="13.8" hidden="false" customHeight="false" outlineLevel="0" collapsed="false">
      <c r="A94" s="1" t="s">
        <v>153</v>
      </c>
      <c r="B94" s="1" t="s">
        <v>143</v>
      </c>
      <c r="C94" s="1" t="s">
        <v>466</v>
      </c>
    </row>
    <row r="95" customFormat="false" ht="13.8" hidden="false" customHeight="false" outlineLevel="0" collapsed="false">
      <c r="A95" s="1" t="s">
        <v>163</v>
      </c>
      <c r="B95" s="1" t="s">
        <v>143</v>
      </c>
      <c r="C95" s="1" t="s">
        <v>466</v>
      </c>
    </row>
    <row r="96" customFormat="false" ht="13.8" hidden="false" customHeight="false" outlineLevel="0" collapsed="false">
      <c r="A96" s="1" t="s">
        <v>470</v>
      </c>
      <c r="B96" s="1" t="s">
        <v>143</v>
      </c>
      <c r="C96" s="1" t="s">
        <v>466</v>
      </c>
    </row>
    <row r="97" customFormat="false" ht="13.8" hidden="false" customHeight="false" outlineLevel="0" collapsed="false">
      <c r="A97" s="1" t="s">
        <v>471</v>
      </c>
      <c r="B97" s="1" t="s">
        <v>143</v>
      </c>
      <c r="C97" s="1" t="s">
        <v>466</v>
      </c>
    </row>
    <row r="98" customFormat="false" ht="13.8" hidden="false" customHeight="false" outlineLevel="0" collapsed="false">
      <c r="A98" s="1" t="s">
        <v>182</v>
      </c>
      <c r="B98" s="1" t="s">
        <v>472</v>
      </c>
      <c r="C98" s="1" t="s">
        <v>466</v>
      </c>
    </row>
    <row r="99" customFormat="false" ht="13.8" hidden="false" customHeight="false" outlineLevel="0" collapsed="false">
      <c r="A99" s="1" t="s">
        <v>473</v>
      </c>
      <c r="B99" s="1" t="s">
        <v>472</v>
      </c>
      <c r="C99" s="1" t="s">
        <v>466</v>
      </c>
    </row>
    <row r="100" customFormat="false" ht="13.8" hidden="false" customHeight="false" outlineLevel="0" collapsed="false">
      <c r="A100" s="1" t="s">
        <v>474</v>
      </c>
      <c r="B100" s="1" t="s">
        <v>472</v>
      </c>
      <c r="C100" s="1" t="s">
        <v>466</v>
      </c>
    </row>
    <row r="101" customFormat="false" ht="13.8" hidden="false" customHeight="false" outlineLevel="0" collapsed="false">
      <c r="A101" s="1" t="s">
        <v>208</v>
      </c>
      <c r="B101" s="1" t="s">
        <v>472</v>
      </c>
      <c r="C101" s="1" t="s">
        <v>466</v>
      </c>
    </row>
    <row r="102" customFormat="false" ht="13.8" hidden="false" customHeight="false" outlineLevel="0" collapsed="false">
      <c r="A102" s="1" t="s">
        <v>475</v>
      </c>
      <c r="B102" s="1" t="s">
        <v>476</v>
      </c>
      <c r="C102" s="1" t="s">
        <v>466</v>
      </c>
    </row>
    <row r="103" customFormat="false" ht="13.8" hidden="false" customHeight="false" outlineLevel="0" collapsed="false">
      <c r="A103" s="1" t="s">
        <v>477</v>
      </c>
      <c r="B103" s="1" t="s">
        <v>476</v>
      </c>
      <c r="C103" s="1" t="s">
        <v>466</v>
      </c>
    </row>
    <row r="104" customFormat="false" ht="13.8" hidden="false" customHeight="false" outlineLevel="0" collapsed="false">
      <c r="A104" s="1" t="s">
        <v>478</v>
      </c>
      <c r="B104" s="1" t="s">
        <v>476</v>
      </c>
      <c r="C104" s="1" t="s">
        <v>466</v>
      </c>
    </row>
    <row r="105" customFormat="false" ht="13.8" hidden="false" customHeight="false" outlineLevel="0" collapsed="false">
      <c r="A105" s="1" t="s">
        <v>479</v>
      </c>
      <c r="B105" s="1" t="s">
        <v>476</v>
      </c>
      <c r="C105" s="1" t="s">
        <v>466</v>
      </c>
    </row>
    <row r="106" customFormat="false" ht="13.8" hidden="false" customHeight="false" outlineLevel="0" collapsed="false">
      <c r="A106" s="1" t="s">
        <v>480</v>
      </c>
      <c r="B106" s="1" t="s">
        <v>476</v>
      </c>
      <c r="C106" s="1" t="s">
        <v>466</v>
      </c>
    </row>
    <row r="107" customFormat="false" ht="13.8" hidden="false" customHeight="false" outlineLevel="0" collapsed="false">
      <c r="A107" s="1" t="s">
        <v>481</v>
      </c>
      <c r="B107" s="1" t="s">
        <v>476</v>
      </c>
      <c r="C107" s="1" t="s">
        <v>466</v>
      </c>
    </row>
    <row r="108" customFormat="false" ht="13.8" hidden="false" customHeight="false" outlineLevel="0" collapsed="false">
      <c r="A108" s="1" t="s">
        <v>482</v>
      </c>
      <c r="B108" s="1" t="s">
        <v>476</v>
      </c>
      <c r="C108" s="1" t="s">
        <v>466</v>
      </c>
    </row>
    <row r="109" customFormat="false" ht="13.8" hidden="false" customHeight="false" outlineLevel="0" collapsed="false">
      <c r="A109" s="1" t="s">
        <v>483</v>
      </c>
      <c r="B109" s="1" t="s">
        <v>224</v>
      </c>
      <c r="C109" s="1" t="s">
        <v>466</v>
      </c>
    </row>
    <row r="110" customFormat="false" ht="13.8" hidden="false" customHeight="false" outlineLevel="0" collapsed="false">
      <c r="A110" s="1" t="s">
        <v>233</v>
      </c>
      <c r="B110" s="1" t="s">
        <v>224</v>
      </c>
      <c r="C110" s="1" t="s">
        <v>466</v>
      </c>
    </row>
    <row r="111" customFormat="false" ht="13.8" hidden="false" customHeight="false" outlineLevel="0" collapsed="false">
      <c r="A111" s="1" t="s">
        <v>242</v>
      </c>
      <c r="B111" s="1" t="s">
        <v>224</v>
      </c>
      <c r="C111" s="1" t="s">
        <v>466</v>
      </c>
    </row>
    <row r="112" customFormat="false" ht="13.8" hidden="false" customHeight="false" outlineLevel="0" collapsed="false">
      <c r="A112" s="1" t="s">
        <v>250</v>
      </c>
      <c r="B112" s="1" t="s">
        <v>224</v>
      </c>
      <c r="C112" s="1" t="s">
        <v>466</v>
      </c>
    </row>
    <row r="113" customFormat="false" ht="13.8" hidden="false" customHeight="false" outlineLevel="0" collapsed="false">
      <c r="A113" s="1" t="s">
        <v>261</v>
      </c>
      <c r="B113" s="1" t="s">
        <v>224</v>
      </c>
      <c r="C113" s="1" t="s">
        <v>466</v>
      </c>
    </row>
    <row r="114" customFormat="false" ht="13.8" hidden="false" customHeight="false" outlineLevel="0" collapsed="false">
      <c r="A114" s="1" t="s">
        <v>271</v>
      </c>
      <c r="B114" s="1" t="s">
        <v>224</v>
      </c>
      <c r="C114" s="1" t="s">
        <v>466</v>
      </c>
    </row>
    <row r="115" customFormat="false" ht="13.8" hidden="false" customHeight="false" outlineLevel="0" collapsed="false">
      <c r="A115" s="1" t="s">
        <v>280</v>
      </c>
      <c r="B115" s="1" t="s">
        <v>224</v>
      </c>
      <c r="C115" s="1" t="s">
        <v>466</v>
      </c>
    </row>
    <row r="116" customFormat="false" ht="13.8" hidden="false" customHeight="false" outlineLevel="0" collapsed="false">
      <c r="A116" s="1" t="s">
        <v>289</v>
      </c>
      <c r="B116" s="1" t="s">
        <v>224</v>
      </c>
      <c r="C116" s="1" t="s">
        <v>466</v>
      </c>
    </row>
    <row r="117" customFormat="false" ht="13.8" hidden="false" customHeight="false" outlineLevel="0" collapsed="false">
      <c r="A117" s="1" t="s">
        <v>297</v>
      </c>
      <c r="B117" s="1" t="s">
        <v>224</v>
      </c>
      <c r="C117" s="1" t="s">
        <v>466</v>
      </c>
    </row>
    <row r="118" customFormat="false" ht="13.8" hidden="false" customHeight="false" outlineLevel="0" collapsed="false">
      <c r="A118" s="1" t="s">
        <v>305</v>
      </c>
      <c r="B118" s="1" t="s">
        <v>224</v>
      </c>
      <c r="C118" s="1" t="s">
        <v>466</v>
      </c>
    </row>
    <row r="119" customFormat="false" ht="13.8" hidden="false" customHeight="false" outlineLevel="0" collapsed="false">
      <c r="A119" s="1" t="s">
        <v>484</v>
      </c>
      <c r="B119" s="1" t="s">
        <v>224</v>
      </c>
      <c r="C119" s="1" t="s">
        <v>466</v>
      </c>
    </row>
    <row r="120" customFormat="false" ht="13.8" hidden="false" customHeight="false" outlineLevel="0" collapsed="false">
      <c r="A120" s="1" t="s">
        <v>322</v>
      </c>
      <c r="B120" s="1" t="s">
        <v>321</v>
      </c>
      <c r="C120" s="1" t="s">
        <v>466</v>
      </c>
    </row>
    <row r="121" customFormat="false" ht="13.8" hidden="false" customHeight="false" outlineLevel="0" collapsed="false">
      <c r="A121" s="1" t="s">
        <v>328</v>
      </c>
      <c r="B121" s="1" t="s">
        <v>321</v>
      </c>
      <c r="C121" s="1" t="s">
        <v>466</v>
      </c>
    </row>
    <row r="122" customFormat="false" ht="13.8" hidden="false" customHeight="false" outlineLevel="0" collapsed="false">
      <c r="A122" s="1" t="s">
        <v>485</v>
      </c>
      <c r="B122" s="1" t="s">
        <v>321</v>
      </c>
      <c r="C122" s="1" t="s">
        <v>466</v>
      </c>
    </row>
    <row r="123" customFormat="false" ht="13.8" hidden="false" customHeight="false" outlineLevel="0" collapsed="false">
      <c r="A123" s="1" t="s">
        <v>342</v>
      </c>
      <c r="B123" s="1" t="s">
        <v>321</v>
      </c>
      <c r="C123" s="1" t="s">
        <v>466</v>
      </c>
    </row>
    <row r="124" customFormat="false" ht="13.8" hidden="false" customHeight="false" outlineLevel="0" collapsed="false">
      <c r="A124" s="1" t="s">
        <v>486</v>
      </c>
      <c r="B124" s="1" t="s">
        <v>349</v>
      </c>
      <c r="C124" s="1" t="s">
        <v>466</v>
      </c>
    </row>
    <row r="125" customFormat="false" ht="13.8" hidden="false" customHeight="false" outlineLevel="0" collapsed="false">
      <c r="A125" s="1" t="s">
        <v>355</v>
      </c>
      <c r="B125" s="1" t="s">
        <v>349</v>
      </c>
      <c r="C125" s="1" t="s">
        <v>466</v>
      </c>
    </row>
    <row r="126" customFormat="false" ht="13.8" hidden="false" customHeight="false" outlineLevel="0" collapsed="false">
      <c r="A126" s="1" t="s">
        <v>360</v>
      </c>
      <c r="B126" s="1" t="s">
        <v>349</v>
      </c>
      <c r="C126" s="1" t="s">
        <v>466</v>
      </c>
    </row>
    <row r="127" customFormat="false" ht="13.8" hidden="false" customHeight="false" outlineLevel="0" collapsed="false">
      <c r="A127" s="1" t="s">
        <v>468</v>
      </c>
      <c r="B127" s="1" t="s">
        <v>487</v>
      </c>
      <c r="C127" s="1" t="s">
        <v>466</v>
      </c>
    </row>
    <row r="128" customFormat="false" ht="13.8" hidden="false" customHeight="false" outlineLevel="0" collapsed="false">
      <c r="A128" s="1" t="s">
        <v>488</v>
      </c>
      <c r="B128" s="1" t="s">
        <v>487</v>
      </c>
      <c r="C128" s="1" t="s">
        <v>466</v>
      </c>
    </row>
    <row r="129" customFormat="false" ht="13.8" hidden="false" customHeight="false" outlineLevel="0" collapsed="false">
      <c r="A129" s="1" t="s">
        <v>489</v>
      </c>
      <c r="B129" s="1" t="s">
        <v>487</v>
      </c>
      <c r="C129" s="1" t="s">
        <v>466</v>
      </c>
    </row>
    <row r="130" customFormat="false" ht="13.8" hidden="false" customHeight="false" outlineLevel="0" collapsed="false">
      <c r="A130" s="1" t="s">
        <v>490</v>
      </c>
      <c r="B130" s="1" t="s">
        <v>487</v>
      </c>
      <c r="C130" s="1" t="s">
        <v>466</v>
      </c>
    </row>
    <row r="131" customFormat="false" ht="13.8" hidden="false" customHeight="false" outlineLevel="0" collapsed="false">
      <c r="A131" s="1" t="s">
        <v>491</v>
      </c>
      <c r="B131" s="1" t="s">
        <v>487</v>
      </c>
      <c r="C131" s="1" t="s">
        <v>466</v>
      </c>
    </row>
    <row r="132" customFormat="false" ht="13.8" hidden="false" customHeight="false" outlineLevel="0" collapsed="false">
      <c r="A132" s="1" t="s">
        <v>492</v>
      </c>
      <c r="B132" s="1" t="s">
        <v>487</v>
      </c>
      <c r="C132" s="1" t="s">
        <v>466</v>
      </c>
    </row>
    <row r="133" customFormat="false" ht="13.8" hidden="false" customHeight="false" outlineLevel="0" collapsed="false">
      <c r="A133" s="1" t="s">
        <v>493</v>
      </c>
      <c r="B133" s="1" t="s">
        <v>487</v>
      </c>
      <c r="C133" s="1" t="s">
        <v>466</v>
      </c>
    </row>
    <row r="134" customFormat="false" ht="13.8" hidden="false" customHeight="false" outlineLevel="0" collapsed="false">
      <c r="A134" s="1" t="s">
        <v>494</v>
      </c>
      <c r="B134" s="1" t="s">
        <v>487</v>
      </c>
      <c r="C134" s="1" t="s">
        <v>466</v>
      </c>
    </row>
    <row r="135" customFormat="false" ht="13.8" hidden="false" customHeight="false" outlineLevel="0" collapsed="false">
      <c r="A135" s="1" t="s">
        <v>495</v>
      </c>
      <c r="B135" s="1" t="s">
        <v>487</v>
      </c>
      <c r="C135" s="1" t="s">
        <v>466</v>
      </c>
    </row>
    <row r="136" customFormat="false" ht="13.8" hidden="false" customHeight="false" outlineLevel="0" collapsed="false">
      <c r="A136" s="1" t="s">
        <v>496</v>
      </c>
      <c r="B136" s="1" t="s">
        <v>487</v>
      </c>
      <c r="C136" s="1" t="s">
        <v>466</v>
      </c>
    </row>
    <row r="137" customFormat="false" ht="13.8" hidden="false" customHeight="false" outlineLevel="0" collapsed="false">
      <c r="A137" s="1" t="s">
        <v>497</v>
      </c>
      <c r="B137" s="1" t="s">
        <v>487</v>
      </c>
      <c r="C137" s="1" t="s">
        <v>466</v>
      </c>
    </row>
    <row r="138" customFormat="false" ht="13.8" hidden="false" customHeight="false" outlineLevel="0" collapsed="false">
      <c r="A138" s="1" t="s">
        <v>498</v>
      </c>
      <c r="B138" s="1" t="s">
        <v>487</v>
      </c>
      <c r="C138" s="1" t="s">
        <v>466</v>
      </c>
    </row>
    <row r="139" customFormat="false" ht="13.8" hidden="false" customHeight="false" outlineLevel="0" collapsed="false">
      <c r="A139" s="1" t="s">
        <v>499</v>
      </c>
      <c r="B139" s="1" t="s">
        <v>487</v>
      </c>
      <c r="C139" s="1" t="s">
        <v>466</v>
      </c>
    </row>
    <row r="140" customFormat="false" ht="13.8" hidden="false" customHeight="false" outlineLevel="0" collapsed="false">
      <c r="A140" s="1" t="s">
        <v>500</v>
      </c>
      <c r="B140" s="1" t="s">
        <v>487</v>
      </c>
      <c r="C140" s="1" t="s">
        <v>466</v>
      </c>
    </row>
    <row r="141" customFormat="false" ht="13.8" hidden="false" customHeight="false" outlineLevel="0" collapsed="false">
      <c r="A141" s="1" t="s">
        <v>501</v>
      </c>
      <c r="B141" s="1" t="s">
        <v>502</v>
      </c>
      <c r="C141" s="1" t="s">
        <v>466</v>
      </c>
    </row>
    <row r="142" customFormat="false" ht="13.8" hidden="false" customHeight="false" outlineLevel="0" collapsed="false">
      <c r="A142" s="1" t="s">
        <v>503</v>
      </c>
      <c r="B142" s="1" t="s">
        <v>502</v>
      </c>
      <c r="C142" s="1" t="s">
        <v>466</v>
      </c>
    </row>
    <row r="143" customFormat="false" ht="13.8" hidden="false" customHeight="false" outlineLevel="0" collapsed="false">
      <c r="A143" s="1" t="s">
        <v>504</v>
      </c>
      <c r="B143" s="1" t="s">
        <v>502</v>
      </c>
      <c r="C143" s="1" t="s">
        <v>466</v>
      </c>
    </row>
    <row r="144" customFormat="false" ht="13.8" hidden="false" customHeight="false" outlineLevel="0" collapsed="false">
      <c r="A144" s="1" t="s">
        <v>505</v>
      </c>
      <c r="B144" s="1" t="s">
        <v>506</v>
      </c>
      <c r="C144" s="1" t="s">
        <v>466</v>
      </c>
    </row>
    <row r="145" customFormat="false" ht="13.8" hidden="false" customHeight="false" outlineLevel="0" collapsed="false">
      <c r="A145" s="1" t="s">
        <v>507</v>
      </c>
      <c r="B145" s="1" t="s">
        <v>506</v>
      </c>
      <c r="C145" s="1" t="s">
        <v>466</v>
      </c>
    </row>
    <row r="146" customFormat="false" ht="13.8" hidden="false" customHeight="false" outlineLevel="0" collapsed="false">
      <c r="A146" s="1" t="s">
        <v>24</v>
      </c>
      <c r="B146" s="1" t="s">
        <v>508</v>
      </c>
      <c r="C146" s="1" t="s">
        <v>10</v>
      </c>
    </row>
    <row r="147" customFormat="false" ht="13.8" hidden="false" customHeight="false" outlineLevel="0" collapsed="false">
      <c r="A147" s="1" t="s">
        <v>37</v>
      </c>
      <c r="B147" s="1" t="s">
        <v>508</v>
      </c>
      <c r="C147" s="1" t="s">
        <v>10</v>
      </c>
    </row>
    <row r="148" customFormat="false" ht="13.8" hidden="false" customHeight="false" outlineLevel="0" collapsed="false">
      <c r="A148" s="1" t="s">
        <v>47</v>
      </c>
      <c r="B148" s="1" t="s">
        <v>508</v>
      </c>
      <c r="C148" s="1" t="s">
        <v>10</v>
      </c>
    </row>
    <row r="149" customFormat="false" ht="13.8" hidden="false" customHeight="false" outlineLevel="0" collapsed="false">
      <c r="A149" s="1" t="s">
        <v>58</v>
      </c>
      <c r="B149" s="1" t="s">
        <v>508</v>
      </c>
      <c r="C149" s="1" t="s">
        <v>10</v>
      </c>
    </row>
    <row r="150" customFormat="false" ht="13.8" hidden="false" customHeight="false" outlineLevel="0" collapsed="false">
      <c r="A150" s="1" t="s">
        <v>509</v>
      </c>
      <c r="B150" s="1" t="s">
        <v>508</v>
      </c>
      <c r="C150" s="1" t="s">
        <v>10</v>
      </c>
    </row>
    <row r="151" customFormat="false" ht="13.8" hidden="false" customHeight="false" outlineLevel="0" collapsed="false">
      <c r="A151" s="1" t="s">
        <v>78</v>
      </c>
      <c r="B151" s="1" t="s">
        <v>508</v>
      </c>
      <c r="C151" s="1" t="s">
        <v>10</v>
      </c>
    </row>
    <row r="152" customFormat="false" ht="13.8" hidden="false" customHeight="false" outlineLevel="0" collapsed="false">
      <c r="A152" s="1" t="s">
        <v>87</v>
      </c>
      <c r="B152" s="1" t="s">
        <v>508</v>
      </c>
      <c r="C152" s="1" t="s">
        <v>10</v>
      </c>
    </row>
    <row r="153" customFormat="false" ht="13.8" hidden="false" customHeight="false" outlineLevel="0" collapsed="false">
      <c r="A153" s="1" t="s">
        <v>97</v>
      </c>
      <c r="B153" s="1" t="s">
        <v>508</v>
      </c>
      <c r="C153" s="1" t="s">
        <v>10</v>
      </c>
    </row>
    <row r="154" customFormat="false" ht="13.8" hidden="false" customHeight="false" outlineLevel="0" collapsed="false">
      <c r="A154" s="1" t="s">
        <v>108</v>
      </c>
      <c r="B154" s="1" t="s">
        <v>508</v>
      </c>
      <c r="C154" s="1" t="s">
        <v>10</v>
      </c>
    </row>
    <row r="155" customFormat="false" ht="13.8" hidden="false" customHeight="false" outlineLevel="0" collapsed="false">
      <c r="A155" s="1" t="s">
        <v>116</v>
      </c>
      <c r="B155" s="1" t="s">
        <v>508</v>
      </c>
      <c r="C155" s="1" t="s">
        <v>10</v>
      </c>
    </row>
    <row r="156" customFormat="false" ht="13.8" hidden="false" customHeight="false" outlineLevel="0" collapsed="false">
      <c r="A156" s="1" t="s">
        <v>124</v>
      </c>
      <c r="B156" s="1" t="s">
        <v>508</v>
      </c>
      <c r="C156" s="1" t="s">
        <v>10</v>
      </c>
    </row>
    <row r="157" customFormat="false" ht="13.8" hidden="false" customHeight="false" outlineLevel="0" collapsed="false">
      <c r="A157" s="1" t="s">
        <v>134</v>
      </c>
      <c r="B157" s="1" t="s">
        <v>508</v>
      </c>
      <c r="C157" s="1" t="s">
        <v>10</v>
      </c>
    </row>
    <row r="158" customFormat="false" ht="13.8" hidden="false" customHeight="false" outlineLevel="0" collapsed="false">
      <c r="A158" s="1" t="s">
        <v>145</v>
      </c>
      <c r="B158" s="1" t="s">
        <v>508</v>
      </c>
      <c r="C158" s="1" t="s">
        <v>10</v>
      </c>
    </row>
    <row r="159" customFormat="false" ht="13.8" hidden="false" customHeight="false" outlineLevel="0" collapsed="false">
      <c r="A159" s="1" t="s">
        <v>154</v>
      </c>
      <c r="B159" s="1" t="s">
        <v>508</v>
      </c>
      <c r="C159" s="1" t="s">
        <v>10</v>
      </c>
    </row>
    <row r="160" customFormat="false" ht="13.8" hidden="false" customHeight="false" outlineLevel="0" collapsed="false">
      <c r="A160" s="1" t="s">
        <v>164</v>
      </c>
      <c r="B160" s="1" t="s">
        <v>508</v>
      </c>
      <c r="C160" s="1" t="s">
        <v>10</v>
      </c>
    </row>
    <row r="161" customFormat="false" ht="13.8" hidden="false" customHeight="false" outlineLevel="0" collapsed="false">
      <c r="A161" s="1" t="s">
        <v>173</v>
      </c>
      <c r="B161" s="1" t="s">
        <v>508</v>
      </c>
      <c r="C161" s="1" t="s">
        <v>10</v>
      </c>
    </row>
    <row r="162" customFormat="false" ht="13.8" hidden="false" customHeight="false" outlineLevel="0" collapsed="false">
      <c r="A162" s="1" t="s">
        <v>183</v>
      </c>
      <c r="B162" s="1" t="s">
        <v>508</v>
      </c>
      <c r="C162" s="1" t="s">
        <v>10</v>
      </c>
    </row>
    <row r="163" customFormat="false" ht="13.8" hidden="false" customHeight="false" outlineLevel="0" collapsed="false">
      <c r="A163" s="1" t="s">
        <v>192</v>
      </c>
      <c r="B163" s="1" t="s">
        <v>508</v>
      </c>
      <c r="C163" s="1" t="s">
        <v>10</v>
      </c>
    </row>
    <row r="164" customFormat="false" ht="13.8" hidden="false" customHeight="false" outlineLevel="0" collapsed="false">
      <c r="A164" s="1" t="s">
        <v>201</v>
      </c>
      <c r="B164" s="1" t="s">
        <v>508</v>
      </c>
      <c r="C164" s="1" t="s">
        <v>10</v>
      </c>
    </row>
    <row r="165" customFormat="false" ht="13.8" hidden="false" customHeight="false" outlineLevel="0" collapsed="false">
      <c r="A165" s="1" t="s">
        <v>209</v>
      </c>
      <c r="B165" s="1" t="s">
        <v>508</v>
      </c>
      <c r="C165" s="1" t="s">
        <v>10</v>
      </c>
    </row>
    <row r="166" customFormat="false" ht="13.8" hidden="false" customHeight="false" outlineLevel="0" collapsed="false">
      <c r="A166" s="1" t="s">
        <v>217</v>
      </c>
      <c r="B166" s="1" t="s">
        <v>508</v>
      </c>
      <c r="C166" s="1" t="s">
        <v>10</v>
      </c>
    </row>
    <row r="167" customFormat="false" ht="13.8" hidden="false" customHeight="false" outlineLevel="0" collapsed="false">
      <c r="A167" s="1" t="s">
        <v>226</v>
      </c>
      <c r="B167" s="1" t="s">
        <v>508</v>
      </c>
      <c r="C167" s="1" t="s">
        <v>10</v>
      </c>
    </row>
    <row r="168" customFormat="false" ht="13.8" hidden="false" customHeight="false" outlineLevel="0" collapsed="false">
      <c r="A168" s="1" t="s">
        <v>234</v>
      </c>
      <c r="B168" s="1" t="s">
        <v>508</v>
      </c>
      <c r="C168" s="1" t="s">
        <v>10</v>
      </c>
    </row>
    <row r="169" customFormat="false" ht="13.8" hidden="false" customHeight="false" outlineLevel="0" collapsed="false">
      <c r="A169" s="1" t="s">
        <v>243</v>
      </c>
      <c r="B169" s="1" t="s">
        <v>508</v>
      </c>
      <c r="C169" s="1" t="s">
        <v>10</v>
      </c>
    </row>
    <row r="170" customFormat="false" ht="13.8" hidden="false" customHeight="false" outlineLevel="0" collapsed="false">
      <c r="A170" s="1" t="s">
        <v>252</v>
      </c>
      <c r="B170" s="1" t="s">
        <v>508</v>
      </c>
      <c r="C170" s="1" t="s">
        <v>10</v>
      </c>
    </row>
    <row r="171" customFormat="false" ht="13.8" hidden="false" customHeight="false" outlineLevel="0" collapsed="false">
      <c r="A171" s="1" t="s">
        <v>262</v>
      </c>
      <c r="B171" s="1" t="s">
        <v>508</v>
      </c>
      <c r="C171" s="1" t="s">
        <v>10</v>
      </c>
    </row>
    <row r="172" customFormat="false" ht="13.8" hidden="false" customHeight="false" outlineLevel="0" collapsed="false">
      <c r="A172" s="1" t="s">
        <v>272</v>
      </c>
      <c r="B172" s="1" t="s">
        <v>508</v>
      </c>
      <c r="C172" s="1" t="s">
        <v>10</v>
      </c>
    </row>
    <row r="173" customFormat="false" ht="13.8" hidden="false" customHeight="false" outlineLevel="0" collapsed="false">
      <c r="A173" s="1" t="s">
        <v>510</v>
      </c>
      <c r="B173" s="1" t="s">
        <v>508</v>
      </c>
      <c r="C173" s="1" t="s">
        <v>10</v>
      </c>
    </row>
    <row r="174" customFormat="false" ht="13.8" hidden="false" customHeight="false" outlineLevel="0" collapsed="false">
      <c r="A174" s="1" t="s">
        <v>511</v>
      </c>
      <c r="B174" s="1" t="s">
        <v>508</v>
      </c>
      <c r="C174" s="1" t="s">
        <v>10</v>
      </c>
    </row>
    <row r="175" customFormat="false" ht="13.8" hidden="false" customHeight="false" outlineLevel="0" collapsed="false">
      <c r="A175" s="1" t="s">
        <v>298</v>
      </c>
      <c r="B175" s="1" t="s">
        <v>508</v>
      </c>
      <c r="C175" s="1" t="s">
        <v>10</v>
      </c>
    </row>
    <row r="176" customFormat="false" ht="13.8" hidden="false" customHeight="false" outlineLevel="0" collapsed="false">
      <c r="A176" s="1" t="s">
        <v>306</v>
      </c>
      <c r="B176" s="1" t="s">
        <v>508</v>
      </c>
      <c r="C176" s="1" t="s">
        <v>10</v>
      </c>
    </row>
    <row r="177" customFormat="false" ht="13.8" hidden="false" customHeight="false" outlineLevel="0" collapsed="false">
      <c r="A177" s="1" t="s">
        <v>512</v>
      </c>
      <c r="B177" s="1" t="s">
        <v>508</v>
      </c>
      <c r="C177" s="1" t="s">
        <v>10</v>
      </c>
    </row>
    <row r="178" customFormat="false" ht="13.8" hidden="false" customHeight="false" outlineLevel="0" collapsed="false">
      <c r="A178" s="1" t="s">
        <v>513</v>
      </c>
      <c r="B178" s="1" t="s">
        <v>508</v>
      </c>
      <c r="C178" s="1" t="s">
        <v>10</v>
      </c>
    </row>
    <row r="179" customFormat="false" ht="13.8" hidden="false" customHeight="false" outlineLevel="0" collapsed="false">
      <c r="A179" s="1" t="s">
        <v>514</v>
      </c>
      <c r="B179" s="1" t="s">
        <v>329</v>
      </c>
      <c r="C179" s="1" t="s">
        <v>10</v>
      </c>
    </row>
    <row r="180" customFormat="false" ht="13.8" hidden="false" customHeight="false" outlineLevel="0" collapsed="false">
      <c r="A180" s="1" t="s">
        <v>515</v>
      </c>
      <c r="B180" s="1" t="s">
        <v>329</v>
      </c>
      <c r="C180" s="1" t="s">
        <v>10</v>
      </c>
    </row>
    <row r="181" customFormat="false" ht="13.8" hidden="false" customHeight="false" outlineLevel="0" collapsed="false">
      <c r="A181" s="1" t="s">
        <v>343</v>
      </c>
      <c r="B181" s="1" t="s">
        <v>329</v>
      </c>
      <c r="C181" s="1" t="s">
        <v>10</v>
      </c>
    </row>
    <row r="182" customFormat="false" ht="13.8" hidden="false" customHeight="false" outlineLevel="0" collapsed="false">
      <c r="A182" s="1" t="s">
        <v>351</v>
      </c>
      <c r="B182" s="1" t="s">
        <v>329</v>
      </c>
      <c r="C182" s="1" t="s">
        <v>10</v>
      </c>
    </row>
    <row r="183" customFormat="false" ht="13.8" hidden="false" customHeight="false" outlineLevel="0" collapsed="false">
      <c r="A183" s="1" t="s">
        <v>356</v>
      </c>
      <c r="B183" s="1" t="s">
        <v>329</v>
      </c>
      <c r="C183" s="1" t="s">
        <v>10</v>
      </c>
    </row>
    <row r="184" customFormat="false" ht="13.8" hidden="false" customHeight="false" outlineLevel="0" collapsed="false">
      <c r="A184" s="1" t="s">
        <v>516</v>
      </c>
      <c r="B184" s="1" t="s">
        <v>329</v>
      </c>
      <c r="C184" s="1" t="s">
        <v>10</v>
      </c>
    </row>
    <row r="185" customFormat="false" ht="13.8" hidden="false" customHeight="false" outlineLevel="0" collapsed="false">
      <c r="A185" s="1" t="s">
        <v>364</v>
      </c>
      <c r="B185" s="1" t="s">
        <v>329</v>
      </c>
      <c r="C185" s="1" t="s">
        <v>10</v>
      </c>
    </row>
    <row r="186" customFormat="false" ht="13.8" hidden="false" customHeight="false" outlineLevel="0" collapsed="false">
      <c r="A186" s="1" t="s">
        <v>370</v>
      </c>
      <c r="B186" s="1" t="s">
        <v>329</v>
      </c>
      <c r="C186" s="1" t="s">
        <v>10</v>
      </c>
    </row>
    <row r="187" customFormat="false" ht="13.8" hidden="false" customHeight="false" outlineLevel="0" collapsed="false">
      <c r="A187" s="1" t="s">
        <v>375</v>
      </c>
      <c r="B187" s="1" t="s">
        <v>329</v>
      </c>
      <c r="C187" s="1" t="s">
        <v>10</v>
      </c>
    </row>
    <row r="188" customFormat="false" ht="13.8" hidden="false" customHeight="false" outlineLevel="0" collapsed="false">
      <c r="A188" s="1" t="s">
        <v>380</v>
      </c>
      <c r="B188" s="1" t="s">
        <v>329</v>
      </c>
      <c r="C188" s="1" t="s">
        <v>10</v>
      </c>
    </row>
    <row r="189" customFormat="false" ht="13.8" hidden="false" customHeight="false" outlineLevel="0" collapsed="false">
      <c r="A189" s="1" t="s">
        <v>517</v>
      </c>
      <c r="B189" s="1" t="s">
        <v>384</v>
      </c>
      <c r="C189" s="1" t="s">
        <v>10</v>
      </c>
    </row>
    <row r="190" customFormat="false" ht="13.8" hidden="false" customHeight="false" outlineLevel="0" collapsed="false">
      <c r="A190" s="1" t="s">
        <v>518</v>
      </c>
      <c r="B190" s="1" t="s">
        <v>384</v>
      </c>
      <c r="C190" s="1" t="s">
        <v>10</v>
      </c>
    </row>
    <row r="191" customFormat="false" ht="13.8" hidden="false" customHeight="false" outlineLevel="0" collapsed="false">
      <c r="A191" s="1" t="s">
        <v>390</v>
      </c>
      <c r="B191" s="1" t="s">
        <v>384</v>
      </c>
      <c r="C191" s="1" t="s">
        <v>10</v>
      </c>
    </row>
    <row r="192" customFormat="false" ht="13.8" hidden="false" customHeight="false" outlineLevel="0" collapsed="false">
      <c r="A192" s="1" t="s">
        <v>392</v>
      </c>
      <c r="B192" s="1" t="s">
        <v>384</v>
      </c>
      <c r="C192" s="1" t="s">
        <v>10</v>
      </c>
    </row>
    <row r="193" customFormat="false" ht="13.8" hidden="false" customHeight="false" outlineLevel="0" collapsed="false">
      <c r="A193" s="1" t="s">
        <v>393</v>
      </c>
      <c r="B193" s="1" t="s">
        <v>384</v>
      </c>
      <c r="C193" s="1" t="s">
        <v>10</v>
      </c>
    </row>
    <row r="194" customFormat="false" ht="13.8" hidden="false" customHeight="false" outlineLevel="0" collapsed="false">
      <c r="A194" s="1" t="s">
        <v>519</v>
      </c>
      <c r="B194" s="1" t="s">
        <v>384</v>
      </c>
      <c r="C194" s="1" t="s">
        <v>10</v>
      </c>
    </row>
    <row r="195" customFormat="false" ht="13.8" hidden="false" customHeight="false" outlineLevel="0" collapsed="false">
      <c r="A195" s="1" t="s">
        <v>520</v>
      </c>
      <c r="B195" s="1" t="s">
        <v>384</v>
      </c>
      <c r="C195" s="1" t="s">
        <v>10</v>
      </c>
    </row>
    <row r="196" customFormat="false" ht="13.8" hidden="false" customHeight="false" outlineLevel="0" collapsed="false">
      <c r="A196" s="1" t="s">
        <v>396</v>
      </c>
      <c r="B196" s="1" t="s">
        <v>384</v>
      </c>
      <c r="C196" s="1" t="s">
        <v>10</v>
      </c>
    </row>
    <row r="197" customFormat="false" ht="13.8" hidden="false" customHeight="false" outlineLevel="0" collapsed="false">
      <c r="A197" s="1" t="s">
        <v>521</v>
      </c>
      <c r="B197" s="1" t="s">
        <v>384</v>
      </c>
      <c r="C197" s="1" t="s">
        <v>10</v>
      </c>
    </row>
    <row r="198" customFormat="false" ht="13.8" hidden="false" customHeight="false" outlineLevel="0" collapsed="false">
      <c r="A198" s="1" t="s">
        <v>522</v>
      </c>
      <c r="B198" s="1" t="s">
        <v>384</v>
      </c>
      <c r="C198" s="1" t="s">
        <v>10</v>
      </c>
    </row>
    <row r="199" customFormat="false" ht="13.8" hidden="false" customHeight="false" outlineLevel="0" collapsed="false">
      <c r="A199" s="1" t="s">
        <v>523</v>
      </c>
      <c r="B199" s="1" t="s">
        <v>384</v>
      </c>
      <c r="C199" s="1" t="s">
        <v>10</v>
      </c>
    </row>
    <row r="200" customFormat="false" ht="13.8" hidden="false" customHeight="false" outlineLevel="0" collapsed="false">
      <c r="A200" s="1" t="s">
        <v>400</v>
      </c>
      <c r="B200" s="1" t="s">
        <v>524</v>
      </c>
      <c r="C200" s="1" t="s">
        <v>10</v>
      </c>
    </row>
    <row r="201" customFormat="false" ht="13.8" hidden="false" customHeight="false" outlineLevel="0" collapsed="false">
      <c r="A201" s="1" t="s">
        <v>525</v>
      </c>
      <c r="B201" s="1" t="s">
        <v>526</v>
      </c>
      <c r="C201" s="1" t="s">
        <v>10</v>
      </c>
    </row>
    <row r="202" customFormat="false" ht="13.8" hidden="false" customHeight="false" outlineLevel="0" collapsed="false">
      <c r="A202" s="1" t="s">
        <v>527</v>
      </c>
      <c r="B202" s="1" t="s">
        <v>526</v>
      </c>
      <c r="C202" s="1" t="s">
        <v>10</v>
      </c>
    </row>
    <row r="203" customFormat="false" ht="13.8" hidden="false" customHeight="false" outlineLevel="0" collapsed="false">
      <c r="A203" s="1" t="s">
        <v>27</v>
      </c>
      <c r="B203" s="1" t="s">
        <v>528</v>
      </c>
      <c r="C203" s="1" t="s">
        <v>529</v>
      </c>
    </row>
    <row r="204" customFormat="false" ht="13.8" hidden="false" customHeight="false" outlineLevel="0" collapsed="false">
      <c r="A204" s="1" t="s">
        <v>38</v>
      </c>
      <c r="B204" s="1" t="s">
        <v>528</v>
      </c>
      <c r="C204" s="1" t="s">
        <v>529</v>
      </c>
    </row>
    <row r="205" customFormat="false" ht="13.8" hidden="false" customHeight="false" outlineLevel="0" collapsed="false">
      <c r="A205" s="1" t="s">
        <v>48</v>
      </c>
      <c r="B205" s="1" t="s">
        <v>528</v>
      </c>
      <c r="C205" s="1" t="s">
        <v>529</v>
      </c>
    </row>
    <row r="206" customFormat="false" ht="13.8" hidden="false" customHeight="false" outlineLevel="0" collapsed="false">
      <c r="A206" s="1" t="s">
        <v>59</v>
      </c>
      <c r="B206" s="1" t="s">
        <v>528</v>
      </c>
      <c r="C206" s="1" t="s">
        <v>529</v>
      </c>
    </row>
    <row r="207" customFormat="false" ht="13.8" hidden="false" customHeight="false" outlineLevel="0" collapsed="false">
      <c r="A207" s="1" t="s">
        <v>530</v>
      </c>
      <c r="B207" s="1" t="s">
        <v>528</v>
      </c>
      <c r="C207" s="1" t="s">
        <v>529</v>
      </c>
    </row>
    <row r="208" customFormat="false" ht="13.8" hidden="false" customHeight="false" outlineLevel="0" collapsed="false">
      <c r="A208" s="1" t="s">
        <v>79</v>
      </c>
      <c r="B208" s="1" t="s">
        <v>528</v>
      </c>
      <c r="C208" s="1" t="s">
        <v>529</v>
      </c>
    </row>
    <row r="209" customFormat="false" ht="13.8" hidden="false" customHeight="false" outlineLevel="0" collapsed="false">
      <c r="A209" s="1" t="s">
        <v>531</v>
      </c>
      <c r="B209" s="1" t="s">
        <v>528</v>
      </c>
      <c r="C209" s="1" t="s">
        <v>529</v>
      </c>
    </row>
    <row r="210" customFormat="false" ht="13.8" hidden="false" customHeight="false" outlineLevel="0" collapsed="false">
      <c r="A210" s="1" t="s">
        <v>99</v>
      </c>
      <c r="B210" s="1" t="s">
        <v>528</v>
      </c>
      <c r="C210" s="1" t="s">
        <v>529</v>
      </c>
    </row>
    <row r="211" customFormat="false" ht="13.8" hidden="false" customHeight="false" outlineLevel="0" collapsed="false">
      <c r="A211" s="1" t="s">
        <v>532</v>
      </c>
      <c r="B211" s="1" t="s">
        <v>528</v>
      </c>
      <c r="C211" s="1" t="s">
        <v>529</v>
      </c>
    </row>
    <row r="212" customFormat="false" ht="13.8" hidden="false" customHeight="false" outlineLevel="0" collapsed="false">
      <c r="A212" s="1" t="s">
        <v>117</v>
      </c>
      <c r="B212" s="1" t="s">
        <v>528</v>
      </c>
      <c r="C212" s="1" t="s">
        <v>529</v>
      </c>
    </row>
    <row r="213" customFormat="false" ht="13.8" hidden="false" customHeight="false" outlineLevel="0" collapsed="false">
      <c r="A213" s="1" t="s">
        <v>533</v>
      </c>
      <c r="B213" s="1" t="s">
        <v>528</v>
      </c>
      <c r="C213" s="1" t="s">
        <v>529</v>
      </c>
    </row>
    <row r="214" customFormat="false" ht="13.8" hidden="false" customHeight="false" outlineLevel="0" collapsed="false">
      <c r="A214" s="1" t="s">
        <v>534</v>
      </c>
      <c r="B214" s="1" t="s">
        <v>528</v>
      </c>
      <c r="C214" s="1" t="s">
        <v>529</v>
      </c>
    </row>
    <row r="215" customFormat="false" ht="13.8" hidden="false" customHeight="false" outlineLevel="0" collapsed="false">
      <c r="A215" s="1" t="s">
        <v>146</v>
      </c>
      <c r="B215" s="1" t="s">
        <v>528</v>
      </c>
      <c r="C215" s="1" t="s">
        <v>529</v>
      </c>
    </row>
    <row r="216" customFormat="false" ht="13.8" hidden="false" customHeight="false" outlineLevel="0" collapsed="false">
      <c r="A216" s="1" t="s">
        <v>535</v>
      </c>
      <c r="B216" s="1" t="s">
        <v>528</v>
      </c>
      <c r="C216" s="1" t="s">
        <v>529</v>
      </c>
    </row>
    <row r="217" customFormat="false" ht="13.8" hidden="false" customHeight="false" outlineLevel="0" collapsed="false">
      <c r="A217" s="1" t="s">
        <v>156</v>
      </c>
      <c r="B217" s="1" t="s">
        <v>536</v>
      </c>
      <c r="C217" s="1" t="s">
        <v>536</v>
      </c>
    </row>
    <row r="218" customFormat="false" ht="13.8" hidden="false" customHeight="false" outlineLevel="0" collapsed="false">
      <c r="A218" s="1" t="s">
        <v>165</v>
      </c>
      <c r="B218" s="1" t="s">
        <v>536</v>
      </c>
      <c r="C218" s="1" t="s">
        <v>536</v>
      </c>
    </row>
    <row r="219" customFormat="false" ht="13.8" hidden="false" customHeight="false" outlineLevel="0" collapsed="false">
      <c r="A219" s="1" t="s">
        <v>174</v>
      </c>
      <c r="B219" s="1" t="s">
        <v>536</v>
      </c>
      <c r="C219" s="1" t="s">
        <v>536</v>
      </c>
    </row>
    <row r="220" customFormat="false" ht="13.8" hidden="false" customHeight="false" outlineLevel="0" collapsed="false">
      <c r="A220" s="1" t="s">
        <v>184</v>
      </c>
      <c r="B220" s="1" t="s">
        <v>536</v>
      </c>
      <c r="C220" s="1" t="s">
        <v>536</v>
      </c>
    </row>
    <row r="221" customFormat="false" ht="13.8" hidden="false" customHeight="false" outlineLevel="0" collapsed="false">
      <c r="A221" s="1" t="s">
        <v>193</v>
      </c>
      <c r="B221" s="1" t="s">
        <v>536</v>
      </c>
      <c r="C221" s="1" t="s">
        <v>536</v>
      </c>
    </row>
    <row r="222" customFormat="false" ht="13.8" hidden="false" customHeight="false" outlineLevel="0" collapsed="false">
      <c r="A222" s="1" t="s">
        <v>537</v>
      </c>
      <c r="B222" s="1" t="s">
        <v>536</v>
      </c>
      <c r="C222" s="1" t="s">
        <v>536</v>
      </c>
    </row>
    <row r="223" customFormat="false" ht="13.8" hidden="false" customHeight="false" outlineLevel="0" collapsed="false">
      <c r="A223" s="1" t="s">
        <v>538</v>
      </c>
      <c r="B223" s="1" t="s">
        <v>536</v>
      </c>
      <c r="C223" s="1" t="s">
        <v>536</v>
      </c>
    </row>
    <row r="224" customFormat="false" ht="13.8" hidden="false" customHeight="false" outlineLevel="0" collapsed="false">
      <c r="A224" s="1" t="s">
        <v>539</v>
      </c>
      <c r="B224" s="1" t="s">
        <v>536</v>
      </c>
      <c r="C224" s="1" t="s">
        <v>536</v>
      </c>
    </row>
    <row r="225" customFormat="false" ht="13.8" hidden="false" customHeight="false" outlineLevel="0" collapsed="false">
      <c r="A225" s="1" t="s">
        <v>227</v>
      </c>
      <c r="B225" s="1" t="s">
        <v>536</v>
      </c>
      <c r="C225" s="1" t="s">
        <v>536</v>
      </c>
    </row>
    <row r="226" customFormat="false" ht="13.8" hidden="false" customHeight="false" outlineLevel="0" collapsed="false">
      <c r="A226" s="1" t="s">
        <v>235</v>
      </c>
      <c r="B226" s="1" t="s">
        <v>536</v>
      </c>
      <c r="C226" s="1" t="s">
        <v>536</v>
      </c>
    </row>
    <row r="227" customFormat="false" ht="13.8" hidden="false" customHeight="false" outlineLevel="0" collapsed="false">
      <c r="A227" s="1" t="s">
        <v>540</v>
      </c>
      <c r="B227" s="1" t="s">
        <v>536</v>
      </c>
      <c r="C227" s="1" t="s">
        <v>536</v>
      </c>
    </row>
    <row r="228" customFormat="false" ht="13.8" hidden="false" customHeight="false" outlineLevel="0" collapsed="false">
      <c r="A228" s="1" t="s">
        <v>253</v>
      </c>
      <c r="B228" s="1" t="s">
        <v>536</v>
      </c>
      <c r="C228" s="1" t="s">
        <v>536</v>
      </c>
    </row>
    <row r="229" customFormat="false" ht="13.8" hidden="false" customHeight="false" outlineLevel="0" collapsed="false">
      <c r="A229" s="1" t="s">
        <v>541</v>
      </c>
      <c r="B229" s="1" t="s">
        <v>542</v>
      </c>
      <c r="C229" s="1" t="s">
        <v>543</v>
      </c>
    </row>
    <row r="230" customFormat="false" ht="13.8" hidden="false" customHeight="false" outlineLevel="0" collapsed="false">
      <c r="A230" s="1" t="s">
        <v>544</v>
      </c>
      <c r="B230" s="1" t="s">
        <v>542</v>
      </c>
      <c r="C230" s="1" t="s">
        <v>543</v>
      </c>
    </row>
    <row r="231" customFormat="false" ht="13.8" hidden="false" customHeight="false" outlineLevel="0" collapsed="false">
      <c r="A231" s="1" t="s">
        <v>545</v>
      </c>
      <c r="B231" s="1" t="s">
        <v>542</v>
      </c>
      <c r="C231" s="1" t="s">
        <v>543</v>
      </c>
    </row>
    <row r="232" customFormat="false" ht="13.8" hidden="false" customHeight="false" outlineLevel="0" collapsed="false">
      <c r="A232" s="1" t="s">
        <v>546</v>
      </c>
      <c r="B232" s="1" t="s">
        <v>542</v>
      </c>
      <c r="C232" s="1" t="s">
        <v>543</v>
      </c>
    </row>
    <row r="233" customFormat="false" ht="13.8" hidden="false" customHeight="false" outlineLevel="0" collapsed="false">
      <c r="A233" s="1" t="s">
        <v>547</v>
      </c>
      <c r="B233" s="1" t="s">
        <v>542</v>
      </c>
      <c r="C233" s="1" t="s">
        <v>543</v>
      </c>
    </row>
    <row r="234" customFormat="false" ht="13.8" hidden="false" customHeight="false" outlineLevel="0" collapsed="false">
      <c r="A234" s="1" t="s">
        <v>548</v>
      </c>
      <c r="B234" s="1" t="s">
        <v>542</v>
      </c>
      <c r="C234" s="1" t="s">
        <v>543</v>
      </c>
    </row>
    <row r="235" customFormat="false" ht="13.8" hidden="false" customHeight="false" outlineLevel="0" collapsed="false">
      <c r="A235" s="1" t="s">
        <v>549</v>
      </c>
      <c r="B235" s="1" t="s">
        <v>542</v>
      </c>
      <c r="C235" s="1" t="s">
        <v>543</v>
      </c>
    </row>
    <row r="236" customFormat="false" ht="13.8" hidden="false" customHeight="false" outlineLevel="0" collapsed="false">
      <c r="A236" s="1" t="s">
        <v>550</v>
      </c>
      <c r="B236" s="1" t="s">
        <v>542</v>
      </c>
      <c r="C236" s="1" t="s">
        <v>543</v>
      </c>
    </row>
    <row r="237" customFormat="false" ht="13.8" hidden="false" customHeight="false" outlineLevel="0" collapsed="false">
      <c r="A237" s="1" t="s">
        <v>551</v>
      </c>
      <c r="B237" s="1" t="s">
        <v>542</v>
      </c>
      <c r="C237" s="1" t="s">
        <v>543</v>
      </c>
    </row>
    <row r="238" customFormat="false" ht="13.8" hidden="false" customHeight="false" outlineLevel="0" collapsed="false">
      <c r="A238" s="1" t="s">
        <v>552</v>
      </c>
      <c r="B238" s="1" t="s">
        <v>542</v>
      </c>
      <c r="C238" s="1" t="s">
        <v>543</v>
      </c>
    </row>
    <row r="239" customFormat="false" ht="13.8" hidden="false" customHeight="false" outlineLevel="0" collapsed="false">
      <c r="A239" s="1" t="s">
        <v>553</v>
      </c>
      <c r="B239" s="1" t="s">
        <v>542</v>
      </c>
      <c r="C239" s="1" t="s">
        <v>543</v>
      </c>
    </row>
    <row r="240" customFormat="false" ht="13.8" hidden="false" customHeight="false" outlineLevel="0" collapsed="false">
      <c r="A240" s="1" t="s">
        <v>554</v>
      </c>
      <c r="B240" s="1" t="s">
        <v>542</v>
      </c>
      <c r="C240" s="1" t="s">
        <v>543</v>
      </c>
    </row>
    <row r="241" customFormat="false" ht="13.8" hidden="false" customHeight="false" outlineLevel="0" collapsed="false">
      <c r="A241" s="1" t="s">
        <v>555</v>
      </c>
      <c r="B241" s="1" t="s">
        <v>542</v>
      </c>
      <c r="C241" s="1" t="s">
        <v>543</v>
      </c>
    </row>
    <row r="242" customFormat="false" ht="13.8" hidden="false" customHeight="false" outlineLevel="0" collapsed="false">
      <c r="A242" s="1" t="s">
        <v>556</v>
      </c>
      <c r="B242" s="1" t="s">
        <v>542</v>
      </c>
      <c r="C242" s="1" t="s">
        <v>543</v>
      </c>
    </row>
    <row r="243" customFormat="false" ht="13.8" hidden="false" customHeight="false" outlineLevel="0" collapsed="false">
      <c r="A243" s="1" t="s">
        <v>557</v>
      </c>
      <c r="B243" s="1" t="s">
        <v>542</v>
      </c>
      <c r="C243" s="1" t="s">
        <v>543</v>
      </c>
    </row>
    <row r="244" customFormat="false" ht="13.8" hidden="false" customHeight="false" outlineLevel="0" collapsed="false">
      <c r="A244" s="1" t="s">
        <v>558</v>
      </c>
      <c r="B244" s="1" t="s">
        <v>542</v>
      </c>
      <c r="C244" s="1" t="s">
        <v>543</v>
      </c>
    </row>
    <row r="245" customFormat="false" ht="13.8" hidden="false" customHeight="false" outlineLevel="0" collapsed="false">
      <c r="A245" s="1" t="s">
        <v>559</v>
      </c>
      <c r="B245" s="1" t="s">
        <v>542</v>
      </c>
      <c r="C245" s="1" t="s">
        <v>543</v>
      </c>
    </row>
    <row r="246" customFormat="false" ht="13.8" hidden="false" customHeight="false" outlineLevel="0" collapsed="false">
      <c r="A246" s="1" t="s">
        <v>195</v>
      </c>
      <c r="B246" s="1" t="s">
        <v>560</v>
      </c>
      <c r="C246" s="1" t="s">
        <v>543</v>
      </c>
    </row>
    <row r="247" customFormat="false" ht="13.8" hidden="false" customHeight="false" outlineLevel="0" collapsed="false">
      <c r="A247" s="1" t="s">
        <v>203</v>
      </c>
      <c r="B247" s="1" t="s">
        <v>560</v>
      </c>
      <c r="C247" s="1" t="s">
        <v>543</v>
      </c>
    </row>
    <row r="248" customFormat="false" ht="13.8" hidden="false" customHeight="false" outlineLevel="0" collapsed="false">
      <c r="A248" s="1" t="s">
        <v>211</v>
      </c>
      <c r="B248" s="1" t="s">
        <v>560</v>
      </c>
      <c r="C248" s="1" t="s">
        <v>543</v>
      </c>
    </row>
    <row r="249" customFormat="false" ht="13.8" hidden="false" customHeight="false" outlineLevel="0" collapsed="false">
      <c r="A249" s="1" t="s">
        <v>219</v>
      </c>
      <c r="B249" s="1" t="s">
        <v>560</v>
      </c>
      <c r="C249" s="1" t="s">
        <v>543</v>
      </c>
    </row>
    <row r="250" customFormat="false" ht="13.8" hidden="false" customHeight="false" outlineLevel="0" collapsed="false">
      <c r="A250" s="1" t="s">
        <v>228</v>
      </c>
      <c r="B250" s="1" t="s">
        <v>560</v>
      </c>
      <c r="C250" s="1" t="s">
        <v>543</v>
      </c>
    </row>
    <row r="251" customFormat="false" ht="13.8" hidden="false" customHeight="false" outlineLevel="0" collapsed="false">
      <c r="A251" s="1" t="s">
        <v>561</v>
      </c>
      <c r="B251" s="1" t="s">
        <v>560</v>
      </c>
      <c r="C251" s="1" t="s">
        <v>543</v>
      </c>
    </row>
    <row r="252" customFormat="false" ht="13.8" hidden="false" customHeight="false" outlineLevel="0" collapsed="false">
      <c r="A252" s="1" t="s">
        <v>562</v>
      </c>
      <c r="B252" s="1" t="s">
        <v>560</v>
      </c>
      <c r="C252" s="1" t="s">
        <v>543</v>
      </c>
    </row>
    <row r="253" customFormat="false" ht="13.8" hidden="false" customHeight="false" outlineLevel="0" collapsed="false">
      <c r="A253" s="1" t="s">
        <v>256</v>
      </c>
      <c r="B253" s="1" t="s">
        <v>255</v>
      </c>
      <c r="C253" s="1" t="s">
        <v>543</v>
      </c>
    </row>
    <row r="254" customFormat="false" ht="13.8" hidden="false" customHeight="false" outlineLevel="0" collapsed="false">
      <c r="A254" s="1" t="s">
        <v>265</v>
      </c>
      <c r="B254" s="1" t="s">
        <v>255</v>
      </c>
      <c r="C254" s="1" t="s">
        <v>543</v>
      </c>
    </row>
    <row r="255" customFormat="false" ht="46" hidden="false" customHeight="false" outlineLevel="0" collapsed="false">
      <c r="A255" s="194" t="s">
        <v>563</v>
      </c>
      <c r="B255" s="1" t="s">
        <v>255</v>
      </c>
      <c r="C255" s="1" t="s">
        <v>543</v>
      </c>
    </row>
    <row r="256" customFormat="false" ht="46" hidden="false" customHeight="false" outlineLevel="0" collapsed="false">
      <c r="A256" s="194" t="s">
        <v>564</v>
      </c>
      <c r="B256" s="1" t="s">
        <v>255</v>
      </c>
      <c r="C256" s="1" t="s">
        <v>543</v>
      </c>
    </row>
    <row r="257" customFormat="false" ht="13.8" hidden="false" customHeight="false" outlineLevel="0" collapsed="false">
      <c r="A257" s="1" t="s">
        <v>291</v>
      </c>
      <c r="B257" s="1" t="s">
        <v>255</v>
      </c>
      <c r="C257" s="1" t="s">
        <v>543</v>
      </c>
    </row>
    <row r="258" customFormat="false" ht="13.8" hidden="false" customHeight="false" outlineLevel="0" collapsed="false">
      <c r="A258" s="1" t="s">
        <v>565</v>
      </c>
      <c r="B258" s="1" t="s">
        <v>299</v>
      </c>
      <c r="C258" s="1" t="s">
        <v>543</v>
      </c>
    </row>
    <row r="259" customFormat="false" ht="13.8" hidden="false" customHeight="false" outlineLevel="0" collapsed="false">
      <c r="A259" s="1" t="s">
        <v>566</v>
      </c>
      <c r="B259" s="1" t="s">
        <v>299</v>
      </c>
      <c r="C259" s="1" t="s">
        <v>543</v>
      </c>
    </row>
    <row r="260" customFormat="false" ht="13.8" hidden="false" customHeight="false" outlineLevel="0" collapsed="false">
      <c r="A260" s="1" t="s">
        <v>567</v>
      </c>
      <c r="B260" s="1" t="s">
        <v>299</v>
      </c>
      <c r="C260" s="1" t="s">
        <v>543</v>
      </c>
    </row>
    <row r="261" customFormat="false" ht="13.8" hidden="false" customHeight="false" outlineLevel="0" collapsed="false">
      <c r="A261" s="1" t="s">
        <v>568</v>
      </c>
      <c r="B261" s="1" t="s">
        <v>299</v>
      </c>
      <c r="C261" s="1" t="s">
        <v>543</v>
      </c>
    </row>
    <row r="262" customFormat="false" ht="13.8" hidden="false" customHeight="false" outlineLevel="0" collapsed="false">
      <c r="A262" s="1" t="s">
        <v>569</v>
      </c>
      <c r="B262" s="1" t="s">
        <v>299</v>
      </c>
      <c r="C262" s="1" t="s">
        <v>543</v>
      </c>
    </row>
    <row r="263" customFormat="false" ht="13.8" hidden="false" customHeight="false" outlineLevel="0" collapsed="false">
      <c r="A263" s="1" t="s">
        <v>570</v>
      </c>
      <c r="B263" s="1" t="s">
        <v>299</v>
      </c>
      <c r="C263" s="1" t="s">
        <v>543</v>
      </c>
    </row>
    <row r="264" customFormat="false" ht="13.8" hidden="false" customHeight="false" outlineLevel="0" collapsed="false">
      <c r="A264" s="1" t="s">
        <v>242</v>
      </c>
      <c r="B264" s="1" t="s">
        <v>338</v>
      </c>
      <c r="C264" s="1" t="s">
        <v>543</v>
      </c>
    </row>
    <row r="265" customFormat="false" ht="13.8" hidden="false" customHeight="false" outlineLevel="0" collapsed="false">
      <c r="A265" s="1" t="s">
        <v>344</v>
      </c>
      <c r="B265" s="1" t="s">
        <v>338</v>
      </c>
      <c r="C265" s="1" t="s">
        <v>543</v>
      </c>
    </row>
    <row r="266" customFormat="false" ht="13.8" hidden="false" customHeight="false" outlineLevel="0" collapsed="false">
      <c r="A266" s="1" t="s">
        <v>352</v>
      </c>
      <c r="B266" s="1" t="s">
        <v>338</v>
      </c>
      <c r="C266" s="1" t="s">
        <v>543</v>
      </c>
    </row>
    <row r="267" customFormat="false" ht="13.8" hidden="false" customHeight="false" outlineLevel="0" collapsed="false">
      <c r="A267" s="1" t="s">
        <v>357</v>
      </c>
      <c r="B267" s="1" t="s">
        <v>338</v>
      </c>
      <c r="C267" s="1" t="s">
        <v>543</v>
      </c>
    </row>
    <row r="268" customFormat="false" ht="13.8" hidden="false" customHeight="false" outlineLevel="0" collapsed="false">
      <c r="A268" s="1" t="s">
        <v>366</v>
      </c>
      <c r="B268" s="1" t="s">
        <v>338</v>
      </c>
      <c r="C268" s="1" t="s">
        <v>543</v>
      </c>
    </row>
    <row r="269" customFormat="false" ht="13.8" hidden="false" customHeight="false" outlineLevel="0" collapsed="false">
      <c r="A269" s="1" t="s">
        <v>29</v>
      </c>
      <c r="B269" s="1" t="s">
        <v>13</v>
      </c>
      <c r="C269" s="1" t="s">
        <v>13</v>
      </c>
    </row>
    <row r="270" customFormat="false" ht="13.8" hidden="false" customHeight="false" outlineLevel="0" collapsed="false">
      <c r="A270" s="1" t="s">
        <v>40</v>
      </c>
      <c r="B270" s="1" t="s">
        <v>13</v>
      </c>
      <c r="C270" s="1" t="s">
        <v>13</v>
      </c>
    </row>
    <row r="271" customFormat="false" ht="13.8" hidden="false" customHeight="false" outlineLevel="0" collapsed="false">
      <c r="A271" s="1" t="s">
        <v>571</v>
      </c>
      <c r="B271" s="1" t="s">
        <v>13</v>
      </c>
      <c r="C271" s="1" t="s">
        <v>13</v>
      </c>
    </row>
    <row r="272" customFormat="false" ht="13.8" hidden="false" customHeight="false" outlineLevel="0" collapsed="false">
      <c r="A272" s="1" t="s">
        <v>572</v>
      </c>
      <c r="B272" s="1" t="s">
        <v>13</v>
      </c>
      <c r="C272" s="1" t="s">
        <v>13</v>
      </c>
    </row>
    <row r="273" customFormat="false" ht="13.8" hidden="false" customHeight="false" outlineLevel="0" collapsed="false">
      <c r="A273" s="1" t="s">
        <v>573</v>
      </c>
      <c r="B273" s="1" t="s">
        <v>13</v>
      </c>
      <c r="C273" s="1" t="s">
        <v>13</v>
      </c>
    </row>
    <row r="274" customFormat="false" ht="13.8" hidden="false" customHeight="false" outlineLevel="0" collapsed="false">
      <c r="A274" s="1" t="s">
        <v>574</v>
      </c>
      <c r="B274" s="1" t="s">
        <v>13</v>
      </c>
      <c r="C274" s="1" t="s">
        <v>13</v>
      </c>
    </row>
    <row r="275" customFormat="false" ht="13.8" hidden="false" customHeight="false" outlineLevel="0" collapsed="false">
      <c r="A275" s="1" t="s">
        <v>575</v>
      </c>
      <c r="B275" s="1" t="s">
        <v>13</v>
      </c>
      <c r="C275" s="1" t="s">
        <v>13</v>
      </c>
    </row>
    <row r="276" customFormat="false" ht="13.8" hidden="false" customHeight="false" outlineLevel="0" collapsed="false">
      <c r="A276" s="1" t="s">
        <v>576</v>
      </c>
      <c r="B276" s="1" t="s">
        <v>13</v>
      </c>
      <c r="C276" s="1" t="s">
        <v>13</v>
      </c>
    </row>
    <row r="277" customFormat="false" ht="13.8" hidden="false" customHeight="false" outlineLevel="0" collapsed="false">
      <c r="A277" s="1" t="s">
        <v>111</v>
      </c>
      <c r="B277" s="1" t="s">
        <v>13</v>
      </c>
      <c r="C277" s="1" t="s">
        <v>13</v>
      </c>
    </row>
    <row r="278" customFormat="false" ht="13.8" hidden="false" customHeight="false" outlineLevel="0" collapsed="false">
      <c r="A278" s="1" t="s">
        <v>577</v>
      </c>
      <c r="B278" s="1" t="s">
        <v>13</v>
      </c>
      <c r="C278" s="1" t="s">
        <v>13</v>
      </c>
    </row>
    <row r="279" customFormat="false" ht="13.8" hidden="false" customHeight="false" outlineLevel="0" collapsed="false">
      <c r="A279" s="1" t="s">
        <v>578</v>
      </c>
      <c r="B279" s="1" t="s">
        <v>13</v>
      </c>
      <c r="C279" s="1" t="s">
        <v>13</v>
      </c>
    </row>
    <row r="280" customFormat="false" ht="13.8" hidden="false" customHeight="false" outlineLevel="0" collapsed="false">
      <c r="A280" s="1" t="s">
        <v>579</v>
      </c>
      <c r="B280" s="1" t="s">
        <v>13</v>
      </c>
      <c r="C280" s="1" t="s">
        <v>13</v>
      </c>
    </row>
    <row r="281" customFormat="false" ht="13.8" hidden="false" customHeight="false" outlineLevel="0" collapsed="false">
      <c r="A281" s="1" t="s">
        <v>580</v>
      </c>
      <c r="B281" s="1" t="s">
        <v>13</v>
      </c>
      <c r="C281" s="1" t="s">
        <v>13</v>
      </c>
    </row>
    <row r="282" customFormat="false" ht="13.8" hidden="false" customHeight="false" outlineLevel="0" collapsed="false">
      <c r="A282" s="1" t="s">
        <v>581</v>
      </c>
      <c r="B282" s="1" t="s">
        <v>13</v>
      </c>
      <c r="C282" s="1" t="s">
        <v>13</v>
      </c>
    </row>
    <row r="283" customFormat="false" ht="13.8" hidden="false" customHeight="false" outlineLevel="0" collapsed="false">
      <c r="A283" s="1" t="s">
        <v>582</v>
      </c>
      <c r="B283" s="1" t="s">
        <v>13</v>
      </c>
      <c r="C283" s="1" t="s">
        <v>13</v>
      </c>
    </row>
    <row r="284" customFormat="false" ht="13.8" hidden="false" customHeight="false" outlineLevel="0" collapsed="false">
      <c r="A284" s="1" t="s">
        <v>583</v>
      </c>
      <c r="B284" s="1" t="s">
        <v>13</v>
      </c>
      <c r="C284" s="1" t="s">
        <v>13</v>
      </c>
    </row>
    <row r="285" customFormat="false" ht="13.8" hidden="false" customHeight="false" outlineLevel="0" collapsed="false">
      <c r="A285" s="1" t="s">
        <v>186</v>
      </c>
      <c r="B285" s="1" t="s">
        <v>13</v>
      </c>
      <c r="C285" s="1" t="s">
        <v>13</v>
      </c>
    </row>
    <row r="286" customFormat="false" ht="13.8" hidden="false" customHeight="false" outlineLevel="0" collapsed="false">
      <c r="A286" s="1" t="s">
        <v>584</v>
      </c>
      <c r="B286" s="1" t="s">
        <v>13</v>
      </c>
      <c r="C286" s="1" t="s">
        <v>13</v>
      </c>
    </row>
    <row r="287" customFormat="false" ht="13.8" hidden="false" customHeight="false" outlineLevel="0" collapsed="false">
      <c r="A287" s="1" t="s">
        <v>585</v>
      </c>
      <c r="B287" s="1" t="s">
        <v>13</v>
      </c>
      <c r="C287" s="1" t="s">
        <v>13</v>
      </c>
    </row>
    <row r="288" customFormat="false" ht="13.8" hidden="false" customHeight="false" outlineLevel="0" collapsed="false">
      <c r="A288" s="1" t="s">
        <v>586</v>
      </c>
      <c r="B288" s="1" t="s">
        <v>13</v>
      </c>
      <c r="C288" s="1" t="s">
        <v>13</v>
      </c>
    </row>
    <row r="289" customFormat="false" ht="13.8" hidden="false" customHeight="false" outlineLevel="0" collapsed="false">
      <c r="A289" s="1" t="s">
        <v>587</v>
      </c>
      <c r="B289" s="1" t="s">
        <v>13</v>
      </c>
      <c r="C289" s="1" t="s">
        <v>13</v>
      </c>
    </row>
    <row r="290" customFormat="false" ht="13.8" hidden="false" customHeight="false" outlineLevel="0" collapsed="false">
      <c r="A290" s="1" t="s">
        <v>220</v>
      </c>
      <c r="B290" s="1" t="s">
        <v>13</v>
      </c>
      <c r="C290" s="1" t="s">
        <v>13</v>
      </c>
    </row>
    <row r="291" customFormat="false" ht="13.8" hidden="false" customHeight="false" outlineLevel="0" collapsed="false">
      <c r="A291" s="1" t="s">
        <v>588</v>
      </c>
      <c r="B291" s="1" t="s">
        <v>13</v>
      </c>
      <c r="C291" s="1" t="s">
        <v>13</v>
      </c>
    </row>
    <row r="292" customFormat="false" ht="13.8" hidden="false" customHeight="false" outlineLevel="0" collapsed="false">
      <c r="A292" s="1" t="s">
        <v>589</v>
      </c>
      <c r="B292" s="1" t="s">
        <v>13</v>
      </c>
      <c r="C292" s="1" t="s">
        <v>13</v>
      </c>
    </row>
    <row r="293" customFormat="false" ht="13.8" hidden="false" customHeight="false" outlineLevel="0" collapsed="false">
      <c r="A293" s="1" t="s">
        <v>590</v>
      </c>
      <c r="B293" s="1" t="s">
        <v>13</v>
      </c>
      <c r="C293" s="1" t="s">
        <v>13</v>
      </c>
    </row>
    <row r="294" customFormat="false" ht="13.8" hidden="false" customHeight="false" outlineLevel="0" collapsed="false">
      <c r="A294" s="1" t="s">
        <v>591</v>
      </c>
      <c r="B294" s="1" t="s">
        <v>13</v>
      </c>
      <c r="C294" s="1" t="s">
        <v>13</v>
      </c>
    </row>
    <row r="295" customFormat="false" ht="13.8" hidden="false" customHeight="false" outlineLevel="0" collapsed="false">
      <c r="A295" s="1" t="s">
        <v>592</v>
      </c>
      <c r="B295" s="1" t="s">
        <v>13</v>
      </c>
      <c r="C295" s="1" t="s">
        <v>13</v>
      </c>
    </row>
    <row r="296" customFormat="false" ht="13.8" hidden="false" customHeight="false" outlineLevel="0" collapsed="false">
      <c r="A296" s="1" t="s">
        <v>593</v>
      </c>
      <c r="B296" s="1" t="s">
        <v>13</v>
      </c>
      <c r="C296" s="1" t="s">
        <v>13</v>
      </c>
    </row>
    <row r="297" customFormat="false" ht="13.8" hidden="false" customHeight="false" outlineLevel="0" collapsed="false">
      <c r="A297" s="1" t="s">
        <v>285</v>
      </c>
      <c r="B297" s="1" t="s">
        <v>13</v>
      </c>
      <c r="C297" s="1" t="s">
        <v>13</v>
      </c>
    </row>
    <row r="298" customFormat="false" ht="13.8" hidden="false" customHeight="false" outlineLevel="0" collapsed="false">
      <c r="A298" s="1" t="s">
        <v>292</v>
      </c>
      <c r="B298" s="1" t="s">
        <v>13</v>
      </c>
      <c r="C298" s="1" t="s">
        <v>13</v>
      </c>
    </row>
    <row r="299" customFormat="false" ht="13.8" hidden="false" customHeight="false" outlineLevel="0" collapsed="false">
      <c r="A299" s="1" t="s">
        <v>594</v>
      </c>
      <c r="B299" s="1" t="s">
        <v>13</v>
      </c>
      <c r="C299" s="1" t="s">
        <v>13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">
        <v>596</v>
      </c>
    </row>
    <row r="301" customFormat="false" ht="13.8" hidden="false" customHeight="false" outlineLevel="0" collapsed="false">
      <c r="A301" s="1" t="s">
        <v>597</v>
      </c>
      <c r="B301" s="1" t="s">
        <v>596</v>
      </c>
      <c r="C301" s="1" t="s">
        <v>596</v>
      </c>
    </row>
    <row r="302" customFormat="false" ht="13.8" hidden="false" customHeight="false" outlineLevel="0" collapsed="false">
      <c r="A302" s="1" t="s">
        <v>598</v>
      </c>
      <c r="B302" s="1" t="s">
        <v>596</v>
      </c>
      <c r="C302" s="1" t="s">
        <v>596</v>
      </c>
    </row>
    <row r="303" customFormat="false" ht="13.8" hidden="false" customHeight="false" outlineLevel="0" collapsed="false">
      <c r="A303" s="1" t="s">
        <v>599</v>
      </c>
      <c r="B303" s="1" t="s">
        <v>596</v>
      </c>
      <c r="C303" s="1" t="s">
        <v>596</v>
      </c>
    </row>
    <row r="304" customFormat="false" ht="13.8" hidden="false" customHeight="false" outlineLevel="0" collapsed="false">
      <c r="A304" s="1" t="s">
        <v>600</v>
      </c>
      <c r="B304" s="1" t="s">
        <v>596</v>
      </c>
      <c r="C304" s="1" t="s">
        <v>596</v>
      </c>
    </row>
    <row r="305" customFormat="false" ht="13.8" hidden="false" customHeight="false" outlineLevel="0" collapsed="false">
      <c r="A305" s="1" t="s">
        <v>601</v>
      </c>
      <c r="B305" s="1" t="s">
        <v>596</v>
      </c>
      <c r="C305" s="1" t="s">
        <v>596</v>
      </c>
    </row>
    <row r="306" customFormat="false" ht="13.8" hidden="false" customHeight="false" outlineLevel="0" collapsed="false">
      <c r="A306" s="1" t="s">
        <v>602</v>
      </c>
      <c r="B306" s="1" t="s">
        <v>596</v>
      </c>
      <c r="C306" s="1" t="s">
        <v>596</v>
      </c>
    </row>
    <row r="307" customFormat="false" ht="13.8" hidden="false" customHeight="false" outlineLevel="0" collapsed="false">
      <c r="A307" s="1" t="s">
        <v>603</v>
      </c>
      <c r="B307" s="1" t="s">
        <v>596</v>
      </c>
      <c r="C307" s="1" t="s">
        <v>596</v>
      </c>
    </row>
    <row r="308" customFormat="false" ht="13.8" hidden="false" customHeight="false" outlineLevel="0" collapsed="false">
      <c r="A308" s="1" t="s">
        <v>604</v>
      </c>
      <c r="B308" s="1" t="s">
        <v>596</v>
      </c>
      <c r="C308" s="1" t="s">
        <v>596</v>
      </c>
    </row>
    <row r="309" customFormat="false" ht="13.8" hidden="false" customHeight="false" outlineLevel="0" collapsed="false">
      <c r="A309" s="1" t="s">
        <v>605</v>
      </c>
      <c r="B309" s="1" t="s">
        <v>596</v>
      </c>
      <c r="C309" s="1" t="s">
        <v>596</v>
      </c>
    </row>
    <row r="310" customFormat="false" ht="13.8" hidden="false" customHeight="false" outlineLevel="0" collapsed="false">
      <c r="A310" s="1" t="s">
        <v>606</v>
      </c>
      <c r="B310" s="1" t="s">
        <v>596</v>
      </c>
      <c r="C310" s="1" t="s">
        <v>596</v>
      </c>
    </row>
    <row r="311" customFormat="false" ht="13.8" hidden="false" customHeight="false" outlineLevel="0" collapsed="false">
      <c r="A311" s="1" t="s">
        <v>607</v>
      </c>
      <c r="B311" s="1" t="s">
        <v>596</v>
      </c>
      <c r="C311" s="1" t="s">
        <v>596</v>
      </c>
    </row>
    <row r="312" customFormat="false" ht="13.8" hidden="false" customHeight="false" outlineLevel="0" collapsed="false">
      <c r="A312" s="1" t="s">
        <v>608</v>
      </c>
      <c r="B312" s="1" t="s">
        <v>596</v>
      </c>
      <c r="C312" s="1" t="s">
        <v>596</v>
      </c>
    </row>
    <row r="313" customFormat="false" ht="13.8" hidden="false" customHeight="false" outlineLevel="0" collapsed="false">
      <c r="A313" s="1" t="s">
        <v>609</v>
      </c>
      <c r="B313" s="1" t="s">
        <v>596</v>
      </c>
      <c r="C313" s="1" t="s">
        <v>596</v>
      </c>
    </row>
    <row r="314" customFormat="false" ht="13.8" hidden="false" customHeight="false" outlineLevel="0" collapsed="false">
      <c r="A314" s="1" t="s">
        <v>610</v>
      </c>
      <c r="B314" s="1" t="s">
        <v>596</v>
      </c>
      <c r="C314" s="1" t="s">
        <v>596</v>
      </c>
    </row>
    <row r="315" customFormat="false" ht="13.8" hidden="false" customHeight="false" outlineLevel="0" collapsed="false">
      <c r="A315" s="1" t="s">
        <v>611</v>
      </c>
      <c r="B315" s="1" t="s">
        <v>596</v>
      </c>
      <c r="C315" s="1" t="s">
        <v>596</v>
      </c>
    </row>
    <row r="316" customFormat="false" ht="13.8" hidden="false" customHeight="false" outlineLevel="0" collapsed="false">
      <c r="A316" s="1" t="s">
        <v>612</v>
      </c>
      <c r="B316" s="1" t="s">
        <v>596</v>
      </c>
      <c r="C316" s="1" t="s">
        <v>596</v>
      </c>
    </row>
    <row r="317" customFormat="false" ht="13.8" hidden="false" customHeight="false" outlineLevel="0" collapsed="false">
      <c r="A317" s="1" t="s">
        <v>613</v>
      </c>
      <c r="B317" s="1" t="s">
        <v>596</v>
      </c>
      <c r="C317" s="1" t="s">
        <v>596</v>
      </c>
    </row>
    <row r="318" customFormat="false" ht="13.8" hidden="false" customHeight="false" outlineLevel="0" collapsed="false">
      <c r="A318" s="1" t="s">
        <v>614</v>
      </c>
      <c r="B318" s="1" t="s">
        <v>596</v>
      </c>
      <c r="C318" s="1" t="s">
        <v>596</v>
      </c>
    </row>
    <row r="319" customFormat="false" ht="13.8" hidden="false" customHeight="false" outlineLevel="0" collapsed="false">
      <c r="A319" s="1" t="s">
        <v>615</v>
      </c>
      <c r="B319" s="1" t="s">
        <v>596</v>
      </c>
      <c r="C319" s="1" t="s">
        <v>596</v>
      </c>
    </row>
    <row r="320" customFormat="false" ht="13.8" hidden="false" customHeight="false" outlineLevel="0" collapsed="false">
      <c r="A320" s="1" t="s">
        <v>616</v>
      </c>
      <c r="B320" s="1" t="s">
        <v>596</v>
      </c>
      <c r="C320" s="1" t="s">
        <v>596</v>
      </c>
    </row>
    <row r="321" customFormat="false" ht="13.8" hidden="false" customHeight="false" outlineLevel="0" collapsed="false">
      <c r="A321" s="1" t="s">
        <v>617</v>
      </c>
      <c r="B321" s="1" t="s">
        <v>596</v>
      </c>
      <c r="C321" s="1" t="s">
        <v>596</v>
      </c>
    </row>
    <row r="322" customFormat="false" ht="13.8" hidden="false" customHeight="false" outlineLevel="0" collapsed="false">
      <c r="A322" s="1" t="s">
        <v>618</v>
      </c>
      <c r="B322" s="1" t="s">
        <v>596</v>
      </c>
      <c r="C322" s="1" t="s">
        <v>596</v>
      </c>
    </row>
    <row r="323" customFormat="false" ht="13.8" hidden="false" customHeight="false" outlineLevel="0" collapsed="false">
      <c r="A323" s="1" t="s">
        <v>619</v>
      </c>
      <c r="B323" s="1" t="s">
        <v>596</v>
      </c>
      <c r="C323" s="1" t="s">
        <v>596</v>
      </c>
    </row>
    <row r="324" customFormat="false" ht="13.8" hidden="false" customHeight="false" outlineLevel="0" collapsed="false">
      <c r="A324" s="1" t="s">
        <v>620</v>
      </c>
      <c r="B324" s="1" t="s">
        <v>596</v>
      </c>
      <c r="C324" s="1" t="s">
        <v>596</v>
      </c>
    </row>
    <row r="325" customFormat="false" ht="13.8" hidden="false" customHeight="false" outlineLevel="0" collapsed="false">
      <c r="A325" s="1" t="s">
        <v>621</v>
      </c>
      <c r="B325" s="1" t="s">
        <v>621</v>
      </c>
      <c r="C325" s="1" t="s">
        <v>621</v>
      </c>
    </row>
    <row r="326" customFormat="false" ht="13.8" hidden="false" customHeight="false" outlineLevel="0" collapsed="false">
      <c r="A326" s="1" t="s">
        <v>594</v>
      </c>
      <c r="B326" s="1" t="s">
        <v>31</v>
      </c>
      <c r="C326" s="1" t="s">
        <v>622</v>
      </c>
    </row>
    <row r="327" customFormat="false" ht="13.8" hidden="false" customHeight="false" outlineLevel="0" collapsed="false">
      <c r="A327" s="1" t="s">
        <v>623</v>
      </c>
      <c r="B327" s="1" t="s">
        <v>31</v>
      </c>
      <c r="C327" s="1" t="s">
        <v>622</v>
      </c>
    </row>
    <row r="328" customFormat="false" ht="13.8" hidden="false" customHeight="false" outlineLevel="0" collapsed="false">
      <c r="A328" s="1" t="s">
        <v>32</v>
      </c>
      <c r="B328" s="1" t="s">
        <v>31</v>
      </c>
      <c r="C328" s="1" t="s">
        <v>622</v>
      </c>
    </row>
    <row r="329" customFormat="false" ht="13.8" hidden="false" customHeight="false" outlineLevel="0" collapsed="false">
      <c r="A329" s="1" t="s">
        <v>624</v>
      </c>
      <c r="B329" s="1" t="s">
        <v>31</v>
      </c>
      <c r="C329" s="1" t="s">
        <v>622</v>
      </c>
    </row>
    <row r="330" customFormat="false" ht="13.8" hidden="false" customHeight="false" outlineLevel="0" collapsed="false">
      <c r="A330" s="1" t="s">
        <v>52</v>
      </c>
      <c r="B330" s="1" t="s">
        <v>31</v>
      </c>
      <c r="C330" s="1" t="s">
        <v>622</v>
      </c>
    </row>
    <row r="331" customFormat="false" ht="13.8" hidden="false" customHeight="false" outlineLevel="0" collapsed="false">
      <c r="A331" s="1" t="s">
        <v>625</v>
      </c>
      <c r="B331" s="1" t="s">
        <v>92</v>
      </c>
      <c r="C331" s="1" t="s">
        <v>622</v>
      </c>
    </row>
    <row r="332" customFormat="false" ht="13.8" hidden="false" customHeight="false" outlineLevel="0" collapsed="false">
      <c r="A332" s="1" t="s">
        <v>626</v>
      </c>
      <c r="B332" s="1" t="s">
        <v>92</v>
      </c>
      <c r="C332" s="1" t="s">
        <v>622</v>
      </c>
    </row>
    <row r="333" customFormat="false" ht="13.8" hidden="false" customHeight="false" outlineLevel="0" collapsed="false">
      <c r="A333" s="1" t="s">
        <v>627</v>
      </c>
      <c r="B333" s="1" t="s">
        <v>92</v>
      </c>
      <c r="C333" s="1" t="s">
        <v>622</v>
      </c>
    </row>
    <row r="334" customFormat="false" ht="13.8" hidden="false" customHeight="false" outlineLevel="0" collapsed="false">
      <c r="A334" s="0" t="s">
        <v>628</v>
      </c>
      <c r="B334" s="1" t="s">
        <v>92</v>
      </c>
      <c r="C334" s="1" t="s">
        <v>622</v>
      </c>
    </row>
    <row r="335" customFormat="false" ht="13.8" hidden="false" customHeight="false" outlineLevel="0" collapsed="false">
      <c r="A335" s="1" t="s">
        <v>629</v>
      </c>
      <c r="B335" s="1" t="s">
        <v>92</v>
      </c>
      <c r="C335" s="1" t="s">
        <v>622</v>
      </c>
    </row>
    <row r="336" customFormat="false" ht="13.8" hidden="false" customHeight="false" outlineLevel="0" collapsed="false">
      <c r="A336" s="1" t="s">
        <v>630</v>
      </c>
      <c r="B336" s="1" t="s">
        <v>92</v>
      </c>
      <c r="C336" s="1" t="s">
        <v>622</v>
      </c>
    </row>
    <row r="337" customFormat="false" ht="13.8" hidden="false" customHeight="false" outlineLevel="0" collapsed="false">
      <c r="A337" s="1" t="s">
        <v>112</v>
      </c>
      <c r="B337" s="1" t="s">
        <v>92</v>
      </c>
      <c r="C337" s="1" t="s">
        <v>622</v>
      </c>
    </row>
    <row r="338" customFormat="false" ht="13.8" hidden="false" customHeight="false" outlineLevel="0" collapsed="false">
      <c r="A338" s="1" t="s">
        <v>120</v>
      </c>
      <c r="B338" s="1" t="s">
        <v>92</v>
      </c>
      <c r="C338" s="1" t="s">
        <v>622</v>
      </c>
    </row>
    <row r="339" customFormat="false" ht="13.8" hidden="false" customHeight="false" outlineLevel="0" collapsed="false">
      <c r="A339" s="1" t="s">
        <v>128</v>
      </c>
      <c r="B339" s="1" t="s">
        <v>92</v>
      </c>
      <c r="C339" s="1" t="s">
        <v>622</v>
      </c>
    </row>
    <row r="340" customFormat="false" ht="13.8" hidden="false" customHeight="false" outlineLevel="0" collapsed="false">
      <c r="A340" s="1" t="s">
        <v>140</v>
      </c>
      <c r="B340" s="1" t="s">
        <v>139</v>
      </c>
      <c r="C340" s="1" t="s">
        <v>622</v>
      </c>
    </row>
    <row r="341" customFormat="false" ht="13.8" hidden="false" customHeight="false" outlineLevel="0" collapsed="false">
      <c r="A341" s="1" t="s">
        <v>149</v>
      </c>
      <c r="B341" s="1" t="s">
        <v>139</v>
      </c>
      <c r="C341" s="1" t="s">
        <v>622</v>
      </c>
    </row>
    <row r="342" customFormat="false" ht="13.8" hidden="false" customHeight="false" outlineLevel="0" collapsed="false">
      <c r="A342" s="1" t="s">
        <v>631</v>
      </c>
      <c r="B342" s="1" t="s">
        <v>139</v>
      </c>
      <c r="C342" s="1" t="s">
        <v>622</v>
      </c>
    </row>
    <row r="343" customFormat="false" ht="13.8" hidden="false" customHeight="false" outlineLevel="0" collapsed="false">
      <c r="A343" s="1" t="s">
        <v>168</v>
      </c>
      <c r="B343" s="1" t="s">
        <v>139</v>
      </c>
      <c r="C343" s="1" t="s">
        <v>622</v>
      </c>
    </row>
    <row r="344" customFormat="false" ht="13.8" hidden="false" customHeight="false" outlineLevel="0" collapsed="false">
      <c r="A344" s="1" t="s">
        <v>632</v>
      </c>
      <c r="B344" s="1" t="s">
        <v>139</v>
      </c>
      <c r="C344" s="1" t="s">
        <v>622</v>
      </c>
    </row>
    <row r="345" customFormat="false" ht="13.8" hidden="false" customHeight="false" outlineLevel="0" collapsed="false">
      <c r="A345" s="1" t="s">
        <v>633</v>
      </c>
      <c r="B345" s="1" t="s">
        <v>139</v>
      </c>
      <c r="C345" s="1" t="s">
        <v>622</v>
      </c>
    </row>
    <row r="346" customFormat="false" ht="13.8" hidden="false" customHeight="false" outlineLevel="0" collapsed="false">
      <c r="A346" s="1" t="s">
        <v>197</v>
      </c>
      <c r="B346" s="1" t="s">
        <v>139</v>
      </c>
      <c r="C346" s="1" t="s">
        <v>622</v>
      </c>
    </row>
    <row r="347" customFormat="false" ht="13.8" hidden="false" customHeight="false" outlineLevel="0" collapsed="false">
      <c r="A347" s="1" t="s">
        <v>205</v>
      </c>
      <c r="B347" s="1" t="s">
        <v>139</v>
      </c>
      <c r="C347" s="1" t="s">
        <v>622</v>
      </c>
    </row>
    <row r="348" customFormat="false" ht="13.8" hidden="false" customHeight="false" outlineLevel="0" collapsed="false">
      <c r="A348" s="1" t="s">
        <v>213</v>
      </c>
      <c r="B348" s="1" t="s">
        <v>139</v>
      </c>
      <c r="C348" s="1" t="s">
        <v>622</v>
      </c>
    </row>
    <row r="349" customFormat="false" ht="13.8" hidden="false" customHeight="false" outlineLevel="0" collapsed="false">
      <c r="A349" s="1" t="s">
        <v>634</v>
      </c>
      <c r="B349" s="1" t="s">
        <v>139</v>
      </c>
      <c r="C349" s="1" t="s">
        <v>622</v>
      </c>
    </row>
    <row r="350" customFormat="false" ht="13.8" hidden="false" customHeight="false" outlineLevel="0" collapsed="false">
      <c r="A350" s="1" t="s">
        <v>635</v>
      </c>
      <c r="B350" s="1" t="s">
        <v>139</v>
      </c>
      <c r="C350" s="1" t="s">
        <v>622</v>
      </c>
    </row>
    <row r="351" customFormat="false" ht="13.8" hidden="false" customHeight="false" outlineLevel="0" collapsed="false">
      <c r="A351" s="1" t="s">
        <v>636</v>
      </c>
      <c r="B351" s="1" t="s">
        <v>139</v>
      </c>
      <c r="C351" s="1" t="s">
        <v>622</v>
      </c>
    </row>
    <row r="352" customFormat="false" ht="13.8" hidden="false" customHeight="false" outlineLevel="0" collapsed="false">
      <c r="A352" s="1" t="s">
        <v>230</v>
      </c>
      <c r="B352" s="1" t="s">
        <v>139</v>
      </c>
      <c r="C352" s="1" t="s">
        <v>622</v>
      </c>
    </row>
    <row r="353" customFormat="false" ht="13.8" hidden="false" customHeight="false" outlineLevel="0" collapsed="false">
      <c r="A353" s="1" t="s">
        <v>238</v>
      </c>
      <c r="B353" s="1" t="s">
        <v>139</v>
      </c>
      <c r="C353" s="1" t="s">
        <v>622</v>
      </c>
    </row>
    <row r="354" customFormat="false" ht="13.8" hidden="false" customHeight="false" outlineLevel="0" collapsed="false">
      <c r="A354" s="1" t="s">
        <v>247</v>
      </c>
      <c r="B354" s="1" t="s">
        <v>139</v>
      </c>
      <c r="C354" s="1" t="s">
        <v>622</v>
      </c>
    </row>
    <row r="355" customFormat="false" ht="13.8" hidden="false" customHeight="false" outlineLevel="0" collapsed="false">
      <c r="A355" s="1" t="s">
        <v>258</v>
      </c>
      <c r="B355" s="1" t="s">
        <v>139</v>
      </c>
      <c r="C355" s="1" t="s">
        <v>622</v>
      </c>
    </row>
    <row r="356" customFormat="false" ht="13.8" hidden="false" customHeight="false" outlineLevel="0" collapsed="false">
      <c r="A356" s="1" t="s">
        <v>637</v>
      </c>
      <c r="B356" s="1" t="s">
        <v>139</v>
      </c>
      <c r="C356" s="1" t="s">
        <v>622</v>
      </c>
    </row>
    <row r="357" customFormat="false" ht="13.8" hidden="false" customHeight="false" outlineLevel="0" collapsed="false">
      <c r="A357" s="1" t="s">
        <v>267</v>
      </c>
      <c r="B357" s="1" t="s">
        <v>139</v>
      </c>
      <c r="C357" s="1" t="s">
        <v>622</v>
      </c>
    </row>
    <row r="358" customFormat="false" ht="13.8" hidden="false" customHeight="false" outlineLevel="0" collapsed="false">
      <c r="A358" s="1" t="s">
        <v>277</v>
      </c>
      <c r="B358" s="1" t="s">
        <v>139</v>
      </c>
      <c r="C358" s="1" t="s">
        <v>622</v>
      </c>
    </row>
    <row r="359" customFormat="false" ht="13.8" hidden="false" customHeight="false" outlineLevel="0" collapsed="false">
      <c r="A359" s="1" t="s">
        <v>638</v>
      </c>
      <c r="B359" s="1" t="s">
        <v>139</v>
      </c>
      <c r="C359" s="1" t="s">
        <v>622</v>
      </c>
    </row>
    <row r="360" customFormat="false" ht="13.8" hidden="false" customHeight="false" outlineLevel="0" collapsed="false">
      <c r="A360" s="1" t="s">
        <v>294</v>
      </c>
      <c r="B360" s="1" t="s">
        <v>293</v>
      </c>
      <c r="C360" s="1" t="s">
        <v>622</v>
      </c>
    </row>
    <row r="361" customFormat="false" ht="13.8" hidden="false" customHeight="false" outlineLevel="0" collapsed="false">
      <c r="A361" s="1" t="s">
        <v>639</v>
      </c>
      <c r="B361" s="1" t="s">
        <v>293</v>
      </c>
      <c r="C361" s="1" t="s">
        <v>622</v>
      </c>
    </row>
    <row r="362" customFormat="false" ht="13.8" hidden="false" customHeight="false" outlineLevel="0" collapsed="false">
      <c r="A362" s="1" t="s">
        <v>309</v>
      </c>
      <c r="B362" s="1" t="s">
        <v>293</v>
      </c>
      <c r="C362" s="1" t="s">
        <v>622</v>
      </c>
    </row>
    <row r="363" customFormat="false" ht="13.8" hidden="false" customHeight="false" outlineLevel="0" collapsed="false">
      <c r="A363" s="1" t="s">
        <v>640</v>
      </c>
      <c r="B363" s="1" t="s">
        <v>293</v>
      </c>
      <c r="C363" s="1" t="s">
        <v>622</v>
      </c>
    </row>
    <row r="364" customFormat="false" ht="13.8" hidden="false" customHeight="false" outlineLevel="0" collapsed="false">
      <c r="A364" s="1" t="s">
        <v>641</v>
      </c>
      <c r="B364" s="1" t="s">
        <v>293</v>
      </c>
      <c r="C364" s="1" t="s">
        <v>622</v>
      </c>
    </row>
    <row r="365" customFormat="false" ht="13.8" hidden="false" customHeight="false" outlineLevel="0" collapsed="false">
      <c r="A365" s="1" t="s">
        <v>642</v>
      </c>
      <c r="B365" s="1" t="s">
        <v>293</v>
      </c>
      <c r="C365" s="1" t="s">
        <v>622</v>
      </c>
    </row>
    <row r="366" customFormat="false" ht="13.8" hidden="false" customHeight="false" outlineLevel="0" collapsed="false">
      <c r="A366" s="1" t="s">
        <v>643</v>
      </c>
      <c r="B366" s="1" t="s">
        <v>293</v>
      </c>
      <c r="C366" s="1" t="s">
        <v>622</v>
      </c>
    </row>
    <row r="367" customFormat="false" ht="13.8" hidden="false" customHeight="false" outlineLevel="0" collapsed="false">
      <c r="A367" s="1" t="s">
        <v>339</v>
      </c>
      <c r="B367" s="1" t="s">
        <v>293</v>
      </c>
      <c r="C367" s="1" t="s">
        <v>622</v>
      </c>
    </row>
    <row r="368" customFormat="false" ht="13.8" hidden="false" customHeight="false" outlineLevel="0" collapsed="false">
      <c r="A368" s="1" t="s">
        <v>644</v>
      </c>
      <c r="B368" s="1" t="s">
        <v>293</v>
      </c>
      <c r="C368" s="1" t="s">
        <v>622</v>
      </c>
    </row>
    <row r="369" customFormat="false" ht="13.8" hidden="false" customHeight="false" outlineLevel="0" collapsed="false">
      <c r="A369" s="1" t="s">
        <v>353</v>
      </c>
      <c r="B369" s="1" t="s">
        <v>293</v>
      </c>
      <c r="C369" s="1" t="s">
        <v>622</v>
      </c>
    </row>
    <row r="370" customFormat="false" ht="13.8" hidden="false" customHeight="false" outlineLevel="0" collapsed="false">
      <c r="A370" s="1" t="s">
        <v>358</v>
      </c>
      <c r="B370" s="1" t="s">
        <v>293</v>
      </c>
      <c r="C370" s="1" t="s">
        <v>622</v>
      </c>
    </row>
    <row r="371" customFormat="false" ht="13.8" hidden="false" customHeight="false" outlineLevel="0" collapsed="false">
      <c r="A371" s="1" t="s">
        <v>362</v>
      </c>
      <c r="B371" s="1" t="s">
        <v>293</v>
      </c>
      <c r="C371" s="1" t="s">
        <v>622</v>
      </c>
    </row>
    <row r="372" customFormat="false" ht="13.8" hidden="false" customHeight="false" outlineLevel="0" collapsed="false">
      <c r="A372" s="1" t="s">
        <v>645</v>
      </c>
      <c r="B372" s="1" t="s">
        <v>293</v>
      </c>
      <c r="C372" s="1" t="s">
        <v>622</v>
      </c>
    </row>
    <row r="373" customFormat="false" ht="13.8" hidden="false" customHeight="false" outlineLevel="0" collapsed="false">
      <c r="A373" s="1" t="s">
        <v>646</v>
      </c>
      <c r="B373" s="1" t="s">
        <v>293</v>
      </c>
      <c r="C373" s="1" t="s">
        <v>622</v>
      </c>
    </row>
    <row r="374" customFormat="false" ht="13.8" hidden="false" customHeight="false" outlineLevel="0" collapsed="false">
      <c r="A374" s="1" t="s">
        <v>372</v>
      </c>
      <c r="B374" s="1" t="s">
        <v>293</v>
      </c>
      <c r="C374" s="1" t="s">
        <v>622</v>
      </c>
    </row>
    <row r="375" customFormat="false" ht="13.8" hidden="false" customHeight="false" outlineLevel="0" collapsed="false">
      <c r="A375" s="1" t="s">
        <v>647</v>
      </c>
      <c r="B375" s="1" t="s">
        <v>293</v>
      </c>
      <c r="C375" s="1" t="s">
        <v>622</v>
      </c>
    </row>
    <row r="376" customFormat="false" ht="13.8" hidden="false" customHeight="false" outlineLevel="0" collapsed="false">
      <c r="A376" s="1" t="s">
        <v>377</v>
      </c>
      <c r="B376" s="1" t="s">
        <v>293</v>
      </c>
      <c r="C376" s="1" t="s">
        <v>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4"/>
  <sheetViews>
    <sheetView showFormulas="false" showGridLines="true" showRowColHeaders="true" showZeros="true" rightToLeft="false" tabSelected="false" showOutlineSymbols="true" defaultGridColor="true" view="normal" topLeftCell="A196" colorId="64" zoomScale="95" zoomScaleNormal="95" zoomScalePageLayoutView="100" workbookViewId="0">
      <selection pane="topLeft" activeCell="A12" activeCellId="0" sqref="A12"/>
    </sheetView>
  </sheetViews>
  <sheetFormatPr defaultColWidth="10.12109375" defaultRowHeight="13.8" zeroHeight="false" outlineLevelRow="0" outlineLevelCol="0"/>
  <cols>
    <col collapsed="false" customWidth="true" hidden="false" outlineLevel="0" max="1" min="1" style="0" width="43.71"/>
    <col collapsed="false" customWidth="true" hidden="false" outlineLevel="0" max="2" min="2" style="0" width="30.91"/>
    <col collapsed="false" customWidth="true" hidden="false" outlineLevel="0" max="3" min="3" style="0" width="29.44"/>
    <col collapsed="false" customWidth="true" hidden="false" outlineLevel="0" max="4" min="4" style="0" width="20.15"/>
    <col collapsed="false" customWidth="true" hidden="false" outlineLevel="0" max="5" min="5" style="0" width="20.6"/>
  </cols>
  <sheetData>
    <row r="1" customFormat="false" ht="13.8" hidden="false" customHeight="false" outlineLevel="0" collapsed="false">
      <c r="A1" s="0" t="s">
        <v>412</v>
      </c>
      <c r="B1" s="0" t="s">
        <v>413</v>
      </c>
      <c r="C1" s="0" t="s">
        <v>414</v>
      </c>
    </row>
    <row r="2" customFormat="false" ht="13.8" hidden="false" customHeight="false" outlineLevel="0" collapsed="false">
      <c r="A2" s="0" t="s">
        <v>20</v>
      </c>
      <c r="B2" s="0" t="s">
        <v>8</v>
      </c>
      <c r="C2" s="0" t="s">
        <v>19</v>
      </c>
    </row>
    <row r="3" customFormat="false" ht="13.8" hidden="false" customHeight="false" outlineLevel="0" collapsed="false">
      <c r="A3" s="0" t="s">
        <v>35</v>
      </c>
      <c r="B3" s="0" t="s">
        <v>8</v>
      </c>
      <c r="C3" s="0" t="s">
        <v>19</v>
      </c>
    </row>
    <row r="4" customFormat="false" ht="13.8" hidden="false" customHeight="false" outlineLevel="0" collapsed="false">
      <c r="A4" s="0" t="s">
        <v>45</v>
      </c>
      <c r="B4" s="0" t="s">
        <v>8</v>
      </c>
      <c r="C4" s="0" t="s">
        <v>19</v>
      </c>
    </row>
    <row r="5" customFormat="false" ht="13.8" hidden="false" customHeight="false" outlineLevel="0" collapsed="false">
      <c r="A5" s="0" t="s">
        <v>56</v>
      </c>
      <c r="B5" s="0" t="s">
        <v>8</v>
      </c>
      <c r="C5" s="0" t="s">
        <v>19</v>
      </c>
    </row>
    <row r="6" customFormat="false" ht="13.8" hidden="false" customHeight="false" outlineLevel="0" collapsed="false">
      <c r="A6" s="0" t="s">
        <v>76</v>
      </c>
      <c r="B6" s="0" t="s">
        <v>8</v>
      </c>
      <c r="C6" s="0" t="s">
        <v>75</v>
      </c>
    </row>
    <row r="7" customFormat="false" ht="13.8" hidden="false" customHeight="false" outlineLevel="0" collapsed="false">
      <c r="A7" s="0" t="s">
        <v>85</v>
      </c>
      <c r="B7" s="0" t="s">
        <v>8</v>
      </c>
      <c r="C7" s="0" t="s">
        <v>75</v>
      </c>
    </row>
    <row r="8" customFormat="false" ht="13.8" hidden="false" customHeight="false" outlineLevel="0" collapsed="false">
      <c r="A8" s="0" t="s">
        <v>95</v>
      </c>
      <c r="B8" s="0" t="s">
        <v>8</v>
      </c>
      <c r="C8" s="0" t="s">
        <v>75</v>
      </c>
    </row>
    <row r="9" customFormat="false" ht="13.8" hidden="false" customHeight="false" outlineLevel="0" collapsed="false">
      <c r="A9" s="0" t="s">
        <v>105</v>
      </c>
      <c r="B9" s="0" t="s">
        <v>8</v>
      </c>
      <c r="C9" s="0" t="s">
        <v>75</v>
      </c>
    </row>
    <row r="10" customFormat="false" ht="13.8" hidden="false" customHeight="false" outlineLevel="0" collapsed="false">
      <c r="A10" s="0" t="s">
        <v>114</v>
      </c>
      <c r="B10" s="0" t="s">
        <v>8</v>
      </c>
      <c r="C10" s="0" t="s">
        <v>75</v>
      </c>
    </row>
    <row r="11" customFormat="false" ht="13.8" hidden="false" customHeight="false" outlineLevel="0" collapsed="false">
      <c r="A11" s="0" t="s">
        <v>122</v>
      </c>
      <c r="B11" s="0" t="s">
        <v>8</v>
      </c>
      <c r="C11" s="0" t="s">
        <v>75</v>
      </c>
    </row>
    <row r="12" customFormat="false" ht="13.8" hidden="false" customHeight="false" outlineLevel="0" collapsed="false">
      <c r="A12" s="0" t="s">
        <v>131</v>
      </c>
      <c r="B12" s="0" t="s">
        <v>8</v>
      </c>
      <c r="C12" s="0" t="s">
        <v>75</v>
      </c>
    </row>
    <row r="13" customFormat="false" ht="13.8" hidden="false" customHeight="false" outlineLevel="0" collapsed="false">
      <c r="A13" s="0" t="s">
        <v>142</v>
      </c>
      <c r="B13" s="0" t="s">
        <v>8</v>
      </c>
      <c r="C13" s="0" t="s">
        <v>75</v>
      </c>
    </row>
    <row r="14" customFormat="false" ht="13.8" hidden="false" customHeight="false" outlineLevel="0" collapsed="false">
      <c r="A14" s="0" t="s">
        <v>151</v>
      </c>
      <c r="B14" s="0" t="s">
        <v>8</v>
      </c>
      <c r="C14" s="0" t="s">
        <v>75</v>
      </c>
    </row>
    <row r="15" customFormat="false" ht="13.8" hidden="false" customHeight="false" outlineLevel="0" collapsed="false">
      <c r="A15" s="0" t="s">
        <v>161</v>
      </c>
      <c r="B15" s="0" t="s">
        <v>8</v>
      </c>
      <c r="C15" s="0" t="s">
        <v>75</v>
      </c>
    </row>
    <row r="16" customFormat="false" ht="13.8" hidden="false" customHeight="false" outlineLevel="0" collapsed="false">
      <c r="A16" s="0" t="s">
        <v>170</v>
      </c>
      <c r="B16" s="0" t="s">
        <v>8</v>
      </c>
      <c r="C16" s="0" t="s">
        <v>75</v>
      </c>
    </row>
    <row r="17" customFormat="false" ht="13.8" hidden="false" customHeight="false" outlineLevel="0" collapsed="false">
      <c r="A17" s="0" t="s">
        <v>180</v>
      </c>
      <c r="B17" s="0" t="s">
        <v>8</v>
      </c>
      <c r="C17" s="0" t="s">
        <v>179</v>
      </c>
    </row>
    <row r="18" customFormat="false" ht="13.8" hidden="false" customHeight="false" outlineLevel="0" collapsed="false">
      <c r="A18" s="0" t="s">
        <v>190</v>
      </c>
      <c r="B18" s="0" t="s">
        <v>8</v>
      </c>
      <c r="C18" s="0" t="s">
        <v>179</v>
      </c>
    </row>
    <row r="19" customFormat="false" ht="13.8" hidden="false" customHeight="false" outlineLevel="0" collapsed="false">
      <c r="A19" s="0" t="s">
        <v>199</v>
      </c>
      <c r="B19" s="0" t="s">
        <v>8</v>
      </c>
      <c r="C19" s="0" t="s">
        <v>179</v>
      </c>
    </row>
    <row r="20" customFormat="false" ht="13.8" hidden="false" customHeight="false" outlineLevel="0" collapsed="false">
      <c r="A20" s="0" t="s">
        <v>207</v>
      </c>
      <c r="B20" s="0" t="s">
        <v>8</v>
      </c>
      <c r="C20" s="0" t="s">
        <v>179</v>
      </c>
    </row>
    <row r="21" customFormat="false" ht="13.8" hidden="false" customHeight="false" outlineLevel="0" collapsed="false">
      <c r="A21" s="0" t="s">
        <v>216</v>
      </c>
      <c r="B21" s="0" t="s">
        <v>8</v>
      </c>
      <c r="C21" s="0" t="s">
        <v>179</v>
      </c>
    </row>
    <row r="22" customFormat="false" ht="13.8" hidden="false" customHeight="false" outlineLevel="0" collapsed="false">
      <c r="A22" s="0" t="s">
        <v>223</v>
      </c>
      <c r="B22" s="0" t="s">
        <v>8</v>
      </c>
      <c r="C22" s="0" t="s">
        <v>179</v>
      </c>
    </row>
    <row r="23" customFormat="false" ht="13.8" hidden="false" customHeight="false" outlineLevel="0" collapsed="false">
      <c r="A23" s="0" t="s">
        <v>232</v>
      </c>
      <c r="B23" s="0" t="s">
        <v>8</v>
      </c>
      <c r="C23" s="0" t="s">
        <v>179</v>
      </c>
    </row>
    <row r="24" customFormat="false" ht="13.8" hidden="false" customHeight="false" outlineLevel="0" collapsed="false">
      <c r="A24" s="0" t="s">
        <v>241</v>
      </c>
      <c r="B24" s="0" t="s">
        <v>8</v>
      </c>
      <c r="C24" s="0" t="s">
        <v>240</v>
      </c>
    </row>
    <row r="25" customFormat="false" ht="13.8" hidden="false" customHeight="false" outlineLevel="0" collapsed="false">
      <c r="A25" s="0" t="s">
        <v>249</v>
      </c>
      <c r="B25" s="0" t="s">
        <v>8</v>
      </c>
      <c r="C25" s="0" t="s">
        <v>240</v>
      </c>
    </row>
    <row r="26" customFormat="false" ht="13.8" hidden="false" customHeight="false" outlineLevel="0" collapsed="false">
      <c r="A26" s="0" t="s">
        <v>260</v>
      </c>
      <c r="B26" s="0" t="s">
        <v>8</v>
      </c>
      <c r="C26" s="0" t="s">
        <v>240</v>
      </c>
    </row>
    <row r="27" customFormat="false" ht="13.8" hidden="false" customHeight="false" outlineLevel="0" collapsed="false">
      <c r="A27" s="0" t="s">
        <v>270</v>
      </c>
      <c r="B27" s="0" t="s">
        <v>8</v>
      </c>
      <c r="C27" s="0" t="s">
        <v>240</v>
      </c>
    </row>
    <row r="28" customFormat="false" ht="13.8" hidden="false" customHeight="false" outlineLevel="0" collapsed="false">
      <c r="A28" s="0" t="s">
        <v>279</v>
      </c>
      <c r="B28" s="0" t="s">
        <v>8</v>
      </c>
      <c r="C28" s="0" t="s">
        <v>240</v>
      </c>
    </row>
    <row r="29" customFormat="false" ht="13.8" hidden="false" customHeight="false" outlineLevel="0" collapsed="false">
      <c r="A29" s="0" t="s">
        <v>288</v>
      </c>
      <c r="B29" s="0" t="s">
        <v>8</v>
      </c>
      <c r="C29" s="0" t="s">
        <v>240</v>
      </c>
    </row>
    <row r="30" customFormat="false" ht="13.8" hidden="false" customHeight="false" outlineLevel="0" collapsed="false">
      <c r="A30" s="0" t="s">
        <v>296</v>
      </c>
      <c r="B30" s="0" t="s">
        <v>8</v>
      </c>
      <c r="C30" s="0" t="s">
        <v>240</v>
      </c>
    </row>
    <row r="31" customFormat="false" ht="13.8" hidden="false" customHeight="false" outlineLevel="0" collapsed="false">
      <c r="A31" s="0" t="s">
        <v>304</v>
      </c>
      <c r="B31" s="0" t="s">
        <v>8</v>
      </c>
      <c r="C31" s="0" t="s">
        <v>240</v>
      </c>
    </row>
    <row r="32" customFormat="false" ht="13.8" hidden="false" customHeight="false" outlineLevel="0" collapsed="false">
      <c r="A32" s="0" t="s">
        <v>312</v>
      </c>
      <c r="B32" s="0" t="s">
        <v>8</v>
      </c>
      <c r="C32" s="0" t="s">
        <v>240</v>
      </c>
    </row>
    <row r="33" customFormat="false" ht="13.8" hidden="false" customHeight="false" outlineLevel="0" collapsed="false">
      <c r="A33" s="0" t="s">
        <v>319</v>
      </c>
      <c r="B33" s="0" t="s">
        <v>8</v>
      </c>
      <c r="C33" s="0" t="s">
        <v>240</v>
      </c>
    </row>
    <row r="34" customFormat="false" ht="13.8" hidden="false" customHeight="false" outlineLevel="0" collapsed="false">
      <c r="A34" s="0" t="s">
        <v>327</v>
      </c>
      <c r="B34" s="0" t="s">
        <v>8</v>
      </c>
      <c r="C34" s="0" t="s">
        <v>240</v>
      </c>
    </row>
    <row r="35" customFormat="false" ht="13.8" hidden="false" customHeight="false" outlineLevel="0" collapsed="false">
      <c r="A35" s="0" t="s">
        <v>335</v>
      </c>
      <c r="B35" s="0" t="s">
        <v>8</v>
      </c>
      <c r="C35" s="0" t="s">
        <v>240</v>
      </c>
    </row>
    <row r="36" customFormat="false" ht="13.8" hidden="false" customHeight="false" outlineLevel="0" collapsed="false">
      <c r="A36" s="0" t="s">
        <v>341</v>
      </c>
      <c r="B36" s="0" t="s">
        <v>8</v>
      </c>
      <c r="C36" s="0" t="s">
        <v>240</v>
      </c>
    </row>
    <row r="37" customFormat="false" ht="13.8" hidden="false" customHeight="false" outlineLevel="0" collapsed="false">
      <c r="A37" s="0" t="s">
        <v>348</v>
      </c>
      <c r="B37" s="0" t="s">
        <v>8</v>
      </c>
      <c r="C37" s="0" t="s">
        <v>347</v>
      </c>
    </row>
    <row r="38" customFormat="false" ht="13.8" hidden="false" customHeight="false" outlineLevel="0" collapsed="false">
      <c r="A38" s="0" t="s">
        <v>354</v>
      </c>
      <c r="B38" s="0" t="s">
        <v>8</v>
      </c>
      <c r="C38" s="0" t="s">
        <v>347</v>
      </c>
    </row>
    <row r="39" customFormat="false" ht="13.8" hidden="false" customHeight="false" outlineLevel="0" collapsed="false">
      <c r="A39" s="0" t="s">
        <v>359</v>
      </c>
      <c r="B39" s="0" t="s">
        <v>8</v>
      </c>
      <c r="C39" s="0" t="s">
        <v>347</v>
      </c>
    </row>
    <row r="40" customFormat="false" ht="13.8" hidden="false" customHeight="false" outlineLevel="0" collapsed="false">
      <c r="A40" s="0" t="s">
        <v>363</v>
      </c>
      <c r="B40" s="0" t="s">
        <v>8</v>
      </c>
      <c r="C40" s="0" t="s">
        <v>347</v>
      </c>
    </row>
    <row r="41" customFormat="false" ht="13.8" hidden="false" customHeight="false" outlineLevel="0" collapsed="false">
      <c r="A41" s="0" t="s">
        <v>368</v>
      </c>
      <c r="B41" s="0" t="s">
        <v>8</v>
      </c>
      <c r="C41" s="0" t="s">
        <v>347</v>
      </c>
    </row>
    <row r="42" customFormat="false" ht="13.8" hidden="false" customHeight="false" outlineLevel="0" collapsed="false">
      <c r="A42" s="0" t="s">
        <v>18</v>
      </c>
      <c r="B42" s="0" t="s">
        <v>7</v>
      </c>
      <c r="C42" s="0" t="s">
        <v>17</v>
      </c>
    </row>
    <row r="43" customFormat="false" ht="13.8" hidden="false" customHeight="false" outlineLevel="0" collapsed="false">
      <c r="A43" s="0" t="s">
        <v>34</v>
      </c>
      <c r="B43" s="0" t="s">
        <v>7</v>
      </c>
      <c r="C43" s="0" t="s">
        <v>17</v>
      </c>
    </row>
    <row r="44" customFormat="false" ht="13.8" hidden="false" customHeight="false" outlineLevel="0" collapsed="false">
      <c r="A44" s="0" t="s">
        <v>44</v>
      </c>
      <c r="B44" s="0" t="s">
        <v>7</v>
      </c>
      <c r="C44" s="0" t="s">
        <v>17</v>
      </c>
    </row>
    <row r="45" customFormat="false" ht="13.8" hidden="false" customHeight="false" outlineLevel="0" collapsed="false">
      <c r="A45" s="0" t="s">
        <v>55</v>
      </c>
      <c r="B45" s="0" t="s">
        <v>7</v>
      </c>
      <c r="C45" s="0" t="s">
        <v>17</v>
      </c>
    </row>
    <row r="46" customFormat="false" ht="13.8" hidden="false" customHeight="false" outlineLevel="0" collapsed="false">
      <c r="A46" s="0" t="s">
        <v>65</v>
      </c>
      <c r="B46" s="0" t="s">
        <v>7</v>
      </c>
      <c r="C46" s="0" t="s">
        <v>17</v>
      </c>
    </row>
    <row r="47" customFormat="false" ht="13.8" hidden="false" customHeight="false" outlineLevel="0" collapsed="false">
      <c r="A47" s="0" t="s">
        <v>74</v>
      </c>
      <c r="B47" s="0" t="s">
        <v>7</v>
      </c>
      <c r="C47" s="0" t="s">
        <v>73</v>
      </c>
    </row>
    <row r="48" customFormat="false" ht="13.8" hidden="false" customHeight="false" outlineLevel="0" collapsed="false">
      <c r="A48" s="0" t="s">
        <v>84</v>
      </c>
      <c r="B48" s="0" t="s">
        <v>7</v>
      </c>
      <c r="C48" s="0" t="s">
        <v>73</v>
      </c>
    </row>
    <row r="49" customFormat="false" ht="13.8" hidden="false" customHeight="false" outlineLevel="0" collapsed="false">
      <c r="A49" s="0" t="s">
        <v>94</v>
      </c>
      <c r="B49" s="0" t="s">
        <v>7</v>
      </c>
      <c r="C49" s="0" t="s">
        <v>73</v>
      </c>
    </row>
    <row r="50" customFormat="false" ht="13.8" hidden="false" customHeight="false" outlineLevel="0" collapsed="false">
      <c r="A50" s="0" t="s">
        <v>104</v>
      </c>
      <c r="B50" s="0" t="s">
        <v>7</v>
      </c>
      <c r="C50" s="0" t="s">
        <v>73</v>
      </c>
    </row>
    <row r="51" customFormat="false" ht="13.8" hidden="false" customHeight="false" outlineLevel="0" collapsed="false">
      <c r="A51" s="0" t="s">
        <v>113</v>
      </c>
      <c r="B51" s="0" t="s">
        <v>7</v>
      </c>
      <c r="C51" s="0" t="s">
        <v>73</v>
      </c>
    </row>
    <row r="52" customFormat="false" ht="13.8" hidden="false" customHeight="false" outlineLevel="0" collapsed="false">
      <c r="A52" s="0" t="s">
        <v>121</v>
      </c>
      <c r="B52" s="0" t="s">
        <v>7</v>
      </c>
      <c r="C52" s="0" t="s">
        <v>73</v>
      </c>
    </row>
    <row r="53" customFormat="false" ht="13.8" hidden="false" customHeight="false" outlineLevel="0" collapsed="false">
      <c r="A53" s="0" t="s">
        <v>130</v>
      </c>
      <c r="B53" s="0" t="s">
        <v>7</v>
      </c>
      <c r="C53" s="0" t="s">
        <v>129</v>
      </c>
    </row>
    <row r="54" customFormat="false" ht="13.8" hidden="false" customHeight="false" outlineLevel="0" collapsed="false">
      <c r="A54" s="0" t="s">
        <v>141</v>
      </c>
      <c r="B54" s="0" t="s">
        <v>7</v>
      </c>
      <c r="C54" s="0" t="s">
        <v>129</v>
      </c>
    </row>
    <row r="55" customFormat="false" ht="13.8" hidden="false" customHeight="false" outlineLevel="0" collapsed="false">
      <c r="A55" s="0" t="s">
        <v>150</v>
      </c>
      <c r="B55" s="0" t="s">
        <v>7</v>
      </c>
      <c r="C55" s="0" t="s">
        <v>129</v>
      </c>
    </row>
    <row r="56" customFormat="false" ht="13.8" hidden="false" customHeight="false" outlineLevel="0" collapsed="false">
      <c r="A56" s="0" t="s">
        <v>160</v>
      </c>
      <c r="B56" s="0" t="s">
        <v>7</v>
      </c>
      <c r="C56" s="0" t="s">
        <v>129</v>
      </c>
    </row>
    <row r="57" customFormat="false" ht="13.8" hidden="false" customHeight="false" outlineLevel="0" collapsed="false">
      <c r="A57" s="0" t="s">
        <v>169</v>
      </c>
      <c r="B57" s="0" t="s">
        <v>7</v>
      </c>
      <c r="C57" s="0" t="s">
        <v>129</v>
      </c>
    </row>
    <row r="58" customFormat="false" ht="13.8" hidden="false" customHeight="false" outlineLevel="0" collapsed="false">
      <c r="A58" s="0" t="s">
        <v>178</v>
      </c>
      <c r="B58" s="0" t="s">
        <v>7</v>
      </c>
      <c r="C58" s="0" t="s">
        <v>129</v>
      </c>
    </row>
    <row r="59" customFormat="false" ht="13.8" hidden="false" customHeight="false" outlineLevel="0" collapsed="false">
      <c r="A59" s="0" t="s">
        <v>188</v>
      </c>
      <c r="B59" s="0" t="s">
        <v>7</v>
      </c>
      <c r="C59" s="0" t="s">
        <v>129</v>
      </c>
    </row>
    <row r="60" customFormat="false" ht="13.8" hidden="false" customHeight="false" outlineLevel="0" collapsed="false">
      <c r="A60" s="0" t="s">
        <v>198</v>
      </c>
      <c r="B60" s="0" t="s">
        <v>7</v>
      </c>
      <c r="C60" s="0" t="s">
        <v>129</v>
      </c>
    </row>
    <row r="61" customFormat="false" ht="13.8" hidden="false" customHeight="false" outlineLevel="0" collapsed="false">
      <c r="A61" s="0" t="s">
        <v>206</v>
      </c>
      <c r="B61" s="0" t="s">
        <v>7</v>
      </c>
      <c r="C61" s="0" t="s">
        <v>129</v>
      </c>
    </row>
    <row r="62" customFormat="false" ht="13.8" hidden="false" customHeight="false" outlineLevel="0" collapsed="false">
      <c r="A62" s="0" t="s">
        <v>215</v>
      </c>
      <c r="B62" s="0" t="s">
        <v>7</v>
      </c>
      <c r="C62" s="0" t="s">
        <v>214</v>
      </c>
    </row>
    <row r="63" customFormat="false" ht="13.8" hidden="false" customHeight="false" outlineLevel="0" collapsed="false">
      <c r="A63" s="0" t="s">
        <v>222</v>
      </c>
      <c r="B63" s="0" t="s">
        <v>7</v>
      </c>
      <c r="C63" s="0" t="s">
        <v>214</v>
      </c>
    </row>
    <row r="64" customFormat="false" ht="13.8" hidden="false" customHeight="false" outlineLevel="0" collapsed="false">
      <c r="A64" s="0" t="s">
        <v>231</v>
      </c>
      <c r="B64" s="0" t="s">
        <v>7</v>
      </c>
      <c r="C64" s="0" t="s">
        <v>214</v>
      </c>
    </row>
    <row r="65" customFormat="false" ht="13.8" hidden="false" customHeight="false" outlineLevel="0" collapsed="false">
      <c r="A65" s="0" t="s">
        <v>239</v>
      </c>
      <c r="B65" s="0" t="s">
        <v>7</v>
      </c>
      <c r="C65" s="0" t="s">
        <v>214</v>
      </c>
    </row>
    <row r="66" customFormat="false" ht="13.8" hidden="false" customHeight="false" outlineLevel="0" collapsed="false">
      <c r="A66" s="0" t="s">
        <v>248</v>
      </c>
      <c r="B66" s="0" t="s">
        <v>7</v>
      </c>
      <c r="C66" s="0" t="s">
        <v>214</v>
      </c>
    </row>
    <row r="67" customFormat="false" ht="13.8" hidden="false" customHeight="false" outlineLevel="0" collapsed="false">
      <c r="A67" s="0" t="s">
        <v>259</v>
      </c>
      <c r="B67" s="0" t="s">
        <v>7</v>
      </c>
      <c r="C67" s="0" t="s">
        <v>214</v>
      </c>
    </row>
    <row r="68" customFormat="false" ht="13.8" hidden="false" customHeight="false" outlineLevel="0" collapsed="false">
      <c r="A68" s="0" t="s">
        <v>269</v>
      </c>
      <c r="B68" s="0" t="s">
        <v>7</v>
      </c>
      <c r="C68" s="0" t="s">
        <v>268</v>
      </c>
    </row>
    <row r="69" customFormat="false" ht="13.8" hidden="false" customHeight="false" outlineLevel="0" collapsed="false">
      <c r="A69" s="0" t="s">
        <v>278</v>
      </c>
      <c r="B69" s="0" t="s">
        <v>7</v>
      </c>
      <c r="C69" s="0" t="s">
        <v>268</v>
      </c>
    </row>
    <row r="70" customFormat="false" ht="13.8" hidden="false" customHeight="false" outlineLevel="0" collapsed="false">
      <c r="A70" s="0" t="s">
        <v>287</v>
      </c>
      <c r="B70" s="0" t="s">
        <v>7</v>
      </c>
      <c r="C70" s="0" t="s">
        <v>268</v>
      </c>
    </row>
    <row r="71" customFormat="false" ht="13.8" hidden="false" customHeight="false" outlineLevel="0" collapsed="false">
      <c r="A71" s="0" t="s">
        <v>295</v>
      </c>
      <c r="B71" s="0" t="s">
        <v>7</v>
      </c>
      <c r="C71" s="0" t="s">
        <v>268</v>
      </c>
    </row>
    <row r="72" customFormat="false" ht="13.8" hidden="false" customHeight="false" outlineLevel="0" collapsed="false">
      <c r="A72" s="0" t="s">
        <v>303</v>
      </c>
      <c r="B72" s="0" t="s">
        <v>7</v>
      </c>
      <c r="C72" s="0" t="s">
        <v>268</v>
      </c>
    </row>
    <row r="73" customFormat="false" ht="13.8" hidden="false" customHeight="false" outlineLevel="0" collapsed="false">
      <c r="A73" s="0" t="s">
        <v>311</v>
      </c>
      <c r="B73" s="0" t="s">
        <v>7</v>
      </c>
      <c r="C73" s="0" t="s">
        <v>310</v>
      </c>
    </row>
    <row r="74" customFormat="false" ht="13.8" hidden="false" customHeight="false" outlineLevel="0" collapsed="false">
      <c r="A74" s="0" t="s">
        <v>318</v>
      </c>
      <c r="B74" s="0" t="s">
        <v>7</v>
      </c>
      <c r="C74" s="0" t="s">
        <v>310</v>
      </c>
    </row>
    <row r="75" customFormat="false" ht="13.8" hidden="false" customHeight="false" outlineLevel="0" collapsed="false">
      <c r="A75" s="0" t="s">
        <v>22</v>
      </c>
      <c r="B75" s="0" t="s">
        <v>9</v>
      </c>
      <c r="C75" s="0" t="s">
        <v>21</v>
      </c>
    </row>
    <row r="76" customFormat="false" ht="13.8" hidden="false" customHeight="false" outlineLevel="0" collapsed="false">
      <c r="A76" s="0" t="s">
        <v>36</v>
      </c>
      <c r="B76" s="0" t="s">
        <v>9</v>
      </c>
      <c r="C76" s="0" t="s">
        <v>21</v>
      </c>
    </row>
    <row r="77" customFormat="false" ht="13.8" hidden="false" customHeight="false" outlineLevel="0" collapsed="false">
      <c r="A77" s="0" t="s">
        <v>46</v>
      </c>
      <c r="B77" s="0" t="s">
        <v>9</v>
      </c>
      <c r="C77" s="0" t="s">
        <v>21</v>
      </c>
    </row>
    <row r="78" customFormat="false" ht="13.8" hidden="false" customHeight="false" outlineLevel="0" collapsed="false">
      <c r="A78" s="0" t="s">
        <v>57</v>
      </c>
      <c r="B78" s="0" t="s">
        <v>9</v>
      </c>
      <c r="C78" s="0" t="s">
        <v>21</v>
      </c>
    </row>
    <row r="79" customFormat="false" ht="13.8" hidden="false" customHeight="false" outlineLevel="0" collapsed="false">
      <c r="A79" s="0" t="s">
        <v>66</v>
      </c>
      <c r="B79" s="0" t="s">
        <v>9</v>
      </c>
      <c r="C79" s="0" t="s">
        <v>21</v>
      </c>
    </row>
    <row r="80" customFormat="false" ht="13.8" hidden="false" customHeight="false" outlineLevel="0" collapsed="false">
      <c r="A80" s="0" t="s">
        <v>77</v>
      </c>
      <c r="B80" s="0" t="s">
        <v>9</v>
      </c>
      <c r="C80" s="0" t="s">
        <v>21</v>
      </c>
    </row>
    <row r="81" customFormat="false" ht="13.8" hidden="false" customHeight="false" outlineLevel="0" collapsed="false">
      <c r="A81" s="0" t="s">
        <v>86</v>
      </c>
      <c r="B81" s="0" t="s">
        <v>9</v>
      </c>
      <c r="C81" s="0" t="s">
        <v>21</v>
      </c>
    </row>
    <row r="82" customFormat="false" ht="13.8" hidden="false" customHeight="false" outlineLevel="0" collapsed="false">
      <c r="A82" s="0" t="s">
        <v>96</v>
      </c>
      <c r="B82" s="0" t="s">
        <v>9</v>
      </c>
      <c r="C82" s="0" t="s">
        <v>21</v>
      </c>
    </row>
    <row r="83" customFormat="false" ht="13.8" hidden="false" customHeight="false" outlineLevel="0" collapsed="false">
      <c r="A83" s="0" t="s">
        <v>107</v>
      </c>
      <c r="B83" s="0" t="s">
        <v>9</v>
      </c>
      <c r="C83" s="0" t="s">
        <v>21</v>
      </c>
    </row>
    <row r="84" customFormat="false" ht="13.8" hidden="false" customHeight="false" outlineLevel="0" collapsed="false">
      <c r="A84" s="0" t="s">
        <v>115</v>
      </c>
      <c r="B84" s="0" t="s">
        <v>9</v>
      </c>
      <c r="C84" s="0" t="s">
        <v>21</v>
      </c>
    </row>
    <row r="85" customFormat="false" ht="13.8" hidden="false" customHeight="false" outlineLevel="0" collapsed="false">
      <c r="A85" s="0" t="s">
        <v>123</v>
      </c>
      <c r="B85" s="0" t="s">
        <v>9</v>
      </c>
      <c r="C85" s="0" t="s">
        <v>21</v>
      </c>
    </row>
    <row r="86" customFormat="false" ht="13.8" hidden="false" customHeight="false" outlineLevel="0" collapsed="false">
      <c r="A86" s="0" t="s">
        <v>132</v>
      </c>
      <c r="B86" s="0" t="s">
        <v>9</v>
      </c>
      <c r="C86" s="0" t="s">
        <v>21</v>
      </c>
    </row>
    <row r="87" customFormat="false" ht="13.8" hidden="false" customHeight="false" outlineLevel="0" collapsed="false">
      <c r="A87" s="0" t="s">
        <v>144</v>
      </c>
      <c r="B87" s="0" t="s">
        <v>9</v>
      </c>
      <c r="C87" s="0" t="s">
        <v>143</v>
      </c>
    </row>
    <row r="88" customFormat="false" ht="13.8" hidden="false" customHeight="false" outlineLevel="0" collapsed="false">
      <c r="A88" s="0" t="s">
        <v>153</v>
      </c>
      <c r="B88" s="0" t="s">
        <v>9</v>
      </c>
      <c r="C88" s="0" t="s">
        <v>143</v>
      </c>
    </row>
    <row r="89" customFormat="false" ht="13.8" hidden="false" customHeight="false" outlineLevel="0" collapsed="false">
      <c r="A89" s="0" t="s">
        <v>163</v>
      </c>
      <c r="B89" s="0" t="s">
        <v>9</v>
      </c>
      <c r="C89" s="0" t="s">
        <v>143</v>
      </c>
    </row>
    <row r="90" customFormat="false" ht="13.8" hidden="false" customHeight="false" outlineLevel="0" collapsed="false">
      <c r="A90" s="0" t="s">
        <v>172</v>
      </c>
      <c r="B90" s="0" t="s">
        <v>9</v>
      </c>
      <c r="C90" s="0" t="s">
        <v>143</v>
      </c>
    </row>
    <row r="91" customFormat="false" ht="13.8" hidden="false" customHeight="false" outlineLevel="0" collapsed="false">
      <c r="A91" s="0" t="s">
        <v>182</v>
      </c>
      <c r="B91" s="0" t="s">
        <v>9</v>
      </c>
      <c r="C91" s="0" t="s">
        <v>181</v>
      </c>
    </row>
    <row r="92" customFormat="false" ht="13.8" hidden="false" customHeight="false" outlineLevel="0" collapsed="false">
      <c r="A92" s="0" t="s">
        <v>191</v>
      </c>
      <c r="B92" s="0" t="s">
        <v>9</v>
      </c>
      <c r="C92" s="0" t="s">
        <v>181</v>
      </c>
    </row>
    <row r="93" customFormat="false" ht="13.8" hidden="false" customHeight="false" outlineLevel="0" collapsed="false">
      <c r="A93" s="0" t="s">
        <v>200</v>
      </c>
      <c r="B93" s="0" t="s">
        <v>9</v>
      </c>
      <c r="C93" s="0" t="s">
        <v>181</v>
      </c>
    </row>
    <row r="94" customFormat="false" ht="13.8" hidden="false" customHeight="false" outlineLevel="0" collapsed="false">
      <c r="A94" s="0" t="s">
        <v>208</v>
      </c>
      <c r="B94" s="0" t="s">
        <v>9</v>
      </c>
      <c r="C94" s="0" t="s">
        <v>181</v>
      </c>
    </row>
    <row r="95" customFormat="false" ht="13.8" hidden="false" customHeight="false" outlineLevel="0" collapsed="false">
      <c r="A95" s="0" t="s">
        <v>225</v>
      </c>
      <c r="B95" s="0" t="s">
        <v>9</v>
      </c>
      <c r="C95" s="0" t="s">
        <v>224</v>
      </c>
    </row>
    <row r="96" customFormat="false" ht="13.8" hidden="false" customHeight="false" outlineLevel="0" collapsed="false">
      <c r="A96" s="0" t="s">
        <v>233</v>
      </c>
      <c r="B96" s="0" t="s">
        <v>9</v>
      </c>
      <c r="C96" s="0" t="s">
        <v>224</v>
      </c>
    </row>
    <row r="97" customFormat="false" ht="13.8" hidden="false" customHeight="false" outlineLevel="0" collapsed="false">
      <c r="A97" s="0" t="s">
        <v>242</v>
      </c>
      <c r="B97" s="0" t="s">
        <v>9</v>
      </c>
      <c r="C97" s="0" t="s">
        <v>224</v>
      </c>
    </row>
    <row r="98" customFormat="false" ht="13.8" hidden="false" customHeight="false" outlineLevel="0" collapsed="false">
      <c r="A98" s="0" t="s">
        <v>250</v>
      </c>
      <c r="B98" s="0" t="s">
        <v>9</v>
      </c>
      <c r="C98" s="0" t="s">
        <v>224</v>
      </c>
    </row>
    <row r="99" customFormat="false" ht="13.8" hidden="false" customHeight="false" outlineLevel="0" collapsed="false">
      <c r="A99" s="0" t="s">
        <v>261</v>
      </c>
      <c r="B99" s="0" t="s">
        <v>9</v>
      </c>
      <c r="C99" s="0" t="s">
        <v>224</v>
      </c>
    </row>
    <row r="100" customFormat="false" ht="13.8" hidden="false" customHeight="false" outlineLevel="0" collapsed="false">
      <c r="A100" s="0" t="s">
        <v>271</v>
      </c>
      <c r="B100" s="0" t="s">
        <v>9</v>
      </c>
      <c r="C100" s="0" t="s">
        <v>224</v>
      </c>
    </row>
    <row r="101" customFormat="false" ht="13.8" hidden="false" customHeight="false" outlineLevel="0" collapsed="false">
      <c r="A101" s="0" t="s">
        <v>280</v>
      </c>
      <c r="B101" s="0" t="s">
        <v>9</v>
      </c>
      <c r="C101" s="0" t="s">
        <v>224</v>
      </c>
    </row>
    <row r="102" customFormat="false" ht="13.8" hidden="false" customHeight="false" outlineLevel="0" collapsed="false">
      <c r="A102" s="0" t="s">
        <v>289</v>
      </c>
      <c r="B102" s="0" t="s">
        <v>9</v>
      </c>
      <c r="C102" s="0" t="s">
        <v>224</v>
      </c>
    </row>
    <row r="103" customFormat="false" ht="13.8" hidden="false" customHeight="false" outlineLevel="0" collapsed="false">
      <c r="A103" s="0" t="s">
        <v>297</v>
      </c>
      <c r="B103" s="0" t="s">
        <v>9</v>
      </c>
      <c r="C103" s="0" t="s">
        <v>224</v>
      </c>
    </row>
    <row r="104" customFormat="false" ht="13.8" hidden="false" customHeight="false" outlineLevel="0" collapsed="false">
      <c r="A104" s="0" t="s">
        <v>305</v>
      </c>
      <c r="B104" s="0" t="s">
        <v>9</v>
      </c>
      <c r="C104" s="0" t="s">
        <v>224</v>
      </c>
    </row>
    <row r="105" customFormat="false" ht="13.8" hidden="false" customHeight="false" outlineLevel="0" collapsed="false">
      <c r="A105" s="0" t="s">
        <v>313</v>
      </c>
      <c r="B105" s="0" t="s">
        <v>9</v>
      </c>
      <c r="C105" s="0" t="s">
        <v>224</v>
      </c>
    </row>
    <row r="106" customFormat="false" ht="13.8" hidden="false" customHeight="false" outlineLevel="0" collapsed="false">
      <c r="A106" s="0" t="s">
        <v>322</v>
      </c>
      <c r="B106" s="0" t="s">
        <v>9</v>
      </c>
      <c r="C106" s="0" t="s">
        <v>321</v>
      </c>
    </row>
    <row r="107" customFormat="false" ht="13.8" hidden="false" customHeight="false" outlineLevel="0" collapsed="false">
      <c r="A107" s="0" t="s">
        <v>328</v>
      </c>
      <c r="B107" s="0" t="s">
        <v>9</v>
      </c>
      <c r="C107" s="0" t="s">
        <v>321</v>
      </c>
    </row>
    <row r="108" customFormat="false" ht="13.8" hidden="false" customHeight="false" outlineLevel="0" collapsed="false">
      <c r="A108" s="0" t="s">
        <v>336</v>
      </c>
      <c r="B108" s="0" t="s">
        <v>9</v>
      </c>
      <c r="C108" s="0" t="s">
        <v>321</v>
      </c>
    </row>
    <row r="109" customFormat="false" ht="13.8" hidden="false" customHeight="false" outlineLevel="0" collapsed="false">
      <c r="A109" s="0" t="s">
        <v>342</v>
      </c>
      <c r="B109" s="0" t="s">
        <v>9</v>
      </c>
      <c r="C109" s="0" t="s">
        <v>321</v>
      </c>
    </row>
    <row r="110" customFormat="false" ht="13.8" hidden="false" customHeight="false" outlineLevel="0" collapsed="false">
      <c r="A110" s="0" t="s">
        <v>350</v>
      </c>
      <c r="B110" s="0" t="s">
        <v>9</v>
      </c>
      <c r="C110" s="0" t="s">
        <v>349</v>
      </c>
    </row>
    <row r="111" customFormat="false" ht="13.8" hidden="false" customHeight="false" outlineLevel="0" collapsed="false">
      <c r="A111" s="0" t="s">
        <v>355</v>
      </c>
      <c r="B111" s="0" t="s">
        <v>9</v>
      </c>
      <c r="C111" s="0" t="s">
        <v>349</v>
      </c>
    </row>
    <row r="112" customFormat="false" ht="13.8" hidden="false" customHeight="false" outlineLevel="0" collapsed="false">
      <c r="A112" s="0" t="s">
        <v>360</v>
      </c>
      <c r="B112" s="0" t="s">
        <v>9</v>
      </c>
      <c r="C112" s="0" t="s">
        <v>349</v>
      </c>
    </row>
    <row r="113" customFormat="false" ht="13.8" hidden="false" customHeight="false" outlineLevel="0" collapsed="false">
      <c r="A113" s="0" t="s">
        <v>24</v>
      </c>
      <c r="B113" s="0" t="s">
        <v>10</v>
      </c>
      <c r="C113" s="0" t="s">
        <v>23</v>
      </c>
    </row>
    <row r="114" customFormat="false" ht="13.8" hidden="false" customHeight="false" outlineLevel="0" collapsed="false">
      <c r="A114" s="0" t="s">
        <v>37</v>
      </c>
      <c r="B114" s="0" t="s">
        <v>10</v>
      </c>
      <c r="C114" s="0" t="s">
        <v>23</v>
      </c>
    </row>
    <row r="115" customFormat="false" ht="13.8" hidden="false" customHeight="false" outlineLevel="0" collapsed="false">
      <c r="A115" s="0" t="s">
        <v>47</v>
      </c>
      <c r="B115" s="0" t="s">
        <v>10</v>
      </c>
      <c r="C115" s="0" t="s">
        <v>23</v>
      </c>
    </row>
    <row r="116" customFormat="false" ht="13.8" hidden="false" customHeight="false" outlineLevel="0" collapsed="false">
      <c r="A116" s="0" t="s">
        <v>58</v>
      </c>
      <c r="B116" s="0" t="s">
        <v>10</v>
      </c>
      <c r="C116" s="0" t="s">
        <v>23</v>
      </c>
    </row>
    <row r="117" customFormat="false" ht="13.8" hidden="false" customHeight="false" outlineLevel="0" collapsed="false">
      <c r="A117" s="0" t="s">
        <v>67</v>
      </c>
      <c r="B117" s="0" t="s">
        <v>10</v>
      </c>
      <c r="C117" s="0" t="s">
        <v>23</v>
      </c>
    </row>
    <row r="118" customFormat="false" ht="13.8" hidden="false" customHeight="false" outlineLevel="0" collapsed="false">
      <c r="A118" s="0" t="s">
        <v>78</v>
      </c>
      <c r="B118" s="0" t="s">
        <v>10</v>
      </c>
      <c r="C118" s="0" t="s">
        <v>23</v>
      </c>
    </row>
    <row r="119" customFormat="false" ht="13.8" hidden="false" customHeight="false" outlineLevel="0" collapsed="false">
      <c r="A119" s="0" t="s">
        <v>87</v>
      </c>
      <c r="B119" s="0" t="s">
        <v>10</v>
      </c>
      <c r="C119" s="0" t="s">
        <v>23</v>
      </c>
    </row>
    <row r="120" customFormat="false" ht="13.8" hidden="false" customHeight="false" outlineLevel="0" collapsed="false">
      <c r="A120" s="0" t="s">
        <v>97</v>
      </c>
      <c r="B120" s="0" t="s">
        <v>10</v>
      </c>
      <c r="C120" s="0" t="s">
        <v>23</v>
      </c>
    </row>
    <row r="121" customFormat="false" ht="13.8" hidden="false" customHeight="false" outlineLevel="0" collapsed="false">
      <c r="A121" s="0" t="s">
        <v>108</v>
      </c>
      <c r="B121" s="0" t="s">
        <v>10</v>
      </c>
      <c r="C121" s="0" t="s">
        <v>23</v>
      </c>
    </row>
    <row r="122" customFormat="false" ht="13.8" hidden="false" customHeight="false" outlineLevel="0" collapsed="false">
      <c r="A122" s="0" t="s">
        <v>116</v>
      </c>
      <c r="B122" s="0" t="s">
        <v>10</v>
      </c>
      <c r="C122" s="0" t="s">
        <v>23</v>
      </c>
    </row>
    <row r="123" customFormat="false" ht="13.8" hidden="false" customHeight="false" outlineLevel="0" collapsed="false">
      <c r="A123" s="0" t="s">
        <v>124</v>
      </c>
      <c r="B123" s="0" t="s">
        <v>10</v>
      </c>
      <c r="C123" s="0" t="s">
        <v>23</v>
      </c>
    </row>
    <row r="124" customFormat="false" ht="13.8" hidden="false" customHeight="false" outlineLevel="0" collapsed="false">
      <c r="A124" s="0" t="s">
        <v>134</v>
      </c>
      <c r="B124" s="0" t="s">
        <v>10</v>
      </c>
      <c r="C124" s="0" t="s">
        <v>23</v>
      </c>
    </row>
    <row r="125" customFormat="false" ht="13.8" hidden="false" customHeight="false" outlineLevel="0" collapsed="false">
      <c r="A125" s="0" t="s">
        <v>145</v>
      </c>
      <c r="B125" s="0" t="s">
        <v>10</v>
      </c>
      <c r="C125" s="0" t="s">
        <v>23</v>
      </c>
    </row>
    <row r="126" customFormat="false" ht="13.8" hidden="false" customHeight="false" outlineLevel="0" collapsed="false">
      <c r="A126" s="0" t="s">
        <v>154</v>
      </c>
      <c r="B126" s="0" t="s">
        <v>10</v>
      </c>
      <c r="C126" s="0" t="s">
        <v>23</v>
      </c>
    </row>
    <row r="127" customFormat="false" ht="13.8" hidden="false" customHeight="false" outlineLevel="0" collapsed="false">
      <c r="A127" s="0" t="s">
        <v>164</v>
      </c>
      <c r="B127" s="0" t="s">
        <v>10</v>
      </c>
      <c r="C127" s="0" t="s">
        <v>23</v>
      </c>
    </row>
    <row r="128" customFormat="false" ht="13.8" hidden="false" customHeight="false" outlineLevel="0" collapsed="false">
      <c r="A128" s="0" t="s">
        <v>173</v>
      </c>
      <c r="B128" s="0" t="s">
        <v>10</v>
      </c>
      <c r="C128" s="0" t="s">
        <v>23</v>
      </c>
    </row>
    <row r="129" customFormat="false" ht="13.8" hidden="false" customHeight="false" outlineLevel="0" collapsed="false">
      <c r="A129" s="0" t="s">
        <v>183</v>
      </c>
      <c r="B129" s="0" t="s">
        <v>10</v>
      </c>
      <c r="C129" s="0" t="s">
        <v>23</v>
      </c>
    </row>
    <row r="130" customFormat="false" ht="13.8" hidden="false" customHeight="false" outlineLevel="0" collapsed="false">
      <c r="A130" s="0" t="s">
        <v>192</v>
      </c>
      <c r="B130" s="0" t="s">
        <v>10</v>
      </c>
      <c r="C130" s="0" t="s">
        <v>23</v>
      </c>
    </row>
    <row r="131" customFormat="false" ht="13.8" hidden="false" customHeight="false" outlineLevel="0" collapsed="false">
      <c r="A131" s="0" t="s">
        <v>201</v>
      </c>
      <c r="B131" s="0" t="s">
        <v>10</v>
      </c>
      <c r="C131" s="0" t="s">
        <v>23</v>
      </c>
    </row>
    <row r="132" customFormat="false" ht="13.8" hidden="false" customHeight="false" outlineLevel="0" collapsed="false">
      <c r="A132" s="0" t="s">
        <v>209</v>
      </c>
      <c r="B132" s="0" t="s">
        <v>10</v>
      </c>
      <c r="C132" s="0" t="s">
        <v>23</v>
      </c>
    </row>
    <row r="133" customFormat="false" ht="13.8" hidden="false" customHeight="false" outlineLevel="0" collapsed="false">
      <c r="A133" s="0" t="s">
        <v>217</v>
      </c>
      <c r="B133" s="0" t="s">
        <v>10</v>
      </c>
      <c r="C133" s="0" t="s">
        <v>23</v>
      </c>
    </row>
    <row r="134" customFormat="false" ht="13.8" hidden="false" customHeight="false" outlineLevel="0" collapsed="false">
      <c r="A134" s="0" t="s">
        <v>226</v>
      </c>
      <c r="B134" s="0" t="s">
        <v>10</v>
      </c>
      <c r="C134" s="0" t="s">
        <v>23</v>
      </c>
    </row>
    <row r="135" customFormat="false" ht="13.8" hidden="false" customHeight="false" outlineLevel="0" collapsed="false">
      <c r="A135" s="0" t="s">
        <v>234</v>
      </c>
      <c r="B135" s="0" t="s">
        <v>10</v>
      </c>
      <c r="C135" s="0" t="s">
        <v>23</v>
      </c>
    </row>
    <row r="136" customFormat="false" ht="13.8" hidden="false" customHeight="false" outlineLevel="0" collapsed="false">
      <c r="A136" s="0" t="s">
        <v>243</v>
      </c>
      <c r="B136" s="0" t="s">
        <v>10</v>
      </c>
      <c r="C136" s="0" t="s">
        <v>23</v>
      </c>
    </row>
    <row r="137" customFormat="false" ht="13.8" hidden="false" customHeight="false" outlineLevel="0" collapsed="false">
      <c r="A137" s="0" t="s">
        <v>252</v>
      </c>
      <c r="B137" s="0" t="s">
        <v>10</v>
      </c>
      <c r="C137" s="0" t="s">
        <v>23</v>
      </c>
    </row>
    <row r="138" customFormat="false" ht="13.8" hidden="false" customHeight="false" outlineLevel="0" collapsed="false">
      <c r="A138" s="0" t="s">
        <v>262</v>
      </c>
      <c r="B138" s="0" t="s">
        <v>10</v>
      </c>
      <c r="C138" s="0" t="s">
        <v>23</v>
      </c>
    </row>
    <row r="139" customFormat="false" ht="13.8" hidden="false" customHeight="false" outlineLevel="0" collapsed="false">
      <c r="A139" s="0" t="s">
        <v>272</v>
      </c>
      <c r="B139" s="0" t="s">
        <v>10</v>
      </c>
      <c r="C139" s="0" t="s">
        <v>23</v>
      </c>
    </row>
    <row r="140" customFormat="false" ht="13.8" hidden="false" customHeight="false" outlineLevel="0" collapsed="false">
      <c r="A140" s="0" t="s">
        <v>281</v>
      </c>
      <c r="B140" s="0" t="s">
        <v>10</v>
      </c>
      <c r="C140" s="0" t="s">
        <v>23</v>
      </c>
    </row>
    <row r="141" customFormat="false" ht="13.8" hidden="false" customHeight="false" outlineLevel="0" collapsed="false">
      <c r="A141" s="0" t="s">
        <v>290</v>
      </c>
      <c r="B141" s="0" t="s">
        <v>10</v>
      </c>
      <c r="C141" s="0" t="s">
        <v>23</v>
      </c>
    </row>
    <row r="142" customFormat="false" ht="13.8" hidden="false" customHeight="false" outlineLevel="0" collapsed="false">
      <c r="A142" s="0" t="s">
        <v>298</v>
      </c>
      <c r="B142" s="0" t="s">
        <v>10</v>
      </c>
      <c r="C142" s="0" t="s">
        <v>23</v>
      </c>
    </row>
    <row r="143" customFormat="false" ht="13.8" hidden="false" customHeight="false" outlineLevel="0" collapsed="false">
      <c r="A143" s="0" t="s">
        <v>306</v>
      </c>
      <c r="B143" s="0" t="s">
        <v>10</v>
      </c>
      <c r="C143" s="0" t="s">
        <v>23</v>
      </c>
    </row>
    <row r="144" customFormat="false" ht="13.8" hidden="false" customHeight="false" outlineLevel="0" collapsed="false">
      <c r="A144" s="0" t="s">
        <v>314</v>
      </c>
      <c r="B144" s="0" t="s">
        <v>10</v>
      </c>
      <c r="C144" s="0" t="s">
        <v>23</v>
      </c>
    </row>
    <row r="145" customFormat="false" ht="13.8" hidden="false" customHeight="false" outlineLevel="0" collapsed="false">
      <c r="A145" s="0" t="s">
        <v>323</v>
      </c>
      <c r="B145" s="0" t="s">
        <v>10</v>
      </c>
      <c r="C145" s="0" t="s">
        <v>23</v>
      </c>
    </row>
    <row r="146" customFormat="false" ht="13.8" hidden="false" customHeight="false" outlineLevel="0" collapsed="false">
      <c r="A146" s="0" t="s">
        <v>330</v>
      </c>
      <c r="B146" s="0" t="s">
        <v>10</v>
      </c>
      <c r="C146" s="0" t="s">
        <v>329</v>
      </c>
    </row>
    <row r="147" customFormat="false" ht="13.8" hidden="false" customHeight="false" outlineLevel="0" collapsed="false">
      <c r="A147" s="0" t="s">
        <v>337</v>
      </c>
      <c r="B147" s="0" t="s">
        <v>10</v>
      </c>
      <c r="C147" s="0" t="s">
        <v>329</v>
      </c>
    </row>
    <row r="148" customFormat="false" ht="13.8" hidden="false" customHeight="false" outlineLevel="0" collapsed="false">
      <c r="A148" s="0" t="s">
        <v>343</v>
      </c>
      <c r="B148" s="0" t="s">
        <v>10</v>
      </c>
      <c r="C148" s="0" t="s">
        <v>329</v>
      </c>
    </row>
    <row r="149" customFormat="false" ht="13.8" hidden="false" customHeight="false" outlineLevel="0" collapsed="false">
      <c r="A149" s="0" t="s">
        <v>351</v>
      </c>
      <c r="B149" s="0" t="s">
        <v>10</v>
      </c>
      <c r="C149" s="0" t="s">
        <v>329</v>
      </c>
    </row>
    <row r="150" customFormat="false" ht="13.8" hidden="false" customHeight="false" outlineLevel="0" collapsed="false">
      <c r="A150" s="0" t="s">
        <v>356</v>
      </c>
      <c r="B150" s="0" t="s">
        <v>10</v>
      </c>
      <c r="C150" s="0" t="s">
        <v>329</v>
      </c>
    </row>
    <row r="151" customFormat="false" ht="13.8" hidden="false" customHeight="false" outlineLevel="0" collapsed="false">
      <c r="A151" s="0" t="s">
        <v>361</v>
      </c>
      <c r="B151" s="0" t="s">
        <v>10</v>
      </c>
      <c r="C151" s="0" t="s">
        <v>329</v>
      </c>
    </row>
    <row r="152" customFormat="false" ht="13.8" hidden="false" customHeight="false" outlineLevel="0" collapsed="false">
      <c r="A152" s="0" t="s">
        <v>364</v>
      </c>
      <c r="B152" s="0" t="s">
        <v>10</v>
      </c>
      <c r="C152" s="0" t="s">
        <v>329</v>
      </c>
    </row>
    <row r="153" customFormat="false" ht="13.8" hidden="false" customHeight="false" outlineLevel="0" collapsed="false">
      <c r="A153" s="0" t="s">
        <v>370</v>
      </c>
      <c r="B153" s="0" t="s">
        <v>10</v>
      </c>
      <c r="C153" s="0" t="s">
        <v>329</v>
      </c>
    </row>
    <row r="154" customFormat="false" ht="13.8" hidden="false" customHeight="false" outlineLevel="0" collapsed="false">
      <c r="A154" s="0" t="s">
        <v>375</v>
      </c>
      <c r="B154" s="0" t="s">
        <v>10</v>
      </c>
      <c r="C154" s="0" t="s">
        <v>329</v>
      </c>
    </row>
    <row r="155" customFormat="false" ht="13.8" hidden="false" customHeight="false" outlineLevel="0" collapsed="false">
      <c r="A155" s="0" t="s">
        <v>380</v>
      </c>
      <c r="B155" s="0" t="s">
        <v>10</v>
      </c>
      <c r="C155" s="0" t="s">
        <v>329</v>
      </c>
    </row>
    <row r="156" customFormat="false" ht="13.8" hidden="false" customHeight="false" outlineLevel="0" collapsed="false">
      <c r="A156" s="0" t="s">
        <v>385</v>
      </c>
      <c r="B156" s="0" t="s">
        <v>10</v>
      </c>
      <c r="C156" s="0" t="s">
        <v>384</v>
      </c>
    </row>
    <row r="157" customFormat="false" ht="13.8" hidden="false" customHeight="false" outlineLevel="0" collapsed="false">
      <c r="A157" s="0" t="s">
        <v>388</v>
      </c>
      <c r="B157" s="0" t="s">
        <v>10</v>
      </c>
      <c r="C157" s="0" t="s">
        <v>384</v>
      </c>
    </row>
    <row r="158" customFormat="false" ht="13.8" hidden="false" customHeight="false" outlineLevel="0" collapsed="false">
      <c r="A158" s="0" t="s">
        <v>390</v>
      </c>
      <c r="B158" s="0" t="s">
        <v>10</v>
      </c>
      <c r="C158" s="0" t="s">
        <v>384</v>
      </c>
    </row>
    <row r="159" customFormat="false" ht="13.8" hidden="false" customHeight="false" outlineLevel="0" collapsed="false">
      <c r="A159" s="0" t="s">
        <v>392</v>
      </c>
      <c r="B159" s="0" t="s">
        <v>10</v>
      </c>
      <c r="C159" s="0" t="s">
        <v>384</v>
      </c>
    </row>
    <row r="160" customFormat="false" ht="13.8" hidden="false" customHeight="false" outlineLevel="0" collapsed="false">
      <c r="A160" s="0" t="s">
        <v>393</v>
      </c>
      <c r="B160" s="0" t="s">
        <v>10</v>
      </c>
      <c r="C160" s="0" t="s">
        <v>384</v>
      </c>
    </row>
    <row r="161" customFormat="false" ht="13.8" hidden="false" customHeight="false" outlineLevel="0" collapsed="false">
      <c r="A161" s="0" t="s">
        <v>394</v>
      </c>
      <c r="B161" s="0" t="s">
        <v>10</v>
      </c>
      <c r="C161" s="0" t="s">
        <v>384</v>
      </c>
    </row>
    <row r="162" customFormat="false" ht="13.8" hidden="false" customHeight="false" outlineLevel="0" collapsed="false">
      <c r="A162" s="0" t="s">
        <v>395</v>
      </c>
      <c r="B162" s="0" t="s">
        <v>10</v>
      </c>
      <c r="C162" s="0" t="s">
        <v>384</v>
      </c>
    </row>
    <row r="163" customFormat="false" ht="13.8" hidden="false" customHeight="false" outlineLevel="0" collapsed="false">
      <c r="A163" s="0" t="s">
        <v>396</v>
      </c>
      <c r="B163" s="0" t="s">
        <v>10</v>
      </c>
      <c r="C163" s="0" t="s">
        <v>384</v>
      </c>
    </row>
    <row r="164" customFormat="false" ht="13.8" hidden="false" customHeight="false" outlineLevel="0" collapsed="false">
      <c r="A164" s="0" t="s">
        <v>397</v>
      </c>
      <c r="B164" s="0" t="s">
        <v>10</v>
      </c>
      <c r="C164" s="0" t="s">
        <v>384</v>
      </c>
    </row>
    <row r="165" customFormat="false" ht="13.8" hidden="false" customHeight="false" outlineLevel="0" collapsed="false">
      <c r="A165" s="0" t="s">
        <v>398</v>
      </c>
      <c r="B165" s="0" t="s">
        <v>10</v>
      </c>
      <c r="C165" s="0" t="s">
        <v>384</v>
      </c>
    </row>
    <row r="166" customFormat="false" ht="13.8" hidden="false" customHeight="false" outlineLevel="0" collapsed="false">
      <c r="A166" s="0" t="s">
        <v>399</v>
      </c>
      <c r="B166" s="0" t="s">
        <v>10</v>
      </c>
      <c r="C166" s="0" t="s">
        <v>384</v>
      </c>
    </row>
    <row r="167" customFormat="false" ht="13.8" hidden="false" customHeight="false" outlineLevel="0" collapsed="false">
      <c r="A167" s="0" t="s">
        <v>400</v>
      </c>
      <c r="B167" s="0" t="s">
        <v>10</v>
      </c>
      <c r="C167" s="0" t="s">
        <v>384</v>
      </c>
    </row>
    <row r="168" customFormat="false" ht="13.8" hidden="false" customHeight="false" outlineLevel="0" collapsed="false">
      <c r="A168" s="0" t="s">
        <v>403</v>
      </c>
      <c r="B168" s="0" t="s">
        <v>10</v>
      </c>
      <c r="C168" s="0" t="s">
        <v>402</v>
      </c>
    </row>
    <row r="169" customFormat="false" ht="13.8" hidden="false" customHeight="false" outlineLevel="0" collapsed="false">
      <c r="A169" s="0" t="s">
        <v>404</v>
      </c>
      <c r="B169" s="0" t="s">
        <v>10</v>
      </c>
      <c r="C169" s="0" t="s">
        <v>402</v>
      </c>
    </row>
    <row r="170" customFormat="false" ht="13.8" hidden="false" customHeight="false" outlineLevel="0" collapsed="false">
      <c r="A170" s="0" t="s">
        <v>405</v>
      </c>
      <c r="B170" s="0" t="s">
        <v>10</v>
      </c>
      <c r="C170" s="0" t="s">
        <v>402</v>
      </c>
    </row>
    <row r="171" customFormat="false" ht="13.8" hidden="false" customHeight="false" outlineLevel="0" collapsed="false">
      <c r="A171" s="0" t="s">
        <v>406</v>
      </c>
      <c r="B171" s="0" t="s">
        <v>10</v>
      </c>
      <c r="C171" s="0" t="s">
        <v>402</v>
      </c>
    </row>
    <row r="172" customFormat="false" ht="13.8" hidden="false" customHeight="false" outlineLevel="0" collapsed="false">
      <c r="A172" s="0" t="s">
        <v>407</v>
      </c>
      <c r="B172" s="0" t="s">
        <v>10</v>
      </c>
      <c r="C172" s="0" t="s">
        <v>402</v>
      </c>
    </row>
    <row r="173" customFormat="false" ht="13.8" hidden="false" customHeight="false" outlineLevel="0" collapsed="false">
      <c r="A173" s="0" t="s">
        <v>408</v>
      </c>
      <c r="B173" s="0" t="s">
        <v>10</v>
      </c>
      <c r="C173" s="0" t="s">
        <v>402</v>
      </c>
    </row>
    <row r="174" customFormat="false" ht="13.8" hidden="false" customHeight="false" outlineLevel="0" collapsed="false">
      <c r="A174" s="0" t="s">
        <v>409</v>
      </c>
      <c r="B174" s="0" t="s">
        <v>10</v>
      </c>
      <c r="C174" s="0" t="s">
        <v>402</v>
      </c>
    </row>
    <row r="175" customFormat="false" ht="13.8" hidden="false" customHeight="false" outlineLevel="0" collapsed="false">
      <c r="A175" s="0" t="s">
        <v>27</v>
      </c>
      <c r="B175" s="0" t="s">
        <v>11</v>
      </c>
      <c r="C175" s="0" t="s">
        <v>26</v>
      </c>
    </row>
    <row r="176" customFormat="false" ht="13.8" hidden="false" customHeight="false" outlineLevel="0" collapsed="false">
      <c r="A176" s="0" t="s">
        <v>38</v>
      </c>
      <c r="B176" s="0" t="s">
        <v>11</v>
      </c>
      <c r="C176" s="0" t="s">
        <v>26</v>
      </c>
    </row>
    <row r="177" customFormat="false" ht="13.8" hidden="false" customHeight="false" outlineLevel="0" collapsed="false">
      <c r="A177" s="0" t="s">
        <v>48</v>
      </c>
      <c r="B177" s="0" t="s">
        <v>11</v>
      </c>
      <c r="C177" s="0" t="s">
        <v>26</v>
      </c>
    </row>
    <row r="178" customFormat="false" ht="13.8" hidden="false" customHeight="false" outlineLevel="0" collapsed="false">
      <c r="A178" s="0" t="s">
        <v>59</v>
      </c>
      <c r="B178" s="0" t="s">
        <v>11</v>
      </c>
      <c r="C178" s="0" t="s">
        <v>26</v>
      </c>
    </row>
    <row r="179" customFormat="false" ht="13.8" hidden="false" customHeight="false" outlineLevel="0" collapsed="false">
      <c r="A179" s="0" t="s">
        <v>68</v>
      </c>
      <c r="B179" s="0" t="s">
        <v>11</v>
      </c>
      <c r="C179" s="0" t="s">
        <v>26</v>
      </c>
    </row>
    <row r="180" customFormat="false" ht="13.8" hidden="false" customHeight="false" outlineLevel="0" collapsed="false">
      <c r="A180" s="0" t="s">
        <v>79</v>
      </c>
      <c r="B180" s="0" t="s">
        <v>11</v>
      </c>
      <c r="C180" s="0" t="s">
        <v>26</v>
      </c>
    </row>
    <row r="181" customFormat="false" ht="13.8" hidden="false" customHeight="false" outlineLevel="0" collapsed="false">
      <c r="A181" s="0" t="s">
        <v>88</v>
      </c>
      <c r="B181" s="0" t="s">
        <v>11</v>
      </c>
      <c r="C181" s="0" t="s">
        <v>26</v>
      </c>
    </row>
    <row r="182" customFormat="false" ht="13.8" hidden="false" customHeight="false" outlineLevel="0" collapsed="false">
      <c r="A182" s="0" t="s">
        <v>99</v>
      </c>
      <c r="B182" s="0" t="s">
        <v>11</v>
      </c>
      <c r="C182" s="0" t="s">
        <v>26</v>
      </c>
    </row>
    <row r="183" customFormat="false" ht="13.8" hidden="false" customHeight="false" outlineLevel="0" collapsed="false">
      <c r="A183" s="0" t="s">
        <v>109</v>
      </c>
      <c r="B183" s="0" t="s">
        <v>11</v>
      </c>
      <c r="C183" s="0" t="s">
        <v>26</v>
      </c>
    </row>
    <row r="184" customFormat="false" ht="13.8" hidden="false" customHeight="false" outlineLevel="0" collapsed="false">
      <c r="A184" s="0" t="s">
        <v>117</v>
      </c>
      <c r="B184" s="0" t="s">
        <v>11</v>
      </c>
      <c r="C184" s="0" t="s">
        <v>26</v>
      </c>
    </row>
    <row r="185" customFormat="false" ht="13.8" hidden="false" customHeight="false" outlineLevel="0" collapsed="false">
      <c r="A185" s="0" t="s">
        <v>125</v>
      </c>
      <c r="B185" s="0" t="s">
        <v>11</v>
      </c>
      <c r="C185" s="0" t="s">
        <v>26</v>
      </c>
    </row>
    <row r="186" customFormat="false" ht="13.8" hidden="false" customHeight="false" outlineLevel="0" collapsed="false">
      <c r="A186" s="0" t="s">
        <v>135</v>
      </c>
      <c r="B186" s="0" t="s">
        <v>11</v>
      </c>
      <c r="C186" s="0" t="s">
        <v>26</v>
      </c>
    </row>
    <row r="187" customFormat="false" ht="13.8" hidden="false" customHeight="false" outlineLevel="0" collapsed="false">
      <c r="A187" s="0" t="s">
        <v>146</v>
      </c>
      <c r="B187" s="0" t="s">
        <v>11</v>
      </c>
      <c r="C187" s="0" t="s">
        <v>26</v>
      </c>
    </row>
    <row r="188" customFormat="false" ht="13.8" hidden="false" customHeight="false" outlineLevel="0" collapsed="false">
      <c r="A188" s="0" t="s">
        <v>156</v>
      </c>
      <c r="B188" s="0" t="s">
        <v>11</v>
      </c>
      <c r="C188" s="0" t="s">
        <v>155</v>
      </c>
    </row>
    <row r="189" customFormat="false" ht="13.8" hidden="false" customHeight="false" outlineLevel="0" collapsed="false">
      <c r="A189" s="0" t="s">
        <v>165</v>
      </c>
      <c r="B189" s="0" t="s">
        <v>11</v>
      </c>
      <c r="C189" s="0" t="s">
        <v>155</v>
      </c>
    </row>
    <row r="190" customFormat="false" ht="13.8" hidden="false" customHeight="false" outlineLevel="0" collapsed="false">
      <c r="A190" s="0" t="s">
        <v>174</v>
      </c>
      <c r="B190" s="0" t="s">
        <v>11</v>
      </c>
      <c r="C190" s="0" t="s">
        <v>155</v>
      </c>
    </row>
    <row r="191" customFormat="false" ht="13.8" hidden="false" customHeight="false" outlineLevel="0" collapsed="false">
      <c r="A191" s="0" t="s">
        <v>184</v>
      </c>
      <c r="B191" s="0" t="s">
        <v>11</v>
      </c>
      <c r="C191" s="0" t="s">
        <v>155</v>
      </c>
    </row>
    <row r="192" customFormat="false" ht="13.8" hidden="false" customHeight="false" outlineLevel="0" collapsed="false">
      <c r="A192" s="0" t="s">
        <v>193</v>
      </c>
      <c r="B192" s="0" t="s">
        <v>11</v>
      </c>
      <c r="C192" s="0" t="s">
        <v>155</v>
      </c>
    </row>
    <row r="193" customFormat="false" ht="13.8" hidden="false" customHeight="false" outlineLevel="0" collapsed="false">
      <c r="A193" s="0" t="s">
        <v>202</v>
      </c>
      <c r="B193" s="0" t="s">
        <v>11</v>
      </c>
      <c r="C193" s="0" t="s">
        <v>155</v>
      </c>
    </row>
    <row r="194" customFormat="false" ht="13.8" hidden="false" customHeight="false" outlineLevel="0" collapsed="false">
      <c r="A194" s="0" t="s">
        <v>210</v>
      </c>
      <c r="B194" s="0" t="s">
        <v>11</v>
      </c>
      <c r="C194" s="0" t="s">
        <v>155</v>
      </c>
    </row>
    <row r="195" customFormat="false" ht="13.8" hidden="false" customHeight="false" outlineLevel="0" collapsed="false">
      <c r="A195" s="0" t="s">
        <v>218</v>
      </c>
      <c r="B195" s="0" t="s">
        <v>11</v>
      </c>
      <c r="C195" s="0" t="s">
        <v>155</v>
      </c>
    </row>
    <row r="196" customFormat="false" ht="13.8" hidden="false" customHeight="false" outlineLevel="0" collapsed="false">
      <c r="A196" s="0" t="s">
        <v>227</v>
      </c>
      <c r="B196" s="0" t="s">
        <v>11</v>
      </c>
      <c r="C196" s="0" t="s">
        <v>155</v>
      </c>
    </row>
    <row r="197" customFormat="false" ht="13.8" hidden="false" customHeight="false" outlineLevel="0" collapsed="false">
      <c r="A197" s="0" t="s">
        <v>235</v>
      </c>
      <c r="B197" s="0" t="s">
        <v>11</v>
      </c>
      <c r="C197" s="0" t="s">
        <v>155</v>
      </c>
    </row>
    <row r="198" customFormat="false" ht="13.8" hidden="false" customHeight="false" outlineLevel="0" collapsed="false">
      <c r="A198" s="0" t="s">
        <v>244</v>
      </c>
      <c r="B198" s="0" t="s">
        <v>11</v>
      </c>
      <c r="C198" s="0" t="s">
        <v>155</v>
      </c>
    </row>
    <row r="199" customFormat="false" ht="13.8" hidden="false" customHeight="false" outlineLevel="0" collapsed="false">
      <c r="A199" s="0" t="s">
        <v>253</v>
      </c>
      <c r="B199" s="0" t="s">
        <v>11</v>
      </c>
      <c r="C199" s="0" t="s">
        <v>155</v>
      </c>
    </row>
    <row r="200" customFormat="false" ht="13.8" hidden="false" customHeight="false" outlineLevel="0" collapsed="false">
      <c r="A200" s="0" t="s">
        <v>28</v>
      </c>
      <c r="B200" s="0" t="s">
        <v>12</v>
      </c>
      <c r="C200" s="0" t="s">
        <v>415</v>
      </c>
    </row>
    <row r="201" customFormat="false" ht="13.8" hidden="false" customHeight="false" outlineLevel="0" collapsed="false">
      <c r="A201" s="0" t="s">
        <v>39</v>
      </c>
      <c r="B201" s="0" t="s">
        <v>12</v>
      </c>
      <c r="C201" s="0" t="s">
        <v>415</v>
      </c>
    </row>
    <row r="202" customFormat="false" ht="13.8" hidden="false" customHeight="false" outlineLevel="0" collapsed="false">
      <c r="A202" s="0" t="s">
        <v>50</v>
      </c>
      <c r="B202" s="0" t="s">
        <v>12</v>
      </c>
      <c r="C202" s="0" t="s">
        <v>415</v>
      </c>
    </row>
    <row r="203" customFormat="false" ht="13.8" hidden="false" customHeight="false" outlineLevel="0" collapsed="false">
      <c r="A203" s="0" t="s">
        <v>60</v>
      </c>
      <c r="B203" s="0" t="s">
        <v>12</v>
      </c>
      <c r="C203" s="0" t="s">
        <v>415</v>
      </c>
    </row>
    <row r="204" customFormat="false" ht="13.8" hidden="false" customHeight="false" outlineLevel="0" collapsed="false">
      <c r="A204" s="0" t="s">
        <v>70</v>
      </c>
      <c r="B204" s="0" t="s">
        <v>12</v>
      </c>
      <c r="C204" s="0" t="s">
        <v>415</v>
      </c>
    </row>
    <row r="205" customFormat="false" ht="13.8" hidden="false" customHeight="false" outlineLevel="0" collapsed="false">
      <c r="A205" s="0" t="s">
        <v>80</v>
      </c>
      <c r="B205" s="0" t="s">
        <v>12</v>
      </c>
      <c r="C205" s="0" t="s">
        <v>415</v>
      </c>
    </row>
    <row r="206" customFormat="false" ht="13.8" hidden="false" customHeight="false" outlineLevel="0" collapsed="false">
      <c r="A206" s="0" t="s">
        <v>90</v>
      </c>
      <c r="B206" s="0" t="s">
        <v>12</v>
      </c>
      <c r="C206" s="0" t="s">
        <v>415</v>
      </c>
    </row>
    <row r="207" customFormat="false" ht="13.8" hidden="false" customHeight="false" outlineLevel="0" collapsed="false">
      <c r="A207" s="0" t="s">
        <v>101</v>
      </c>
      <c r="B207" s="0" t="s">
        <v>12</v>
      </c>
      <c r="C207" s="0" t="s">
        <v>415</v>
      </c>
    </row>
    <row r="208" customFormat="false" ht="13.8" hidden="false" customHeight="false" outlineLevel="0" collapsed="false">
      <c r="A208" s="0" t="s">
        <v>110</v>
      </c>
      <c r="B208" s="0" t="s">
        <v>12</v>
      </c>
      <c r="C208" s="0" t="s">
        <v>415</v>
      </c>
    </row>
    <row r="209" customFormat="false" ht="13.8" hidden="false" customHeight="false" outlineLevel="0" collapsed="false">
      <c r="A209" s="0" t="s">
        <v>118</v>
      </c>
      <c r="B209" s="0" t="s">
        <v>12</v>
      </c>
      <c r="C209" s="0" t="s">
        <v>415</v>
      </c>
    </row>
    <row r="210" customFormat="false" ht="13.8" hidden="false" customHeight="false" outlineLevel="0" collapsed="false">
      <c r="A210" s="0" t="s">
        <v>126</v>
      </c>
      <c r="B210" s="0" t="s">
        <v>12</v>
      </c>
      <c r="C210" s="0" t="s">
        <v>415</v>
      </c>
    </row>
    <row r="211" customFormat="false" ht="13.8" hidden="false" customHeight="false" outlineLevel="0" collapsed="false">
      <c r="A211" s="0" t="s">
        <v>137</v>
      </c>
      <c r="B211" s="0" t="s">
        <v>12</v>
      </c>
      <c r="C211" s="0" t="s">
        <v>415</v>
      </c>
    </row>
    <row r="212" customFormat="false" ht="13.8" hidden="false" customHeight="false" outlineLevel="0" collapsed="false">
      <c r="A212" s="0" t="s">
        <v>147</v>
      </c>
      <c r="B212" s="0" t="s">
        <v>12</v>
      </c>
      <c r="C212" s="0" t="s">
        <v>415</v>
      </c>
    </row>
    <row r="213" customFormat="false" ht="13.8" hidden="false" customHeight="false" outlineLevel="0" collapsed="false">
      <c r="A213" s="0" t="s">
        <v>157</v>
      </c>
      <c r="B213" s="0" t="s">
        <v>12</v>
      </c>
      <c r="C213" s="0" t="s">
        <v>415</v>
      </c>
    </row>
    <row r="214" customFormat="false" ht="13.8" hidden="false" customHeight="false" outlineLevel="0" collapsed="false">
      <c r="A214" s="0" t="s">
        <v>166</v>
      </c>
      <c r="B214" s="0" t="s">
        <v>12</v>
      </c>
      <c r="C214" s="0" t="s">
        <v>415</v>
      </c>
    </row>
    <row r="215" customFormat="false" ht="13.8" hidden="false" customHeight="false" outlineLevel="0" collapsed="false">
      <c r="A215" s="0" t="s">
        <v>175</v>
      </c>
      <c r="B215" s="0" t="s">
        <v>12</v>
      </c>
      <c r="C215" s="0" t="s">
        <v>415</v>
      </c>
    </row>
    <row r="216" customFormat="false" ht="13.8" hidden="false" customHeight="false" outlineLevel="0" collapsed="false">
      <c r="A216" s="0" t="s">
        <v>185</v>
      </c>
      <c r="B216" s="0" t="s">
        <v>12</v>
      </c>
      <c r="C216" s="0" t="s">
        <v>415</v>
      </c>
    </row>
    <row r="217" customFormat="false" ht="13.8" hidden="false" customHeight="false" outlineLevel="0" collapsed="false">
      <c r="A217" s="0" t="s">
        <v>195</v>
      </c>
      <c r="B217" s="0" t="s">
        <v>12</v>
      </c>
      <c r="C217" s="0" t="s">
        <v>194</v>
      </c>
    </row>
    <row r="218" customFormat="false" ht="13.8" hidden="false" customHeight="false" outlineLevel="0" collapsed="false">
      <c r="A218" s="0" t="s">
        <v>203</v>
      </c>
      <c r="B218" s="0" t="s">
        <v>12</v>
      </c>
      <c r="C218" s="0" t="s">
        <v>194</v>
      </c>
    </row>
    <row r="219" customFormat="false" ht="13.8" hidden="false" customHeight="false" outlineLevel="0" collapsed="false">
      <c r="A219" s="0" t="s">
        <v>211</v>
      </c>
      <c r="B219" s="0" t="s">
        <v>12</v>
      </c>
      <c r="C219" s="0" t="s">
        <v>194</v>
      </c>
    </row>
    <row r="220" customFormat="false" ht="13.8" hidden="false" customHeight="false" outlineLevel="0" collapsed="false">
      <c r="A220" s="0" t="s">
        <v>219</v>
      </c>
      <c r="B220" s="0" t="s">
        <v>12</v>
      </c>
      <c r="C220" s="0" t="s">
        <v>194</v>
      </c>
    </row>
    <row r="221" customFormat="false" ht="13.8" hidden="false" customHeight="false" outlineLevel="0" collapsed="false">
      <c r="A221" s="0" t="s">
        <v>228</v>
      </c>
      <c r="B221" s="0" t="s">
        <v>12</v>
      </c>
      <c r="C221" s="0" t="s">
        <v>194</v>
      </c>
    </row>
    <row r="222" customFormat="false" ht="13.8" hidden="false" customHeight="false" outlineLevel="0" collapsed="false">
      <c r="A222" s="0" t="s">
        <v>236</v>
      </c>
      <c r="B222" s="0" t="s">
        <v>12</v>
      </c>
      <c r="C222" s="0" t="s">
        <v>194</v>
      </c>
    </row>
    <row r="223" customFormat="false" ht="13.8" hidden="false" customHeight="false" outlineLevel="0" collapsed="false">
      <c r="A223" s="0" t="s">
        <v>245</v>
      </c>
      <c r="B223" s="0" t="s">
        <v>12</v>
      </c>
      <c r="C223" s="0" t="s">
        <v>194</v>
      </c>
    </row>
    <row r="224" customFormat="false" ht="13.8" hidden="false" customHeight="false" outlineLevel="0" collapsed="false">
      <c r="A224" s="0" t="s">
        <v>256</v>
      </c>
      <c r="B224" s="0" t="s">
        <v>12</v>
      </c>
      <c r="C224" s="0" t="s">
        <v>255</v>
      </c>
    </row>
    <row r="225" customFormat="false" ht="13.8" hidden="false" customHeight="false" outlineLevel="0" collapsed="false">
      <c r="A225" s="0" t="s">
        <v>265</v>
      </c>
      <c r="B225" s="0" t="s">
        <v>12</v>
      </c>
      <c r="C225" s="0" t="s">
        <v>255</v>
      </c>
    </row>
    <row r="226" customFormat="false" ht="13.8" hidden="false" customHeight="false" outlineLevel="0" collapsed="false">
      <c r="A226" s="0" t="s">
        <v>275</v>
      </c>
      <c r="B226" s="0" t="s">
        <v>12</v>
      </c>
      <c r="C226" s="0" t="s">
        <v>255</v>
      </c>
    </row>
    <row r="227" customFormat="false" ht="13.8" hidden="false" customHeight="false" outlineLevel="0" collapsed="false">
      <c r="A227" s="0" t="s">
        <v>284</v>
      </c>
      <c r="B227" s="0" t="s">
        <v>12</v>
      </c>
      <c r="C227" s="0" t="s">
        <v>255</v>
      </c>
    </row>
    <row r="228" customFormat="false" ht="13.8" hidden="false" customHeight="false" outlineLevel="0" collapsed="false">
      <c r="A228" s="0" t="s">
        <v>291</v>
      </c>
      <c r="B228" s="0" t="s">
        <v>12</v>
      </c>
      <c r="C228" s="0" t="s">
        <v>255</v>
      </c>
    </row>
    <row r="229" customFormat="false" ht="13.8" hidden="false" customHeight="false" outlineLevel="0" collapsed="false">
      <c r="A229" s="0" t="s">
        <v>300</v>
      </c>
      <c r="B229" s="0" t="s">
        <v>12</v>
      </c>
      <c r="C229" s="0" t="s">
        <v>299</v>
      </c>
    </row>
    <row r="230" customFormat="false" ht="13.8" hidden="false" customHeight="false" outlineLevel="0" collapsed="false">
      <c r="A230" s="0" t="s">
        <v>307</v>
      </c>
      <c r="B230" s="0" t="s">
        <v>12</v>
      </c>
      <c r="C230" s="0" t="s">
        <v>299</v>
      </c>
    </row>
    <row r="231" customFormat="false" ht="13.8" hidden="false" customHeight="false" outlineLevel="0" collapsed="false">
      <c r="A231" s="0" t="s">
        <v>315</v>
      </c>
      <c r="B231" s="0" t="s">
        <v>12</v>
      </c>
      <c r="C231" s="0" t="s">
        <v>299</v>
      </c>
    </row>
    <row r="232" customFormat="false" ht="13.8" hidden="false" customHeight="false" outlineLevel="0" collapsed="false">
      <c r="A232" s="0" t="s">
        <v>324</v>
      </c>
      <c r="B232" s="0" t="s">
        <v>12</v>
      </c>
      <c r="C232" s="0" t="s">
        <v>299</v>
      </c>
    </row>
    <row r="233" customFormat="false" ht="13.8" hidden="false" customHeight="false" outlineLevel="0" collapsed="false">
      <c r="A233" s="0" t="s">
        <v>331</v>
      </c>
      <c r="B233" s="0" t="s">
        <v>12</v>
      </c>
      <c r="C233" s="0" t="s">
        <v>299</v>
      </c>
    </row>
    <row r="234" customFormat="false" ht="13.8" hidden="false" customHeight="false" outlineLevel="0" collapsed="false">
      <c r="A234" s="0" t="s">
        <v>242</v>
      </c>
      <c r="B234" s="0" t="s">
        <v>12</v>
      </c>
      <c r="C234" s="0" t="s">
        <v>338</v>
      </c>
    </row>
    <row r="235" customFormat="false" ht="13.8" hidden="false" customHeight="false" outlineLevel="0" collapsed="false">
      <c r="A235" s="0" t="s">
        <v>344</v>
      </c>
      <c r="B235" s="0" t="s">
        <v>12</v>
      </c>
      <c r="C235" s="0" t="s">
        <v>338</v>
      </c>
    </row>
    <row r="236" customFormat="false" ht="13.8" hidden="false" customHeight="false" outlineLevel="0" collapsed="false">
      <c r="A236" s="0" t="s">
        <v>352</v>
      </c>
      <c r="B236" s="0" t="s">
        <v>12</v>
      </c>
      <c r="C236" s="0" t="s">
        <v>338</v>
      </c>
    </row>
    <row r="237" customFormat="false" ht="13.8" hidden="false" customHeight="false" outlineLevel="0" collapsed="false">
      <c r="A237" s="0" t="s">
        <v>357</v>
      </c>
      <c r="B237" s="0" t="s">
        <v>12</v>
      </c>
      <c r="C237" s="0" t="s">
        <v>338</v>
      </c>
    </row>
    <row r="238" customFormat="false" ht="13.8" hidden="false" customHeight="false" outlineLevel="0" collapsed="false">
      <c r="A238" s="0" t="s">
        <v>366</v>
      </c>
      <c r="B238" s="0" t="s">
        <v>12</v>
      </c>
      <c r="C238" s="0" t="s">
        <v>365</v>
      </c>
    </row>
    <row r="239" customFormat="false" ht="13.8" hidden="false" customHeight="false" outlineLevel="0" collapsed="false">
      <c r="A239" s="0" t="s">
        <v>371</v>
      </c>
      <c r="B239" s="0" t="s">
        <v>12</v>
      </c>
      <c r="C239" s="0" t="s">
        <v>365</v>
      </c>
    </row>
    <row r="240" customFormat="false" ht="13.8" hidden="false" customHeight="false" outlineLevel="0" collapsed="false">
      <c r="A240" s="0" t="s">
        <v>376</v>
      </c>
      <c r="B240" s="0" t="s">
        <v>12</v>
      </c>
      <c r="C240" s="0" t="s">
        <v>365</v>
      </c>
    </row>
    <row r="241" customFormat="false" ht="13.8" hidden="false" customHeight="false" outlineLevel="0" collapsed="false">
      <c r="A241" s="0" t="s">
        <v>381</v>
      </c>
      <c r="B241" s="0" t="s">
        <v>12</v>
      </c>
      <c r="C241" s="0" t="s">
        <v>365</v>
      </c>
    </row>
    <row r="242" customFormat="false" ht="13.8" hidden="false" customHeight="false" outlineLevel="0" collapsed="false">
      <c r="A242" s="0" t="s">
        <v>29</v>
      </c>
      <c r="B242" s="0" t="s">
        <v>13</v>
      </c>
      <c r="C242" s="0" t="s">
        <v>13</v>
      </c>
    </row>
    <row r="243" customFormat="false" ht="13.8" hidden="false" customHeight="false" outlineLevel="0" collapsed="false">
      <c r="A243" s="0" t="s">
        <v>40</v>
      </c>
      <c r="B243" s="0" t="s">
        <v>13</v>
      </c>
      <c r="C243" s="0" t="s">
        <v>13</v>
      </c>
    </row>
    <row r="244" customFormat="false" ht="13.8" hidden="false" customHeight="false" outlineLevel="0" collapsed="false">
      <c r="A244" s="0" t="s">
        <v>51</v>
      </c>
      <c r="B244" s="0" t="s">
        <v>13</v>
      </c>
      <c r="C244" s="0" t="s">
        <v>13</v>
      </c>
    </row>
    <row r="245" customFormat="false" ht="13.8" hidden="false" customHeight="false" outlineLevel="0" collapsed="false">
      <c r="A245" s="0" t="s">
        <v>62</v>
      </c>
      <c r="B245" s="0" t="s">
        <v>13</v>
      </c>
      <c r="C245" s="0" t="s">
        <v>13</v>
      </c>
    </row>
    <row r="246" customFormat="false" ht="13.8" hidden="false" customHeight="false" outlineLevel="0" collapsed="false">
      <c r="A246" s="0" t="s">
        <v>71</v>
      </c>
      <c r="B246" s="0" t="s">
        <v>13</v>
      </c>
      <c r="C246" s="0" t="s">
        <v>13</v>
      </c>
    </row>
    <row r="247" customFormat="false" ht="13.8" hidden="false" customHeight="false" outlineLevel="0" collapsed="false">
      <c r="A247" s="0" t="s">
        <v>81</v>
      </c>
      <c r="B247" s="0" t="s">
        <v>13</v>
      </c>
      <c r="C247" s="0" t="s">
        <v>13</v>
      </c>
    </row>
    <row r="248" customFormat="false" ht="13.8" hidden="false" customHeight="false" outlineLevel="0" collapsed="false">
      <c r="A248" s="0" t="s">
        <v>91</v>
      </c>
      <c r="B248" s="0" t="s">
        <v>13</v>
      </c>
      <c r="C248" s="0" t="s">
        <v>13</v>
      </c>
    </row>
    <row r="249" customFormat="false" ht="13.8" hidden="false" customHeight="false" outlineLevel="0" collapsed="false">
      <c r="A249" s="0" t="s">
        <v>102</v>
      </c>
      <c r="B249" s="0" t="s">
        <v>13</v>
      </c>
      <c r="C249" s="0" t="s">
        <v>13</v>
      </c>
    </row>
    <row r="250" customFormat="false" ht="13.8" hidden="false" customHeight="false" outlineLevel="0" collapsed="false">
      <c r="A250" s="0" t="s">
        <v>111</v>
      </c>
      <c r="B250" s="0" t="s">
        <v>13</v>
      </c>
      <c r="C250" s="0" t="s">
        <v>13</v>
      </c>
    </row>
    <row r="251" customFormat="false" ht="13.8" hidden="false" customHeight="false" outlineLevel="0" collapsed="false">
      <c r="A251" s="0" t="s">
        <v>119</v>
      </c>
      <c r="B251" s="0" t="s">
        <v>13</v>
      </c>
      <c r="C251" s="0" t="s">
        <v>13</v>
      </c>
    </row>
    <row r="252" customFormat="false" ht="13.8" hidden="false" customHeight="false" outlineLevel="0" collapsed="false">
      <c r="A252" s="0" t="s">
        <v>127</v>
      </c>
      <c r="B252" s="0" t="s">
        <v>13</v>
      </c>
      <c r="C252" s="0" t="s">
        <v>13</v>
      </c>
    </row>
    <row r="253" customFormat="false" ht="13.8" hidden="false" customHeight="false" outlineLevel="0" collapsed="false">
      <c r="A253" s="0" t="s">
        <v>138</v>
      </c>
      <c r="B253" s="0" t="s">
        <v>13</v>
      </c>
      <c r="C253" s="0" t="s">
        <v>13</v>
      </c>
    </row>
    <row r="254" customFormat="false" ht="13.8" hidden="false" customHeight="false" outlineLevel="0" collapsed="false">
      <c r="A254" s="0" t="s">
        <v>148</v>
      </c>
      <c r="B254" s="0" t="s">
        <v>13</v>
      </c>
      <c r="C254" s="0" t="s">
        <v>13</v>
      </c>
    </row>
    <row r="255" customFormat="false" ht="13.8" hidden="false" customHeight="false" outlineLevel="0" collapsed="false">
      <c r="A255" s="0" t="s">
        <v>158</v>
      </c>
      <c r="B255" s="0" t="s">
        <v>13</v>
      </c>
      <c r="C255" s="0" t="s">
        <v>13</v>
      </c>
    </row>
    <row r="256" customFormat="false" ht="13.8" hidden="false" customHeight="false" outlineLevel="0" collapsed="false">
      <c r="A256" s="0" t="s">
        <v>167</v>
      </c>
      <c r="B256" s="0" t="s">
        <v>13</v>
      </c>
      <c r="C256" s="0" t="s">
        <v>13</v>
      </c>
    </row>
    <row r="257" customFormat="false" ht="13.8" hidden="false" customHeight="false" outlineLevel="0" collapsed="false">
      <c r="A257" s="0" t="s">
        <v>176</v>
      </c>
      <c r="B257" s="0" t="s">
        <v>13</v>
      </c>
      <c r="C257" s="0" t="s">
        <v>13</v>
      </c>
    </row>
    <row r="258" customFormat="false" ht="13.8" hidden="false" customHeight="false" outlineLevel="0" collapsed="false">
      <c r="A258" s="0" t="s">
        <v>186</v>
      </c>
      <c r="B258" s="0" t="s">
        <v>13</v>
      </c>
      <c r="C258" s="0" t="s">
        <v>13</v>
      </c>
    </row>
    <row r="259" customFormat="false" ht="13.8" hidden="false" customHeight="false" outlineLevel="0" collapsed="false">
      <c r="A259" s="0" t="s">
        <v>196</v>
      </c>
      <c r="B259" s="0" t="s">
        <v>13</v>
      </c>
      <c r="C259" s="0" t="s">
        <v>13</v>
      </c>
    </row>
    <row r="260" customFormat="false" ht="13.8" hidden="false" customHeight="false" outlineLevel="0" collapsed="false">
      <c r="A260" s="0" t="s">
        <v>204</v>
      </c>
      <c r="B260" s="0" t="s">
        <v>13</v>
      </c>
      <c r="C260" s="0" t="s">
        <v>13</v>
      </c>
    </row>
    <row r="261" customFormat="false" ht="13.8" hidden="false" customHeight="false" outlineLevel="0" collapsed="false">
      <c r="A261" s="0" t="s">
        <v>212</v>
      </c>
      <c r="B261" s="0" t="s">
        <v>13</v>
      </c>
      <c r="C261" s="0" t="s">
        <v>13</v>
      </c>
    </row>
    <row r="262" customFormat="false" ht="13.8" hidden="false" customHeight="false" outlineLevel="0" collapsed="false">
      <c r="A262" s="0" t="s">
        <v>220</v>
      </c>
      <c r="B262" s="0" t="s">
        <v>13</v>
      </c>
      <c r="C262" s="0" t="s">
        <v>13</v>
      </c>
    </row>
    <row r="263" customFormat="false" ht="13.8" hidden="false" customHeight="false" outlineLevel="0" collapsed="false">
      <c r="A263" s="0" t="s">
        <v>229</v>
      </c>
      <c r="B263" s="0" t="s">
        <v>13</v>
      </c>
      <c r="C263" s="0" t="s">
        <v>13</v>
      </c>
    </row>
    <row r="264" customFormat="false" ht="13.8" hidden="false" customHeight="false" outlineLevel="0" collapsed="false">
      <c r="A264" s="0" t="s">
        <v>237</v>
      </c>
      <c r="B264" s="0" t="s">
        <v>13</v>
      </c>
      <c r="C264" s="0" t="s">
        <v>13</v>
      </c>
    </row>
    <row r="265" customFormat="false" ht="13.8" hidden="false" customHeight="false" outlineLevel="0" collapsed="false">
      <c r="A265" s="0" t="s">
        <v>246</v>
      </c>
      <c r="B265" s="0" t="s">
        <v>13</v>
      </c>
      <c r="C265" s="0" t="s">
        <v>13</v>
      </c>
    </row>
    <row r="266" customFormat="false" ht="13.8" hidden="false" customHeight="false" outlineLevel="0" collapsed="false">
      <c r="A266" s="0" t="s">
        <v>257</v>
      </c>
      <c r="B266" s="0" t="s">
        <v>13</v>
      </c>
      <c r="C266" s="0" t="s">
        <v>13</v>
      </c>
    </row>
    <row r="267" customFormat="false" ht="13.8" hidden="false" customHeight="false" outlineLevel="0" collapsed="false">
      <c r="A267" s="0" t="s">
        <v>176</v>
      </c>
      <c r="B267" s="0" t="s">
        <v>13</v>
      </c>
      <c r="C267" s="0" t="s">
        <v>266</v>
      </c>
    </row>
    <row r="268" customFormat="false" ht="13.8" hidden="false" customHeight="false" outlineLevel="0" collapsed="false">
      <c r="A268" s="0" t="s">
        <v>276</v>
      </c>
      <c r="B268" s="0" t="s">
        <v>13</v>
      </c>
      <c r="C268" s="0" t="s">
        <v>266</v>
      </c>
    </row>
    <row r="269" customFormat="false" ht="13.8" hidden="false" customHeight="false" outlineLevel="0" collapsed="false">
      <c r="A269" s="0" t="s">
        <v>285</v>
      </c>
      <c r="B269" s="0" t="s">
        <v>13</v>
      </c>
      <c r="C269" s="0" t="s">
        <v>266</v>
      </c>
    </row>
    <row r="270" customFormat="false" ht="13.8" hidden="false" customHeight="false" outlineLevel="0" collapsed="false">
      <c r="A270" s="0" t="s">
        <v>292</v>
      </c>
      <c r="B270" s="0" t="s">
        <v>13</v>
      </c>
      <c r="C270" s="0" t="s">
        <v>266</v>
      </c>
    </row>
    <row r="271" customFormat="false" ht="13.8" hidden="false" customHeight="false" outlineLevel="0" collapsed="false">
      <c r="A271" s="0" t="s">
        <v>301</v>
      </c>
      <c r="B271" s="0" t="s">
        <v>13</v>
      </c>
      <c r="C271" s="0" t="s">
        <v>266</v>
      </c>
    </row>
    <row r="272" customFormat="false" ht="13.8" hidden="false" customHeight="false" outlineLevel="0" collapsed="false">
      <c r="A272" s="0" t="s">
        <v>308</v>
      </c>
      <c r="B272" s="0" t="s">
        <v>13</v>
      </c>
      <c r="C272" s="0" t="s">
        <v>266</v>
      </c>
    </row>
    <row r="273" customFormat="false" ht="13.8" hidden="false" customHeight="false" outlineLevel="0" collapsed="false">
      <c r="A273" s="0" t="s">
        <v>32</v>
      </c>
      <c r="B273" s="0" t="s">
        <v>14</v>
      </c>
      <c r="C273" s="0" t="s">
        <v>31</v>
      </c>
    </row>
    <row r="274" customFormat="false" ht="13.8" hidden="false" customHeight="false" outlineLevel="0" collapsed="false">
      <c r="A274" s="0" t="s">
        <v>41</v>
      </c>
      <c r="B274" s="0" t="s">
        <v>14</v>
      </c>
      <c r="C274" s="0" t="s">
        <v>31</v>
      </c>
    </row>
    <row r="275" customFormat="false" ht="13.8" hidden="false" customHeight="false" outlineLevel="0" collapsed="false">
      <c r="A275" s="0" t="s">
        <v>52</v>
      </c>
      <c r="B275" s="0" t="s">
        <v>14</v>
      </c>
      <c r="C275" s="0" t="s">
        <v>31</v>
      </c>
    </row>
    <row r="276" customFormat="false" ht="13.8" hidden="false" customHeight="false" outlineLevel="0" collapsed="false">
      <c r="A276" s="0" t="s">
        <v>63</v>
      </c>
      <c r="B276" s="0" t="s">
        <v>14</v>
      </c>
      <c r="C276" s="0" t="s">
        <v>31</v>
      </c>
    </row>
    <row r="277" customFormat="false" ht="13.8" hidden="false" customHeight="false" outlineLevel="0" collapsed="false">
      <c r="A277" s="0" t="s">
        <v>72</v>
      </c>
      <c r="B277" s="0" t="s">
        <v>14</v>
      </c>
      <c r="C277" s="0" t="s">
        <v>31</v>
      </c>
    </row>
    <row r="278" customFormat="false" ht="13.8" hidden="false" customHeight="false" outlineLevel="0" collapsed="false">
      <c r="A278" s="0" t="s">
        <v>82</v>
      </c>
      <c r="B278" s="0" t="s">
        <v>14</v>
      </c>
      <c r="C278" s="0" t="s">
        <v>31</v>
      </c>
    </row>
    <row r="279" customFormat="false" ht="13.8" hidden="false" customHeight="false" outlineLevel="0" collapsed="false">
      <c r="A279" s="0" t="s">
        <v>93</v>
      </c>
      <c r="B279" s="0" t="s">
        <v>14</v>
      </c>
      <c r="C279" s="0" t="s">
        <v>92</v>
      </c>
    </row>
    <row r="280" customFormat="false" ht="13.8" hidden="false" customHeight="false" outlineLevel="0" collapsed="false">
      <c r="A280" s="0" t="s">
        <v>103</v>
      </c>
      <c r="B280" s="0" t="s">
        <v>14</v>
      </c>
      <c r="C280" s="0" t="s">
        <v>92</v>
      </c>
    </row>
    <row r="281" customFormat="false" ht="13.8" hidden="false" customHeight="false" outlineLevel="0" collapsed="false">
      <c r="A281" s="0" t="s">
        <v>112</v>
      </c>
      <c r="B281" s="0" t="s">
        <v>14</v>
      </c>
      <c r="C281" s="0" t="s">
        <v>92</v>
      </c>
    </row>
    <row r="282" customFormat="false" ht="13.8" hidden="false" customHeight="false" outlineLevel="0" collapsed="false">
      <c r="A282" s="0" t="s">
        <v>120</v>
      </c>
      <c r="B282" s="0" t="s">
        <v>14</v>
      </c>
      <c r="C282" s="0" t="s">
        <v>92</v>
      </c>
    </row>
    <row r="283" customFormat="false" ht="13.8" hidden="false" customHeight="false" outlineLevel="0" collapsed="false">
      <c r="A283" s="0" t="s">
        <v>128</v>
      </c>
      <c r="B283" s="0" t="s">
        <v>14</v>
      </c>
      <c r="C283" s="0" t="s">
        <v>92</v>
      </c>
    </row>
    <row r="284" customFormat="false" ht="13.8" hidden="false" customHeight="false" outlineLevel="0" collapsed="false">
      <c r="A284" s="0" t="s">
        <v>140</v>
      </c>
      <c r="B284" s="0" t="s">
        <v>14</v>
      </c>
      <c r="C284" s="0" t="s">
        <v>139</v>
      </c>
    </row>
    <row r="285" customFormat="false" ht="13.8" hidden="false" customHeight="false" outlineLevel="0" collapsed="false">
      <c r="A285" s="0" t="s">
        <v>149</v>
      </c>
      <c r="B285" s="0" t="s">
        <v>14</v>
      </c>
      <c r="C285" s="0" t="s">
        <v>139</v>
      </c>
    </row>
    <row r="286" customFormat="false" ht="13.8" hidden="false" customHeight="false" outlineLevel="0" collapsed="false">
      <c r="A286" s="0" t="s">
        <v>159</v>
      </c>
      <c r="B286" s="0" t="s">
        <v>14</v>
      </c>
      <c r="C286" s="0" t="s">
        <v>139</v>
      </c>
    </row>
    <row r="287" customFormat="false" ht="13.8" hidden="false" customHeight="false" outlineLevel="0" collapsed="false">
      <c r="A287" s="0" t="s">
        <v>168</v>
      </c>
      <c r="B287" s="0" t="s">
        <v>14</v>
      </c>
      <c r="C287" s="0" t="s">
        <v>139</v>
      </c>
    </row>
    <row r="288" customFormat="false" ht="13.8" hidden="false" customHeight="false" outlineLevel="0" collapsed="false">
      <c r="A288" s="0" t="s">
        <v>177</v>
      </c>
      <c r="B288" s="0" t="s">
        <v>14</v>
      </c>
      <c r="C288" s="0" t="s">
        <v>139</v>
      </c>
    </row>
    <row r="289" customFormat="false" ht="13.8" hidden="false" customHeight="false" outlineLevel="0" collapsed="false">
      <c r="A289" s="0" t="s">
        <v>187</v>
      </c>
      <c r="B289" s="0" t="s">
        <v>14</v>
      </c>
      <c r="C289" s="0" t="s">
        <v>139</v>
      </c>
    </row>
    <row r="290" customFormat="false" ht="13.8" hidden="false" customHeight="false" outlineLevel="0" collapsed="false">
      <c r="A290" s="0" t="s">
        <v>197</v>
      </c>
      <c r="B290" s="0" t="s">
        <v>14</v>
      </c>
      <c r="C290" s="0" t="s">
        <v>139</v>
      </c>
    </row>
    <row r="291" customFormat="false" ht="13.8" hidden="false" customHeight="false" outlineLevel="0" collapsed="false">
      <c r="A291" s="0" t="s">
        <v>205</v>
      </c>
      <c r="B291" s="0" t="s">
        <v>14</v>
      </c>
      <c r="C291" s="0" t="s">
        <v>139</v>
      </c>
    </row>
    <row r="292" customFormat="false" ht="13.8" hidden="false" customHeight="false" outlineLevel="0" collapsed="false">
      <c r="A292" s="0" t="s">
        <v>213</v>
      </c>
      <c r="B292" s="0" t="s">
        <v>14</v>
      </c>
      <c r="C292" s="0" t="s">
        <v>139</v>
      </c>
    </row>
    <row r="293" customFormat="false" ht="13.8" hidden="false" customHeight="false" outlineLevel="0" collapsed="false">
      <c r="A293" s="0" t="s">
        <v>221</v>
      </c>
      <c r="B293" s="0" t="s">
        <v>14</v>
      </c>
      <c r="C293" s="0" t="s">
        <v>139</v>
      </c>
    </row>
    <row r="294" customFormat="false" ht="13.8" hidden="false" customHeight="false" outlineLevel="0" collapsed="false">
      <c r="A294" s="0" t="s">
        <v>230</v>
      </c>
      <c r="B294" s="0" t="s">
        <v>14</v>
      </c>
      <c r="C294" s="0" t="s">
        <v>139</v>
      </c>
    </row>
    <row r="295" customFormat="false" ht="13.8" hidden="false" customHeight="false" outlineLevel="0" collapsed="false">
      <c r="A295" s="0" t="s">
        <v>238</v>
      </c>
      <c r="B295" s="0" t="s">
        <v>14</v>
      </c>
      <c r="C295" s="0" t="s">
        <v>139</v>
      </c>
    </row>
    <row r="296" customFormat="false" ht="13.8" hidden="false" customHeight="false" outlineLevel="0" collapsed="false">
      <c r="A296" s="0" t="s">
        <v>247</v>
      </c>
      <c r="B296" s="0" t="s">
        <v>14</v>
      </c>
      <c r="C296" s="0" t="s">
        <v>139</v>
      </c>
    </row>
    <row r="297" customFormat="false" ht="13.8" hidden="false" customHeight="false" outlineLevel="0" collapsed="false">
      <c r="A297" s="0" t="s">
        <v>258</v>
      </c>
      <c r="B297" s="0" t="s">
        <v>14</v>
      </c>
      <c r="C297" s="0" t="s">
        <v>139</v>
      </c>
    </row>
    <row r="298" customFormat="false" ht="13.8" hidden="false" customHeight="false" outlineLevel="0" collapsed="false">
      <c r="A298" s="0" t="s">
        <v>267</v>
      </c>
      <c r="B298" s="0" t="s">
        <v>14</v>
      </c>
      <c r="C298" s="0" t="s">
        <v>139</v>
      </c>
    </row>
    <row r="299" customFormat="false" ht="13.8" hidden="false" customHeight="false" outlineLevel="0" collapsed="false">
      <c r="A299" s="0" t="s">
        <v>277</v>
      </c>
      <c r="B299" s="0" t="s">
        <v>14</v>
      </c>
      <c r="C299" s="0" t="s">
        <v>139</v>
      </c>
    </row>
    <row r="300" customFormat="false" ht="13.8" hidden="false" customHeight="false" outlineLevel="0" collapsed="false">
      <c r="A300" s="0" t="s">
        <v>286</v>
      </c>
      <c r="B300" s="0" t="s">
        <v>14</v>
      </c>
      <c r="C300" s="0" t="s">
        <v>139</v>
      </c>
    </row>
    <row r="301" customFormat="false" ht="13.8" hidden="false" customHeight="false" outlineLevel="0" collapsed="false">
      <c r="A301" s="0" t="s">
        <v>294</v>
      </c>
      <c r="B301" s="0" t="s">
        <v>14</v>
      </c>
      <c r="C301" s="0" t="s">
        <v>293</v>
      </c>
    </row>
    <row r="302" customFormat="false" ht="13.8" hidden="false" customHeight="false" outlineLevel="0" collapsed="false">
      <c r="A302" s="0" t="s">
        <v>302</v>
      </c>
      <c r="B302" s="0" t="s">
        <v>14</v>
      </c>
      <c r="C302" s="0" t="s">
        <v>293</v>
      </c>
    </row>
    <row r="303" customFormat="false" ht="13.8" hidden="false" customHeight="false" outlineLevel="0" collapsed="false">
      <c r="A303" s="0" t="s">
        <v>309</v>
      </c>
      <c r="B303" s="0" t="s">
        <v>14</v>
      </c>
      <c r="C303" s="0" t="s">
        <v>293</v>
      </c>
    </row>
    <row r="304" customFormat="false" ht="13.8" hidden="false" customHeight="false" outlineLevel="0" collapsed="false">
      <c r="A304" s="0" t="s">
        <v>317</v>
      </c>
      <c r="B304" s="0" t="s">
        <v>14</v>
      </c>
      <c r="C304" s="0" t="s">
        <v>293</v>
      </c>
    </row>
    <row r="305" customFormat="false" ht="13.8" hidden="false" customHeight="false" outlineLevel="0" collapsed="false">
      <c r="A305" s="0" t="s">
        <v>326</v>
      </c>
      <c r="B305" s="0" t="s">
        <v>14</v>
      </c>
      <c r="C305" s="0" t="s">
        <v>293</v>
      </c>
    </row>
    <row r="306" customFormat="false" ht="13.8" hidden="false" customHeight="false" outlineLevel="0" collapsed="false">
      <c r="A306" s="0" t="s">
        <v>333</v>
      </c>
      <c r="B306" s="0" t="s">
        <v>14</v>
      </c>
      <c r="C306" s="0" t="s">
        <v>293</v>
      </c>
    </row>
    <row r="307" customFormat="false" ht="13.8" hidden="false" customHeight="false" outlineLevel="0" collapsed="false">
      <c r="A307" s="0" t="s">
        <v>339</v>
      </c>
      <c r="B307" s="0" t="s">
        <v>14</v>
      </c>
      <c r="C307" s="0" t="s">
        <v>293</v>
      </c>
    </row>
    <row r="308" customFormat="false" ht="13.8" hidden="false" customHeight="false" outlineLevel="0" collapsed="false">
      <c r="A308" s="0" t="s">
        <v>345</v>
      </c>
      <c r="B308" s="0" t="s">
        <v>14</v>
      </c>
      <c r="C308" s="0" t="s">
        <v>293</v>
      </c>
    </row>
    <row r="309" customFormat="false" ht="13.8" hidden="false" customHeight="false" outlineLevel="0" collapsed="false">
      <c r="A309" s="0" t="s">
        <v>353</v>
      </c>
      <c r="B309" s="0" t="s">
        <v>14</v>
      </c>
      <c r="C309" s="0" t="s">
        <v>293</v>
      </c>
    </row>
    <row r="310" customFormat="false" ht="13.8" hidden="false" customHeight="false" outlineLevel="0" collapsed="false">
      <c r="A310" s="0" t="s">
        <v>358</v>
      </c>
      <c r="B310" s="0" t="s">
        <v>14</v>
      </c>
      <c r="C310" s="0" t="s">
        <v>293</v>
      </c>
    </row>
    <row r="311" customFormat="false" ht="13.8" hidden="false" customHeight="false" outlineLevel="0" collapsed="false">
      <c r="A311" s="0" t="s">
        <v>362</v>
      </c>
      <c r="B311" s="0" t="s">
        <v>14</v>
      </c>
      <c r="C311" s="0" t="s">
        <v>293</v>
      </c>
    </row>
    <row r="312" customFormat="false" ht="13.8" hidden="false" customHeight="false" outlineLevel="0" collapsed="false">
      <c r="A312" s="0" t="s">
        <v>367</v>
      </c>
      <c r="B312" s="0" t="s">
        <v>14</v>
      </c>
      <c r="C312" s="0" t="s">
        <v>293</v>
      </c>
    </row>
    <row r="313" customFormat="false" ht="13.8" hidden="false" customHeight="false" outlineLevel="0" collapsed="false">
      <c r="A313" s="0" t="s">
        <v>372</v>
      </c>
      <c r="B313" s="0" t="s">
        <v>14</v>
      </c>
      <c r="C313" s="0" t="s">
        <v>293</v>
      </c>
    </row>
    <row r="314" customFormat="false" ht="13.8" hidden="false" customHeight="false" outlineLevel="0" collapsed="false">
      <c r="A314" s="0" t="s">
        <v>377</v>
      </c>
      <c r="B314" s="0" t="s">
        <v>14</v>
      </c>
      <c r="C314" s="0" t="s">
        <v>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2022-01-21T18:25:43Z</dcterms:created>
  <dc:creator>Uzivatel</dc:creator>
  <dc:description/>
  <dc:language>en-US</dc:language>
  <cp:lastModifiedBy/>
  <cp:lastPrinted>2022-01-24T05:52:11Z</cp:lastPrinted>
  <dcterms:modified xsi:type="dcterms:W3CDTF">2022-04-12T20:20:58Z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