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ML">'RELEVANCIA-PUNTAJE'!$D$3</definedName>
    <definedName name="ML">'RELEVANCIA-PUNTAJE'!$D$2</definedName>
    <definedName name="CL">'RELEVANCIA-PUNTAJE'!$B$2</definedName>
    <definedName name="TL">'RELEVANCIA-PUNTAJE'!$B$2</definedName>
    <definedName name="MR_NL">'RELEVANCIA-PUNTAJE'!$E$3</definedName>
    <definedName name="L">'RELEVANCIA-PUNTAJE'!$C$2</definedName>
    <definedName name="RE">'RELEVANCIA-PUNTAJE'!$A$4</definedName>
    <definedName name="MR_L">'RELEVANCIA-PUNTAJE'!$C$3</definedName>
    <definedName name="PR_TL">'RELEVANCIA-PUNTAJE'!$B$5</definedName>
    <definedName name="PR">'RELEVANCIA-PUNTAJE'!$A$5</definedName>
    <definedName name="PR_NL">'RELEVANCIA-PUNTAJE'!$E$5</definedName>
    <definedName name="PR_ML">'RELEVANCIA-PUNTAJE'!$D$5</definedName>
    <definedName name="NL">'RELEVANCIA-PUNTAJE'!$E$2</definedName>
    <definedName name="RE_NL">'RELEVANCIA-PUNTAJE'!$E$4</definedName>
    <definedName name="RE_ML">'RELEVANCIA-PUNTAJE'!$D$4</definedName>
    <definedName name="MR_CL">'RELEVANCIA-PUNTAJE'!$B$3</definedName>
    <definedName name="MR_TL">'RELEVANCIA-PUNTAJE'!$B$3</definedName>
    <definedName name="RE_TL">'RELEVANCIA-PUNTAJE'!$B$4</definedName>
    <definedName name="MR">'RELEVANCIA-PUNTAJE'!$A$3</definedName>
  </definedNames>
  <calcPr/>
  <extLst>
    <ext uri="GoogleSheetsCustomDataVersion2">
      <go:sheetsCustomData xmlns:go="http://customooxmlschemas.google.com/" r:id="rId10" roundtripDataChecksum="RqimUjaDaDJOeG2NtLEcxnCD0w8l38uxYEYKUDzkXc0="/>
    </ext>
  </extLst>
</workbook>
</file>

<file path=xl/sharedStrings.xml><?xml version="1.0" encoding="utf-8"?>
<sst xmlns="http://schemas.openxmlformats.org/spreadsheetml/2006/main" count="135" uniqueCount="76">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</sst>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c r="C4" s="30">
        <f>EVALUACION1!$C$21</f>
        <v>7</v>
      </c>
      <c r="D4" s="30">
        <f>$C$32</f>
        <v>7</v>
      </c>
      <c r="E4" s="31">
        <f t="shared" ref="E4:E6" si="1">C4*C$2+D4*D$2</f>
        <v>7</v>
      </c>
      <c r="G4" s="32"/>
    </row>
    <row r="5">
      <c r="A5" s="28">
        <v>2.0</v>
      </c>
      <c r="B5" s="29"/>
      <c r="C5" s="30">
        <f>EVALUACION1!$C$21</f>
        <v>7</v>
      </c>
      <c r="D5" s="30">
        <f>C44</f>
        <v>7</v>
      </c>
      <c r="E5" s="31">
        <f t="shared" si="1"/>
        <v>7</v>
      </c>
      <c r="G5" s="32"/>
    </row>
    <row r="6">
      <c r="A6" s="28">
        <v>3.0</v>
      </c>
      <c r="B6" s="29"/>
      <c r="C6" s="30">
        <f>EVALUACION1!$C$21</f>
        <v>7</v>
      </c>
      <c r="D6" s="30">
        <f>C55</f>
        <v>7</v>
      </c>
      <c r="E6" s="31">
        <f t="shared" si="1"/>
        <v>7</v>
      </c>
      <c r="G6" s="32"/>
    </row>
    <row r="11" outlineLevel="1">
      <c r="A11" s="33" t="s">
        <v>58</v>
      </c>
      <c r="B11" s="34"/>
      <c r="C11" s="35" t="s">
        <v>60</v>
      </c>
      <c r="D11" s="36" t="s">
        <v>61</v>
      </c>
      <c r="E11" s="3"/>
      <c r="F11" s="3"/>
      <c r="G11" s="3"/>
      <c r="H11" s="3"/>
      <c r="I11" s="3"/>
      <c r="J11" s="3"/>
      <c r="K11" s="4"/>
    </row>
    <row r="12" outlineLevel="1">
      <c r="A12" s="5"/>
      <c r="B12" s="37" t="s">
        <v>62</v>
      </c>
      <c r="C12" s="9"/>
      <c r="D12" s="36" t="s">
        <v>63</v>
      </c>
      <c r="E12" s="4"/>
      <c r="F12" s="36" t="s">
        <v>64</v>
      </c>
      <c r="G12" s="4"/>
      <c r="H12" s="36" t="s">
        <v>65</v>
      </c>
      <c r="I12" s="4"/>
      <c r="J12" s="36" t="s">
        <v>6</v>
      </c>
      <c r="K12" s="4"/>
    </row>
    <row r="13" outlineLevel="1">
      <c r="A13" s="5"/>
      <c r="B13" s="38" t="str">
        <f>RUBRICA!A4</f>
        <v>1. Implementa una metodología que permite el logro de los objetivos propuestos, de acuerdo a los estándares de la disciplina.</v>
      </c>
      <c r="C13" s="39" t="s">
        <v>63</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63</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63</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63</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63</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63</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63</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66</v>
      </c>
      <c r="C20" s="42">
        <f>E20+G20+I20+K20</f>
        <v>75</v>
      </c>
      <c r="D20" s="43"/>
      <c r="E20" s="43">
        <f>SUM(E13:E19)</f>
        <v>75</v>
      </c>
      <c r="F20" s="43"/>
      <c r="G20" s="43">
        <f>SUM(G13:G19)</f>
        <v>0</v>
      </c>
      <c r="H20" s="43"/>
      <c r="I20" s="43">
        <f>SUM(I13:I19)</f>
        <v>0</v>
      </c>
      <c r="J20" s="43"/>
      <c r="K20" s="43">
        <f>SUM(K13:K19)</f>
        <v>0</v>
      </c>
    </row>
    <row r="21" ht="15.75" customHeight="1" outlineLevel="1">
      <c r="A21" s="9"/>
      <c r="B21" s="44" t="s">
        <v>67</v>
      </c>
      <c r="C21" s="45">
        <f>VLOOKUP(C20,ESCALA_IEP!A1:B152,2,FALSE)</f>
        <v>7</v>
      </c>
    </row>
    <row r="22" ht="15.75" customHeight="1"/>
    <row r="23" ht="15.75" customHeight="1"/>
    <row r="24" ht="15.75" customHeight="1">
      <c r="A24" s="46" t="s">
        <v>59</v>
      </c>
      <c r="B24" s="47" t="s">
        <v>68</v>
      </c>
      <c r="C24" s="48" t="str">
        <f>$B$4</f>
        <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69</v>
      </c>
      <c r="C26" s="35" t="s">
        <v>60</v>
      </c>
      <c r="D26" s="36" t="s">
        <v>61</v>
      </c>
      <c r="E26" s="3"/>
      <c r="F26" s="3"/>
      <c r="G26" s="3"/>
      <c r="H26" s="3"/>
      <c r="I26" s="3"/>
      <c r="J26" s="3"/>
      <c r="K26" s="4"/>
    </row>
    <row r="27" ht="15.75" customHeight="1">
      <c r="A27" s="5"/>
      <c r="B27" s="54" t="s">
        <v>62</v>
      </c>
      <c r="C27" s="9"/>
      <c r="D27" s="36" t="s">
        <v>63</v>
      </c>
      <c r="E27" s="4"/>
      <c r="F27" s="36" t="s">
        <v>64</v>
      </c>
      <c r="G27" s="4"/>
      <c r="H27" s="36" t="s">
        <v>65</v>
      </c>
      <c r="I27" s="4"/>
      <c r="J27" s="36" t="s">
        <v>6</v>
      </c>
      <c r="K27" s="4"/>
    </row>
    <row r="28" ht="15.75" customHeight="1">
      <c r="A28" s="5"/>
      <c r="B28" s="38" t="str">
        <f>RUBRICA!A6</f>
        <v>3. Relaciona el Proyecto APT con sus intereses profesionales. *</v>
      </c>
      <c r="C28" s="39" t="s">
        <v>63</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63</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63</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70</v>
      </c>
      <c r="C31" s="56">
        <f>E31+G31+I31+K31</f>
        <v>25</v>
      </c>
      <c r="D31" s="43"/>
      <c r="E31" s="43">
        <f>SUM(E28:E30)</f>
        <v>25</v>
      </c>
      <c r="F31" s="43"/>
      <c r="G31" s="43">
        <f>SUM(G28:G30)</f>
        <v>0</v>
      </c>
      <c r="H31" s="43"/>
      <c r="I31" s="43">
        <f>SUM(I28:I30)</f>
        <v>0</v>
      </c>
      <c r="J31" s="43"/>
      <c r="K31" s="43">
        <f>SUM(K29:K30)</f>
        <v>0</v>
      </c>
    </row>
    <row r="32" ht="15.75" customHeight="1">
      <c r="A32" s="9"/>
      <c r="B32" s="57" t="s">
        <v>67</v>
      </c>
      <c r="C32" s="45">
        <f>VLOOKUP(C31,ESCALA_TRAB_EQUIP!A1:B52,2,FALSE)</f>
        <v>7</v>
      </c>
    </row>
    <row r="33" ht="15.75" customHeight="1">
      <c r="B33" s="58"/>
      <c r="C33" s="59"/>
    </row>
    <row r="34" ht="15.75" customHeight="1">
      <c r="B34" s="58"/>
      <c r="C34" s="59"/>
    </row>
    <row r="35" ht="15.75" customHeight="1"/>
    <row r="36" ht="15.75" customHeight="1">
      <c r="A36" s="46" t="s">
        <v>59</v>
      </c>
      <c r="B36" s="47" t="s">
        <v>68</v>
      </c>
      <c r="C36" s="48" t="str">
        <f>B5</f>
        <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69</v>
      </c>
      <c r="C38" s="35" t="s">
        <v>60</v>
      </c>
      <c r="D38" s="36" t="s">
        <v>61</v>
      </c>
      <c r="E38" s="3"/>
      <c r="F38" s="3"/>
      <c r="G38" s="3"/>
      <c r="H38" s="3"/>
      <c r="I38" s="3"/>
      <c r="J38" s="3"/>
      <c r="K38" s="4"/>
    </row>
    <row r="39" ht="15.75" customHeight="1">
      <c r="A39" s="5"/>
      <c r="B39" s="54" t="s">
        <v>62</v>
      </c>
      <c r="C39" s="9"/>
      <c r="D39" s="36" t="s">
        <v>63</v>
      </c>
      <c r="E39" s="4"/>
      <c r="F39" s="36" t="s">
        <v>64</v>
      </c>
      <c r="G39" s="4"/>
      <c r="H39" s="36" t="s">
        <v>65</v>
      </c>
      <c r="I39" s="4"/>
      <c r="J39" s="36" t="s">
        <v>6</v>
      </c>
      <c r="K39" s="4"/>
    </row>
    <row r="40" ht="15.75" customHeight="1">
      <c r="A40" s="5"/>
      <c r="B40" s="38" t="str">
        <f>RUBRICA!A6</f>
        <v>3. Relaciona el Proyecto APT con sus intereses profesionales. *</v>
      </c>
      <c r="C40" s="39" t="s">
        <v>63</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63</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63</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70</v>
      </c>
      <c r="C43" s="56">
        <f>E43+G43+I43+K43</f>
        <v>25</v>
      </c>
      <c r="D43" s="43"/>
      <c r="E43" s="43">
        <f>SUM(E40:E42)</f>
        <v>25</v>
      </c>
      <c r="F43" s="43"/>
      <c r="G43" s="43">
        <f>SUM(G40:G42)</f>
        <v>0</v>
      </c>
      <c r="H43" s="43"/>
      <c r="I43" s="43">
        <f>SUM(I40:I42)</f>
        <v>0</v>
      </c>
      <c r="J43" s="43"/>
      <c r="K43" s="43">
        <f>SUM(K41:K42)</f>
        <v>0</v>
      </c>
    </row>
    <row r="44" ht="15.75" customHeight="1">
      <c r="A44" s="9"/>
      <c r="B44" s="57" t="s">
        <v>67</v>
      </c>
      <c r="C44" s="45">
        <f>VLOOKUP(C43,ESCALA_TRAB_EQUIP!A1:B52,2,FALSE)</f>
        <v>7</v>
      </c>
    </row>
    <row r="45" ht="15.75" customHeight="1">
      <c r="B45" s="58"/>
      <c r="C45" s="59"/>
    </row>
    <row r="46" ht="15.75" customHeight="1">
      <c r="B46" s="58"/>
      <c r="C46" s="59"/>
    </row>
    <row r="47" ht="15.75" customHeight="1">
      <c r="A47" s="46" t="s">
        <v>59</v>
      </c>
      <c r="B47" s="47" t="s">
        <v>68</v>
      </c>
      <c r="C47" s="48" t="str">
        <f>B6</f>
        <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69</v>
      </c>
      <c r="C49" s="35" t="s">
        <v>60</v>
      </c>
      <c r="D49" s="36" t="s">
        <v>61</v>
      </c>
      <c r="E49" s="3"/>
      <c r="F49" s="3"/>
      <c r="G49" s="3"/>
      <c r="H49" s="3"/>
      <c r="I49" s="3"/>
      <c r="J49" s="3"/>
      <c r="K49" s="4"/>
    </row>
    <row r="50" ht="15.75" customHeight="1">
      <c r="A50" s="5"/>
      <c r="B50" s="54" t="s">
        <v>62</v>
      </c>
      <c r="C50" s="9"/>
      <c r="D50" s="36" t="s">
        <v>63</v>
      </c>
      <c r="E50" s="4"/>
      <c r="F50" s="36" t="s">
        <v>64</v>
      </c>
      <c r="G50" s="4"/>
      <c r="H50" s="36" t="s">
        <v>65</v>
      </c>
      <c r="I50" s="4"/>
      <c r="J50" s="36" t="s">
        <v>6</v>
      </c>
      <c r="K50" s="4"/>
    </row>
    <row r="51" ht="15.75" customHeight="1">
      <c r="A51" s="5"/>
      <c r="B51" s="38" t="str">
        <f>RUBRICA!A6</f>
        <v>3. Relaciona el Proyecto APT con sus intereses profesionales. *</v>
      </c>
      <c r="C51" s="39" t="s">
        <v>63</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63</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63</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70</v>
      </c>
      <c r="C54" s="56">
        <f>E54+G54+I54+K54</f>
        <v>25</v>
      </c>
      <c r="D54" s="43"/>
      <c r="E54" s="43">
        <f>SUM(E51:E53)</f>
        <v>25</v>
      </c>
      <c r="F54" s="43"/>
      <c r="G54" s="43">
        <f>SUM(G51:G53)</f>
        <v>0</v>
      </c>
      <c r="H54" s="43"/>
      <c r="I54" s="43">
        <f>SUM(I51:I53)</f>
        <v>0</v>
      </c>
      <c r="J54" s="43"/>
      <c r="K54" s="43">
        <f>SUM(K52:K53)</f>
        <v>0</v>
      </c>
    </row>
    <row r="55" ht="15.75" customHeight="1">
      <c r="A55" s="9"/>
      <c r="B55" s="57" t="s">
        <v>67</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66</v>
      </c>
      <c r="B1" s="60" t="s">
        <v>67</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71</v>
      </c>
      <c r="B1" s="60" t="s">
        <v>72</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66</v>
      </c>
      <c r="B1" s="60" t="s">
        <v>67</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73</v>
      </c>
      <c r="B1" s="62" t="s">
        <v>66</v>
      </c>
      <c r="C1" s="63"/>
      <c r="D1" s="63"/>
      <c r="E1" s="64"/>
    </row>
    <row r="2">
      <c r="A2" s="65"/>
      <c r="B2" s="66" t="s">
        <v>63</v>
      </c>
      <c r="C2" s="67" t="s">
        <v>64</v>
      </c>
      <c r="D2" s="67" t="s">
        <v>74</v>
      </c>
      <c r="E2" s="68" t="s">
        <v>6</v>
      </c>
    </row>
    <row r="3">
      <c r="A3" s="69" t="s">
        <v>75</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