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atem\Desktop\Desktop Items\Job Search Product\"/>
    </mc:Choice>
  </mc:AlternateContent>
  <xr:revisionPtr revIDLastSave="0" documentId="13_ncr:1_{33707520-9A9E-4329-8355-9E9C12BC19FF}" xr6:coauthVersionLast="47" xr6:coauthVersionMax="47" xr10:uidLastSave="{00000000-0000-0000-0000-000000000000}"/>
  <bookViews>
    <workbookView xWindow="28680" yWindow="-120" windowWidth="29040" windowHeight="15720" xr2:uid="{94E6185C-3DD1-4599-9D3C-449C76CE9FF7}"/>
  </bookViews>
  <sheets>
    <sheet name="Case Study Analysis 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1" l="1"/>
  <c r="D24" i="1" s="1"/>
  <c r="D25" i="1" s="1"/>
  <c r="D9" i="1"/>
  <c r="D22" i="1" s="1"/>
  <c r="D23" i="1" s="1"/>
  <c r="D16" i="1"/>
  <c r="E16" i="1" s="1"/>
  <c r="D15" i="1"/>
  <c r="E15" i="1" s="1"/>
  <c r="D14" i="1"/>
  <c r="E14" i="1" s="1"/>
  <c r="D8" i="1"/>
  <c r="D11" i="1" s="1"/>
  <c r="H15" i="1" l="1"/>
  <c r="H16" i="1"/>
  <c r="D20" i="1"/>
  <c r="D21" i="1" s="1"/>
  <c r="H14" i="1" s="1"/>
  <c r="H17" i="1" s="1"/>
  <c r="D17" i="1"/>
  <c r="D26" i="1" l="1"/>
</calcChain>
</file>

<file path=xl/sharedStrings.xml><?xml version="1.0" encoding="utf-8"?>
<sst xmlns="http://schemas.openxmlformats.org/spreadsheetml/2006/main" count="70" uniqueCount="31">
  <si>
    <t>Month (1-6)</t>
  </si>
  <si>
    <t>New Businesss Acquisition</t>
  </si>
  <si>
    <t>Account Management</t>
  </si>
  <si>
    <t>Support</t>
  </si>
  <si>
    <t>Month (7-12)</t>
  </si>
  <si>
    <t>Month (13-24)</t>
  </si>
  <si>
    <t>Month</t>
  </si>
  <si>
    <t>Role</t>
  </si>
  <si>
    <t>What they Increase</t>
  </si>
  <si>
    <t>New Business Acq</t>
  </si>
  <si>
    <t>Customers</t>
  </si>
  <si>
    <t>Assumptions</t>
  </si>
  <si>
    <t>Baseline Fee/Active Customer/month</t>
  </si>
  <si>
    <t>New Customers acquired/month(Organically)</t>
  </si>
  <si>
    <t>Monthly Churn Rate</t>
  </si>
  <si>
    <t>Impact(Customers)</t>
  </si>
  <si>
    <t>Month(7-12)</t>
  </si>
  <si>
    <t>Total Customers</t>
  </si>
  <si>
    <t>Revenue</t>
  </si>
  <si>
    <t>Monthly Revenue Increase Rate</t>
  </si>
  <si>
    <t>Duration(in months)</t>
  </si>
  <si>
    <t>Impact(Monthly Revenue)</t>
  </si>
  <si>
    <t>Total Revenue Increase</t>
  </si>
  <si>
    <t>Support Churn Reduction</t>
  </si>
  <si>
    <t>Customer Retention</t>
  </si>
  <si>
    <t>Impact</t>
  </si>
  <si>
    <t>Month(1-6)</t>
  </si>
  <si>
    <t>Month(13-24)</t>
  </si>
  <si>
    <t>Total Revenue Increase (in 2 years)</t>
  </si>
  <si>
    <t>Total Revenue Increase (Account Management)</t>
  </si>
  <si>
    <t>Total Revenue Increase (Support)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</si>
</sst>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8" formatCode="&quot;$&quot;#,##0.00_);[Red]\(&quot;$&quot;#,##0.00\)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0" fillId="0" borderId="0" xfId="0" applyBorder="1"/>
    <xf numFmtId="0" fontId="1" fillId="4" borderId="1" xfId="0" applyFont="1" applyFill="1" applyBorder="1" applyAlignment="1">
      <alignment wrapText="1"/>
    </xf>
    <xf numFmtId="0" fontId="1" fillId="4" borderId="2" xfId="0" applyFont="1" applyFill="1" applyBorder="1"/>
    <xf numFmtId="0" fontId="1" fillId="4" borderId="3" xfId="0" applyFont="1" applyFill="1" applyBorder="1" applyAlignment="1">
      <alignment wrapText="1"/>
    </xf>
    <xf numFmtId="16" fontId="0" fillId="0" borderId="4" xfId="0" applyNumberFormat="1" applyBorder="1"/>
    <xf numFmtId="0" fontId="0" fillId="0" borderId="5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5" borderId="7" xfId="0" applyFill="1" applyBorder="1"/>
    <xf numFmtId="0" fontId="0" fillId="5" borderId="8" xfId="0" applyFill="1" applyBorder="1"/>
    <xf numFmtId="0" fontId="1" fillId="4" borderId="2" xfId="0" applyFont="1" applyFill="1" applyBorder="1" applyAlignment="1">
      <alignment wrapText="1"/>
    </xf>
    <xf numFmtId="0" fontId="1" fillId="4" borderId="3" xfId="0" applyFont="1" applyFill="1" applyBorder="1"/>
    <xf numFmtId="8" fontId="0" fillId="0" borderId="0" xfId="0" applyNumberFormat="1" applyBorder="1"/>
    <xf numFmtId="8" fontId="0" fillId="0" borderId="5" xfId="0" applyNumberFormat="1" applyBorder="1"/>
    <xf numFmtId="0" fontId="0" fillId="5" borderId="7" xfId="0" applyFill="1" applyBorder="1" applyAlignment="1">
      <alignment wrapText="1"/>
    </xf>
    <xf numFmtId="8" fontId="0" fillId="5" borderId="7" xfId="0" applyNumberFormat="1" applyFill="1" applyBorder="1"/>
    <xf numFmtId="0" fontId="0" fillId="0" borderId="8" xfId="0" applyBorder="1"/>
    <xf numFmtId="6" fontId="0" fillId="0" borderId="5" xfId="0" applyNumberFormat="1" applyBorder="1"/>
    <xf numFmtId="0" fontId="1" fillId="2" borderId="1" xfId="0" applyFont="1" applyFill="1" applyBorder="1"/>
    <xf numFmtId="0" fontId="0" fillId="0" borderId="3" xfId="0" applyBorder="1"/>
    <xf numFmtId="0" fontId="1" fillId="2" borderId="1" xfId="0" applyFont="1" applyFill="1" applyBorder="1" applyAlignment="1">
      <alignment wrapText="1"/>
    </xf>
    <xf numFmtId="0" fontId="1" fillId="2" borderId="3" xfId="0" applyFont="1" applyFill="1" applyBorder="1" applyAlignment="1">
      <alignment wrapText="1"/>
    </xf>
    <xf numFmtId="0" fontId="0" fillId="3" borderId="4" xfId="0" applyFill="1" applyBorder="1" applyAlignment="1">
      <alignment wrapText="1"/>
    </xf>
    <xf numFmtId="0" fontId="0" fillId="3" borderId="5" xfId="0" applyFill="1" applyBorder="1" applyAlignment="1">
      <alignment wrapText="1"/>
    </xf>
    <xf numFmtId="0" fontId="0" fillId="3" borderId="6" xfId="0" applyFill="1" applyBorder="1" applyAlignment="1">
      <alignment wrapText="1"/>
    </xf>
    <xf numFmtId="0" fontId="0" fillId="3" borderId="8" xfId="0" applyFill="1" applyBorder="1" applyAlignment="1">
      <alignment wrapText="1"/>
    </xf>
    <xf numFmtId="6" fontId="0" fillId="5" borderId="8" xfId="0" applyNumberFormat="1" applyFill="1" applyBorder="1"/>
    <xf numFmtId="0" fontId="1" fillId="4" borderId="1" xfId="0" applyFont="1" applyFill="1" applyBorder="1"/>
    <xf numFmtId="0" fontId="0" fillId="5" borderId="6" xfId="0" applyFill="1" applyBorder="1" applyAlignment="1">
      <alignment wrapText="1"/>
    </xf>
    <xf numFmtId="8" fontId="0" fillId="5" borderId="8" xfId="0" applyNumberFormat="1" applyFill="1" applyBorder="1"/>
    <xf numFmtId="0" fontId="0" fillId="6" borderId="4" xfId="0" applyFill="1" applyBorder="1"/>
    <xf numFmtId="8" fontId="0" fillId="6" borderId="5" xfId="0" applyNumberFormat="1" applyFill="1" applyBorder="1"/>
    <xf numFmtId="0" fontId="0" fillId="3" borderId="4" xfId="0" applyFill="1" applyBorder="1"/>
    <xf numFmtId="6" fontId="0" fillId="3" borderId="5" xfId="0" applyNumberFormat="1" applyFill="1" applyBorder="1"/>
    <xf numFmtId="0" fontId="0" fillId="3" borderId="5" xfId="0" applyFill="1" applyBorder="1"/>
    <xf numFmtId="2" fontId="0" fillId="3" borderId="5" xfId="0" applyNumberFormat="1" applyFill="1" applyBorder="1"/>
    <xf numFmtId="0" fontId="0" fillId="3" borderId="6" xfId="0" applyFill="1" applyBorder="1"/>
    <xf numFmtId="0" fontId="0" fillId="3" borderId="8" xfId="0" applyFill="1" applyBorder="1"/>
    <xf numFmtId="0" fontId="0" fillId="4" borderId="3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E0597-B1F4-4992-BBFD-6A88604D8507}">
  <dimension ref="A1:K26"/>
  <sheetViews>
    <sheetView tabSelected="1" workbookViewId="0">
      <selection activeCell="J26" sqref="J26"/>
    </sheetView>
  </sheetViews>
  <sheetFormatPr defaultRowHeight="15" x14ac:dyDescent="0.25"/>
  <cols>
    <col min="1" max="2" width="20.7109375" customWidth="1"/>
    <col min="3" max="3" width="21" customWidth="1"/>
    <col min="4" max="4" width="25.5703125" customWidth="1"/>
    <col min="5" max="5" width="23.5703125" customWidth="1"/>
    <col min="7" max="7" width="23.5703125" customWidth="1"/>
    <col min="8" max="8" width="22.140625" customWidth="1"/>
    <col min="10" max="10" width="45.5703125" customWidth="1"/>
  </cols>
  <sheetData>
    <row r="1" spans="1:11" x14ac:dyDescent="0.25">
      <c r="A1" s="24" t="s">
        <v>0</v>
      </c>
      <c r="B1" s="25"/>
      <c r="C1" s="2"/>
      <c r="D1" s="24" t="s">
        <v>4</v>
      </c>
      <c r="E1" s="25"/>
      <c r="F1" s="2"/>
      <c r="G1" s="24" t="s">
        <v>5</v>
      </c>
      <c r="H1" s="25"/>
      <c r="J1" s="22" t="s">
        <v>11</v>
      </c>
      <c r="K1" s="23"/>
    </row>
    <row r="2" spans="1:11" ht="30" x14ac:dyDescent="0.25">
      <c r="A2" s="26" t="s">
        <v>1</v>
      </c>
      <c r="B2" s="27">
        <v>5</v>
      </c>
      <c r="C2" s="1"/>
      <c r="D2" s="26" t="s">
        <v>1</v>
      </c>
      <c r="E2" s="27">
        <v>10</v>
      </c>
      <c r="F2" s="1"/>
      <c r="G2" s="26" t="s">
        <v>1</v>
      </c>
      <c r="H2" s="27">
        <v>10</v>
      </c>
      <c r="J2" s="36" t="s">
        <v>12</v>
      </c>
      <c r="K2" s="37">
        <v>100</v>
      </c>
    </row>
    <row r="3" spans="1:11" ht="30" x14ac:dyDescent="0.25">
      <c r="A3" s="26" t="s">
        <v>2</v>
      </c>
      <c r="B3" s="27">
        <v>10</v>
      </c>
      <c r="C3" s="1"/>
      <c r="D3" s="26" t="s">
        <v>2</v>
      </c>
      <c r="E3" s="27">
        <v>5</v>
      </c>
      <c r="F3" s="1"/>
      <c r="G3" s="26" t="s">
        <v>2</v>
      </c>
      <c r="H3" s="27">
        <v>7</v>
      </c>
      <c r="J3" s="26" t="s">
        <v>13</v>
      </c>
      <c r="K3" s="38">
        <v>25</v>
      </c>
    </row>
    <row r="4" spans="1:11" ht="15.75" thickBot="1" x14ac:dyDescent="0.3">
      <c r="A4" s="28" t="s">
        <v>3</v>
      </c>
      <c r="B4" s="29">
        <v>5</v>
      </c>
      <c r="C4" s="1"/>
      <c r="D4" s="28" t="s">
        <v>3</v>
      </c>
      <c r="E4" s="29">
        <v>5</v>
      </c>
      <c r="F4" s="1"/>
      <c r="G4" s="28" t="s">
        <v>3</v>
      </c>
      <c r="H4" s="29">
        <v>3</v>
      </c>
      <c r="J4" s="36" t="s">
        <v>14</v>
      </c>
      <c r="K4" s="39">
        <v>0.1</v>
      </c>
    </row>
    <row r="5" spans="1:11" x14ac:dyDescent="0.25">
      <c r="A5" s="1"/>
      <c r="B5" s="1"/>
      <c r="C5" s="1"/>
      <c r="D5" s="1"/>
      <c r="E5" s="1"/>
      <c r="F5" s="1"/>
      <c r="G5" s="1"/>
      <c r="H5" s="1"/>
      <c r="J5" s="36" t="s">
        <v>19</v>
      </c>
      <c r="K5" s="39">
        <v>0.2</v>
      </c>
    </row>
    <row r="6" spans="1:11" ht="15.75" thickBot="1" x14ac:dyDescent="0.3">
      <c r="J6" s="36" t="s">
        <v>20</v>
      </c>
      <c r="K6" s="38">
        <v>6</v>
      </c>
    </row>
    <row r="7" spans="1:11" ht="15.75" thickBot="1" x14ac:dyDescent="0.3">
      <c r="A7" s="4" t="s">
        <v>6</v>
      </c>
      <c r="B7" s="5" t="s">
        <v>7</v>
      </c>
      <c r="C7" s="5" t="s">
        <v>8</v>
      </c>
      <c r="D7" s="6" t="s">
        <v>15</v>
      </c>
      <c r="J7" s="40" t="s">
        <v>23</v>
      </c>
      <c r="K7" s="41">
        <v>0.15</v>
      </c>
    </row>
    <row r="8" spans="1:11" x14ac:dyDescent="0.25">
      <c r="A8" s="7" t="s">
        <v>0</v>
      </c>
      <c r="B8" s="3" t="s">
        <v>9</v>
      </c>
      <c r="C8" s="3" t="s">
        <v>10</v>
      </c>
      <c r="D8" s="8">
        <f>$B$2*5*6</f>
        <v>150</v>
      </c>
    </row>
    <row r="9" spans="1:11" x14ac:dyDescent="0.25">
      <c r="A9" s="9" t="s">
        <v>16</v>
      </c>
      <c r="B9" s="3" t="s">
        <v>9</v>
      </c>
      <c r="C9" s="3" t="s">
        <v>10</v>
      </c>
      <c r="D9" s="8">
        <f>$E$2*5*6</f>
        <v>300</v>
      </c>
    </row>
    <row r="10" spans="1:11" x14ac:dyDescent="0.25">
      <c r="A10" s="9" t="s">
        <v>5</v>
      </c>
      <c r="B10" s="3" t="s">
        <v>9</v>
      </c>
      <c r="C10" s="3" t="s">
        <v>10</v>
      </c>
      <c r="D10" s="8">
        <f>$H$2*5*12</f>
        <v>600</v>
      </c>
    </row>
    <row r="11" spans="1:11" ht="15.75" thickBot="1" x14ac:dyDescent="0.3">
      <c r="A11" s="10"/>
      <c r="B11" s="11"/>
      <c r="C11" s="12" t="s">
        <v>17</v>
      </c>
      <c r="D11" s="13">
        <f>SUM(D8:D10)</f>
        <v>1050</v>
      </c>
    </row>
    <row r="12" spans="1:11" ht="15.75" thickBot="1" x14ac:dyDescent="0.3"/>
    <row r="13" spans="1:11" x14ac:dyDescent="0.25">
      <c r="A13" s="4" t="s">
        <v>6</v>
      </c>
      <c r="B13" s="5" t="s">
        <v>7</v>
      </c>
      <c r="C13" s="5" t="s">
        <v>8</v>
      </c>
      <c r="D13" s="14" t="s">
        <v>21</v>
      </c>
      <c r="E13" s="15" t="s">
        <v>22</v>
      </c>
      <c r="G13" s="31" t="s">
        <v>22</v>
      </c>
      <c r="H13" s="42"/>
    </row>
    <row r="14" spans="1:11" x14ac:dyDescent="0.25">
      <c r="A14" s="7" t="s">
        <v>0</v>
      </c>
      <c r="B14" s="3" t="s">
        <v>2</v>
      </c>
      <c r="C14" s="3" t="s">
        <v>18</v>
      </c>
      <c r="D14" s="16">
        <f>$K$2*(1+$K$5)^$K$6</f>
        <v>298.59839999999997</v>
      </c>
      <c r="E14" s="17">
        <f>($D$14-$K$2)*$K$3*$B$3</f>
        <v>49649.599999999991</v>
      </c>
      <c r="G14" s="34" t="s">
        <v>26</v>
      </c>
      <c r="H14" s="35">
        <f>E14+D21</f>
        <v>106349.59999999999</v>
      </c>
    </row>
    <row r="15" spans="1:11" x14ac:dyDescent="0.25">
      <c r="A15" s="9" t="s">
        <v>16</v>
      </c>
      <c r="B15" s="3" t="s">
        <v>2</v>
      </c>
      <c r="C15" s="3" t="s">
        <v>18</v>
      </c>
      <c r="D15" s="16">
        <f>$K$2*(1+$K$5)^$K$6</f>
        <v>298.59839999999997</v>
      </c>
      <c r="E15" s="17">
        <f>($D$15-$K$2)*$K$3*$E$3</f>
        <v>24824.799999999996</v>
      </c>
      <c r="G15" s="34" t="s">
        <v>16</v>
      </c>
      <c r="H15" s="35">
        <f>E15+D23</f>
        <v>138224.79999999999</v>
      </c>
    </row>
    <row r="16" spans="1:11" x14ac:dyDescent="0.25">
      <c r="A16" s="9" t="s">
        <v>5</v>
      </c>
      <c r="B16" s="3" t="s">
        <v>2</v>
      </c>
      <c r="C16" s="3" t="s">
        <v>18</v>
      </c>
      <c r="D16" s="16">
        <f>$K$2*(1+$K$5)^$K$6</f>
        <v>298.59839999999997</v>
      </c>
      <c r="E16" s="17">
        <f>($D$16-$K$2)*$K$3*$H$3</f>
        <v>34754.719999999994</v>
      </c>
      <c r="G16" s="34" t="s">
        <v>27</v>
      </c>
      <c r="H16" s="35">
        <f>E16+D25</f>
        <v>941954.72</v>
      </c>
    </row>
    <row r="17" spans="1:8" ht="52.5" customHeight="1" thickBot="1" x14ac:dyDescent="0.3">
      <c r="A17" s="10"/>
      <c r="B17" s="11"/>
      <c r="C17" s="18" t="s">
        <v>29</v>
      </c>
      <c r="D17" s="19">
        <f>SUM(E14:E16)</f>
        <v>109229.12</v>
      </c>
      <c r="E17" s="20"/>
      <c r="G17" s="32" t="s">
        <v>28</v>
      </c>
      <c r="H17" s="33">
        <f>SUM(H14:H16)</f>
        <v>1186529.1199999999</v>
      </c>
    </row>
    <row r="18" spans="1:8" ht="15.75" thickBot="1" x14ac:dyDescent="0.3"/>
    <row r="19" spans="1:8" x14ac:dyDescent="0.25">
      <c r="A19" s="4" t="s">
        <v>6</v>
      </c>
      <c r="B19" s="5" t="s">
        <v>7</v>
      </c>
      <c r="C19" s="5" t="s">
        <v>8</v>
      </c>
      <c r="D19" s="6" t="s">
        <v>25</v>
      </c>
    </row>
    <row r="20" spans="1:8" x14ac:dyDescent="0.25">
      <c r="A20" s="7" t="s">
        <v>0</v>
      </c>
      <c r="B20" s="3" t="s">
        <v>3</v>
      </c>
      <c r="C20" s="3" t="s">
        <v>24</v>
      </c>
      <c r="D20" s="8">
        <f>$K$7*0.7*$D$8*$K$6</f>
        <v>94.5</v>
      </c>
    </row>
    <row r="21" spans="1:8" x14ac:dyDescent="0.25">
      <c r="A21" s="9"/>
      <c r="B21" s="3"/>
      <c r="C21" s="3" t="s">
        <v>18</v>
      </c>
      <c r="D21" s="21">
        <f>$K$2*$D$20*$K$6</f>
        <v>56700</v>
      </c>
    </row>
    <row r="22" spans="1:8" x14ac:dyDescent="0.25">
      <c r="A22" s="9" t="s">
        <v>16</v>
      </c>
      <c r="B22" s="3" t="s">
        <v>3</v>
      </c>
      <c r="C22" s="3" t="s">
        <v>24</v>
      </c>
      <c r="D22" s="8">
        <f>$K$7*0.7*$D$9*$K$6</f>
        <v>189</v>
      </c>
    </row>
    <row r="23" spans="1:8" x14ac:dyDescent="0.25">
      <c r="A23" s="9"/>
      <c r="B23" s="3"/>
      <c r="C23" s="3" t="s">
        <v>18</v>
      </c>
      <c r="D23" s="21">
        <f>$K$2*$D$22*$K$6</f>
        <v>113400</v>
      </c>
    </row>
    <row r="24" spans="1:8" x14ac:dyDescent="0.25">
      <c r="A24" s="9" t="s">
        <v>5</v>
      </c>
      <c r="B24" s="3" t="s">
        <v>3</v>
      </c>
      <c r="C24" s="3" t="s">
        <v>24</v>
      </c>
      <c r="D24" s="8">
        <f>$K$7*0.7*$D$10*12</f>
        <v>756</v>
      </c>
    </row>
    <row r="25" spans="1:8" x14ac:dyDescent="0.25">
      <c r="A25" s="9"/>
      <c r="B25" s="3"/>
      <c r="C25" s="3" t="s">
        <v>18</v>
      </c>
      <c r="D25" s="21">
        <f>$K$2*$D$24*12</f>
        <v>907200</v>
      </c>
    </row>
    <row r="26" spans="1:8" ht="30.75" thickBot="1" x14ac:dyDescent="0.3">
      <c r="A26" s="10"/>
      <c r="B26" s="11"/>
      <c r="C26" s="18" t="s">
        <v>30</v>
      </c>
      <c r="D26" s="30">
        <f>$D$21+$D$23+$D$25</f>
        <v>1077300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Case Study Analysis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Mohammed Kanchwala</dc:creator>
  <cp:lastModifiedBy>Mohammed Kanchwala</cp:lastModifiedBy>
  <dcterms:created xsi:type="dcterms:W3CDTF">2024-06-12T20:21:43Z</dcterms:created>
  <dcterms:modified xsi:type="dcterms:W3CDTF">2024-06-12T22:00:53Z</dcterms:modified>
</cp:coreProperties>
</file>