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DEADA90E-AE8C-4156-842F-87385C34916F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16" i="41"/>
  <c r="N16" i="41" s="1"/>
  <c r="P16" i="41" s="1"/>
  <c r="Q16" i="41" s="1"/>
  <c r="L17" i="41"/>
  <c r="N17" i="41" s="1"/>
  <c r="P17" i="41" s="1"/>
  <c r="Q17" i="41" s="1"/>
  <c r="L18" i="41"/>
  <c r="N18" i="41" s="1"/>
  <c r="P18" i="41" s="1"/>
  <c r="Q18" i="41" s="1"/>
  <c r="L19" i="41"/>
  <c r="N19" i="41" s="1"/>
  <c r="P19" i="41" s="1"/>
  <c r="Q19" i="41" s="1"/>
  <c r="L20" i="41"/>
  <c r="N20" i="41" s="1"/>
  <c r="P20" i="41" s="1"/>
  <c r="Q20" i="41" s="1"/>
  <c r="L21" i="41"/>
  <c r="N21" i="41" s="1"/>
  <c r="P21" i="41" s="1"/>
  <c r="Q21" i="41" s="1"/>
  <c r="L22" i="41"/>
  <c r="N22" i="41" s="1"/>
  <c r="P22" i="41" s="1"/>
  <c r="Q22" i="41" s="1"/>
  <c r="L23" i="41"/>
  <c r="N23" i="41" s="1"/>
  <c r="P23" i="41" s="1"/>
  <c r="Q23" i="41" s="1"/>
  <c r="L24" i="41"/>
  <c r="N24" i="41" s="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P9" i="41" l="1"/>
  <c r="Q9" i="41" s="1"/>
  <c r="N12" i="4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N6" i="41" l="1"/>
  <c r="U6" i="4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P6" i="41" l="1"/>
  <c r="R4" i="41" s="1"/>
  <c r="Z21" i="41"/>
  <c r="Z12" i="41"/>
  <c r="X21" i="41"/>
  <c r="X12" i="41"/>
  <c r="W21" i="41"/>
  <c r="W12" i="41"/>
  <c r="V21" i="41"/>
  <c r="V12" i="41"/>
  <c r="U21" i="41"/>
  <c r="U12" i="41"/>
  <c r="Y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Q6" i="41" l="1"/>
  <c r="AB6" i="4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<sst xmlns="http://schemas.openxmlformats.org/spreadsheetml/2006/main" count="535" uniqueCount="58">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</sst>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3.6438615467820448</c:v>
                </c:pt>
                <c:pt idx="1">
                  <c:v>12.844780962682531</c:v>
                </c:pt>
                <c:pt idx="2">
                  <c:v>0</c:v>
                </c:pt>
                <c:pt idx="3">
                  <c:v>19.267171444023798</c:v>
                </c:pt>
                <c:pt idx="4">
                  <c:v>35.755813953488371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8.5989451960559506</c:v>
                </c:pt>
                <c:pt idx="1">
                  <c:v>14.904838339830315</c:v>
                </c:pt>
                <c:pt idx="2">
                  <c:v>0</c:v>
                </c:pt>
                <c:pt idx="3">
                  <c:v>22.357257509745473</c:v>
                </c:pt>
                <c:pt idx="4">
                  <c:v>45.861041045631737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1.7730576243727918</c:v>
                </c:pt>
                <c:pt idx="1">
                  <c:v>11.700380262358525</c:v>
                </c:pt>
                <c:pt idx="2">
                  <c:v>0</c:v>
                </c:pt>
                <c:pt idx="3">
                  <c:v>17.550570393537789</c:v>
                </c:pt>
                <c:pt idx="4">
                  <c:v>31.024008280269104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35.755813953488371</c:v>
                </c:pt>
                <c:pt idx="2">
                  <c:v>45.861041045631737</c:v>
                </c:pt>
                <c:pt idx="3">
                  <c:v>31.024008280269104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0.14877802190373174</c:v>
                </c:pt>
                <c:pt idx="2">
                  <c:v>6.4095424214629668</c:v>
                </c:pt>
                <c:pt idx="3">
                  <c:v>0.83706808721283432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35.904591975392101</c:v>
                </c:pt>
                <c:pt idx="2">
                  <c:v>52.270583467094703</c:v>
                </c:pt>
                <c:pt idx="3">
                  <c:v>31.861076367481939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M19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3.3497536945812807</v>
      </c>
      <c r="I4" s="7">
        <v>13.136288998357964</v>
      </c>
      <c r="J4" s="7">
        <v>0</v>
      </c>
      <c r="K4" s="7">
        <v>19.704433497536947</v>
      </c>
      <c r="L4" s="7">
        <f>SUM(H4:K4)</f>
        <v>36.19047619047619</v>
      </c>
      <c r="M4" s="7">
        <v>0.13100000000000001</v>
      </c>
      <c r="N4" s="7">
        <f>SUM(L4,M4)</f>
        <v>36.32147619047619</v>
      </c>
      <c r="O4" s="7">
        <v>3.0449999999999999</v>
      </c>
      <c r="P4" s="11">
        <f>N4*O4/1000</f>
        <v>0.110598895</v>
      </c>
      <c r="Q4" s="11">
        <f>P4/O4*1000</f>
        <v>36.32147619047619</v>
      </c>
      <c r="R4" s="22">
        <f>SUM(P4:P9,P11:P13)/SUM(O4:O9,O11:O13)*1000</f>
        <v>35.904591975392115</v>
      </c>
      <c r="T4" s="10" t="s">
        <v>52</v>
      </c>
      <c r="U4" s="11">
        <f>SUM(H4*$O$4,H5*$O$5,H6*$O$6,H7*$O$7,H8*$O$8,H9*$O$9,H11*$O$11,H12*$O$12,H13*$O$13)/1000</f>
        <v>0.10780000000000001</v>
      </c>
      <c r="V4" s="11">
        <f>SUM(I4*$O$4,I5*$O$5,I6*$O$6,I7*$O$7,I8*$O$8,I9*$O$9,I11*$O$11,I12*$O$12,I13*$O$13)/1000</f>
        <v>0.38</v>
      </c>
      <c r="W4" s="11">
        <f t="shared" ref="W4:Z4" si="0">SUM(J4*$O$4,J5*$O$5,J6*$O$6,J7*$O$7,J8*$O$8,J9*$O$9,J11*$O$11,J12*$O$12,J13*$O$13)/1000</f>
        <v>0</v>
      </c>
      <c r="X4" s="11">
        <f t="shared" si="0"/>
        <v>0.56999999999999995</v>
      </c>
      <c r="Y4" s="11">
        <f>SUM(U4:X4)</f>
        <v>1.0577999999999999</v>
      </c>
      <c r="Z4" s="11">
        <f t="shared" si="0"/>
        <v>4.4014489999999991E-3</v>
      </c>
      <c r="AA4" s="11">
        <f>SUM(O4:O9,O11:O13)</f>
        <v>29.584</v>
      </c>
      <c r="AB4" s="11">
        <f>SUM(Y4:Z4)</f>
        <v>1.0622014489999998</v>
      </c>
      <c r="AC4" s="11">
        <f>AB4/AA4*1000</f>
        <v>35.904591975392101</v>
      </c>
    </row>
    <row r="5" spans="6:29" x14ac:dyDescent="0.3">
      <c r="F5" s="33"/>
      <c r="G5" s="9">
        <v>2</v>
      </c>
      <c r="H5" s="7">
        <v>0.87237479806138951</v>
      </c>
      <c r="I5" s="7">
        <v>12.924071082390954</v>
      </c>
      <c r="J5" s="7">
        <v>0</v>
      </c>
      <c r="K5" s="7">
        <v>19.386106623586432</v>
      </c>
      <c r="L5" s="7">
        <f t="shared" ref="L5:L13" si="1">SUM(H5:K5)</f>
        <v>33.182552504038775</v>
      </c>
      <c r="M5" s="7">
        <v>0.129</v>
      </c>
      <c r="N5" s="7">
        <f t="shared" ref="N5:N37" si="2">SUM(L5,M5)</f>
        <v>33.311552504038772</v>
      </c>
      <c r="O5" s="7">
        <v>3.0950000000000002</v>
      </c>
      <c r="P5" s="11">
        <f t="shared" ref="P5:P37" si="3">N5*O5/1000</f>
        <v>0.10309925500000001</v>
      </c>
      <c r="Q5" s="11">
        <f t="shared" ref="Q5:Q37" si="4">P5/O5*1000</f>
        <v>33.311552504038779</v>
      </c>
      <c r="R5" s="22"/>
      <c r="T5" s="10" t="s">
        <v>49</v>
      </c>
      <c r="U5" s="11">
        <f>SUM(H16*$O$16,H17*$O$17,H18*$O$18,H19*$O$19,H20*$O$20,H23*$O$23,H24*$O$24,H25*$O$25)/1000</f>
        <v>7.4999999999999997E-2</v>
      </c>
      <c r="V5" s="11">
        <f t="shared" ref="V5:Z5" si="5">SUM(I16*$O$16,I17*$O$17,I18*$O$18,I19*$O$19,I20*$O$20,I23*$O$23,I24*$O$24,I25*$O$25)/1000</f>
        <v>0.13</v>
      </c>
      <c r="W5" s="11">
        <f t="shared" si="5"/>
        <v>0</v>
      </c>
      <c r="X5" s="11">
        <f t="shared" si="5"/>
        <v>0.19500000000000001</v>
      </c>
      <c r="Y5" s="11">
        <f t="shared" ref="Y5:Y6" si="6">SUM(U5:X5)</f>
        <v>0.4</v>
      </c>
      <c r="Z5" s="11">
        <f t="shared" si="5"/>
        <v>5.5904028999999994E-2</v>
      </c>
      <c r="AA5" s="11">
        <f>SUM(O16:O20,O23:O25)</f>
        <v>8.7219999999999995</v>
      </c>
      <c r="AB5" s="11">
        <f t="shared" ref="AB5:AB6" si="7">SUM(Y5:Z5)</f>
        <v>0.45590402900000004</v>
      </c>
      <c r="AC5" s="11">
        <f t="shared" ref="AC5:AC6" si="8">AB5/AA5*1000</f>
        <v>52.27058346709471</v>
      </c>
    </row>
    <row r="6" spans="6:29" x14ac:dyDescent="0.3">
      <c r="F6" s="33"/>
      <c r="G6" s="9">
        <v>3</v>
      </c>
      <c r="H6" s="7">
        <v>3.8336582196231324</v>
      </c>
      <c r="I6" s="7">
        <v>12.995451591942821</v>
      </c>
      <c r="J6" s="7">
        <v>0</v>
      </c>
      <c r="K6" s="7">
        <v>19.49317738791423</v>
      </c>
      <c r="L6" s="7">
        <f t="shared" si="1"/>
        <v>36.322287199480186</v>
      </c>
      <c r="M6" s="7">
        <v>0.19500000000000001</v>
      </c>
      <c r="N6" s="7">
        <f t="shared" si="2"/>
        <v>36.517287199480187</v>
      </c>
      <c r="O6" s="7">
        <v>3.0779999999999998</v>
      </c>
      <c r="P6" s="11">
        <f t="shared" si="3"/>
        <v>0.11240021000000001</v>
      </c>
      <c r="Q6" s="11">
        <f t="shared" si="4"/>
        <v>36.517287199480194</v>
      </c>
      <c r="R6" s="22"/>
      <c r="T6" s="10" t="s">
        <v>53</v>
      </c>
      <c r="U6" s="11">
        <f>SUM(H28*$O$28,H29*$O$29,H30*$O$30,H31*$O$31,H32*$O$32,H33*$O$33,H34*$O$34,H35*$O$35,H36*$O$36,H37*$O$37)/1000</f>
        <v>7.8799999999999995E-2</v>
      </c>
      <c r="V6" s="11">
        <f t="shared" ref="V6:Z6" si="9">SUM(I28*$O$28,I29*$O$29,I30*$O$30,I31*$O$31,I32*$O$32,I33*$O$33,I34*$O$34,I35*$O$35,I36*$O$36,I37*$O$37)/1000</f>
        <v>0.52</v>
      </c>
      <c r="W6" s="11">
        <f t="shared" si="9"/>
        <v>0</v>
      </c>
      <c r="X6" s="11">
        <f t="shared" si="9"/>
        <v>0.78</v>
      </c>
      <c r="Y6" s="11">
        <f t="shared" si="6"/>
        <v>1.3788</v>
      </c>
      <c r="Z6" s="11">
        <f t="shared" si="9"/>
        <v>3.7201816999999998E-2</v>
      </c>
      <c r="AA6" s="11">
        <f>SUM(O28:O37)</f>
        <v>44.443000000000005</v>
      </c>
      <c r="AB6" s="11">
        <f t="shared" si="7"/>
        <v>1.4160018169999999</v>
      </c>
      <c r="AC6" s="11">
        <f t="shared" si="8"/>
        <v>31.861076367481935</v>
      </c>
    </row>
    <row r="7" spans="6:29" x14ac:dyDescent="0.3">
      <c r="F7" s="33"/>
      <c r="G7" s="9">
        <v>4</v>
      </c>
      <c r="H7" s="7">
        <v>5.1763930102209041</v>
      </c>
      <c r="I7" s="7">
        <v>13.188262446422685</v>
      </c>
      <c r="J7" s="7">
        <v>0</v>
      </c>
      <c r="K7" s="7">
        <v>19.782393669634029</v>
      </c>
      <c r="L7" s="7">
        <f t="shared" si="1"/>
        <v>38.147049126277622</v>
      </c>
      <c r="M7" s="7">
        <v>0.13200000000000001</v>
      </c>
      <c r="N7" s="7">
        <f t="shared" si="2"/>
        <v>38.27904912627762</v>
      </c>
      <c r="O7" s="7">
        <v>3.0329999999999999</v>
      </c>
      <c r="P7" s="11">
        <f t="shared" si="3"/>
        <v>0.11610035600000002</v>
      </c>
      <c r="Q7" s="11">
        <f t="shared" si="4"/>
        <v>38.279049126277613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4.8073756997036545</v>
      </c>
      <c r="I8" s="7">
        <v>13.170892327955219</v>
      </c>
      <c r="J8" s="7">
        <v>0</v>
      </c>
      <c r="K8" s="7">
        <v>19.75633849193283</v>
      </c>
      <c r="L8" s="7">
        <f t="shared" si="1"/>
        <v>37.734606519591708</v>
      </c>
      <c r="M8" s="7">
        <v>9.9000000000000005E-2</v>
      </c>
      <c r="N8" s="7">
        <f t="shared" si="2"/>
        <v>37.833606519591704</v>
      </c>
      <c r="O8" s="7">
        <v>3.0369999999999999</v>
      </c>
      <c r="P8" s="11">
        <f t="shared" si="3"/>
        <v>0.11490066300000001</v>
      </c>
      <c r="Q8" s="11">
        <f t="shared" si="4"/>
        <v>37.833606519591712</v>
      </c>
      <c r="R8" s="22"/>
    </row>
    <row r="9" spans="6:29" x14ac:dyDescent="0.3">
      <c r="F9" s="33"/>
      <c r="G9" s="9">
        <v>6</v>
      </c>
      <c r="H9" s="8">
        <v>2.5382362512203058</v>
      </c>
      <c r="I9" s="8">
        <v>13.016596160104132</v>
      </c>
      <c r="J9" s="8">
        <v>0</v>
      </c>
      <c r="K9" s="8">
        <v>19.5248942401562</v>
      </c>
      <c r="L9" s="8">
        <f t="shared" si="1"/>
        <v>35.079726651480641</v>
      </c>
      <c r="M9" s="8">
        <v>0.22800000000000001</v>
      </c>
      <c r="N9" s="8">
        <f t="shared" si="2"/>
        <v>35.307726651480642</v>
      </c>
      <c r="O9" s="8">
        <v>3.073</v>
      </c>
      <c r="P9" s="12">
        <f t="shared" si="3"/>
        <v>0.10850064400000001</v>
      </c>
      <c r="Q9" s="12">
        <f t="shared" si="4"/>
        <v>35.307726651480635</v>
      </c>
      <c r="R9" s="22"/>
    </row>
    <row r="10" spans="6:29" ht="14.4" customHeight="1" x14ac:dyDescent="0.3">
      <c r="F10" s="33"/>
      <c r="G10" s="9" t="s">
        <v>37</v>
      </c>
      <c r="H10" s="8">
        <v>5.1451187335092348</v>
      </c>
      <c r="I10" s="8">
        <v>13.192612137203167</v>
      </c>
      <c r="J10" s="8">
        <v>0</v>
      </c>
      <c r="K10" s="8">
        <v>19.788918205804748</v>
      </c>
      <c r="L10" s="8">
        <f t="shared" ref="L10" si="10">SUM(H10:K10)</f>
        <v>38.126649076517154</v>
      </c>
      <c r="M10" s="8">
        <v>0.23100000000000001</v>
      </c>
      <c r="N10" s="8">
        <f>SUM(L10,M10)</f>
        <v>38.357649076517156</v>
      </c>
      <c r="O10" s="8">
        <v>3.032</v>
      </c>
      <c r="P10" s="12">
        <f t="shared" ref="P10" si="11">N10*O10/1000</f>
        <v>0.11630039200000002</v>
      </c>
      <c r="Q10" s="12">
        <f t="shared" ref="Q10" si="12">P10/O10*1000</f>
        <v>38.357649076517156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4.9690976514215084</v>
      </c>
      <c r="I11" s="8">
        <v>12.360939431396787</v>
      </c>
      <c r="J11" s="8">
        <v>0</v>
      </c>
      <c r="K11" s="8">
        <v>18.54140914709518</v>
      </c>
      <c r="L11" s="8">
        <f t="shared" si="1"/>
        <v>35.871446229913474</v>
      </c>
      <c r="M11" s="8">
        <v>0.19800000000000001</v>
      </c>
      <c r="N11" s="8">
        <f t="shared" si="2"/>
        <v>36.069446229913474</v>
      </c>
      <c r="O11" s="8">
        <v>4.0449999999999999</v>
      </c>
      <c r="P11" s="12">
        <f t="shared" si="3"/>
        <v>0.14590091000000002</v>
      </c>
      <c r="Q11" s="12">
        <f t="shared" si="4"/>
        <v>36.069446229913481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4.8017729623245504</v>
      </c>
      <c r="I12" s="8">
        <v>12.312238364934744</v>
      </c>
      <c r="J12" s="8">
        <v>0</v>
      </c>
      <c r="K12" s="8">
        <v>18.468357547402118</v>
      </c>
      <c r="L12" s="8">
        <f t="shared" si="1"/>
        <v>35.582368874661412</v>
      </c>
      <c r="M12" s="8">
        <v>0.14799999999999999</v>
      </c>
      <c r="N12" s="8">
        <f t="shared" si="2"/>
        <v>35.730368874661416</v>
      </c>
      <c r="O12" s="8">
        <v>4.0609999999999999</v>
      </c>
      <c r="P12" s="12">
        <f t="shared" si="3"/>
        <v>0.14510102800000002</v>
      </c>
      <c r="Q12" s="12">
        <f t="shared" si="4"/>
        <v>35.730368874661416</v>
      </c>
      <c r="R12" s="22"/>
      <c r="T12" s="10" t="s">
        <v>52</v>
      </c>
      <c r="U12" s="11">
        <f>U4</f>
        <v>0.10780000000000001</v>
      </c>
      <c r="V12" s="11">
        <f t="shared" ref="V12:AC12" si="13">V4</f>
        <v>0.38</v>
      </c>
      <c r="W12" s="11">
        <f t="shared" si="13"/>
        <v>0</v>
      </c>
      <c r="X12" s="11">
        <f t="shared" si="13"/>
        <v>0.56999999999999995</v>
      </c>
      <c r="Y12" s="11">
        <f t="shared" si="13"/>
        <v>1.0577999999999999</v>
      </c>
      <c r="Z12" s="11">
        <f t="shared" si="13"/>
        <v>4.4014489999999991E-3</v>
      </c>
      <c r="AA12" s="11">
        <f t="shared" si="13"/>
        <v>29.584</v>
      </c>
      <c r="AB12" s="11">
        <f t="shared" si="13"/>
        <v>1.0622014489999998</v>
      </c>
      <c r="AC12" s="11">
        <f t="shared" si="13"/>
        <v>35.904591975392101</v>
      </c>
    </row>
    <row r="13" spans="6:29" x14ac:dyDescent="0.3">
      <c r="F13" s="33"/>
      <c r="G13" s="9">
        <v>10</v>
      </c>
      <c r="H13" s="8">
        <v>1.7324350336862369</v>
      </c>
      <c r="I13" s="8">
        <v>12.832852101379531</v>
      </c>
      <c r="J13" s="8">
        <v>0</v>
      </c>
      <c r="K13" s="8">
        <v>19.249278152069298</v>
      </c>
      <c r="L13" s="8">
        <f t="shared" si="1"/>
        <v>33.814565287135068</v>
      </c>
      <c r="M13" s="8">
        <v>6.4000000000000001E-2</v>
      </c>
      <c r="N13" s="8">
        <f t="shared" si="2"/>
        <v>33.878565287135068</v>
      </c>
      <c r="O13" s="8">
        <v>3.117</v>
      </c>
      <c r="P13" s="12">
        <f t="shared" si="3"/>
        <v>0.10559948800000001</v>
      </c>
      <c r="Q13" s="12">
        <f t="shared" si="4"/>
        <v>33.878565287135068</v>
      </c>
      <c r="R13" s="22"/>
      <c r="T13" s="10" t="s">
        <v>49</v>
      </c>
      <c r="U13" s="11">
        <f t="shared" ref="U13:AC13" si="14">U5</f>
        <v>7.4999999999999997E-2</v>
      </c>
      <c r="V13" s="11">
        <f t="shared" si="14"/>
        <v>0.13</v>
      </c>
      <c r="W13" s="11">
        <f t="shared" si="14"/>
        <v>0</v>
      </c>
      <c r="X13" s="11">
        <f t="shared" si="14"/>
        <v>0.19500000000000001</v>
      </c>
      <c r="Y13" s="11">
        <f t="shared" si="14"/>
        <v>0.4</v>
      </c>
      <c r="Z13" s="11">
        <f t="shared" si="14"/>
        <v>5.5904028999999994E-2</v>
      </c>
      <c r="AA13" s="11">
        <f t="shared" si="14"/>
        <v>8.7219999999999995</v>
      </c>
      <c r="AB13" s="11">
        <f t="shared" si="14"/>
        <v>0.45590402900000004</v>
      </c>
      <c r="AC13" s="11">
        <f t="shared" si="14"/>
        <v>52.27058346709471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7.8799999999999995E-2</v>
      </c>
      <c r="V14" s="11">
        <f t="shared" si="15"/>
        <v>0.52</v>
      </c>
      <c r="W14" s="11">
        <f t="shared" si="15"/>
        <v>0</v>
      </c>
      <c r="X14" s="11">
        <f t="shared" si="15"/>
        <v>0.78</v>
      </c>
      <c r="Y14" s="11">
        <f t="shared" si="15"/>
        <v>1.3788</v>
      </c>
      <c r="Z14" s="11">
        <f t="shared" si="15"/>
        <v>3.7201816999999998E-2</v>
      </c>
      <c r="AA14" s="11">
        <f t="shared" si="15"/>
        <v>44.443000000000005</v>
      </c>
      <c r="AB14" s="11">
        <f t="shared" si="15"/>
        <v>1.4160018169999999</v>
      </c>
      <c r="AC14" s="11">
        <f t="shared" si="15"/>
        <v>31.861076367481935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1.9873532068654021</v>
      </c>
      <c r="I16" s="7">
        <v>18.066847335140018</v>
      </c>
      <c r="J16" s="7">
        <v>0</v>
      </c>
      <c r="K16" s="7">
        <v>27.100271002710027</v>
      </c>
      <c r="L16" s="7">
        <f>SUM(H16:K16)</f>
        <v>47.154471544715449</v>
      </c>
      <c r="M16" s="7">
        <v>0.18099999999999999</v>
      </c>
      <c r="N16" s="7">
        <f t="shared" si="2"/>
        <v>47.335471544715446</v>
      </c>
      <c r="O16" s="7">
        <v>1.107</v>
      </c>
      <c r="P16" s="11">
        <f t="shared" si="3"/>
        <v>5.2400366999999996E-2</v>
      </c>
      <c r="Q16" s="11">
        <f t="shared" si="4"/>
        <v>47.335471544715446</v>
      </c>
      <c r="R16" s="22">
        <f>SUM(P16:P20,P23:P25)*1000/SUM(O16:O20,O23:O25)</f>
        <v>52.270583467094703</v>
      </c>
    </row>
    <row r="17" spans="6:28" ht="14.4" customHeight="1" x14ac:dyDescent="0.3">
      <c r="F17" s="33"/>
      <c r="G17" s="9">
        <v>2</v>
      </c>
      <c r="H17" s="7">
        <v>3.7037037037037033</v>
      </c>
      <c r="I17" s="7">
        <v>18.518518518518519</v>
      </c>
      <c r="J17" s="7">
        <v>0</v>
      </c>
      <c r="K17" s="7">
        <v>27.777777777777775</v>
      </c>
      <c r="L17" s="7">
        <f t="shared" ref="L17:L22" si="16">SUM(H17:K17)</f>
        <v>50</v>
      </c>
      <c r="M17" s="7">
        <v>1.5740000000000001</v>
      </c>
      <c r="N17" s="7">
        <f t="shared" si="2"/>
        <v>51.573999999999998</v>
      </c>
      <c r="O17" s="7">
        <v>1.08</v>
      </c>
      <c r="P17" s="11">
        <f t="shared" si="3"/>
        <v>5.569992E-2</v>
      </c>
      <c r="Q17" s="11">
        <f t="shared" si="4"/>
        <v>51.573999999999998</v>
      </c>
      <c r="R17" s="22"/>
    </row>
    <row r="18" spans="6:28" x14ac:dyDescent="0.3">
      <c r="F18" s="33"/>
      <c r="G18" s="9">
        <v>3</v>
      </c>
      <c r="H18" s="7">
        <v>17.436380772855799</v>
      </c>
      <c r="I18" s="7">
        <v>18.850141376060321</v>
      </c>
      <c r="J18" s="7">
        <v>0</v>
      </c>
      <c r="K18" s="7">
        <v>28.275212064090482</v>
      </c>
      <c r="L18" s="7">
        <f t="shared" si="16"/>
        <v>64.561734213006602</v>
      </c>
      <c r="M18" s="7">
        <v>11.875999999999999</v>
      </c>
      <c r="N18" s="7">
        <f t="shared" si="2"/>
        <v>76.437734213006607</v>
      </c>
      <c r="O18" s="7">
        <v>1.0609999999999999</v>
      </c>
      <c r="P18" s="11">
        <f t="shared" si="3"/>
        <v>8.1100435999999998E-2</v>
      </c>
      <c r="Q18" s="11">
        <f t="shared" si="4"/>
        <v>76.437734213006607</v>
      </c>
      <c r="R18" s="22"/>
    </row>
    <row r="19" spans="6:28" ht="25.2" customHeight="1" x14ac:dyDescent="0.3">
      <c r="F19" s="33"/>
      <c r="G19" s="9">
        <v>4</v>
      </c>
      <c r="H19" s="7">
        <v>12.861136999068036</v>
      </c>
      <c r="I19" s="7">
        <v>18.63932898415657</v>
      </c>
      <c r="J19" s="7">
        <v>0</v>
      </c>
      <c r="K19" s="7">
        <v>27.958993476234856</v>
      </c>
      <c r="L19" s="7">
        <f t="shared" si="16"/>
        <v>59.459459459459467</v>
      </c>
      <c r="M19" s="7">
        <v>10.904</v>
      </c>
      <c r="N19" s="7">
        <f>SUM(L19,M19)</f>
        <v>70.363459459459463</v>
      </c>
      <c r="O19" s="7">
        <v>1.073</v>
      </c>
      <c r="P19" s="11">
        <f>N19*O19/1000</f>
        <v>7.5499992000000002E-2</v>
      </c>
      <c r="Q19" s="11">
        <f t="shared" si="4"/>
        <v>70.363459459459463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13.95131086142322</v>
      </c>
      <c r="I20" s="7">
        <v>18.726591760299623</v>
      </c>
      <c r="J20" s="7">
        <v>0</v>
      </c>
      <c r="K20" s="7">
        <v>28.089887640449437</v>
      </c>
      <c r="L20" s="7">
        <f t="shared" si="16"/>
        <v>60.767790262172284</v>
      </c>
      <c r="M20" s="7">
        <v>11.894</v>
      </c>
      <c r="N20" s="7">
        <f t="shared" si="2"/>
        <v>72.661790262172289</v>
      </c>
      <c r="O20" s="7">
        <v>1.0680000000000001</v>
      </c>
      <c r="P20" s="11">
        <f t="shared" si="3"/>
        <v>7.7602792000000004E-2</v>
      </c>
      <c r="Q20" s="11">
        <f t="shared" si="4"/>
        <v>72.661790262172289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7.1107110711071115</v>
      </c>
      <c r="I21" s="8">
        <v>9.0009000900090008</v>
      </c>
      <c r="J21" s="8">
        <v>0</v>
      </c>
      <c r="K21" s="8">
        <v>13.501350135013501</v>
      </c>
      <c r="L21" s="8">
        <f t="shared" si="16"/>
        <v>29.612961296129612</v>
      </c>
      <c r="M21" s="7">
        <v>6.2110000000000003</v>
      </c>
      <c r="N21" s="8">
        <f t="shared" ref="N21:N22" si="17">SUM(L21,M21)</f>
        <v>35.82396129612961</v>
      </c>
      <c r="O21" s="7">
        <v>1.111</v>
      </c>
      <c r="P21" s="12">
        <f t="shared" ref="P21:P22" si="18">N21*O21/1000</f>
        <v>3.9800421000000002E-2</v>
      </c>
      <c r="Q21" s="12">
        <f t="shared" ref="Q21:Q22" si="19">P21/O21*1000</f>
        <v>35.823961296129617</v>
      </c>
      <c r="R21" s="22"/>
      <c r="T21" s="14" t="s">
        <v>52</v>
      </c>
      <c r="U21" s="11">
        <f>U4*1000/$AA$4</f>
        <v>3.6438615467820448</v>
      </c>
      <c r="V21" s="11">
        <f t="shared" ref="V21:Z21" si="20">V4*1000/$AA$4</f>
        <v>12.844780962682531</v>
      </c>
      <c r="W21" s="11">
        <f t="shared" si="20"/>
        <v>0</v>
      </c>
      <c r="X21" s="11">
        <f t="shared" si="20"/>
        <v>19.267171444023798</v>
      </c>
      <c r="Y21" s="11">
        <f t="shared" si="20"/>
        <v>35.755813953488371</v>
      </c>
      <c r="Z21" s="11">
        <f t="shared" si="20"/>
        <v>0.14877802190373174</v>
      </c>
      <c r="AA21" s="11">
        <f>SUM(Y21:Z21)</f>
        <v>35.904591975392101</v>
      </c>
      <c r="AB21" s="11">
        <v>1</v>
      </c>
    </row>
    <row r="22" spans="6:28" x14ac:dyDescent="0.3">
      <c r="F22" s="33"/>
      <c r="G22" s="9">
        <v>7</v>
      </c>
      <c r="H22" s="8">
        <v>5.6705670567056705</v>
      </c>
      <c r="I22" s="8">
        <v>9.0009000900090008</v>
      </c>
      <c r="J22" s="8">
        <v>0</v>
      </c>
      <c r="K22" s="8">
        <v>13.501350135013501</v>
      </c>
      <c r="L22" s="8">
        <f t="shared" si="16"/>
        <v>28.172817281728172</v>
      </c>
      <c r="M22" s="8">
        <v>4.95</v>
      </c>
      <c r="N22" s="8">
        <f t="shared" si="17"/>
        <v>33.122817281728175</v>
      </c>
      <c r="O22" s="7">
        <v>1.111</v>
      </c>
      <c r="P22" s="12">
        <f t="shared" si="18"/>
        <v>3.6799449999999997E-2</v>
      </c>
      <c r="Q22" s="12">
        <f t="shared" si="19"/>
        <v>33.122817281728167</v>
      </c>
      <c r="R22" s="22"/>
      <c r="T22" s="10" t="s">
        <v>49</v>
      </c>
      <c r="U22" s="11">
        <f>U5*1000/$AA$5</f>
        <v>8.5989451960559506</v>
      </c>
      <c r="V22" s="11">
        <f t="shared" ref="V22:Z22" si="21">V5*1000/$AA$5</f>
        <v>14.904838339830315</v>
      </c>
      <c r="W22" s="11">
        <f t="shared" si="21"/>
        <v>0</v>
      </c>
      <c r="X22" s="11">
        <f t="shared" si="21"/>
        <v>22.357257509745473</v>
      </c>
      <c r="Y22" s="11">
        <f t="shared" si="21"/>
        <v>45.861041045631737</v>
      </c>
      <c r="Z22" s="11">
        <f t="shared" si="21"/>
        <v>6.4095424214629668</v>
      </c>
      <c r="AA22" s="11">
        <f t="shared" ref="AA22:AA23" si="22">SUM(Y22:Z22)</f>
        <v>52.270583467094703</v>
      </c>
      <c r="AB22" s="11">
        <v>1</v>
      </c>
    </row>
    <row r="23" spans="6:28" x14ac:dyDescent="0.3">
      <c r="F23" s="33"/>
      <c r="G23" s="9" t="s">
        <v>48</v>
      </c>
      <c r="H23" s="8">
        <v>6.8406840684068406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29.342934293429344</v>
      </c>
      <c r="M23" s="8">
        <v>5.4909999999999997</v>
      </c>
      <c r="N23" s="8">
        <f t="shared" si="2"/>
        <v>34.833934293429344</v>
      </c>
      <c r="O23" s="8">
        <v>1.111</v>
      </c>
      <c r="P23" s="12">
        <f t="shared" si="3"/>
        <v>3.8700501000000005E-2</v>
      </c>
      <c r="Q23" s="12">
        <f t="shared" si="4"/>
        <v>34.833934293429344</v>
      </c>
      <c r="R23" s="22"/>
      <c r="T23" s="10" t="s">
        <v>53</v>
      </c>
      <c r="U23" s="11">
        <f>U6*1000/$AA$6</f>
        <v>1.7730576243727918</v>
      </c>
      <c r="V23" s="11">
        <f t="shared" ref="V23:Z23" si="24">V6*1000/$AA$6</f>
        <v>11.700380262358525</v>
      </c>
      <c r="W23" s="11">
        <f t="shared" si="24"/>
        <v>0</v>
      </c>
      <c r="X23" s="11">
        <f t="shared" si="24"/>
        <v>17.550570393537789</v>
      </c>
      <c r="Y23" s="11">
        <f t="shared" si="24"/>
        <v>31.024008280269104</v>
      </c>
      <c r="Z23" s="11">
        <f t="shared" si="24"/>
        <v>0.83706808721283432</v>
      </c>
      <c r="AA23" s="11">
        <f t="shared" si="22"/>
        <v>31.861076367481939</v>
      </c>
      <c r="AB23" s="11">
        <v>1</v>
      </c>
    </row>
    <row r="24" spans="6:28" x14ac:dyDescent="0.3">
      <c r="F24" s="33"/>
      <c r="G24" s="9">
        <v>9</v>
      </c>
      <c r="H24" s="8">
        <v>6.8406840684068406</v>
      </c>
      <c r="I24" s="8">
        <v>9.0009000900090008</v>
      </c>
      <c r="J24" s="8">
        <v>0</v>
      </c>
      <c r="K24" s="8">
        <v>13.501350135013501</v>
      </c>
      <c r="L24" s="8">
        <f t="shared" si="23"/>
        <v>29.342934293429344</v>
      </c>
      <c r="M24" s="8">
        <v>4.9509999999999996</v>
      </c>
      <c r="N24" s="8">
        <f t="shared" si="2"/>
        <v>34.293934293429345</v>
      </c>
      <c r="O24" s="8">
        <v>1.111</v>
      </c>
      <c r="P24" s="12">
        <f t="shared" si="3"/>
        <v>3.8100560999999998E-2</v>
      </c>
      <c r="Q24" s="12">
        <f t="shared" si="4"/>
        <v>34.293934293429345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5.7605760576057605</v>
      </c>
      <c r="I25" s="8">
        <v>9.0009000900090008</v>
      </c>
      <c r="J25" s="8">
        <v>0</v>
      </c>
      <c r="K25" s="8">
        <v>13.501350135013501</v>
      </c>
      <c r="L25" s="8">
        <f t="shared" si="23"/>
        <v>28.262826282628261</v>
      </c>
      <c r="M25" s="8">
        <v>4.8600000000000003</v>
      </c>
      <c r="N25" s="8">
        <f t="shared" si="2"/>
        <v>33.12282628262826</v>
      </c>
      <c r="O25" s="8">
        <v>1.111</v>
      </c>
      <c r="P25" s="12">
        <f t="shared" si="3"/>
        <v>3.6799459999999999E-2</v>
      </c>
      <c r="Q25" s="12">
        <f t="shared" si="4"/>
        <v>33.12282628262826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1.5287551565154087</v>
      </c>
      <c r="I28" s="7">
        <v>12.132977432661974</v>
      </c>
      <c r="J28" s="7">
        <v>0</v>
      </c>
      <c r="K28" s="7">
        <v>18.199466148992961</v>
      </c>
      <c r="L28" s="7">
        <f>SUM(H28:K28)</f>
        <v>31.861198738170344</v>
      </c>
      <c r="M28" s="7">
        <v>0.70399999999999996</v>
      </c>
      <c r="N28" s="7">
        <f t="shared" si="2"/>
        <v>32.565198738170345</v>
      </c>
      <c r="O28" s="7">
        <v>4.1210000000000004</v>
      </c>
      <c r="P28" s="11">
        <f t="shared" si="3"/>
        <v>0.134201184</v>
      </c>
      <c r="Q28" s="11">
        <f t="shared" si="4"/>
        <v>32.565198738170338</v>
      </c>
      <c r="R28" s="22">
        <f>SUM(P28:P37)*1000/SUM(O28:O37)</f>
        <v>26.888255698310193</v>
      </c>
    </row>
    <row r="29" spans="6:28" x14ac:dyDescent="0.3">
      <c r="F29" s="33"/>
      <c r="G29" s="9">
        <v>2</v>
      </c>
      <c r="H29" s="7">
        <v>1.7410495340853362</v>
      </c>
      <c r="I29" s="7">
        <v>12.260912211868565</v>
      </c>
      <c r="J29" s="7">
        <v>0</v>
      </c>
      <c r="K29" s="7">
        <v>18.391368317802847</v>
      </c>
      <c r="L29" s="7">
        <f>SUM(H29:K29)</f>
        <v>32.39333006375675</v>
      </c>
      <c r="M29" s="7">
        <v>0.58899999999999997</v>
      </c>
      <c r="N29" s="7">
        <f t="shared" si="2"/>
        <v>32.982330063756748</v>
      </c>
      <c r="O29" s="7">
        <v>4.0780000000000003</v>
      </c>
      <c r="P29" s="11">
        <f t="shared" si="3"/>
        <v>0.13450194200000004</v>
      </c>
      <c r="Q29" s="11">
        <f t="shared" si="4"/>
        <v>32.982330063756756</v>
      </c>
      <c r="R29" s="22"/>
    </row>
    <row r="30" spans="6:28" x14ac:dyDescent="0.3">
      <c r="F30" s="33"/>
      <c r="G30" s="9">
        <v>3</v>
      </c>
      <c r="H30" s="7">
        <v>1.8063583815028899</v>
      </c>
      <c r="I30" s="7">
        <v>12.042389210019268</v>
      </c>
      <c r="J30" s="7">
        <v>0</v>
      </c>
      <c r="K30" s="7">
        <v>18.063583815028903</v>
      </c>
      <c r="L30" s="7">
        <f>SUM(H30:K30)</f>
        <v>31.912331406551061</v>
      </c>
      <c r="M30" s="7">
        <v>0.626</v>
      </c>
      <c r="N30" s="7">
        <f t="shared" si="2"/>
        <v>32.538331406551059</v>
      </c>
      <c r="O30" s="7">
        <v>4.1520000000000001</v>
      </c>
      <c r="P30" s="11">
        <f t="shared" si="3"/>
        <v>0.135099152</v>
      </c>
      <c r="Q30" s="11">
        <f t="shared" si="4"/>
        <v>32.538331406551059</v>
      </c>
      <c r="R30" s="22"/>
    </row>
    <row r="31" spans="6:28" x14ac:dyDescent="0.3">
      <c r="F31" s="33"/>
      <c r="G31" s="9">
        <v>4</v>
      </c>
      <c r="H31" s="7">
        <v>1.6626506024096384</v>
      </c>
      <c r="I31" s="7">
        <v>12.048192771084336</v>
      </c>
      <c r="J31" s="7">
        <v>0</v>
      </c>
      <c r="K31" s="7">
        <v>18.072289156626503</v>
      </c>
      <c r="L31" s="7">
        <f>SUM(H31:K31)</f>
        <v>31.783132530120476</v>
      </c>
      <c r="M31" s="7">
        <v>0.86699999999999999</v>
      </c>
      <c r="N31" s="7">
        <f t="shared" si="2"/>
        <v>32.650132530120473</v>
      </c>
      <c r="O31" s="7">
        <v>4.1500000000000004</v>
      </c>
      <c r="P31" s="11">
        <f t="shared" si="3"/>
        <v>0.13549804999999998</v>
      </c>
      <c r="Q31" s="11">
        <f t="shared" si="4"/>
        <v>32.650132530120473</v>
      </c>
      <c r="R31" s="22"/>
    </row>
    <row r="32" spans="6:28" x14ac:dyDescent="0.3">
      <c r="F32" s="33"/>
      <c r="G32" s="9">
        <v>5</v>
      </c>
      <c r="H32" s="7">
        <v>2.0393474088291752</v>
      </c>
      <c r="I32" s="7">
        <v>11.996161228406912</v>
      </c>
      <c r="J32" s="7">
        <v>0</v>
      </c>
      <c r="K32" s="7">
        <v>17.994241842610368</v>
      </c>
      <c r="L32" s="7">
        <f>SUM(H32:K32)</f>
        <v>32.029750479846456</v>
      </c>
      <c r="M32" s="7">
        <v>1.1759999999999999</v>
      </c>
      <c r="N32" s="7">
        <f t="shared" si="2"/>
        <v>33.205750479846458</v>
      </c>
      <c r="O32" s="7">
        <v>4.1680000000000001</v>
      </c>
      <c r="P32" s="11">
        <f t="shared" si="3"/>
        <v>0.13840156800000006</v>
      </c>
      <c r="Q32" s="11">
        <f t="shared" si="4"/>
        <v>33.205750479846458</v>
      </c>
      <c r="R32" s="22"/>
    </row>
    <row r="33" spans="6:18" x14ac:dyDescent="0.3">
      <c r="F33" s="33"/>
      <c r="G33" s="9">
        <v>6</v>
      </c>
      <c r="H33" s="8">
        <v>1.3529838125151006</v>
      </c>
      <c r="I33" s="8">
        <v>12.080212611741969</v>
      </c>
      <c r="J33" s="8">
        <v>0</v>
      </c>
      <c r="K33" s="8">
        <v>18.120318917612952</v>
      </c>
      <c r="L33" s="8">
        <f t="shared" ref="L33:L37" si="25">SUM(H33:K33)</f>
        <v>31.553515341870021</v>
      </c>
      <c r="M33" s="7">
        <v>0.48299999999999998</v>
      </c>
      <c r="N33" s="8">
        <f t="shared" si="2"/>
        <v>32.036515341870022</v>
      </c>
      <c r="O33" s="7">
        <v>4.1390000000000002</v>
      </c>
      <c r="P33" s="12">
        <f t="shared" si="3"/>
        <v>0.13259913700000001</v>
      </c>
      <c r="Q33" s="12">
        <f t="shared" si="4"/>
        <v>32.036515341870022</v>
      </c>
      <c r="R33" s="22"/>
    </row>
    <row r="34" spans="6:18" x14ac:dyDescent="0.3">
      <c r="F34" s="33"/>
      <c r="G34" s="9">
        <v>7</v>
      </c>
      <c r="H34" s="8">
        <v>2.0462850182704018</v>
      </c>
      <c r="I34" s="8">
        <v>12.180267965895249</v>
      </c>
      <c r="J34" s="8">
        <v>0</v>
      </c>
      <c r="K34" s="8">
        <v>18.270401948842874</v>
      </c>
      <c r="L34" s="8">
        <f t="shared" si="25"/>
        <v>32.496954933008524</v>
      </c>
      <c r="M34" s="8">
        <v>1.145</v>
      </c>
      <c r="N34" s="8">
        <f t="shared" si="2"/>
        <v>33.641954933008527</v>
      </c>
      <c r="O34" s="8">
        <v>4.1050000000000004</v>
      </c>
      <c r="P34" s="12">
        <f t="shared" si="3"/>
        <v>0.13810022500000002</v>
      </c>
      <c r="Q34" s="12">
        <f t="shared" si="4"/>
        <v>33.641954933008527</v>
      </c>
      <c r="R34" s="22"/>
    </row>
    <row r="35" spans="6:18" x14ac:dyDescent="0.3">
      <c r="F35" s="33"/>
      <c r="G35" s="9">
        <v>8</v>
      </c>
      <c r="H35" s="8">
        <v>2.2478146246704598</v>
      </c>
      <c r="I35" s="8">
        <v>11.100319134175107</v>
      </c>
      <c r="J35" s="8">
        <v>0</v>
      </c>
      <c r="K35" s="8">
        <v>16.65047870126266</v>
      </c>
      <c r="L35" s="8">
        <f t="shared" si="25"/>
        <v>29.998612460108227</v>
      </c>
      <c r="M35" s="8">
        <v>1.0269999999999999</v>
      </c>
      <c r="N35" s="8">
        <v>0.36</v>
      </c>
      <c r="O35" s="8">
        <v>7.2069999999999999</v>
      </c>
      <c r="P35" s="12">
        <f t="shared" si="3"/>
        <v>2.5945199999999999E-3</v>
      </c>
      <c r="Q35" s="12">
        <f t="shared" si="4"/>
        <v>0.36</v>
      </c>
      <c r="R35" s="22"/>
    </row>
    <row r="36" spans="6:18" x14ac:dyDescent="0.3">
      <c r="F36" s="33"/>
      <c r="G36" s="9">
        <v>9</v>
      </c>
      <c r="H36" s="8">
        <v>1.6222961730449248</v>
      </c>
      <c r="I36" s="8">
        <v>11.092623405435384</v>
      </c>
      <c r="J36" s="8">
        <v>0</v>
      </c>
      <c r="K36" s="8">
        <v>16.638935108153078</v>
      </c>
      <c r="L36" s="8">
        <f>SUM(H36:K36)</f>
        <v>29.353854686633387</v>
      </c>
      <c r="M36" s="8">
        <v>0.91500000000000004</v>
      </c>
      <c r="N36" s="8">
        <f>SUM(L36,M36)</f>
        <v>30.268854686633386</v>
      </c>
      <c r="O36" s="8">
        <v>7.2119999999999997</v>
      </c>
      <c r="P36" s="8">
        <f>N36*O36/1000</f>
        <v>0.21829897999999998</v>
      </c>
      <c r="Q36" s="8">
        <f>P36/O36*1000</f>
        <v>30.268854686633386</v>
      </c>
      <c r="R36" s="22"/>
    </row>
    <row r="37" spans="6:18" x14ac:dyDescent="0.3">
      <c r="F37" s="33"/>
      <c r="G37" s="9">
        <v>10</v>
      </c>
      <c r="H37" s="8">
        <v>0.54005400540054005</v>
      </c>
      <c r="I37" s="8">
        <v>9.0009000900090008</v>
      </c>
      <c r="J37" s="8">
        <v>0</v>
      </c>
      <c r="K37" s="8">
        <v>13.501350135013501</v>
      </c>
      <c r="L37" s="8">
        <f t="shared" si="25"/>
        <v>23.042304230423042</v>
      </c>
      <c r="M37" s="8">
        <v>0.09</v>
      </c>
      <c r="N37" s="8">
        <f t="shared" si="2"/>
        <v>23.132304230423042</v>
      </c>
      <c r="O37" s="8">
        <v>1.111</v>
      </c>
      <c r="P37" s="12">
        <f t="shared" si="3"/>
        <v>2.5699989999999999E-2</v>
      </c>
      <c r="Q37" s="12">
        <f t="shared" si="4"/>
        <v>23.132304230423042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2A88-3636-4EA8-AECB-79EF33CC8CC7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35.904591975392101</v>
      </c>
      <c r="C2">
        <f>B2*0.000000277778</f>
        <v>9.9735057497404668E-6</v>
      </c>
      <c r="D2">
        <f>C2*0.23314</f>
        <v>2.3252231304944924E-6</v>
      </c>
      <c r="E2">
        <f>C2 * 0.23104</f>
        <v>2.3042787684200375E-6</v>
      </c>
      <c r="F2">
        <f>C2* 0.00072</f>
        <v>7.1809241398131365E-9</v>
      </c>
      <c r="G2">
        <f>C2 * 0.00138</f>
        <v>1.3763437934641844E-8</v>
      </c>
    </row>
    <row r="3" spans="1:7" x14ac:dyDescent="0.3">
      <c r="A3" t="s">
        <v>49</v>
      </c>
      <c r="B3">
        <v>52.270583467094703</v>
      </c>
      <c r="C3">
        <f t="shared" ref="C3:C4" si="0">B3*0.000000277778</f>
        <v>1.4519618134322632E-5</v>
      </c>
      <c r="D3">
        <f t="shared" ref="D3:D4" si="1">C3*0.23314</f>
        <v>3.3851037718359781E-6</v>
      </c>
      <c r="E3">
        <f t="shared" ref="E3:E4" si="2">C3 * 0.23104</f>
        <v>3.354612573753901E-6</v>
      </c>
      <c r="F3">
        <f t="shared" ref="F3:F4" si="3">C3* 0.00072</f>
        <v>1.0454125056712296E-8</v>
      </c>
      <c r="G3">
        <f t="shared" ref="G3:G4" si="4">C3 * 0.00138</f>
        <v>2.0037073025365232E-8</v>
      </c>
    </row>
    <row r="4" spans="1:7" x14ac:dyDescent="0.3">
      <c r="A4" t="s">
        <v>53</v>
      </c>
      <c r="B4">
        <v>31.861076367481939</v>
      </c>
      <c r="C4">
        <f t="shared" si="0"/>
        <v>8.8503060712063977E-6</v>
      </c>
      <c r="D4">
        <f t="shared" si="1"/>
        <v>2.0633603574410595E-6</v>
      </c>
      <c r="E4">
        <f t="shared" si="2"/>
        <v>2.044774714691526E-6</v>
      </c>
      <c r="F4">
        <f t="shared" si="3"/>
        <v>6.3722203712686067E-9</v>
      </c>
      <c r="G4">
        <f t="shared" si="4"/>
        <v>1.2213422378264827E-8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2021-04-19T09:50:35Z</dcterms:modified>
  <cp:category/>
  <cp:contentStatus/>
</cp:coreProperties>
</file>