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` NEW SERVER QUALITY FOLDER\QA\5. QA-CI\02. Kaizen\01. Cost Benefit Kaizen\03. Development Cost benefit\"/>
    </mc:Choice>
  </mc:AlternateContent>
  <xr:revisionPtr revIDLastSave="0" documentId="13_ncr:1_{0AE169A4-B070-4806-9150-12294999EFAF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PMLK3-CI-07L1" sheetId="16" state="hidden" r:id="rId1"/>
    <sheet name="PMLK3-CI-07L1_Edit" sheetId="20" state="hidden" r:id="rId2"/>
    <sheet name="PMLK3-CI-07L1_Final" sheetId="19" r:id="rId3"/>
    <sheet name="PMLK3-CI-07L1_kalkulasi" sheetId="21" r:id="rId4"/>
    <sheet name="PMLK3-CI-07L1 (2)" sheetId="17" state="hidden" r:id="rId5"/>
    <sheet name="Sheet1" sheetId="18" state="hidden" r:id="rId6"/>
  </sheets>
  <definedNames>
    <definedName name="_xlnm.Print_Area" localSheetId="0">'PMLK3-CI-07L1'!$A$1:$AT$97</definedName>
    <definedName name="_xlnm.Print_Area" localSheetId="4">'PMLK3-CI-07L1 (2)'!$A$1:$AT$101</definedName>
    <definedName name="_xlnm.Print_Area" localSheetId="1">'PMLK3-CI-07L1_Edit'!$A$1:$AT$56</definedName>
    <definedName name="_xlnm.Print_Area" localSheetId="2">'PMLK3-CI-07L1_Final'!$A$1:$AT$56</definedName>
    <definedName name="_xlnm.Print_Area" localSheetId="3">'PMLK3-CI-07L1_kalkulasi'!$A$1:$AT$57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51" i="21" l="1"/>
  <c r="BD51" i="21" s="1"/>
  <c r="BM43" i="21"/>
  <c r="BM41" i="21"/>
  <c r="AY50" i="20"/>
  <c r="BM44" i="20"/>
  <c r="BM43" i="20"/>
  <c r="BM45" i="20" s="1"/>
  <c r="BL46" i="20" s="1"/>
  <c r="BM41" i="20"/>
  <c r="AY50" i="19"/>
  <c r="BM44" i="19" s="1"/>
  <c r="BM45" i="19" s="1"/>
  <c r="BL46" i="19" s="1"/>
  <c r="BM43" i="19"/>
  <c r="BM41" i="19"/>
  <c r="AY50" i="17"/>
  <c r="BM44" i="17" s="1"/>
  <c r="BM43" i="17"/>
  <c r="BM45" i="17" s="1"/>
  <c r="BM41" i="17"/>
  <c r="BM44" i="16"/>
  <c r="BM43" i="16"/>
  <c r="BM45" i="16" s="1"/>
  <c r="BL46" i="16" s="1"/>
  <c r="BM41" i="16"/>
  <c r="AY47" i="16"/>
  <c r="BM45" i="21" l="1"/>
  <c r="BL47" i="21" s="1"/>
  <c r="BM44" i="21"/>
  <c r="BL4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Reza Kurnia</author>
  </authors>
  <commentList>
    <comment ref="BD43" authorId="0" shapeId="0" xr:uid="{37C73530-0E65-4319-8952-1B6298E8435C}">
      <text>
        <r>
          <rPr>
            <b/>
            <sz val="9"/>
            <color indexed="81"/>
            <rFont val="Tahoma"/>
            <family val="2"/>
          </rPr>
          <t>Mohammad Reza Kurnia: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Reza Kurnia</author>
  </authors>
  <commentList>
    <comment ref="BD43" authorId="0" shapeId="0" xr:uid="{423653B4-2D81-4E21-916C-4481657ED46B}">
      <text>
        <r>
          <rPr>
            <b/>
            <sz val="9"/>
            <color indexed="81"/>
            <rFont val="Tahoma"/>
            <family val="2"/>
          </rPr>
          <t>Mohammad Reza Kurnia: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Reza Kurnia</author>
  </authors>
  <commentList>
    <comment ref="BD43" authorId="0" shapeId="0" xr:uid="{4D68FA6B-629C-4C5A-B9E9-F00F6FC50973}">
      <text>
        <r>
          <rPr>
            <b/>
            <sz val="9"/>
            <color indexed="81"/>
            <rFont val="Tahoma"/>
            <family val="2"/>
          </rPr>
          <t>Mohammad Reza Kurnia: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Reza Kurnia</author>
  </authors>
  <commentList>
    <comment ref="BD43" authorId="0" shapeId="0" xr:uid="{0483CB1C-A8EC-4439-85E4-E6011A50B056}">
      <text>
        <r>
          <rPr>
            <b/>
            <sz val="9"/>
            <color indexed="81"/>
            <rFont val="Tahoma"/>
            <charset val="1"/>
          </rPr>
          <t>Mohammad Reza Kurnia: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Reza Kurnia</author>
  </authors>
  <commentList>
    <comment ref="BD43" authorId="0" shapeId="0" xr:uid="{DC7D792B-B997-4916-AE59-63E76529B673}">
      <text>
        <r>
          <rPr>
            <b/>
            <sz val="9"/>
            <color indexed="81"/>
            <rFont val="Tahoma"/>
            <family val="2"/>
          </rPr>
          <t>Mohammad Reza Kurnia: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<sst xmlns="http://schemas.openxmlformats.org/spreadsheetml/2006/main" count="760" uniqueCount="116">
  <si>
    <t>Nomor Dok.</t>
  </si>
  <si>
    <t>Revisi</t>
  </si>
  <si>
    <t>Tanggal</t>
  </si>
  <si>
    <t>Halaman</t>
  </si>
  <si>
    <t>/</t>
  </si>
  <si>
    <t>:</t>
  </si>
  <si>
    <t>FORMULIR TERINTEGRASI</t>
  </si>
  <si>
    <t>Pemberian Label/Identifikasi</t>
  </si>
  <si>
    <t>Bukan merupakan pelabelan/identifikasi</t>
  </si>
  <si>
    <t>Hanya berupa idea saja/belum diimplementasikan</t>
  </si>
  <si>
    <t>Berupa pelaksanaan/tindakan</t>
  </si>
  <si>
    <t>III. Kriteria Idea</t>
  </si>
  <si>
    <t>Idea Sendiri</t>
  </si>
  <si>
    <t>Idea orang lain</t>
  </si>
  <si>
    <t>I. Nama yang mengusulkan Idea</t>
  </si>
  <si>
    <t>II. Department/ Section</t>
  </si>
  <si>
    <t>III. Tanggal Pengajuan Idea</t>
  </si>
  <si>
    <t>IV. Judul atau Tema Perbaikan Idea</t>
  </si>
  <si>
    <t>V. Area Perbaikan</t>
  </si>
  <si>
    <t>Nama Proses/Aktifitas</t>
  </si>
  <si>
    <t>Uraian :</t>
  </si>
  <si>
    <t>Perbaikan Produktifitas</t>
  </si>
  <si>
    <t>Perbaikan Kualitas</t>
  </si>
  <si>
    <t>Perbaikan K3</t>
  </si>
  <si>
    <t>1 of 2</t>
  </si>
  <si>
    <t>`</t>
  </si>
  <si>
    <t>Registration number</t>
  </si>
  <si>
    <t>Sudah terproses/ sedang diupayakan</t>
  </si>
  <si>
    <t>Perbaikan 5S, Lingkungan, &amp; sumber daya</t>
  </si>
  <si>
    <t>Rp</t>
  </si>
  <si>
    <t>I</t>
  </si>
  <si>
    <t>II</t>
  </si>
  <si>
    <t>III</t>
  </si>
  <si>
    <t>2.</t>
  </si>
  <si>
    <t>Biaya yang diperlukan</t>
  </si>
  <si>
    <t>contoh : biaya material, tenaga kerja dan biaya lain yang terkait dalam implementasi Ide Kaizen</t>
  </si>
  <si>
    <t>Check List
oleh OCD</t>
  </si>
  <si>
    <t>Kondisi Sebelum Perbaikan  (Bisa Foto/uraian)</t>
  </si>
  <si>
    <t>Kondisi Setelah Perbaikan (Bisa Foto/uraian)</t>
  </si>
  <si>
    <t>Kode Dept</t>
  </si>
  <si>
    <t>Bulan</t>
  </si>
  <si>
    <t>Tahun</t>
  </si>
  <si>
    <t>No urut proposal</t>
  </si>
  <si>
    <t>Nama Pemberi idea/section ______________________</t>
  </si>
  <si>
    <t xml:space="preserve">Gambaran </t>
  </si>
  <si>
    <r>
      <t xml:space="preserve">Perhitungan : </t>
    </r>
    <r>
      <rPr>
        <b/>
        <u/>
        <sz val="11"/>
        <color theme="1"/>
        <rFont val="Arial Narrow"/>
        <family val="2"/>
      </rPr>
      <t>Disupport oleh OCD dan KOC</t>
    </r>
  </si>
  <si>
    <t xml:space="preserve">(Perhitungan Cost saving setahun) </t>
  </si>
  <si>
    <t>Penurunan Biaya 4 M (Manusia, Mesin, Material, Metode) 　　　　　　　　　　　　</t>
  </si>
  <si>
    <t>Penghematan biaya  dari  Menghilangkan 8 Waste 　　　　　　</t>
  </si>
  <si>
    <t>(Defect, Overproduksi, Menunggu, SDM, Transportasi, Inventori, Gerakan, Proses berlebih)</t>
  </si>
  <si>
    <t>Lainnya (sebutkan)  …..;</t>
  </si>
  <si>
    <t>+</t>
  </si>
  <si>
    <t>1. Nilai Cost Saving</t>
  </si>
  <si>
    <t>Biaya Upgrade yang diperlukan untuk mengimplementasikan Ide kaizen</t>
  </si>
  <si>
    <t xml:space="preserve">BENEFIT KAIZEN   </t>
  </si>
  <si>
    <t xml:space="preserve">1-2 </t>
  </si>
  <si>
    <t xml:space="preserve">- </t>
  </si>
  <si>
    <t>-</t>
  </si>
  <si>
    <t>FORM PENGAJUAN DAN PENILAIAN SUMBANG SARAN</t>
  </si>
  <si>
    <t>PMLK3-CI-07/L1</t>
  </si>
  <si>
    <t>00</t>
  </si>
  <si>
    <t>2 of 2</t>
  </si>
  <si>
    <t>Sebutkan :</t>
  </si>
  <si>
    <t>…...</t>
  </si>
  <si>
    <t>Total biaya yang diperlukan untuk membuat Kaizen</t>
  </si>
  <si>
    <t>Total keuntungan dari Kaizen</t>
  </si>
  <si>
    <t>Peningkatanan Produksi</t>
  </si>
  <si>
    <t>Penurunan waktu proses</t>
  </si>
  <si>
    <t>Menit</t>
  </si>
  <si>
    <t>Man Hours</t>
  </si>
  <si>
    <t>UMP</t>
  </si>
  <si>
    <t>Pcs / Shift</t>
  </si>
  <si>
    <t>Metal Shell</t>
  </si>
  <si>
    <t>Insulator</t>
  </si>
  <si>
    <t>Busi</t>
  </si>
  <si>
    <t>Plug Cap</t>
  </si>
  <si>
    <t>Perhitungan Cost Saving Kaizen</t>
  </si>
  <si>
    <t>1. Biaya yang dikeluarkan dalam pembuatan kaizen</t>
  </si>
  <si>
    <t>Biaya bahan dan material</t>
  </si>
  <si>
    <t>Biaya tenaga kerja atau jasa</t>
  </si>
  <si>
    <t>Lainnya (sebutkan)</t>
  </si>
  <si>
    <t>Total biaya yang dikeluarkan dalam pembuatan kaizen</t>
  </si>
  <si>
    <t>Keuntungan yang didapatkan dari pembuatan Kaizen</t>
  </si>
  <si>
    <t>Peningkatan quantity produksi</t>
  </si>
  <si>
    <t>Menit / Shift</t>
  </si>
  <si>
    <t>(Otomatis terihitung saat diinput ke portal)</t>
  </si>
  <si>
    <t>Total keuntungan yang didapatkan dari pembuatan Kaizen</t>
  </si>
  <si>
    <t xml:space="preserve">2-1 </t>
  </si>
  <si>
    <t>←Wajib diisi, jika tidak ada keuntungan bisa diisi "0"</t>
  </si>
  <si>
    <t xml:space="preserve">Type produk </t>
  </si>
  <si>
    <t>Metalshell</t>
  </si>
  <si>
    <r>
      <t xml:space="preserve">Perhitungan : </t>
    </r>
    <r>
      <rPr>
        <b/>
        <u/>
        <sz val="14"/>
        <color theme="1"/>
        <rFont val="Arial Narrow"/>
        <family val="2"/>
      </rPr>
      <t>Disupport oleh OCD dan KOC</t>
    </r>
  </si>
  <si>
    <r>
      <t>Wajib diisi, jika tidak ada biaya bisa diisi "0"</t>
    </r>
    <r>
      <rPr>
        <u/>
        <sz val="11"/>
        <rFont val="Calibri"/>
        <family val="2"/>
      </rPr>
      <t>→</t>
    </r>
  </si>
  <si>
    <r>
      <t>Wajib diisi, jika tidak ada keuntungan bisa diisi "0"</t>
    </r>
    <r>
      <rPr>
        <u/>
        <sz val="11"/>
        <rFont val="Calibri"/>
        <family val="2"/>
      </rPr>
      <t>→</t>
    </r>
  </si>
  <si>
    <t xml:space="preserve">←Wajib diisi, silahkan dipilih 1 type </t>
  </si>
  <si>
    <t>Area Improvement</t>
  </si>
  <si>
    <t>"perhitungan CPP confirm to Production</t>
  </si>
  <si>
    <t>Non Production</t>
  </si>
  <si>
    <t xml:space="preserve">Periode Improvement </t>
  </si>
  <si>
    <t>Pcs / Hari</t>
  </si>
  <si>
    <t>Menit/Hari</t>
  </si>
  <si>
    <t>Master data Yang dibutuhkan :</t>
  </si>
  <si>
    <t>CPP Per masing-masing Area</t>
  </si>
  <si>
    <t xml:space="preserve">CPP Target </t>
  </si>
  <si>
    <t>Pak alfian</t>
  </si>
  <si>
    <t>open</t>
  </si>
  <si>
    <t>Man hours</t>
  </si>
  <si>
    <t>UMR JAKARTA</t>
  </si>
  <si>
    <t>Reza</t>
  </si>
  <si>
    <t xml:space="preserve">Ide yang belum terialiasi tidak terhitung di cost benefit </t>
  </si>
  <si>
    <t xml:space="preserve">Pak Azis </t>
  </si>
  <si>
    <t>Penambahan kolom informasi benefit (Detail by form)</t>
  </si>
  <si>
    <t xml:space="preserve">Penilaian SC menggunakan penilaian yang lama </t>
  </si>
  <si>
    <t>1 Bulan = 22 hari kerja untuk faktor pengali</t>
  </si>
  <si>
    <t xml:space="preserve">Timestaps penilain kaizen </t>
  </si>
  <si>
    <t xml:space="preserve">Close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</si>
</sst>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u/>
      <sz val="11"/>
      <color theme="1"/>
      <name val="Arial Narrow"/>
      <family val="2"/>
    </font>
    <font>
      <sz val="10"/>
      <name val="Arial"/>
      <family val="2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8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Arial Narrow"/>
      <family val="2"/>
    </font>
    <font>
      <b/>
      <u/>
      <sz val="14"/>
      <color theme="1"/>
      <name val="Arial Narrow"/>
      <family val="2"/>
    </font>
    <font>
      <i/>
      <u/>
      <sz val="14"/>
      <name val="Arial Narrow"/>
      <family val="2"/>
    </font>
    <font>
      <i/>
      <sz val="14"/>
      <name val="Arial Narrow"/>
      <family val="2"/>
    </font>
    <font>
      <b/>
      <sz val="14"/>
      <color theme="1"/>
      <name val="Arial Narrow"/>
      <family val="2"/>
    </font>
    <font>
      <i/>
      <u/>
      <sz val="11"/>
      <name val="Arial Narrow"/>
      <family val="2"/>
    </font>
    <font>
      <u/>
      <sz val="11"/>
      <name val="Calibri"/>
      <family val="2"/>
    </font>
    <font>
      <sz val="11"/>
      <name val="Arial Narrow"/>
      <family val="2"/>
    </font>
    <font>
      <i/>
      <sz val="11"/>
      <name val="Arial Narrow"/>
      <family val="2"/>
    </font>
    <font>
      <i/>
      <sz val="13.5"/>
      <name val="Arial Narrow"/>
      <family val="2"/>
    </font>
    <font>
      <u/>
      <sz val="11"/>
      <color theme="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Dash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mediumDashed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43" fontId="25" fillId="0" borderId="0" applyFont="0" applyFill="0" applyBorder="0" applyAlignment="0" applyProtection="0"/>
  </cellStyleXfs>
  <cellXfs count="226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" xfId="0" applyFont="1" applyBorder="1"/>
    <xf numFmtId="0" fontId="3" fillId="0" borderId="6" xfId="0" applyFont="1" applyBorder="1" applyAlignment="1">
      <alignment vertical="center"/>
    </xf>
    <xf numFmtId="0" fontId="3" fillId="0" borderId="13" xfId="0" applyFont="1" applyBorder="1"/>
    <xf numFmtId="0" fontId="3" fillId="0" borderId="13" xfId="0" quotePrefix="1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/>
    <xf numFmtId="0" fontId="3" fillId="0" borderId="14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0" borderId="8" xfId="0" applyFont="1" applyBorder="1" applyAlignment="1">
      <alignment horizontal="left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4" fillId="0" borderId="20" xfId="1" applyFont="1" applyBorder="1" applyAlignment="1">
      <alignment vertical="center"/>
    </xf>
    <xf numFmtId="0" fontId="5" fillId="0" borderId="20" xfId="1" applyFont="1" applyBorder="1" applyAlignment="1">
      <alignment vertical="center"/>
    </xf>
    <xf numFmtId="0" fontId="5" fillId="3" borderId="20" xfId="1" applyFont="1" applyFill="1" applyBorder="1" applyAlignment="1">
      <alignment vertical="center"/>
    </xf>
    <xf numFmtId="0" fontId="5" fillId="0" borderId="20" xfId="1" applyFont="1" applyBorder="1" applyAlignment="1">
      <alignment horizontal="left" vertical="center"/>
    </xf>
    <xf numFmtId="0" fontId="4" fillId="3" borderId="20" xfId="1" applyFont="1" applyFill="1" applyBorder="1" applyAlignment="1">
      <alignment vertical="center"/>
    </xf>
    <xf numFmtId="0" fontId="3" fillId="4" borderId="2" xfId="0" applyFont="1" applyFill="1" applyBorder="1"/>
    <xf numFmtId="0" fontId="3" fillId="4" borderId="3" xfId="0" applyFont="1" applyFill="1" applyBorder="1"/>
    <xf numFmtId="0" fontId="2" fillId="0" borderId="3" xfId="0" applyFont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6" xfId="0" applyFont="1" applyBorder="1" applyAlignment="1">
      <alignment vertical="center"/>
    </xf>
    <xf numFmtId="0" fontId="3" fillId="0" borderId="34" xfId="0" applyFont="1" applyBorder="1"/>
    <xf numFmtId="0" fontId="3" fillId="2" borderId="35" xfId="0" applyFont="1" applyFill="1" applyBorder="1"/>
    <xf numFmtId="0" fontId="3" fillId="0" borderId="28" xfId="0" applyFont="1" applyBorder="1" applyAlignment="1">
      <alignment horizontal="left" vertical="center"/>
    </xf>
    <xf numFmtId="0" fontId="3" fillId="0" borderId="33" xfId="0" applyFont="1" applyBorder="1"/>
    <xf numFmtId="0" fontId="3" fillId="0" borderId="36" xfId="0" applyFont="1" applyBorder="1" applyAlignment="1">
      <alignment horizontal="left" vertical="center"/>
    </xf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3" fillId="4" borderId="5" xfId="0" applyFont="1" applyFill="1" applyBorder="1"/>
    <xf numFmtId="0" fontId="3" fillId="4" borderId="0" xfId="0" applyFont="1" applyFill="1"/>
    <xf numFmtId="0" fontId="3" fillId="0" borderId="0" xfId="0" applyFont="1" applyAlignment="1">
      <alignment vertical="center"/>
    </xf>
    <xf numFmtId="0" fontId="5" fillId="0" borderId="44" xfId="1" applyFont="1" applyBorder="1" applyAlignment="1">
      <alignment vertical="center"/>
    </xf>
    <xf numFmtId="0" fontId="8" fillId="0" borderId="6" xfId="0" quotePrefix="1" applyFont="1" applyBorder="1"/>
    <xf numFmtId="0" fontId="5" fillId="3" borderId="45" xfId="1" applyFont="1" applyFill="1" applyBorder="1" applyAlignment="1">
      <alignment vertical="center"/>
    </xf>
    <xf numFmtId="3" fontId="5" fillId="0" borderId="20" xfId="1" applyNumberFormat="1" applyFont="1" applyBorder="1" applyAlignment="1">
      <alignment horizontal="right" vertical="center"/>
    </xf>
    <xf numFmtId="0" fontId="4" fillId="3" borderId="20" xfId="1" applyFont="1" applyFill="1" applyBorder="1" applyAlignment="1">
      <alignment horizontal="center" vertical="center"/>
    </xf>
    <xf numFmtId="0" fontId="5" fillId="3" borderId="0" xfId="1" applyFont="1" applyFill="1" applyAlignment="1">
      <alignment vertical="center"/>
    </xf>
    <xf numFmtId="0" fontId="3" fillId="3" borderId="8" xfId="0" applyFont="1" applyFill="1" applyBorder="1"/>
    <xf numFmtId="0" fontId="4" fillId="3" borderId="22" xfId="1" applyFont="1" applyFill="1" applyBorder="1" applyAlignment="1">
      <alignment vertical="center"/>
    </xf>
    <xf numFmtId="16" fontId="9" fillId="3" borderId="8" xfId="0" quotePrefix="1" applyNumberFormat="1" applyFont="1" applyFill="1" applyBorder="1"/>
    <xf numFmtId="0" fontId="5" fillId="3" borderId="11" xfId="1" applyFont="1" applyFill="1" applyBorder="1" applyAlignment="1">
      <alignment vertical="center"/>
    </xf>
    <xf numFmtId="0" fontId="10" fillId="0" borderId="6" xfId="0" quotePrefix="1" applyFont="1" applyBorder="1"/>
    <xf numFmtId="0" fontId="3" fillId="0" borderId="0" xfId="0" applyFont="1" applyAlignment="1">
      <alignment horizontal="center"/>
    </xf>
    <xf numFmtId="0" fontId="4" fillId="2" borderId="46" xfId="1" applyFont="1" applyFill="1" applyBorder="1" applyAlignment="1">
      <alignment vertical="center"/>
    </xf>
    <xf numFmtId="0" fontId="3" fillId="2" borderId="47" xfId="0" applyFont="1" applyFill="1" applyBorder="1"/>
    <xf numFmtId="0" fontId="3" fillId="0" borderId="47" xfId="0" applyFont="1" applyBorder="1"/>
    <xf numFmtId="0" fontId="3" fillId="0" borderId="48" xfId="0" applyFont="1" applyBorder="1"/>
    <xf numFmtId="0" fontId="3" fillId="0" borderId="49" xfId="0" applyFont="1" applyBorder="1"/>
    <xf numFmtId="0" fontId="8" fillId="0" borderId="14" xfId="0" quotePrefix="1" applyFont="1" applyBorder="1"/>
    <xf numFmtId="0" fontId="4" fillId="2" borderId="50" xfId="1" applyFont="1" applyFill="1" applyBorder="1" applyAlignment="1">
      <alignment vertical="center"/>
    </xf>
    <xf numFmtId="0" fontId="3" fillId="2" borderId="0" xfId="0" applyFont="1" applyFill="1"/>
    <xf numFmtId="0" fontId="3" fillId="0" borderId="51" xfId="0" applyFont="1" applyBorder="1"/>
    <xf numFmtId="0" fontId="3" fillId="0" borderId="52" xfId="0" applyFont="1" applyBorder="1"/>
    <xf numFmtId="0" fontId="3" fillId="0" borderId="53" xfId="0" applyFont="1" applyBorder="1"/>
    <xf numFmtId="0" fontId="4" fillId="6" borderId="20" xfId="1" applyFont="1" applyFill="1" applyBorder="1" applyAlignment="1">
      <alignment vertical="center"/>
    </xf>
    <xf numFmtId="0" fontId="5" fillId="6" borderId="20" xfId="1" applyFont="1" applyFill="1" applyBorder="1" applyAlignment="1">
      <alignment vertical="center"/>
    </xf>
    <xf numFmtId="0" fontId="4" fillId="6" borderId="20" xfId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4" fillId="3" borderId="0" xfId="1" applyFont="1" applyFill="1" applyAlignment="1">
      <alignment vertical="center"/>
    </xf>
    <xf numFmtId="3" fontId="3" fillId="0" borderId="0" xfId="0" applyNumberFormat="1" applyFont="1" applyAlignment="1">
      <alignment horizontal="center"/>
    </xf>
    <xf numFmtId="0" fontId="3" fillId="0" borderId="54" xfId="0" applyFont="1" applyBorder="1"/>
    <xf numFmtId="0" fontId="3" fillId="0" borderId="5" xfId="0" applyFont="1" applyBorder="1" applyAlignment="1">
      <alignment vertical="center"/>
    </xf>
    <xf numFmtId="0" fontId="3" fillId="2" borderId="56" xfId="0" applyFont="1" applyFill="1" applyBorder="1"/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3" fillId="0" borderId="20" xfId="0" applyFont="1" applyBorder="1"/>
    <xf numFmtId="0" fontId="5" fillId="7" borderId="20" xfId="1" applyFont="1" applyFill="1" applyBorder="1" applyAlignment="1">
      <alignment vertical="center"/>
    </xf>
    <xf numFmtId="0" fontId="4" fillId="7" borderId="20" xfId="1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5" fillId="0" borderId="20" xfId="1" applyFont="1" applyBorder="1" applyAlignment="1">
      <alignment vertical="center"/>
    </xf>
    <xf numFmtId="0" fontId="13" fillId="0" borderId="6" xfId="0" quotePrefix="1" applyFont="1" applyBorder="1"/>
    <xf numFmtId="0" fontId="13" fillId="0" borderId="7" xfId="0" applyFont="1" applyBorder="1"/>
    <xf numFmtId="0" fontId="13" fillId="0" borderId="8" xfId="0" applyFont="1" applyBorder="1"/>
    <xf numFmtId="0" fontId="13" fillId="3" borderId="8" xfId="0" applyFont="1" applyFill="1" applyBorder="1"/>
    <xf numFmtId="16" fontId="17" fillId="3" borderId="8" xfId="0" quotePrefix="1" applyNumberFormat="1" applyFont="1" applyFill="1" applyBorder="1"/>
    <xf numFmtId="0" fontId="13" fillId="0" borderId="9" xfId="0" applyFont="1" applyBorder="1"/>
    <xf numFmtId="0" fontId="13" fillId="0" borderId="2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8" fillId="0" borderId="20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18" fillId="0" borderId="57" xfId="1" applyFont="1" applyBorder="1" applyAlignment="1">
      <alignment vertical="center"/>
    </xf>
    <xf numFmtId="0" fontId="20" fillId="0" borderId="57" xfId="1" applyFont="1" applyBorder="1" applyAlignment="1">
      <alignment vertical="center"/>
    </xf>
    <xf numFmtId="0" fontId="5" fillId="0" borderId="57" xfId="1" applyFont="1" applyBorder="1" applyAlignment="1">
      <alignment vertical="center"/>
    </xf>
    <xf numFmtId="0" fontId="3" fillId="0" borderId="57" xfId="0" applyFont="1" applyBorder="1"/>
    <xf numFmtId="0" fontId="3" fillId="7" borderId="0" xfId="0" applyFont="1" applyFill="1" applyAlignment="1">
      <alignment vertical="top" wrapText="1"/>
    </xf>
    <xf numFmtId="0" fontId="3" fillId="7" borderId="6" xfId="0" applyFont="1" applyFill="1" applyBorder="1" applyAlignment="1">
      <alignment vertical="top" wrapText="1"/>
    </xf>
    <xf numFmtId="0" fontId="3" fillId="7" borderId="3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8" xfId="0" applyFont="1" applyFill="1" applyBorder="1" applyAlignment="1">
      <alignment vertical="top" wrapText="1"/>
    </xf>
    <xf numFmtId="0" fontId="3" fillId="7" borderId="9" xfId="0" applyFont="1" applyFill="1" applyBorder="1" applyAlignment="1">
      <alignment vertical="top" wrapText="1"/>
    </xf>
    <xf numFmtId="0" fontId="3" fillId="7" borderId="6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3" fillId="4" borderId="6" xfId="0" applyFont="1" applyFill="1" applyBorder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7" borderId="25" xfId="0" applyFont="1" applyFill="1" applyBorder="1" applyAlignment="1">
      <alignment vertical="top" wrapText="1"/>
    </xf>
    <xf numFmtId="0" fontId="3" fillId="7" borderId="58" xfId="0" applyFont="1" applyFill="1" applyBorder="1" applyAlignment="1">
      <alignment vertical="top" wrapText="1"/>
    </xf>
    <xf numFmtId="0" fontId="3" fillId="7" borderId="14" xfId="0" applyFont="1" applyFill="1" applyBorder="1" applyAlignment="1">
      <alignment vertical="top" wrapText="1"/>
    </xf>
    <xf numFmtId="0" fontId="3" fillId="7" borderId="14" xfId="0" applyFont="1" applyFill="1" applyBorder="1" applyAlignment="1">
      <alignment horizontal="center" vertical="top" wrapText="1"/>
    </xf>
    <xf numFmtId="0" fontId="3" fillId="7" borderId="52" xfId="0" applyFont="1" applyFill="1" applyBorder="1" applyAlignment="1">
      <alignment vertical="top" wrapText="1"/>
    </xf>
    <xf numFmtId="0" fontId="3" fillId="7" borderId="53" xfId="0" applyFont="1" applyFill="1" applyBorder="1" applyAlignment="1">
      <alignment vertical="top" wrapText="1"/>
    </xf>
    <xf numFmtId="0" fontId="3" fillId="0" borderId="55" xfId="0" applyFont="1" applyBorder="1"/>
    <xf numFmtId="0" fontId="3" fillId="0" borderId="15" xfId="0" applyFont="1" applyBorder="1"/>
    <xf numFmtId="0" fontId="3" fillId="0" borderId="55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5" xfId="0" quotePrefix="1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59" xfId="0" applyFont="1" applyBorder="1"/>
    <xf numFmtId="0" fontId="3" fillId="7" borderId="15" xfId="0" applyFont="1" applyFill="1" applyBorder="1" applyAlignment="1">
      <alignment vertical="top" wrapText="1"/>
    </xf>
    <xf numFmtId="0" fontId="3" fillId="7" borderId="59" xfId="0" applyFont="1" applyFill="1" applyBorder="1" applyAlignment="1">
      <alignment vertical="top" wrapText="1"/>
    </xf>
    <xf numFmtId="0" fontId="3" fillId="7" borderId="11" xfId="0" applyFont="1" applyFill="1" applyBorder="1" applyAlignment="1">
      <alignment vertical="top" wrapText="1"/>
    </xf>
    <xf numFmtId="0" fontId="3" fillId="7" borderId="12" xfId="0" applyFont="1" applyFill="1" applyBorder="1" applyAlignment="1">
      <alignment vertical="top" wrapText="1"/>
    </xf>
    <xf numFmtId="0" fontId="23" fillId="7" borderId="11" xfId="0" applyFont="1" applyFill="1" applyBorder="1" applyAlignment="1">
      <alignment vertical="top" wrapText="1"/>
    </xf>
    <xf numFmtId="0" fontId="23" fillId="7" borderId="12" xfId="0" applyFont="1" applyFill="1" applyBorder="1" applyAlignment="1">
      <alignment vertical="top" wrapText="1"/>
    </xf>
    <xf numFmtId="0" fontId="3" fillId="7" borderId="52" xfId="0" applyFont="1" applyFill="1" applyBorder="1"/>
    <xf numFmtId="0" fontId="3" fillId="7" borderId="60" xfId="0" applyFont="1" applyFill="1" applyBorder="1"/>
    <xf numFmtId="0" fontId="24" fillId="7" borderId="20" xfId="1" applyFont="1" applyFill="1" applyBorder="1" applyAlignment="1">
      <alignment vertical="center"/>
    </xf>
    <xf numFmtId="0" fontId="20" fillId="7" borderId="20" xfId="1" applyFont="1" applyFill="1" applyBorder="1" applyAlignment="1">
      <alignment vertical="center"/>
    </xf>
    <xf numFmtId="3" fontId="16" fillId="7" borderId="20" xfId="1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0" xfId="0" quotePrefix="1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5" fontId="3" fillId="0" borderId="10" xfId="0" applyNumberFormat="1" applyFont="1" applyBorder="1" applyAlignment="1">
      <alignment horizontal="left"/>
    </xf>
    <xf numFmtId="15" fontId="3" fillId="0" borderId="11" xfId="0" applyNumberFormat="1" applyFont="1" applyBorder="1" applyAlignment="1">
      <alignment horizontal="left"/>
    </xf>
    <xf numFmtId="15" fontId="3" fillId="0" borderId="12" xfId="0" applyNumberFormat="1" applyFont="1" applyBorder="1" applyAlignment="1">
      <alignment horizontal="left"/>
    </xf>
    <xf numFmtId="3" fontId="5" fillId="0" borderId="44" xfId="1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" borderId="3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0" xfId="0" applyFont="1" applyFill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0" borderId="3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7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3" fontId="5" fillId="0" borderId="20" xfId="1" applyNumberFormat="1" applyFont="1" applyBorder="1" applyAlignment="1">
      <alignment horizontal="right" vertical="center"/>
    </xf>
    <xf numFmtId="3" fontId="5" fillId="3" borderId="45" xfId="1" applyNumberFormat="1" applyFont="1" applyFill="1" applyBorder="1" applyAlignment="1">
      <alignment horizontal="right" vertical="center"/>
    </xf>
    <xf numFmtId="3" fontId="5" fillId="3" borderId="20" xfId="1" applyNumberFormat="1" applyFont="1" applyFill="1" applyBorder="1" applyAlignment="1">
      <alignment horizontal="right" vertical="center"/>
    </xf>
    <xf numFmtId="3" fontId="5" fillId="3" borderId="1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3" fontId="3" fillId="0" borderId="44" xfId="0" applyNumberFormat="1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4" fillId="6" borderId="20" xfId="1" applyFont="1" applyFill="1" applyBorder="1" applyAlignment="1">
      <alignment horizontal="right" vertical="center"/>
    </xf>
    <xf numFmtId="3" fontId="22" fillId="6" borderId="20" xfId="1" applyNumberFormat="1" applyFont="1" applyFill="1" applyBorder="1" applyAlignment="1">
      <alignment horizontal="center" vertical="center"/>
    </xf>
    <xf numFmtId="1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3" fontId="22" fillId="3" borderId="11" xfId="1" applyNumberFormat="1" applyFont="1" applyFill="1" applyBorder="1" applyAlignment="1">
      <alignment horizontal="center" vertical="center"/>
    </xf>
    <xf numFmtId="3" fontId="16" fillId="6" borderId="20" xfId="1" applyNumberFormat="1" applyFont="1" applyFill="1" applyBorder="1" applyAlignment="1">
      <alignment horizontal="right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" fillId="0" borderId="55" xfId="0" applyFont="1" applyBorder="1" applyAlignment="1">
      <alignment horizontal="left"/>
    </xf>
    <xf numFmtId="3" fontId="16" fillId="7" borderId="20" xfId="1" applyNumberFormat="1" applyFont="1" applyFill="1" applyBorder="1" applyAlignment="1">
      <alignment horizontal="right" vertical="center"/>
    </xf>
    <xf numFmtId="3" fontId="16" fillId="3" borderId="11" xfId="1" applyNumberFormat="1" applyFont="1" applyFill="1" applyBorder="1" applyAlignment="1">
      <alignment horizontal="right" vertical="center"/>
    </xf>
    <xf numFmtId="0" fontId="13" fillId="0" borderId="61" xfId="0" applyFont="1" applyBorder="1" applyAlignment="1">
      <alignment vertical="center"/>
    </xf>
    <xf numFmtId="0" fontId="5" fillId="0" borderId="62" xfId="1" applyFont="1" applyBorder="1" applyAlignment="1">
      <alignment vertical="center"/>
    </xf>
    <xf numFmtId="3" fontId="5" fillId="3" borderId="0" xfId="1" applyNumberFormat="1" applyFont="1" applyFill="1" applyAlignment="1">
      <alignment horizontal="right" vertical="center"/>
    </xf>
    <xf numFmtId="164" fontId="5" fillId="0" borderId="20" xfId="1" applyNumberFormat="1" applyFont="1" applyBorder="1" applyAlignment="1">
      <alignment vertical="center"/>
    </xf>
    <xf numFmtId="43" fontId="3" fillId="0" borderId="52" xfId="3" applyFont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5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7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66FF99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32904</xdr:colOff>
      <xdr:row>17</xdr:row>
      <xdr:rowOff>14719</xdr:rowOff>
    </xdr:from>
    <xdr:to>
      <xdr:col>9</xdr:col>
      <xdr:colOff>212147</xdr:colOff>
      <xdr:row>17</xdr:row>
      <xdr:rowOff>186170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5E57F8A-5810-4797-BC2B-608B6B90DB69}"/>
            </a:ext>
          </a:extLst>
        </xdr:cNvPr>
        <xdr:cNvSpPr/>
      </xdr:nvSpPr>
      <xdr:spPr>
        <a:xfrm>
          <a:off x="2296044" y="278839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18</xdr:row>
      <xdr:rowOff>14719</xdr:rowOff>
    </xdr:from>
    <xdr:to>
      <xdr:col>9</xdr:col>
      <xdr:colOff>212147</xdr:colOff>
      <xdr:row>18</xdr:row>
      <xdr:rowOff>186170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EF5C7F2-D791-4A55-B543-9BB74E77202E}"/>
            </a:ext>
          </a:extLst>
        </xdr:cNvPr>
        <xdr:cNvSpPr/>
      </xdr:nvSpPr>
      <xdr:spPr>
        <a:xfrm>
          <a:off x="2296044" y="296365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19</xdr:row>
      <xdr:rowOff>14719</xdr:rowOff>
    </xdr:from>
    <xdr:to>
      <xdr:col>9</xdr:col>
      <xdr:colOff>212147</xdr:colOff>
      <xdr:row>19</xdr:row>
      <xdr:rowOff>186170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2B100D5-8F37-474E-A73B-AEE7F028B960}"/>
            </a:ext>
          </a:extLst>
        </xdr:cNvPr>
        <xdr:cNvSpPr/>
      </xdr:nvSpPr>
      <xdr:spPr>
        <a:xfrm>
          <a:off x="2296044" y="313891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17</xdr:row>
      <xdr:rowOff>14719</xdr:rowOff>
    </xdr:from>
    <xdr:to>
      <xdr:col>22</xdr:col>
      <xdr:colOff>212147</xdr:colOff>
      <xdr:row>17</xdr:row>
      <xdr:rowOff>186170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C494C26-113D-458F-A429-71A483F3E473}"/>
            </a:ext>
          </a:extLst>
        </xdr:cNvPr>
        <xdr:cNvSpPr/>
      </xdr:nvSpPr>
      <xdr:spPr>
        <a:xfrm>
          <a:off x="5565024" y="278839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18</xdr:row>
      <xdr:rowOff>14719</xdr:rowOff>
    </xdr:from>
    <xdr:to>
      <xdr:col>22</xdr:col>
      <xdr:colOff>212147</xdr:colOff>
      <xdr:row>18</xdr:row>
      <xdr:rowOff>186170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1184023-0CAC-42E9-927B-A9012857A007}"/>
            </a:ext>
          </a:extLst>
        </xdr:cNvPr>
        <xdr:cNvSpPr/>
      </xdr:nvSpPr>
      <xdr:spPr>
        <a:xfrm>
          <a:off x="5565024" y="296365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19</xdr:row>
      <xdr:rowOff>14719</xdr:rowOff>
    </xdr:from>
    <xdr:to>
      <xdr:col>22</xdr:col>
      <xdr:colOff>212147</xdr:colOff>
      <xdr:row>19</xdr:row>
      <xdr:rowOff>186170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E5544FF-BAF3-403D-B95D-F6543942CD6B}"/>
            </a:ext>
          </a:extLst>
        </xdr:cNvPr>
        <xdr:cNvSpPr/>
      </xdr:nvSpPr>
      <xdr:spPr>
        <a:xfrm>
          <a:off x="5565024" y="313891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32904</xdr:colOff>
      <xdr:row>7</xdr:row>
      <xdr:rowOff>14719</xdr:rowOff>
    </xdr:from>
    <xdr:to>
      <xdr:col>0</xdr:col>
      <xdr:colOff>212147</xdr:colOff>
      <xdr:row>7</xdr:row>
      <xdr:rowOff>186170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A468615-3A58-4E37-9CD0-C3C9DCDF7792}"/>
            </a:ext>
          </a:extLst>
        </xdr:cNvPr>
        <xdr:cNvSpPr/>
      </xdr:nvSpPr>
      <xdr:spPr>
        <a:xfrm>
          <a:off x="32904" y="115009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8</xdr:col>
      <xdr:colOff>32904</xdr:colOff>
      <xdr:row>7</xdr:row>
      <xdr:rowOff>14719</xdr:rowOff>
    </xdr:from>
    <xdr:to>
      <xdr:col>8</xdr:col>
      <xdr:colOff>212147</xdr:colOff>
      <xdr:row>7</xdr:row>
      <xdr:rowOff>186170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88384B0-696D-45BA-9912-C97B13031887}"/>
            </a:ext>
          </a:extLst>
        </xdr:cNvPr>
        <xdr:cNvSpPr/>
      </xdr:nvSpPr>
      <xdr:spPr>
        <a:xfrm>
          <a:off x="2044584" y="115009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16</xdr:col>
      <xdr:colOff>32904</xdr:colOff>
      <xdr:row>7</xdr:row>
      <xdr:rowOff>14719</xdr:rowOff>
    </xdr:from>
    <xdr:to>
      <xdr:col>16</xdr:col>
      <xdr:colOff>212147</xdr:colOff>
      <xdr:row>7</xdr:row>
      <xdr:rowOff>186170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0C1E790-9681-47B1-921E-8D1A4C62527D}"/>
            </a:ext>
          </a:extLst>
        </xdr:cNvPr>
        <xdr:cNvSpPr/>
      </xdr:nvSpPr>
      <xdr:spPr>
        <a:xfrm>
          <a:off x="4056264" y="115009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32904</xdr:colOff>
      <xdr:row>7</xdr:row>
      <xdr:rowOff>14719</xdr:rowOff>
    </xdr:from>
    <xdr:to>
      <xdr:col>23</xdr:col>
      <xdr:colOff>212147</xdr:colOff>
      <xdr:row>7</xdr:row>
      <xdr:rowOff>186170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DB33DB1-98ED-42D1-BF93-68A4A8448973}"/>
            </a:ext>
          </a:extLst>
        </xdr:cNvPr>
        <xdr:cNvSpPr/>
      </xdr:nvSpPr>
      <xdr:spPr>
        <a:xfrm>
          <a:off x="5816484" y="115009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34</xdr:col>
      <xdr:colOff>32904</xdr:colOff>
      <xdr:row>18</xdr:row>
      <xdr:rowOff>14719</xdr:rowOff>
    </xdr:from>
    <xdr:to>
      <xdr:col>34</xdr:col>
      <xdr:colOff>212147</xdr:colOff>
      <xdr:row>18</xdr:row>
      <xdr:rowOff>186170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DEF42E6-3BAE-4E61-A61B-18B1970AA9AF}"/>
            </a:ext>
          </a:extLst>
        </xdr:cNvPr>
        <xdr:cNvSpPr/>
      </xdr:nvSpPr>
      <xdr:spPr>
        <a:xfrm>
          <a:off x="8582544" y="296365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240549</xdr:colOff>
      <xdr:row>11</xdr:row>
      <xdr:rowOff>43294</xdr:rowOff>
    </xdr:from>
    <xdr:to>
      <xdr:col>45</xdr:col>
      <xdr:colOff>36195</xdr:colOff>
      <xdr:row>12</xdr:row>
      <xdr:rowOff>144780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CA1876B-C4CB-46AC-806A-746A46CFF6F5}"/>
            </a:ext>
          </a:extLst>
        </xdr:cNvPr>
        <xdr:cNvSpPr/>
      </xdr:nvSpPr>
      <xdr:spPr>
        <a:xfrm>
          <a:off x="11053329" y="1750174"/>
          <a:ext cx="298566" cy="284366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65</xdr:row>
      <xdr:rowOff>14719</xdr:rowOff>
    </xdr:from>
    <xdr:to>
      <xdr:col>9</xdr:col>
      <xdr:colOff>212147</xdr:colOff>
      <xdr:row>65</xdr:row>
      <xdr:rowOff>186170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53B38467-98C2-4BA4-94A2-1B8226EBBF27}"/>
            </a:ext>
          </a:extLst>
        </xdr:cNvPr>
        <xdr:cNvSpPr/>
      </xdr:nvSpPr>
      <xdr:spPr>
        <a:xfrm>
          <a:off x="2296044" y="1182571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66</xdr:row>
      <xdr:rowOff>14719</xdr:rowOff>
    </xdr:from>
    <xdr:to>
      <xdr:col>9</xdr:col>
      <xdr:colOff>212147</xdr:colOff>
      <xdr:row>66</xdr:row>
      <xdr:rowOff>186170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79C7CF6-828F-485A-9F4B-F56047681791}"/>
            </a:ext>
          </a:extLst>
        </xdr:cNvPr>
        <xdr:cNvSpPr/>
      </xdr:nvSpPr>
      <xdr:spPr>
        <a:xfrm>
          <a:off x="2296044" y="1200097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67</xdr:row>
      <xdr:rowOff>14719</xdr:rowOff>
    </xdr:from>
    <xdr:to>
      <xdr:col>9</xdr:col>
      <xdr:colOff>212147</xdr:colOff>
      <xdr:row>67</xdr:row>
      <xdr:rowOff>186170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66CD252E-5313-46D6-B4CC-319C6F85EF31}"/>
            </a:ext>
          </a:extLst>
        </xdr:cNvPr>
        <xdr:cNvSpPr/>
      </xdr:nvSpPr>
      <xdr:spPr>
        <a:xfrm>
          <a:off x="2296044" y="1217623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65</xdr:row>
      <xdr:rowOff>14719</xdr:rowOff>
    </xdr:from>
    <xdr:to>
      <xdr:col>22</xdr:col>
      <xdr:colOff>212147</xdr:colOff>
      <xdr:row>65</xdr:row>
      <xdr:rowOff>186170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3E66F02-7BC9-41E7-B111-C3FE7CCEAF20}"/>
            </a:ext>
          </a:extLst>
        </xdr:cNvPr>
        <xdr:cNvSpPr/>
      </xdr:nvSpPr>
      <xdr:spPr>
        <a:xfrm>
          <a:off x="5565024" y="1182571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66</xdr:row>
      <xdr:rowOff>14719</xdr:rowOff>
    </xdr:from>
    <xdr:to>
      <xdr:col>22</xdr:col>
      <xdr:colOff>212147</xdr:colOff>
      <xdr:row>66</xdr:row>
      <xdr:rowOff>186170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59A6817-EE76-430A-BB18-EF62F06C3D4F}"/>
            </a:ext>
          </a:extLst>
        </xdr:cNvPr>
        <xdr:cNvSpPr/>
      </xdr:nvSpPr>
      <xdr:spPr>
        <a:xfrm>
          <a:off x="5565024" y="1200097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67</xdr:row>
      <xdr:rowOff>14719</xdr:rowOff>
    </xdr:from>
    <xdr:to>
      <xdr:col>22</xdr:col>
      <xdr:colOff>212147</xdr:colOff>
      <xdr:row>67</xdr:row>
      <xdr:rowOff>186170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8D3BE57-9496-4BB7-8B23-AFE5F7AFDF83}"/>
            </a:ext>
          </a:extLst>
        </xdr:cNvPr>
        <xdr:cNvSpPr/>
      </xdr:nvSpPr>
      <xdr:spPr>
        <a:xfrm>
          <a:off x="5565024" y="1217623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32904</xdr:colOff>
      <xdr:row>55</xdr:row>
      <xdr:rowOff>14719</xdr:rowOff>
    </xdr:from>
    <xdr:to>
      <xdr:col>0</xdr:col>
      <xdr:colOff>212147</xdr:colOff>
      <xdr:row>55</xdr:row>
      <xdr:rowOff>186170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244060DF-8B4F-4466-99B8-4FB327527207}"/>
            </a:ext>
          </a:extLst>
        </xdr:cNvPr>
        <xdr:cNvSpPr/>
      </xdr:nvSpPr>
      <xdr:spPr>
        <a:xfrm>
          <a:off x="32904" y="1005787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8</xdr:col>
      <xdr:colOff>32904</xdr:colOff>
      <xdr:row>55</xdr:row>
      <xdr:rowOff>14719</xdr:rowOff>
    </xdr:from>
    <xdr:to>
      <xdr:col>8</xdr:col>
      <xdr:colOff>212147</xdr:colOff>
      <xdr:row>55</xdr:row>
      <xdr:rowOff>186170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45FB1594-680B-4DD4-B0BD-7B3EEE38FF48}"/>
            </a:ext>
          </a:extLst>
        </xdr:cNvPr>
        <xdr:cNvSpPr/>
      </xdr:nvSpPr>
      <xdr:spPr>
        <a:xfrm>
          <a:off x="2044584" y="1005787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16</xdr:col>
      <xdr:colOff>32904</xdr:colOff>
      <xdr:row>55</xdr:row>
      <xdr:rowOff>14719</xdr:rowOff>
    </xdr:from>
    <xdr:to>
      <xdr:col>16</xdr:col>
      <xdr:colOff>212147</xdr:colOff>
      <xdr:row>55</xdr:row>
      <xdr:rowOff>186170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9D0F3CF-6C84-49A5-A2F6-D3C42B00A836}"/>
            </a:ext>
          </a:extLst>
        </xdr:cNvPr>
        <xdr:cNvSpPr/>
      </xdr:nvSpPr>
      <xdr:spPr>
        <a:xfrm>
          <a:off x="4056264" y="1005787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32904</xdr:colOff>
      <xdr:row>55</xdr:row>
      <xdr:rowOff>14719</xdr:rowOff>
    </xdr:from>
    <xdr:to>
      <xdr:col>23</xdr:col>
      <xdr:colOff>212147</xdr:colOff>
      <xdr:row>55</xdr:row>
      <xdr:rowOff>186170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2F38DA0F-3556-4F22-9690-30D813DDEE71}"/>
            </a:ext>
          </a:extLst>
        </xdr:cNvPr>
        <xdr:cNvSpPr/>
      </xdr:nvSpPr>
      <xdr:spPr>
        <a:xfrm>
          <a:off x="5816484" y="1005787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34</xdr:col>
      <xdr:colOff>32904</xdr:colOff>
      <xdr:row>66</xdr:row>
      <xdr:rowOff>14719</xdr:rowOff>
    </xdr:from>
    <xdr:to>
      <xdr:col>34</xdr:col>
      <xdr:colOff>212147</xdr:colOff>
      <xdr:row>66</xdr:row>
      <xdr:rowOff>186170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90DC0ADE-7CA4-4946-A8D0-A4093F41B3FA}"/>
            </a:ext>
          </a:extLst>
        </xdr:cNvPr>
        <xdr:cNvSpPr/>
      </xdr:nvSpPr>
      <xdr:spPr>
        <a:xfrm>
          <a:off x="8582544" y="12000979"/>
          <a:ext cx="179243" cy="16383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240549</xdr:colOff>
      <xdr:row>59</xdr:row>
      <xdr:rowOff>43294</xdr:rowOff>
    </xdr:from>
    <xdr:to>
      <xdr:col>45</xdr:col>
      <xdr:colOff>36195</xdr:colOff>
      <xdr:row>60</xdr:row>
      <xdr:rowOff>144780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6AA60F66-7DA2-42EF-A3A0-6AE1D60D7650}"/>
            </a:ext>
          </a:extLst>
        </xdr:cNvPr>
        <xdr:cNvSpPr/>
      </xdr:nvSpPr>
      <xdr:spPr>
        <a:xfrm>
          <a:off x="11053329" y="10787494"/>
          <a:ext cx="298566" cy="284366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0</xdr:col>
      <xdr:colOff>13608</xdr:colOff>
      <xdr:row>0</xdr:row>
      <xdr:rowOff>176895</xdr:rowOff>
    </xdr:from>
    <xdr:to>
      <xdr:col>4</xdr:col>
      <xdr:colOff>204108</xdr:colOff>
      <xdr:row>3</xdr:row>
      <xdr:rowOff>44860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028D25B-6A1A-3F75-C3FD-A4ECEAC27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8" y="176895"/>
          <a:ext cx="1170214" cy="534715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</xdr:colOff>
      <xdr:row>48</xdr:row>
      <xdr:rowOff>138794</xdr:rowOff>
    </xdr:from>
    <xdr:to>
      <xdr:col>4</xdr:col>
      <xdr:colOff>204107</xdr:colOff>
      <xdr:row>51</xdr:row>
      <xdr:rowOff>6760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06931A-4261-4808-8B28-AD231799F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0003973"/>
          <a:ext cx="1170214" cy="534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32904</xdr:colOff>
      <xdr:row>17</xdr:row>
      <xdr:rowOff>14719</xdr:rowOff>
    </xdr:from>
    <xdr:to>
      <xdr:col>9</xdr:col>
      <xdr:colOff>212147</xdr:colOff>
      <xdr:row>17</xdr:row>
      <xdr:rowOff>186170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904DF64-5C65-4C37-99A3-9BECEFA62667}"/>
            </a:ext>
          </a:extLst>
        </xdr:cNvPr>
        <xdr:cNvSpPr/>
      </xdr:nvSpPr>
      <xdr:spPr>
        <a:xfrm>
          <a:off x="2261754" y="32532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18</xdr:row>
      <xdr:rowOff>14719</xdr:rowOff>
    </xdr:from>
    <xdr:to>
      <xdr:col>9</xdr:col>
      <xdr:colOff>212147</xdr:colOff>
      <xdr:row>18</xdr:row>
      <xdr:rowOff>186170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C899F76-2A27-43E4-A696-2624DB11B8CA}"/>
            </a:ext>
          </a:extLst>
        </xdr:cNvPr>
        <xdr:cNvSpPr/>
      </xdr:nvSpPr>
      <xdr:spPr>
        <a:xfrm>
          <a:off x="226175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19</xdr:row>
      <xdr:rowOff>14719</xdr:rowOff>
    </xdr:from>
    <xdr:to>
      <xdr:col>9</xdr:col>
      <xdr:colOff>212147</xdr:colOff>
      <xdr:row>19</xdr:row>
      <xdr:rowOff>186170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60BAF17-0E0E-4B6A-A287-3BD944FD70E1}"/>
            </a:ext>
          </a:extLst>
        </xdr:cNvPr>
        <xdr:cNvSpPr/>
      </xdr:nvSpPr>
      <xdr:spPr>
        <a:xfrm>
          <a:off x="2261754" y="36723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71004</xdr:colOff>
      <xdr:row>17</xdr:row>
      <xdr:rowOff>14719</xdr:rowOff>
    </xdr:from>
    <xdr:to>
      <xdr:col>24</xdr:col>
      <xdr:colOff>2597</xdr:colOff>
      <xdr:row>17</xdr:row>
      <xdr:rowOff>186170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8245077-EEAE-4C42-9C21-84A824150AD3}"/>
            </a:ext>
          </a:extLst>
        </xdr:cNvPr>
        <xdr:cNvSpPr/>
      </xdr:nvSpPr>
      <xdr:spPr>
        <a:xfrm>
          <a:off x="5766954" y="32532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71004</xdr:colOff>
      <xdr:row>18</xdr:row>
      <xdr:rowOff>14719</xdr:rowOff>
    </xdr:from>
    <xdr:to>
      <xdr:col>24</xdr:col>
      <xdr:colOff>2597</xdr:colOff>
      <xdr:row>18</xdr:row>
      <xdr:rowOff>186170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ACAAF29-DABF-4D4A-AA6C-4DD556F52A23}"/>
            </a:ext>
          </a:extLst>
        </xdr:cNvPr>
        <xdr:cNvSpPr/>
      </xdr:nvSpPr>
      <xdr:spPr>
        <a:xfrm>
          <a:off x="576695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71004</xdr:colOff>
      <xdr:row>19</xdr:row>
      <xdr:rowOff>14719</xdr:rowOff>
    </xdr:from>
    <xdr:to>
      <xdr:col>24</xdr:col>
      <xdr:colOff>2597</xdr:colOff>
      <xdr:row>19</xdr:row>
      <xdr:rowOff>186170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4C0971F-BBDB-4E7B-AD5E-C22AEFA7F267}"/>
            </a:ext>
          </a:extLst>
        </xdr:cNvPr>
        <xdr:cNvSpPr/>
      </xdr:nvSpPr>
      <xdr:spPr>
        <a:xfrm>
          <a:off x="5766954" y="36723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32904</xdr:colOff>
      <xdr:row>7</xdr:row>
      <xdr:rowOff>14719</xdr:rowOff>
    </xdr:from>
    <xdr:to>
      <xdr:col>0</xdr:col>
      <xdr:colOff>212147</xdr:colOff>
      <xdr:row>7</xdr:row>
      <xdr:rowOff>186170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B886882-C9D0-4D74-A61C-0F820D5F3218}"/>
            </a:ext>
          </a:extLst>
        </xdr:cNvPr>
        <xdr:cNvSpPr/>
      </xdr:nvSpPr>
      <xdr:spPr>
        <a:xfrm>
          <a:off x="329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8</xdr:col>
      <xdr:colOff>32904</xdr:colOff>
      <xdr:row>7</xdr:row>
      <xdr:rowOff>14719</xdr:rowOff>
    </xdr:from>
    <xdr:to>
      <xdr:col>8</xdr:col>
      <xdr:colOff>212147</xdr:colOff>
      <xdr:row>7</xdr:row>
      <xdr:rowOff>186170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5D32E18-52E5-466E-B1C9-64B8ECA54CA9}"/>
            </a:ext>
          </a:extLst>
        </xdr:cNvPr>
        <xdr:cNvSpPr/>
      </xdr:nvSpPr>
      <xdr:spPr>
        <a:xfrm>
          <a:off x="20141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16</xdr:col>
      <xdr:colOff>32904</xdr:colOff>
      <xdr:row>7</xdr:row>
      <xdr:rowOff>14719</xdr:rowOff>
    </xdr:from>
    <xdr:to>
      <xdr:col>16</xdr:col>
      <xdr:colOff>212147</xdr:colOff>
      <xdr:row>7</xdr:row>
      <xdr:rowOff>186170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9C9C3C9-2BFD-4D2B-B5D8-B7D5C26035DC}"/>
            </a:ext>
          </a:extLst>
        </xdr:cNvPr>
        <xdr:cNvSpPr/>
      </xdr:nvSpPr>
      <xdr:spPr>
        <a:xfrm>
          <a:off x="39953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32904</xdr:colOff>
      <xdr:row>7</xdr:row>
      <xdr:rowOff>14719</xdr:rowOff>
    </xdr:from>
    <xdr:to>
      <xdr:col>23</xdr:col>
      <xdr:colOff>212147</xdr:colOff>
      <xdr:row>7</xdr:row>
      <xdr:rowOff>186170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35C115D-C3C1-488F-BFD4-D7914689A6BD}"/>
            </a:ext>
          </a:extLst>
        </xdr:cNvPr>
        <xdr:cNvSpPr/>
      </xdr:nvSpPr>
      <xdr:spPr>
        <a:xfrm>
          <a:off x="572885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36</xdr:col>
      <xdr:colOff>60118</xdr:colOff>
      <xdr:row>18</xdr:row>
      <xdr:rowOff>14719</xdr:rowOff>
    </xdr:from>
    <xdr:to>
      <xdr:col>36</xdr:col>
      <xdr:colOff>239361</xdr:colOff>
      <xdr:row>18</xdr:row>
      <xdr:rowOff>186170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A155478-2B64-4BFF-8A85-8CEBAAA08151}"/>
            </a:ext>
          </a:extLst>
        </xdr:cNvPr>
        <xdr:cNvSpPr/>
      </xdr:nvSpPr>
      <xdr:spPr>
        <a:xfrm>
          <a:off x="8877547" y="3430112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0</xdr:col>
      <xdr:colOff>13608</xdr:colOff>
      <xdr:row>0</xdr:row>
      <xdr:rowOff>176895</xdr:rowOff>
    </xdr:from>
    <xdr:to>
      <xdr:col>4</xdr:col>
      <xdr:colOff>204108</xdr:colOff>
      <xdr:row>3</xdr:row>
      <xdr:rowOff>44860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46EBC68-73F5-4253-907B-176D4C18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8" y="176895"/>
          <a:ext cx="1181100" cy="544240"/>
        </a:xfrm>
        <a:prstGeom prst="rect">
          <a:avLst/>
        </a:prstGeom>
      </xdr:spPr>
    </xdr:pic>
    <xdr:clientData/>
  </xdr:twoCellAnchor>
  <xdr:twoCellAnchor>
    <xdr:from>
      <xdr:col>14</xdr:col>
      <xdr:colOff>68385</xdr:colOff>
      <xdr:row>44</xdr:row>
      <xdr:rowOff>33546</xdr:rowOff>
    </xdr:from>
    <xdr:to>
      <xdr:col>14</xdr:col>
      <xdr:colOff>247628</xdr:colOff>
      <xdr:row>44</xdr:row>
      <xdr:rowOff>204997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313396A-05A9-4DB0-8A42-149FF07E21CF}"/>
            </a:ext>
          </a:extLst>
        </xdr:cNvPr>
        <xdr:cNvSpPr/>
      </xdr:nvSpPr>
      <xdr:spPr>
        <a:xfrm>
          <a:off x="3535485" y="9148971"/>
          <a:ext cx="179243" cy="171451"/>
        </a:xfrm>
        <a:prstGeom prst="roundRect">
          <a:avLst>
            <a:gd name="adj" fmla="val 26423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59598</xdr:colOff>
      <xdr:row>44</xdr:row>
      <xdr:rowOff>39408</xdr:rowOff>
    </xdr:from>
    <xdr:to>
      <xdr:col>18</xdr:col>
      <xdr:colOff>238841</xdr:colOff>
      <xdr:row>44</xdr:row>
      <xdr:rowOff>210859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D704C0D-9884-4C8D-AC6F-3050DED0146D}"/>
            </a:ext>
          </a:extLst>
        </xdr:cNvPr>
        <xdr:cNvSpPr/>
      </xdr:nvSpPr>
      <xdr:spPr>
        <a:xfrm>
          <a:off x="4517298" y="9154833"/>
          <a:ext cx="179243" cy="171451"/>
        </a:xfrm>
        <a:prstGeom prst="roundRect">
          <a:avLst>
            <a:gd name="adj" fmla="val 26423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65403</xdr:colOff>
      <xdr:row>44</xdr:row>
      <xdr:rowOff>30566</xdr:rowOff>
    </xdr:from>
    <xdr:to>
      <xdr:col>22</xdr:col>
      <xdr:colOff>241020</xdr:colOff>
      <xdr:row>44</xdr:row>
      <xdr:rowOff>202017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D94BB06-073D-4208-AD52-4C8952B2C4E1}"/>
            </a:ext>
          </a:extLst>
        </xdr:cNvPr>
        <xdr:cNvSpPr/>
      </xdr:nvSpPr>
      <xdr:spPr>
        <a:xfrm>
          <a:off x="5513703" y="9145991"/>
          <a:ext cx="175617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25</xdr:col>
      <xdr:colOff>61544</xdr:colOff>
      <xdr:row>44</xdr:row>
      <xdr:rowOff>27463</xdr:rowOff>
    </xdr:from>
    <xdr:to>
      <xdr:col>25</xdr:col>
      <xdr:colOff>240786</xdr:colOff>
      <xdr:row>44</xdr:row>
      <xdr:rowOff>198914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CDB084D-C848-4645-ABED-63BF77A304FD}"/>
            </a:ext>
          </a:extLst>
        </xdr:cNvPr>
        <xdr:cNvSpPr/>
      </xdr:nvSpPr>
      <xdr:spPr>
        <a:xfrm>
          <a:off x="6252794" y="9142888"/>
          <a:ext cx="179242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32904</xdr:colOff>
      <xdr:row>17</xdr:row>
      <xdr:rowOff>14719</xdr:rowOff>
    </xdr:from>
    <xdr:to>
      <xdr:col>9</xdr:col>
      <xdr:colOff>212147</xdr:colOff>
      <xdr:row>17</xdr:row>
      <xdr:rowOff>186170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CDD828-E350-4D68-9601-C24FA8AA14B7}"/>
            </a:ext>
          </a:extLst>
        </xdr:cNvPr>
        <xdr:cNvSpPr/>
      </xdr:nvSpPr>
      <xdr:spPr>
        <a:xfrm>
          <a:off x="2261754" y="32532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18</xdr:row>
      <xdr:rowOff>14719</xdr:rowOff>
    </xdr:from>
    <xdr:to>
      <xdr:col>9</xdr:col>
      <xdr:colOff>212147</xdr:colOff>
      <xdr:row>18</xdr:row>
      <xdr:rowOff>186170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C0AB74D-9790-4D2C-9D4C-F9CA2A4F94FB}"/>
            </a:ext>
          </a:extLst>
        </xdr:cNvPr>
        <xdr:cNvSpPr/>
      </xdr:nvSpPr>
      <xdr:spPr>
        <a:xfrm>
          <a:off x="226175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19</xdr:row>
      <xdr:rowOff>14719</xdr:rowOff>
    </xdr:from>
    <xdr:to>
      <xdr:col>9</xdr:col>
      <xdr:colOff>212147</xdr:colOff>
      <xdr:row>19</xdr:row>
      <xdr:rowOff>186170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699DC38-424E-406E-879E-6F7FFE33CE88}"/>
            </a:ext>
          </a:extLst>
        </xdr:cNvPr>
        <xdr:cNvSpPr/>
      </xdr:nvSpPr>
      <xdr:spPr>
        <a:xfrm>
          <a:off x="2261754" y="36723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17</xdr:row>
      <xdr:rowOff>14719</xdr:rowOff>
    </xdr:from>
    <xdr:to>
      <xdr:col>22</xdr:col>
      <xdr:colOff>212147</xdr:colOff>
      <xdr:row>17</xdr:row>
      <xdr:rowOff>186170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A5D92DF-77AB-462C-9FB7-94418F46EAFC}"/>
            </a:ext>
          </a:extLst>
        </xdr:cNvPr>
        <xdr:cNvSpPr/>
      </xdr:nvSpPr>
      <xdr:spPr>
        <a:xfrm>
          <a:off x="5481204" y="32532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18</xdr:row>
      <xdr:rowOff>14719</xdr:rowOff>
    </xdr:from>
    <xdr:to>
      <xdr:col>22</xdr:col>
      <xdr:colOff>212147</xdr:colOff>
      <xdr:row>18</xdr:row>
      <xdr:rowOff>186170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BE463CE-3C27-4681-99E5-7302ABC99C1F}"/>
            </a:ext>
          </a:extLst>
        </xdr:cNvPr>
        <xdr:cNvSpPr/>
      </xdr:nvSpPr>
      <xdr:spPr>
        <a:xfrm>
          <a:off x="548120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19</xdr:row>
      <xdr:rowOff>14719</xdr:rowOff>
    </xdr:from>
    <xdr:to>
      <xdr:col>22</xdr:col>
      <xdr:colOff>212147</xdr:colOff>
      <xdr:row>19</xdr:row>
      <xdr:rowOff>186170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E0C3805-9AF6-4CF6-BA63-44E12A19D6FE}"/>
            </a:ext>
          </a:extLst>
        </xdr:cNvPr>
        <xdr:cNvSpPr/>
      </xdr:nvSpPr>
      <xdr:spPr>
        <a:xfrm>
          <a:off x="5481204" y="36723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32904</xdr:colOff>
      <xdr:row>7</xdr:row>
      <xdr:rowOff>14719</xdr:rowOff>
    </xdr:from>
    <xdr:to>
      <xdr:col>0</xdr:col>
      <xdr:colOff>212147</xdr:colOff>
      <xdr:row>7</xdr:row>
      <xdr:rowOff>186170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B181617-19A2-4636-B431-0F9638D8B007}"/>
            </a:ext>
          </a:extLst>
        </xdr:cNvPr>
        <xdr:cNvSpPr/>
      </xdr:nvSpPr>
      <xdr:spPr>
        <a:xfrm>
          <a:off x="329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8</xdr:col>
      <xdr:colOff>32904</xdr:colOff>
      <xdr:row>7</xdr:row>
      <xdr:rowOff>14719</xdr:rowOff>
    </xdr:from>
    <xdr:to>
      <xdr:col>8</xdr:col>
      <xdr:colOff>212147</xdr:colOff>
      <xdr:row>7</xdr:row>
      <xdr:rowOff>186170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1316E6B-C92C-483D-B2C3-4E61EB732631}"/>
            </a:ext>
          </a:extLst>
        </xdr:cNvPr>
        <xdr:cNvSpPr/>
      </xdr:nvSpPr>
      <xdr:spPr>
        <a:xfrm>
          <a:off x="20141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16</xdr:col>
      <xdr:colOff>32904</xdr:colOff>
      <xdr:row>7</xdr:row>
      <xdr:rowOff>14719</xdr:rowOff>
    </xdr:from>
    <xdr:to>
      <xdr:col>16</xdr:col>
      <xdr:colOff>212147</xdr:colOff>
      <xdr:row>7</xdr:row>
      <xdr:rowOff>186170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BBF9325-14FA-4B8A-AC49-80DB40DEC903}"/>
            </a:ext>
          </a:extLst>
        </xdr:cNvPr>
        <xdr:cNvSpPr/>
      </xdr:nvSpPr>
      <xdr:spPr>
        <a:xfrm>
          <a:off x="39953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32904</xdr:colOff>
      <xdr:row>7</xdr:row>
      <xdr:rowOff>14719</xdr:rowOff>
    </xdr:from>
    <xdr:to>
      <xdr:col>23</xdr:col>
      <xdr:colOff>212147</xdr:colOff>
      <xdr:row>7</xdr:row>
      <xdr:rowOff>186170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D625DB1-E5C2-4E44-9C21-2F4057AA7825}"/>
            </a:ext>
          </a:extLst>
        </xdr:cNvPr>
        <xdr:cNvSpPr/>
      </xdr:nvSpPr>
      <xdr:spPr>
        <a:xfrm>
          <a:off x="572885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34</xdr:col>
      <xdr:colOff>32904</xdr:colOff>
      <xdr:row>18</xdr:row>
      <xdr:rowOff>14719</xdr:rowOff>
    </xdr:from>
    <xdr:to>
      <xdr:col>34</xdr:col>
      <xdr:colOff>212147</xdr:colOff>
      <xdr:row>18</xdr:row>
      <xdr:rowOff>186170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5BE0050-EDFF-4445-A22C-7B8B64AF2458}"/>
            </a:ext>
          </a:extLst>
        </xdr:cNvPr>
        <xdr:cNvSpPr/>
      </xdr:nvSpPr>
      <xdr:spPr>
        <a:xfrm>
          <a:off x="845300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0</xdr:col>
      <xdr:colOff>13608</xdr:colOff>
      <xdr:row>0</xdr:row>
      <xdr:rowOff>176895</xdr:rowOff>
    </xdr:from>
    <xdr:to>
      <xdr:col>4</xdr:col>
      <xdr:colOff>204108</xdr:colOff>
      <xdr:row>3</xdr:row>
      <xdr:rowOff>44860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A6CA2D6-C449-4239-A8B5-C0E85FD09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8" y="176895"/>
          <a:ext cx="1181100" cy="544240"/>
        </a:xfrm>
        <a:prstGeom prst="rect">
          <a:avLst/>
        </a:prstGeom>
      </xdr:spPr>
    </xdr:pic>
    <xdr:clientData/>
  </xdr:twoCellAnchor>
  <xdr:twoCellAnchor>
    <xdr:from>
      <xdr:col>14</xdr:col>
      <xdr:colOff>68385</xdr:colOff>
      <xdr:row>44</xdr:row>
      <xdr:rowOff>33546</xdr:rowOff>
    </xdr:from>
    <xdr:to>
      <xdr:col>14</xdr:col>
      <xdr:colOff>247628</xdr:colOff>
      <xdr:row>44</xdr:row>
      <xdr:rowOff>204997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1CAC3121-F9F6-4168-9ADE-9B5BFD360A5D}"/>
            </a:ext>
          </a:extLst>
        </xdr:cNvPr>
        <xdr:cNvSpPr/>
      </xdr:nvSpPr>
      <xdr:spPr>
        <a:xfrm>
          <a:off x="3535485" y="9148971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59598</xdr:colOff>
      <xdr:row>44</xdr:row>
      <xdr:rowOff>39408</xdr:rowOff>
    </xdr:from>
    <xdr:to>
      <xdr:col>18</xdr:col>
      <xdr:colOff>238841</xdr:colOff>
      <xdr:row>44</xdr:row>
      <xdr:rowOff>210859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EE4ED5A7-128B-4172-9364-6EDA47670EEE}"/>
            </a:ext>
          </a:extLst>
        </xdr:cNvPr>
        <xdr:cNvSpPr/>
      </xdr:nvSpPr>
      <xdr:spPr>
        <a:xfrm>
          <a:off x="4517298" y="9154833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65403</xdr:colOff>
      <xdr:row>44</xdr:row>
      <xdr:rowOff>30566</xdr:rowOff>
    </xdr:from>
    <xdr:to>
      <xdr:col>22</xdr:col>
      <xdr:colOff>241020</xdr:colOff>
      <xdr:row>44</xdr:row>
      <xdr:rowOff>202017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4549D674-FA9C-45D0-969C-3C05909EEC3E}"/>
            </a:ext>
          </a:extLst>
        </xdr:cNvPr>
        <xdr:cNvSpPr/>
      </xdr:nvSpPr>
      <xdr:spPr>
        <a:xfrm>
          <a:off x="5513703" y="9145991"/>
          <a:ext cx="175617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25</xdr:col>
      <xdr:colOff>61544</xdr:colOff>
      <xdr:row>44</xdr:row>
      <xdr:rowOff>27463</xdr:rowOff>
    </xdr:from>
    <xdr:to>
      <xdr:col>25</xdr:col>
      <xdr:colOff>240786</xdr:colOff>
      <xdr:row>44</xdr:row>
      <xdr:rowOff>198914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F982DF9F-4DE1-4F48-8533-435104DDB46C}"/>
            </a:ext>
          </a:extLst>
        </xdr:cNvPr>
        <xdr:cNvSpPr/>
      </xdr:nvSpPr>
      <xdr:spPr>
        <a:xfrm>
          <a:off x="6252794" y="9142888"/>
          <a:ext cx="179242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32904</xdr:colOff>
      <xdr:row>17</xdr:row>
      <xdr:rowOff>14719</xdr:rowOff>
    </xdr:from>
    <xdr:to>
      <xdr:col>9</xdr:col>
      <xdr:colOff>212147</xdr:colOff>
      <xdr:row>17</xdr:row>
      <xdr:rowOff>186170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A6F8748-007E-4422-8B75-DB24E797FAC6}"/>
            </a:ext>
          </a:extLst>
        </xdr:cNvPr>
        <xdr:cNvSpPr/>
      </xdr:nvSpPr>
      <xdr:spPr>
        <a:xfrm>
          <a:off x="2261754" y="32532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18</xdr:row>
      <xdr:rowOff>14719</xdr:rowOff>
    </xdr:from>
    <xdr:to>
      <xdr:col>9</xdr:col>
      <xdr:colOff>212147</xdr:colOff>
      <xdr:row>18</xdr:row>
      <xdr:rowOff>186170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9D3A7DF-518F-4CDA-9C96-911AE590C344}"/>
            </a:ext>
          </a:extLst>
        </xdr:cNvPr>
        <xdr:cNvSpPr/>
      </xdr:nvSpPr>
      <xdr:spPr>
        <a:xfrm>
          <a:off x="226175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19</xdr:row>
      <xdr:rowOff>14719</xdr:rowOff>
    </xdr:from>
    <xdr:to>
      <xdr:col>9</xdr:col>
      <xdr:colOff>212147</xdr:colOff>
      <xdr:row>19</xdr:row>
      <xdr:rowOff>186170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8AF1D62-D214-4FD6-B897-4DECD9BFB657}"/>
            </a:ext>
          </a:extLst>
        </xdr:cNvPr>
        <xdr:cNvSpPr/>
      </xdr:nvSpPr>
      <xdr:spPr>
        <a:xfrm>
          <a:off x="2261754" y="36723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17</xdr:row>
      <xdr:rowOff>14719</xdr:rowOff>
    </xdr:from>
    <xdr:to>
      <xdr:col>22</xdr:col>
      <xdr:colOff>212147</xdr:colOff>
      <xdr:row>17</xdr:row>
      <xdr:rowOff>186170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C0BB7CF-6688-4500-9246-B75F01036827}"/>
            </a:ext>
          </a:extLst>
        </xdr:cNvPr>
        <xdr:cNvSpPr/>
      </xdr:nvSpPr>
      <xdr:spPr>
        <a:xfrm>
          <a:off x="5576454" y="32532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18</xdr:row>
      <xdr:rowOff>14719</xdr:rowOff>
    </xdr:from>
    <xdr:to>
      <xdr:col>22</xdr:col>
      <xdr:colOff>212147</xdr:colOff>
      <xdr:row>18</xdr:row>
      <xdr:rowOff>186170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C107C09-BEDC-49CB-9BE3-CBB97CCBA1FB}"/>
            </a:ext>
          </a:extLst>
        </xdr:cNvPr>
        <xdr:cNvSpPr/>
      </xdr:nvSpPr>
      <xdr:spPr>
        <a:xfrm>
          <a:off x="557645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19</xdr:row>
      <xdr:rowOff>14719</xdr:rowOff>
    </xdr:from>
    <xdr:to>
      <xdr:col>22</xdr:col>
      <xdr:colOff>212147</xdr:colOff>
      <xdr:row>19</xdr:row>
      <xdr:rowOff>186170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FB73B1B-3EA0-4068-8A7D-0D2566447C1C}"/>
            </a:ext>
          </a:extLst>
        </xdr:cNvPr>
        <xdr:cNvSpPr/>
      </xdr:nvSpPr>
      <xdr:spPr>
        <a:xfrm>
          <a:off x="5576454" y="36723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32904</xdr:colOff>
      <xdr:row>7</xdr:row>
      <xdr:rowOff>14719</xdr:rowOff>
    </xdr:from>
    <xdr:to>
      <xdr:col>0</xdr:col>
      <xdr:colOff>212147</xdr:colOff>
      <xdr:row>7</xdr:row>
      <xdr:rowOff>186170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CD8EE31-45B8-43C0-99D3-5B6BF9ACF2E1}"/>
            </a:ext>
          </a:extLst>
        </xdr:cNvPr>
        <xdr:cNvSpPr/>
      </xdr:nvSpPr>
      <xdr:spPr>
        <a:xfrm>
          <a:off x="329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8</xdr:col>
      <xdr:colOff>32904</xdr:colOff>
      <xdr:row>7</xdr:row>
      <xdr:rowOff>14719</xdr:rowOff>
    </xdr:from>
    <xdr:to>
      <xdr:col>8</xdr:col>
      <xdr:colOff>212147</xdr:colOff>
      <xdr:row>7</xdr:row>
      <xdr:rowOff>186170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8A15FFD-A361-4012-AB4F-02B3036FA204}"/>
            </a:ext>
          </a:extLst>
        </xdr:cNvPr>
        <xdr:cNvSpPr/>
      </xdr:nvSpPr>
      <xdr:spPr>
        <a:xfrm>
          <a:off x="20141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16</xdr:col>
      <xdr:colOff>32904</xdr:colOff>
      <xdr:row>7</xdr:row>
      <xdr:rowOff>14719</xdr:rowOff>
    </xdr:from>
    <xdr:to>
      <xdr:col>16</xdr:col>
      <xdr:colOff>212147</xdr:colOff>
      <xdr:row>7</xdr:row>
      <xdr:rowOff>186170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EB37E69-43A7-49A3-AA16-CA35B4683B21}"/>
            </a:ext>
          </a:extLst>
        </xdr:cNvPr>
        <xdr:cNvSpPr/>
      </xdr:nvSpPr>
      <xdr:spPr>
        <a:xfrm>
          <a:off x="409055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32904</xdr:colOff>
      <xdr:row>7</xdr:row>
      <xdr:rowOff>14719</xdr:rowOff>
    </xdr:from>
    <xdr:to>
      <xdr:col>23</xdr:col>
      <xdr:colOff>212147</xdr:colOff>
      <xdr:row>7</xdr:row>
      <xdr:rowOff>186170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38D2D3C-2C64-48BC-82A2-F18690101F47}"/>
            </a:ext>
          </a:extLst>
        </xdr:cNvPr>
        <xdr:cNvSpPr/>
      </xdr:nvSpPr>
      <xdr:spPr>
        <a:xfrm>
          <a:off x="58241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34</xdr:col>
      <xdr:colOff>32904</xdr:colOff>
      <xdr:row>18</xdr:row>
      <xdr:rowOff>14719</xdr:rowOff>
    </xdr:from>
    <xdr:to>
      <xdr:col>34</xdr:col>
      <xdr:colOff>212147</xdr:colOff>
      <xdr:row>18</xdr:row>
      <xdr:rowOff>186170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FC6F463-5FC5-4727-B186-85D237F47DF3}"/>
            </a:ext>
          </a:extLst>
        </xdr:cNvPr>
        <xdr:cNvSpPr/>
      </xdr:nvSpPr>
      <xdr:spPr>
        <a:xfrm>
          <a:off x="8786379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0</xdr:col>
      <xdr:colOff>13608</xdr:colOff>
      <xdr:row>0</xdr:row>
      <xdr:rowOff>176895</xdr:rowOff>
    </xdr:from>
    <xdr:to>
      <xdr:col>4</xdr:col>
      <xdr:colOff>204108</xdr:colOff>
      <xdr:row>3</xdr:row>
      <xdr:rowOff>44860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BC1DB7-C4A8-4C57-A99C-879010572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8" y="176895"/>
          <a:ext cx="1181100" cy="544240"/>
        </a:xfrm>
        <a:prstGeom prst="rect">
          <a:avLst/>
        </a:prstGeom>
      </xdr:spPr>
    </xdr:pic>
    <xdr:clientData/>
  </xdr:twoCellAnchor>
  <xdr:twoCellAnchor>
    <xdr:from>
      <xdr:col>14</xdr:col>
      <xdr:colOff>68385</xdr:colOff>
      <xdr:row>44</xdr:row>
      <xdr:rowOff>33546</xdr:rowOff>
    </xdr:from>
    <xdr:to>
      <xdr:col>14</xdr:col>
      <xdr:colOff>247628</xdr:colOff>
      <xdr:row>44</xdr:row>
      <xdr:rowOff>204997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59B40F3-1BEF-4903-8595-EFAE94230FE4}"/>
            </a:ext>
          </a:extLst>
        </xdr:cNvPr>
        <xdr:cNvSpPr/>
      </xdr:nvSpPr>
      <xdr:spPr>
        <a:xfrm>
          <a:off x="3535485" y="9148971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59598</xdr:colOff>
      <xdr:row>44</xdr:row>
      <xdr:rowOff>39408</xdr:rowOff>
    </xdr:from>
    <xdr:to>
      <xdr:col>18</xdr:col>
      <xdr:colOff>238841</xdr:colOff>
      <xdr:row>44</xdr:row>
      <xdr:rowOff>210859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E354B59-F951-4D79-AA84-22F6BCCF2381}"/>
            </a:ext>
          </a:extLst>
        </xdr:cNvPr>
        <xdr:cNvSpPr/>
      </xdr:nvSpPr>
      <xdr:spPr>
        <a:xfrm>
          <a:off x="4612548" y="9154833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65403</xdr:colOff>
      <xdr:row>44</xdr:row>
      <xdr:rowOff>30566</xdr:rowOff>
    </xdr:from>
    <xdr:to>
      <xdr:col>22</xdr:col>
      <xdr:colOff>241020</xdr:colOff>
      <xdr:row>44</xdr:row>
      <xdr:rowOff>202017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3A09A3DF-E451-4F4A-8B79-558969DEA527}"/>
            </a:ext>
          </a:extLst>
        </xdr:cNvPr>
        <xdr:cNvSpPr/>
      </xdr:nvSpPr>
      <xdr:spPr>
        <a:xfrm>
          <a:off x="5608953" y="9145991"/>
          <a:ext cx="175617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25</xdr:col>
      <xdr:colOff>61544</xdr:colOff>
      <xdr:row>44</xdr:row>
      <xdr:rowOff>27463</xdr:rowOff>
    </xdr:from>
    <xdr:to>
      <xdr:col>25</xdr:col>
      <xdr:colOff>240786</xdr:colOff>
      <xdr:row>44</xdr:row>
      <xdr:rowOff>198914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74C5C81-6B18-4003-A904-67DF8E635BE1}"/>
            </a:ext>
          </a:extLst>
        </xdr:cNvPr>
        <xdr:cNvSpPr/>
      </xdr:nvSpPr>
      <xdr:spPr>
        <a:xfrm>
          <a:off x="6452819" y="9142888"/>
          <a:ext cx="179242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42</xdr:col>
      <xdr:colOff>61544</xdr:colOff>
      <xdr:row>44</xdr:row>
      <xdr:rowOff>27463</xdr:rowOff>
    </xdr:from>
    <xdr:to>
      <xdr:col>42</xdr:col>
      <xdr:colOff>240786</xdr:colOff>
      <xdr:row>44</xdr:row>
      <xdr:rowOff>198914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3D7926B-79E6-495D-AFCA-C469B04FA87A}"/>
            </a:ext>
          </a:extLst>
        </xdr:cNvPr>
        <xdr:cNvSpPr/>
      </xdr:nvSpPr>
      <xdr:spPr>
        <a:xfrm>
          <a:off x="10796219" y="9142888"/>
          <a:ext cx="179242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32904</xdr:colOff>
      <xdr:row>17</xdr:row>
      <xdr:rowOff>14719</xdr:rowOff>
    </xdr:from>
    <xdr:to>
      <xdr:col>9</xdr:col>
      <xdr:colOff>212147</xdr:colOff>
      <xdr:row>17</xdr:row>
      <xdr:rowOff>186170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B2199E2-C180-40F0-840B-670E3D12ABF5}"/>
            </a:ext>
          </a:extLst>
        </xdr:cNvPr>
        <xdr:cNvSpPr/>
      </xdr:nvSpPr>
      <xdr:spPr>
        <a:xfrm>
          <a:off x="2261754" y="32532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18</xdr:row>
      <xdr:rowOff>14719</xdr:rowOff>
    </xdr:from>
    <xdr:to>
      <xdr:col>9</xdr:col>
      <xdr:colOff>212147</xdr:colOff>
      <xdr:row>18</xdr:row>
      <xdr:rowOff>186170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6941C79-9A76-44F4-8BF4-C68DE1C52456}"/>
            </a:ext>
          </a:extLst>
        </xdr:cNvPr>
        <xdr:cNvSpPr/>
      </xdr:nvSpPr>
      <xdr:spPr>
        <a:xfrm>
          <a:off x="226175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19</xdr:row>
      <xdr:rowOff>14719</xdr:rowOff>
    </xdr:from>
    <xdr:to>
      <xdr:col>9</xdr:col>
      <xdr:colOff>212147</xdr:colOff>
      <xdr:row>19</xdr:row>
      <xdr:rowOff>186170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E28F003-AC44-4AE4-8FFF-3F14EF1F14EB}"/>
            </a:ext>
          </a:extLst>
        </xdr:cNvPr>
        <xdr:cNvSpPr/>
      </xdr:nvSpPr>
      <xdr:spPr>
        <a:xfrm>
          <a:off x="2261754" y="36723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17</xdr:row>
      <xdr:rowOff>14719</xdr:rowOff>
    </xdr:from>
    <xdr:to>
      <xdr:col>22</xdr:col>
      <xdr:colOff>212147</xdr:colOff>
      <xdr:row>17</xdr:row>
      <xdr:rowOff>186170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6E4818C-B93C-4763-8053-92C88D7C7489}"/>
            </a:ext>
          </a:extLst>
        </xdr:cNvPr>
        <xdr:cNvSpPr/>
      </xdr:nvSpPr>
      <xdr:spPr>
        <a:xfrm>
          <a:off x="5481204" y="32532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18</xdr:row>
      <xdr:rowOff>14719</xdr:rowOff>
    </xdr:from>
    <xdr:to>
      <xdr:col>22</xdr:col>
      <xdr:colOff>212147</xdr:colOff>
      <xdr:row>18</xdr:row>
      <xdr:rowOff>186170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4721EB6-8DFA-4F78-8045-AE5B066B8D0E}"/>
            </a:ext>
          </a:extLst>
        </xdr:cNvPr>
        <xdr:cNvSpPr/>
      </xdr:nvSpPr>
      <xdr:spPr>
        <a:xfrm>
          <a:off x="548120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19</xdr:row>
      <xdr:rowOff>14719</xdr:rowOff>
    </xdr:from>
    <xdr:to>
      <xdr:col>22</xdr:col>
      <xdr:colOff>212147</xdr:colOff>
      <xdr:row>19</xdr:row>
      <xdr:rowOff>186170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2A59C23-DDFD-43D9-8AC0-BE1A643E16AE}"/>
            </a:ext>
          </a:extLst>
        </xdr:cNvPr>
        <xdr:cNvSpPr/>
      </xdr:nvSpPr>
      <xdr:spPr>
        <a:xfrm>
          <a:off x="5481204" y="367231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32904</xdr:colOff>
      <xdr:row>7</xdr:row>
      <xdr:rowOff>14719</xdr:rowOff>
    </xdr:from>
    <xdr:to>
      <xdr:col>0</xdr:col>
      <xdr:colOff>212147</xdr:colOff>
      <xdr:row>7</xdr:row>
      <xdr:rowOff>186170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307683B-1D43-4754-BF8B-02107321AC76}"/>
            </a:ext>
          </a:extLst>
        </xdr:cNvPr>
        <xdr:cNvSpPr/>
      </xdr:nvSpPr>
      <xdr:spPr>
        <a:xfrm>
          <a:off x="329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8</xdr:col>
      <xdr:colOff>32904</xdr:colOff>
      <xdr:row>7</xdr:row>
      <xdr:rowOff>14719</xdr:rowOff>
    </xdr:from>
    <xdr:to>
      <xdr:col>8</xdr:col>
      <xdr:colOff>212147</xdr:colOff>
      <xdr:row>7</xdr:row>
      <xdr:rowOff>186170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ECA6EAA-B62E-4820-AD60-4920B60910FA}"/>
            </a:ext>
          </a:extLst>
        </xdr:cNvPr>
        <xdr:cNvSpPr/>
      </xdr:nvSpPr>
      <xdr:spPr>
        <a:xfrm>
          <a:off x="20141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16</xdr:col>
      <xdr:colOff>32904</xdr:colOff>
      <xdr:row>7</xdr:row>
      <xdr:rowOff>14719</xdr:rowOff>
    </xdr:from>
    <xdr:to>
      <xdr:col>16</xdr:col>
      <xdr:colOff>212147</xdr:colOff>
      <xdr:row>7</xdr:row>
      <xdr:rowOff>186170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4E6C3D6-319C-4DBD-9EF6-446FD727A736}"/>
            </a:ext>
          </a:extLst>
        </xdr:cNvPr>
        <xdr:cNvSpPr/>
      </xdr:nvSpPr>
      <xdr:spPr>
        <a:xfrm>
          <a:off x="399530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32904</xdr:colOff>
      <xdr:row>7</xdr:row>
      <xdr:rowOff>14719</xdr:rowOff>
    </xdr:from>
    <xdr:to>
      <xdr:col>23</xdr:col>
      <xdr:colOff>212147</xdr:colOff>
      <xdr:row>7</xdr:row>
      <xdr:rowOff>186170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B903144-3351-477D-8921-9A1587AD576E}"/>
            </a:ext>
          </a:extLst>
        </xdr:cNvPr>
        <xdr:cNvSpPr/>
      </xdr:nvSpPr>
      <xdr:spPr>
        <a:xfrm>
          <a:off x="5728854" y="13386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34</xdr:col>
      <xdr:colOff>32904</xdr:colOff>
      <xdr:row>18</xdr:row>
      <xdr:rowOff>14719</xdr:rowOff>
    </xdr:from>
    <xdr:to>
      <xdr:col>34</xdr:col>
      <xdr:colOff>212147</xdr:colOff>
      <xdr:row>18</xdr:row>
      <xdr:rowOff>186170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4A76A08-B656-4FEC-BAC3-F2AD16372779}"/>
            </a:ext>
          </a:extLst>
        </xdr:cNvPr>
        <xdr:cNvSpPr/>
      </xdr:nvSpPr>
      <xdr:spPr>
        <a:xfrm>
          <a:off x="8453004" y="3462769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69</xdr:row>
      <xdr:rowOff>14719</xdr:rowOff>
    </xdr:from>
    <xdr:to>
      <xdr:col>9</xdr:col>
      <xdr:colOff>212147</xdr:colOff>
      <xdr:row>69</xdr:row>
      <xdr:rowOff>186170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D457A3D1-F683-435E-9944-B5639FB1FFF9}"/>
            </a:ext>
          </a:extLst>
        </xdr:cNvPr>
        <xdr:cNvSpPr/>
      </xdr:nvSpPr>
      <xdr:spPr>
        <a:xfrm>
          <a:off x="2261754" y="136830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70</xdr:row>
      <xdr:rowOff>14719</xdr:rowOff>
    </xdr:from>
    <xdr:to>
      <xdr:col>9</xdr:col>
      <xdr:colOff>212147</xdr:colOff>
      <xdr:row>70</xdr:row>
      <xdr:rowOff>186170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C6F2F77-9F08-4DBE-A2D1-9A3D5651ADE3}"/>
            </a:ext>
          </a:extLst>
        </xdr:cNvPr>
        <xdr:cNvSpPr/>
      </xdr:nvSpPr>
      <xdr:spPr>
        <a:xfrm>
          <a:off x="2261754" y="1389264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32904</xdr:colOff>
      <xdr:row>71</xdr:row>
      <xdr:rowOff>14719</xdr:rowOff>
    </xdr:from>
    <xdr:to>
      <xdr:col>9</xdr:col>
      <xdr:colOff>212147</xdr:colOff>
      <xdr:row>71</xdr:row>
      <xdr:rowOff>186170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8D394F8-6245-460F-B500-E036554FC183}"/>
            </a:ext>
          </a:extLst>
        </xdr:cNvPr>
        <xdr:cNvSpPr/>
      </xdr:nvSpPr>
      <xdr:spPr>
        <a:xfrm>
          <a:off x="2261754" y="141021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69</xdr:row>
      <xdr:rowOff>14719</xdr:rowOff>
    </xdr:from>
    <xdr:to>
      <xdr:col>22</xdr:col>
      <xdr:colOff>212147</xdr:colOff>
      <xdr:row>69</xdr:row>
      <xdr:rowOff>186170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2DD7E18-983A-4717-9CCC-EC09536EDFF4}"/>
            </a:ext>
          </a:extLst>
        </xdr:cNvPr>
        <xdr:cNvSpPr/>
      </xdr:nvSpPr>
      <xdr:spPr>
        <a:xfrm>
          <a:off x="5481204" y="136830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70</xdr:row>
      <xdr:rowOff>14719</xdr:rowOff>
    </xdr:from>
    <xdr:to>
      <xdr:col>22</xdr:col>
      <xdr:colOff>212147</xdr:colOff>
      <xdr:row>70</xdr:row>
      <xdr:rowOff>186170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37906C4-B610-40BE-A821-7E23FDAD2F08}"/>
            </a:ext>
          </a:extLst>
        </xdr:cNvPr>
        <xdr:cNvSpPr/>
      </xdr:nvSpPr>
      <xdr:spPr>
        <a:xfrm>
          <a:off x="5481204" y="1389264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32904</xdr:colOff>
      <xdr:row>71</xdr:row>
      <xdr:rowOff>14719</xdr:rowOff>
    </xdr:from>
    <xdr:to>
      <xdr:col>22</xdr:col>
      <xdr:colOff>212147</xdr:colOff>
      <xdr:row>71</xdr:row>
      <xdr:rowOff>186170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40DC9C8-2EB0-4021-AA3E-F4CF066A4CE6}"/>
            </a:ext>
          </a:extLst>
        </xdr:cNvPr>
        <xdr:cNvSpPr/>
      </xdr:nvSpPr>
      <xdr:spPr>
        <a:xfrm>
          <a:off x="5481204" y="1410219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32904</xdr:colOff>
      <xdr:row>59</xdr:row>
      <xdr:rowOff>14719</xdr:rowOff>
    </xdr:from>
    <xdr:to>
      <xdr:col>0</xdr:col>
      <xdr:colOff>212147</xdr:colOff>
      <xdr:row>59</xdr:row>
      <xdr:rowOff>186170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B148603-539C-4ED3-9381-F56895037694}"/>
            </a:ext>
          </a:extLst>
        </xdr:cNvPr>
        <xdr:cNvSpPr/>
      </xdr:nvSpPr>
      <xdr:spPr>
        <a:xfrm>
          <a:off x="32904" y="1156854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8</xdr:col>
      <xdr:colOff>32904</xdr:colOff>
      <xdr:row>59</xdr:row>
      <xdr:rowOff>14719</xdr:rowOff>
    </xdr:from>
    <xdr:to>
      <xdr:col>8</xdr:col>
      <xdr:colOff>212147</xdr:colOff>
      <xdr:row>59</xdr:row>
      <xdr:rowOff>186170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424EC5AC-EC02-46A8-B739-213309B4AD3F}"/>
            </a:ext>
          </a:extLst>
        </xdr:cNvPr>
        <xdr:cNvSpPr/>
      </xdr:nvSpPr>
      <xdr:spPr>
        <a:xfrm>
          <a:off x="2014104" y="1156854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16</xdr:col>
      <xdr:colOff>32904</xdr:colOff>
      <xdr:row>59</xdr:row>
      <xdr:rowOff>14719</xdr:rowOff>
    </xdr:from>
    <xdr:to>
      <xdr:col>16</xdr:col>
      <xdr:colOff>212147</xdr:colOff>
      <xdr:row>59</xdr:row>
      <xdr:rowOff>186170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701CABA4-F00C-479F-A832-201426A516AC}"/>
            </a:ext>
          </a:extLst>
        </xdr:cNvPr>
        <xdr:cNvSpPr/>
      </xdr:nvSpPr>
      <xdr:spPr>
        <a:xfrm>
          <a:off x="3995304" y="1156854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23</xdr:col>
      <xdr:colOff>32904</xdr:colOff>
      <xdr:row>59</xdr:row>
      <xdr:rowOff>14719</xdr:rowOff>
    </xdr:from>
    <xdr:to>
      <xdr:col>23</xdr:col>
      <xdr:colOff>212147</xdr:colOff>
      <xdr:row>59</xdr:row>
      <xdr:rowOff>186170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B4270AD-E9CF-4D3D-A2D2-81085ABA1B81}"/>
            </a:ext>
          </a:extLst>
        </xdr:cNvPr>
        <xdr:cNvSpPr/>
      </xdr:nvSpPr>
      <xdr:spPr>
        <a:xfrm>
          <a:off x="5728854" y="1156854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34</xdr:col>
      <xdr:colOff>32904</xdr:colOff>
      <xdr:row>70</xdr:row>
      <xdr:rowOff>14719</xdr:rowOff>
    </xdr:from>
    <xdr:to>
      <xdr:col>34</xdr:col>
      <xdr:colOff>212147</xdr:colOff>
      <xdr:row>70</xdr:row>
      <xdr:rowOff>186170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504DE18-9E68-4659-A09A-48052996F64B}"/>
            </a:ext>
          </a:extLst>
        </xdr:cNvPr>
        <xdr:cNvSpPr/>
      </xdr:nvSpPr>
      <xdr:spPr>
        <a:xfrm>
          <a:off x="8453004" y="13892644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43</xdr:col>
      <xdr:colOff>240549</xdr:colOff>
      <xdr:row>63</xdr:row>
      <xdr:rowOff>43294</xdr:rowOff>
    </xdr:from>
    <xdr:to>
      <xdr:col>45</xdr:col>
      <xdr:colOff>36195</xdr:colOff>
      <xdr:row>64</xdr:row>
      <xdr:rowOff>144780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2BF3B86-4E1A-4568-9CA7-6E435FEFB806}"/>
            </a:ext>
          </a:extLst>
        </xdr:cNvPr>
        <xdr:cNvSpPr/>
      </xdr:nvSpPr>
      <xdr:spPr>
        <a:xfrm>
          <a:off x="10889499" y="12435319"/>
          <a:ext cx="290946" cy="32056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 editAs="oneCell">
    <xdr:from>
      <xdr:col>0</xdr:col>
      <xdr:colOff>13608</xdr:colOff>
      <xdr:row>0</xdr:row>
      <xdr:rowOff>176895</xdr:rowOff>
    </xdr:from>
    <xdr:to>
      <xdr:col>4</xdr:col>
      <xdr:colOff>204108</xdr:colOff>
      <xdr:row>3</xdr:row>
      <xdr:rowOff>44860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1B81842-F659-4AF7-9005-8DA3EDEE0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8" y="176895"/>
          <a:ext cx="1181100" cy="544240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</xdr:colOff>
      <xdr:row>52</xdr:row>
      <xdr:rowOff>138794</xdr:rowOff>
    </xdr:from>
    <xdr:to>
      <xdr:col>4</xdr:col>
      <xdr:colOff>204107</xdr:colOff>
      <xdr:row>55</xdr:row>
      <xdr:rowOff>55605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FF56DFC-27F4-4099-9288-0C776609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0168619"/>
          <a:ext cx="1181100" cy="544241"/>
        </a:xfrm>
        <a:prstGeom prst="rect">
          <a:avLst/>
        </a:prstGeom>
      </xdr:spPr>
    </xdr:pic>
    <xdr:clientData/>
  </xdr:twoCellAnchor>
  <xdr:twoCellAnchor>
    <xdr:from>
      <xdr:col>14</xdr:col>
      <xdr:colOff>68385</xdr:colOff>
      <xdr:row>44</xdr:row>
      <xdr:rowOff>33546</xdr:rowOff>
    </xdr:from>
    <xdr:to>
      <xdr:col>14</xdr:col>
      <xdr:colOff>247628</xdr:colOff>
      <xdr:row>44</xdr:row>
      <xdr:rowOff>204997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7FC361A1-2AEE-4BEA-B48F-72C07159E747}"/>
            </a:ext>
          </a:extLst>
        </xdr:cNvPr>
        <xdr:cNvSpPr/>
      </xdr:nvSpPr>
      <xdr:spPr>
        <a:xfrm>
          <a:off x="3549409" y="9160715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59598</xdr:colOff>
      <xdr:row>44</xdr:row>
      <xdr:rowOff>39408</xdr:rowOff>
    </xdr:from>
    <xdr:to>
      <xdr:col>18</xdr:col>
      <xdr:colOff>238841</xdr:colOff>
      <xdr:row>44</xdr:row>
      <xdr:rowOff>210859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0E1D4E7-B7F6-4179-838A-6FBDFF4AFD30}"/>
            </a:ext>
          </a:extLst>
        </xdr:cNvPr>
        <xdr:cNvSpPr/>
      </xdr:nvSpPr>
      <xdr:spPr>
        <a:xfrm>
          <a:off x="4535200" y="9166577"/>
          <a:ext cx="179243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22</xdr:col>
      <xdr:colOff>65403</xdr:colOff>
      <xdr:row>44</xdr:row>
      <xdr:rowOff>30566</xdr:rowOff>
    </xdr:from>
    <xdr:to>
      <xdr:col>22</xdr:col>
      <xdr:colOff>241020</xdr:colOff>
      <xdr:row>44</xdr:row>
      <xdr:rowOff>202017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B14FDB4-2604-4B0C-B9EB-C2F06AE7DAA4}"/>
            </a:ext>
          </a:extLst>
        </xdr:cNvPr>
        <xdr:cNvSpPr/>
      </xdr:nvSpPr>
      <xdr:spPr>
        <a:xfrm>
          <a:off x="5466176" y="9015489"/>
          <a:ext cx="175617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25</xdr:col>
      <xdr:colOff>61544</xdr:colOff>
      <xdr:row>44</xdr:row>
      <xdr:rowOff>27463</xdr:rowOff>
    </xdr:from>
    <xdr:to>
      <xdr:col>25</xdr:col>
      <xdr:colOff>240786</xdr:colOff>
      <xdr:row>44</xdr:row>
      <xdr:rowOff>198914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1DFA0F12-7B48-4A42-90BE-7583CA7B1E64}"/>
            </a:ext>
          </a:extLst>
        </xdr:cNvPr>
        <xdr:cNvSpPr/>
      </xdr:nvSpPr>
      <xdr:spPr>
        <a:xfrm>
          <a:off x="6277658" y="9154632"/>
          <a:ext cx="179242" cy="171451"/>
        </a:xfrm>
        <a:prstGeom prst="roundRect">
          <a:avLst>
            <a:gd name="adj" fmla="val 2642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AA2E-A46E-4029-927B-DFC18AD5F3BC}">
  <sheetPr>
    <pageSetUpPr fitToPage="1"/>
  </sheetPr>
  <dimension ref="A1:BX97"/>
  <sheetViews>
    <sheetView showGridLines="0" topLeftCell="A61" zoomScale="76" zoomScaleNormal="100" workbookViewId="0">
      <selection activeCell="AN1" sqref="A1:AT47"/>
    </sheetView>
  </sheetViews>
  <sheetFormatPr defaultColWidth="9.140625" defaultRowHeight="16.5"/>
  <cols>
    <col min="1" max="45" width="3.7109375" style="7" customWidth="1"/>
    <col min="46" max="46" width="11.85546875" style="7" customWidth="1"/>
    <col min="47" max="68" width="3.7109375" style="7" customWidth="1"/>
    <col min="69" max="16384" width="9.140625" style="7"/>
  </cols>
  <sheetData>
    <row r="1" spans="1:46" ht="20.25" customHeight="1">
      <c r="A1" s="1"/>
      <c r="B1" s="2"/>
      <c r="C1" s="2"/>
      <c r="D1" s="2"/>
      <c r="E1" s="3"/>
      <c r="F1" s="152" t="s">
        <v>6</v>
      </c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4"/>
      <c r="AK1" s="4" t="s">
        <v>0</v>
      </c>
      <c r="AL1" s="5"/>
      <c r="AM1" s="6"/>
      <c r="AN1" s="158" t="s">
        <v>59</v>
      </c>
      <c r="AO1" s="159"/>
      <c r="AP1" s="159"/>
      <c r="AQ1" s="159"/>
      <c r="AR1" s="159"/>
      <c r="AS1" s="159"/>
      <c r="AT1" s="160"/>
    </row>
    <row r="2" spans="1:46">
      <c r="A2" s="8"/>
      <c r="E2" s="9"/>
      <c r="F2" s="155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7"/>
      <c r="AK2" s="4" t="s">
        <v>1</v>
      </c>
      <c r="AL2" s="5"/>
      <c r="AM2" s="6"/>
      <c r="AN2" s="161" t="s">
        <v>60</v>
      </c>
      <c r="AO2" s="159"/>
      <c r="AP2" s="159"/>
      <c r="AQ2" s="159"/>
      <c r="AR2" s="159"/>
      <c r="AS2" s="159"/>
      <c r="AT2" s="160"/>
    </row>
    <row r="3" spans="1:46">
      <c r="A3" s="8"/>
      <c r="E3" s="9"/>
      <c r="F3" s="152" t="s">
        <v>58</v>
      </c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4"/>
      <c r="AK3" s="4" t="s">
        <v>2</v>
      </c>
      <c r="AL3" s="5"/>
      <c r="AM3" s="6"/>
      <c r="AN3" s="165">
        <v>45021</v>
      </c>
      <c r="AO3" s="166"/>
      <c r="AP3" s="166"/>
      <c r="AQ3" s="166"/>
      <c r="AR3" s="166"/>
      <c r="AS3" s="166"/>
      <c r="AT3" s="167"/>
    </row>
    <row r="4" spans="1:46">
      <c r="A4" s="10"/>
      <c r="B4" s="11"/>
      <c r="C4" s="11"/>
      <c r="D4" s="11"/>
      <c r="E4" s="12"/>
      <c r="F4" s="162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4"/>
      <c r="AK4" s="4" t="s">
        <v>3</v>
      </c>
      <c r="AL4" s="5"/>
      <c r="AM4" s="6"/>
      <c r="AN4" s="158" t="s">
        <v>24</v>
      </c>
      <c r="AO4" s="159"/>
      <c r="AP4" s="159"/>
      <c r="AQ4" s="159"/>
      <c r="AR4" s="159"/>
      <c r="AS4" s="159"/>
      <c r="AT4" s="160"/>
    </row>
    <row r="5" spans="1:46" ht="13.9" customHeight="1">
      <c r="A5" s="8"/>
      <c r="J5" s="169" t="s">
        <v>39</v>
      </c>
      <c r="K5" s="170"/>
      <c r="L5" s="171"/>
      <c r="M5" s="172" t="s">
        <v>2</v>
      </c>
      <c r="N5" s="172"/>
      <c r="O5" s="172" t="s">
        <v>40</v>
      </c>
      <c r="P5" s="172"/>
      <c r="Q5" s="172" t="s">
        <v>41</v>
      </c>
      <c r="R5" s="172"/>
      <c r="S5" s="172"/>
      <c r="T5" s="172"/>
      <c r="V5" s="172" t="s">
        <v>42</v>
      </c>
      <c r="W5" s="172"/>
      <c r="X5" s="172"/>
      <c r="Y5" s="172"/>
      <c r="Z5" s="36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173" t="s">
        <v>36</v>
      </c>
      <c r="AS5" s="173"/>
      <c r="AT5" s="174"/>
    </row>
    <row r="6" spans="1:46" ht="17.25" customHeight="1" thickBot="1">
      <c r="A6" s="1" t="s">
        <v>26</v>
      </c>
      <c r="B6" s="2"/>
      <c r="C6" s="2"/>
      <c r="D6" s="2"/>
      <c r="E6" s="2"/>
      <c r="F6" s="2"/>
      <c r="G6" s="2"/>
      <c r="H6" s="2"/>
      <c r="I6" s="2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8" t="s">
        <v>4</v>
      </c>
      <c r="V6" s="15"/>
      <c r="W6" s="15"/>
      <c r="X6" s="15"/>
      <c r="Y6" s="15"/>
      <c r="Z6" s="58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175"/>
      <c r="AS6" s="175"/>
      <c r="AT6" s="176"/>
    </row>
    <row r="7" spans="1:46" ht="3.75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175"/>
      <c r="AS7" s="175"/>
      <c r="AT7" s="176"/>
    </row>
    <row r="8" spans="1:46">
      <c r="A8" s="41"/>
      <c r="B8" s="7" t="s">
        <v>21</v>
      </c>
      <c r="J8" s="7" t="s">
        <v>22</v>
      </c>
      <c r="R8" s="7" t="s">
        <v>23</v>
      </c>
      <c r="Y8" s="7" t="s">
        <v>28</v>
      </c>
      <c r="AQ8" s="42"/>
      <c r="AR8" s="175"/>
      <c r="AS8" s="175"/>
      <c r="AT8" s="176"/>
    </row>
    <row r="9" spans="1:46" ht="3.75" customHeight="1">
      <c r="A9" s="4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44"/>
      <c r="AR9" s="175"/>
      <c r="AS9" s="175"/>
      <c r="AT9" s="176"/>
    </row>
    <row r="10" spans="1:46">
      <c r="A10" s="45" t="s">
        <v>14</v>
      </c>
      <c r="B10" s="2"/>
      <c r="C10" s="2"/>
      <c r="D10" s="2"/>
      <c r="E10" s="2"/>
      <c r="F10" s="2"/>
      <c r="G10" s="2"/>
      <c r="H10" s="2"/>
      <c r="I10" s="2" t="s">
        <v>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46"/>
      <c r="AR10" s="175"/>
      <c r="AS10" s="175"/>
      <c r="AT10" s="176"/>
    </row>
    <row r="11" spans="1:46">
      <c r="A11" s="41" t="s">
        <v>15</v>
      </c>
      <c r="I11" s="7" t="s">
        <v>5</v>
      </c>
      <c r="AQ11" s="42"/>
      <c r="AR11" s="175"/>
      <c r="AS11" s="175"/>
      <c r="AT11" s="176"/>
    </row>
    <row r="12" spans="1:46" ht="17.25" thickBot="1">
      <c r="A12" s="47" t="s">
        <v>16</v>
      </c>
      <c r="B12" s="60"/>
      <c r="C12" s="60"/>
      <c r="D12" s="60"/>
      <c r="E12" s="60"/>
      <c r="F12" s="60"/>
      <c r="G12" s="60"/>
      <c r="H12" s="60"/>
      <c r="I12" s="14" t="s">
        <v>5</v>
      </c>
      <c r="J12" s="15"/>
      <c r="K12" s="15"/>
      <c r="L12" s="16" t="s">
        <v>4</v>
      </c>
      <c r="M12" s="16"/>
      <c r="N12" s="15"/>
      <c r="O12" s="15"/>
      <c r="P12" s="16" t="s">
        <v>4</v>
      </c>
      <c r="Q12" s="15"/>
      <c r="R12" s="15"/>
      <c r="S12" s="17"/>
      <c r="T12" s="17"/>
      <c r="U12" s="17"/>
      <c r="V12" s="60"/>
      <c r="W12" s="60"/>
      <c r="AQ12" s="42"/>
      <c r="AR12" s="175"/>
      <c r="AS12" s="175"/>
      <c r="AT12" s="176"/>
    </row>
    <row r="13" spans="1:46">
      <c r="A13" s="177" t="s">
        <v>17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9"/>
      <c r="Z13" s="159" t="s">
        <v>18</v>
      </c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80"/>
      <c r="AR13" s="175"/>
      <c r="AS13" s="175"/>
      <c r="AT13" s="176"/>
    </row>
    <row r="14" spans="1:46" ht="13.9" customHeight="1">
      <c r="A14" s="4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8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48"/>
      <c r="AR14" s="175"/>
      <c r="AS14" s="175"/>
      <c r="AT14" s="176"/>
    </row>
    <row r="15" spans="1:46">
      <c r="A15" s="41"/>
      <c r="Y15" s="19"/>
      <c r="AQ15" s="42"/>
      <c r="AR15" s="175"/>
      <c r="AS15" s="175"/>
      <c r="AT15" s="176"/>
    </row>
    <row r="16" spans="1:46">
      <c r="A16" s="41"/>
      <c r="Y16" s="19"/>
      <c r="AQ16" s="42"/>
      <c r="AR16" s="175"/>
      <c r="AS16" s="175"/>
      <c r="AT16" s="176"/>
    </row>
    <row r="17" spans="1:46" ht="17.25" thickBot="1">
      <c r="A17" s="49" t="s">
        <v>19</v>
      </c>
      <c r="B17" s="20"/>
      <c r="C17" s="20"/>
      <c r="D17" s="20"/>
      <c r="E17" s="20"/>
      <c r="F17" s="20"/>
      <c r="G17" s="20"/>
      <c r="H17" s="20"/>
      <c r="I17" s="20" t="s">
        <v>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29"/>
      <c r="AA17" s="11"/>
      <c r="AB17" s="11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11"/>
      <c r="AQ17" s="44"/>
      <c r="AR17" s="175"/>
      <c r="AS17" s="175"/>
      <c r="AT17" s="176"/>
    </row>
    <row r="18" spans="1:46">
      <c r="A18" s="50" t="s">
        <v>11</v>
      </c>
      <c r="B18" s="22"/>
      <c r="C18" s="22"/>
      <c r="D18" s="22"/>
      <c r="E18" s="22"/>
      <c r="F18" s="22"/>
      <c r="G18" s="22"/>
      <c r="H18" s="22"/>
      <c r="I18" s="11"/>
      <c r="J18" s="11"/>
      <c r="K18" s="11" t="s">
        <v>7</v>
      </c>
      <c r="L18" s="11"/>
      <c r="M18" s="11"/>
      <c r="N18" s="23"/>
      <c r="O18" s="11"/>
      <c r="P18" s="11"/>
      <c r="Q18" s="23"/>
      <c r="R18" s="11"/>
      <c r="S18" s="11"/>
      <c r="T18" s="11"/>
      <c r="U18" s="24"/>
      <c r="V18" s="11"/>
      <c r="W18" s="5"/>
      <c r="X18" s="25" t="s">
        <v>8</v>
      </c>
      <c r="Z18" s="2"/>
      <c r="AA18" s="2"/>
      <c r="AB18" s="2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1"/>
      <c r="AR18" s="175"/>
      <c r="AS18" s="175"/>
      <c r="AT18" s="176"/>
    </row>
    <row r="19" spans="1:46">
      <c r="A19" s="52"/>
      <c r="B19" s="26"/>
      <c r="C19" s="26"/>
      <c r="D19" s="26"/>
      <c r="E19" s="26"/>
      <c r="F19" s="26"/>
      <c r="G19" s="26"/>
      <c r="H19" s="26"/>
      <c r="I19" s="5"/>
      <c r="J19" s="5"/>
      <c r="K19" s="5" t="s">
        <v>9</v>
      </c>
      <c r="L19" s="5"/>
      <c r="M19" s="5"/>
      <c r="N19" s="27"/>
      <c r="O19" s="5"/>
      <c r="P19" s="5"/>
      <c r="Q19" s="27"/>
      <c r="R19" s="5"/>
      <c r="S19" s="5"/>
      <c r="T19" s="5"/>
      <c r="U19" s="25"/>
      <c r="V19" s="25"/>
      <c r="W19" s="5"/>
      <c r="X19" s="5" t="s">
        <v>27</v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 t="s">
        <v>10</v>
      </c>
      <c r="AK19" s="5"/>
      <c r="AL19" s="5"/>
      <c r="AM19" s="5"/>
      <c r="AN19" s="5"/>
      <c r="AO19" s="5"/>
      <c r="AP19" s="5"/>
      <c r="AQ19" s="51"/>
      <c r="AR19" s="175"/>
      <c r="AS19" s="175"/>
      <c r="AT19" s="176"/>
    </row>
    <row r="20" spans="1:46">
      <c r="A20" s="45"/>
      <c r="B20" s="2"/>
      <c r="C20" s="2"/>
      <c r="D20" s="2"/>
      <c r="E20" s="2"/>
      <c r="F20" s="2"/>
      <c r="G20" s="2"/>
      <c r="H20" s="2"/>
      <c r="I20" s="2"/>
      <c r="J20" s="2"/>
      <c r="K20" s="2" t="s">
        <v>12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 t="s">
        <v>13</v>
      </c>
      <c r="AB20" s="7" t="s">
        <v>43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48"/>
      <c r="AR20" s="175"/>
      <c r="AS20" s="175"/>
      <c r="AT20" s="176"/>
    </row>
    <row r="21" spans="1:46">
      <c r="A21" s="181" t="s">
        <v>37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 t="s">
        <v>38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82"/>
      <c r="AS21" s="182"/>
      <c r="AT21" s="183"/>
    </row>
    <row r="22" spans="1:46">
      <c r="A22" s="41" t="s">
        <v>44</v>
      </c>
      <c r="W22" s="9"/>
      <c r="X22" s="8" t="s">
        <v>44</v>
      </c>
      <c r="AT22" s="42"/>
    </row>
    <row r="23" spans="1:46">
      <c r="A23" s="41"/>
      <c r="W23" s="9"/>
      <c r="X23" s="8"/>
      <c r="AT23" s="42"/>
    </row>
    <row r="24" spans="1:46">
      <c r="A24" s="41"/>
      <c r="W24" s="9"/>
      <c r="X24" s="8"/>
      <c r="AT24" s="42"/>
    </row>
    <row r="25" spans="1:46">
      <c r="A25" s="41"/>
      <c r="W25" s="9"/>
      <c r="X25" s="8"/>
      <c r="AT25" s="42"/>
    </row>
    <row r="26" spans="1:46">
      <c r="A26" s="41"/>
      <c r="W26" s="9"/>
      <c r="X26" s="8"/>
      <c r="AT26" s="42"/>
    </row>
    <row r="27" spans="1:46">
      <c r="A27" s="41"/>
      <c r="W27" s="9"/>
      <c r="X27" s="8"/>
      <c r="AT27" s="42"/>
    </row>
    <row r="28" spans="1:46">
      <c r="A28" s="41"/>
      <c r="W28" s="9"/>
      <c r="X28" s="8"/>
      <c r="AT28" s="42"/>
    </row>
    <row r="29" spans="1:46">
      <c r="A29" s="41"/>
      <c r="W29" s="9"/>
      <c r="X29" s="8"/>
      <c r="AT29" s="42"/>
    </row>
    <row r="30" spans="1:46">
      <c r="A30" s="45" t="s">
        <v>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1" t="s">
        <v>20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48"/>
    </row>
    <row r="31" spans="1:46">
      <c r="A31" s="41"/>
      <c r="W31" s="9"/>
      <c r="X31" s="8"/>
      <c r="AT31" s="42"/>
    </row>
    <row r="32" spans="1:46">
      <c r="A32" s="41"/>
      <c r="W32" s="9"/>
      <c r="X32" s="8"/>
      <c r="AT32" s="42"/>
    </row>
    <row r="33" spans="1:76">
      <c r="A33" s="41"/>
      <c r="W33" s="9"/>
      <c r="X33" s="8"/>
      <c r="AT33" s="42"/>
    </row>
    <row r="34" spans="1:76">
      <c r="A34" s="41"/>
      <c r="W34" s="9"/>
      <c r="X34" s="8"/>
      <c r="AT34" s="42"/>
    </row>
    <row r="35" spans="1:76">
      <c r="A35" s="41"/>
      <c r="W35" s="9"/>
      <c r="X35" s="8"/>
      <c r="AT35" s="42"/>
    </row>
    <row r="36" spans="1:76" ht="17.25" thickBot="1">
      <c r="A36" s="53" t="s">
        <v>25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5"/>
      <c r="X36" s="56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7"/>
    </row>
    <row r="37" spans="1:76" ht="17.25" thickBot="1">
      <c r="A37" s="8" t="s">
        <v>45</v>
      </c>
      <c r="AJ37" s="7" t="s">
        <v>46</v>
      </c>
      <c r="AT37" s="9"/>
    </row>
    <row r="38" spans="1:76" ht="18">
      <c r="A38" s="8"/>
      <c r="B38" s="28"/>
      <c r="C38" s="28"/>
      <c r="D38" s="34" t="s">
        <v>30</v>
      </c>
      <c r="E38" s="32" t="s">
        <v>47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28"/>
      <c r="AA38" s="28"/>
      <c r="AB38" s="28"/>
      <c r="AC38" s="28"/>
      <c r="AD38" s="28"/>
      <c r="AE38" s="28"/>
      <c r="AF38" s="28"/>
      <c r="AG38" s="28"/>
      <c r="AH38" s="32" t="s">
        <v>29</v>
      </c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9"/>
      <c r="AV38" s="73" t="s">
        <v>64</v>
      </c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6"/>
    </row>
    <row r="39" spans="1:76" ht="18">
      <c r="A39" s="8"/>
      <c r="B39" s="28"/>
      <c r="C39" s="28"/>
      <c r="D39" s="34" t="s">
        <v>31</v>
      </c>
      <c r="E39" s="32" t="s">
        <v>48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28"/>
      <c r="AA39" s="28"/>
      <c r="AB39" s="28"/>
      <c r="AC39" s="28"/>
      <c r="AD39" s="28"/>
      <c r="AE39" s="28"/>
      <c r="AF39" s="28"/>
      <c r="AG39" s="28"/>
      <c r="AH39" s="32" t="s">
        <v>29</v>
      </c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9"/>
      <c r="AV39" s="77" t="s">
        <v>62</v>
      </c>
      <c r="BL39" s="32" t="s">
        <v>29</v>
      </c>
      <c r="BM39" s="184">
        <v>100000</v>
      </c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9"/>
    </row>
    <row r="40" spans="1:76" ht="20.25">
      <c r="A40" s="8"/>
      <c r="B40" s="28"/>
      <c r="C40" s="28"/>
      <c r="D40" s="34"/>
      <c r="E40" s="32" t="s">
        <v>49</v>
      </c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28"/>
      <c r="AA40" s="28"/>
      <c r="AB40" s="28"/>
      <c r="AC40" s="28"/>
      <c r="AD40" s="28"/>
      <c r="AE40" s="28"/>
      <c r="AF40" s="28"/>
      <c r="AG40" s="28"/>
      <c r="AH40" s="32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9"/>
      <c r="AV40" s="77" t="s">
        <v>63</v>
      </c>
      <c r="BL40" s="61" t="s">
        <v>29</v>
      </c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78" t="s">
        <v>51</v>
      </c>
    </row>
    <row r="41" spans="1:76" ht="20.25">
      <c r="A41" s="8"/>
      <c r="B41" s="28"/>
      <c r="C41" s="28"/>
      <c r="D41" s="32" t="s">
        <v>32</v>
      </c>
      <c r="E41" s="32" t="s">
        <v>50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28"/>
      <c r="AG41" s="28"/>
      <c r="AH41" s="61" t="s">
        <v>29</v>
      </c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62" t="s">
        <v>51</v>
      </c>
      <c r="AV41" s="77"/>
      <c r="BL41" s="63" t="s">
        <v>29</v>
      </c>
      <c r="BM41" s="185">
        <f>SUM(BM39:BW40)</f>
        <v>100000</v>
      </c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9"/>
    </row>
    <row r="42" spans="1:76" ht="18">
      <c r="A42" s="8"/>
      <c r="B42" s="28"/>
      <c r="C42" s="28"/>
      <c r="D42" s="35" t="s">
        <v>52</v>
      </c>
      <c r="E42" s="33"/>
      <c r="F42" s="33"/>
      <c r="G42" s="33"/>
      <c r="H42" s="33"/>
      <c r="I42" s="33"/>
      <c r="J42" s="33"/>
      <c r="K42" s="33"/>
      <c r="L42" s="3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28"/>
      <c r="AA42" s="28"/>
      <c r="AB42" s="28"/>
      <c r="AC42" s="28"/>
      <c r="AD42" s="28"/>
      <c r="AE42" s="28"/>
      <c r="AF42" s="28"/>
      <c r="AG42" s="28"/>
      <c r="AH42" s="63" t="s">
        <v>29</v>
      </c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9"/>
      <c r="AV42" s="79" t="s">
        <v>65</v>
      </c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X42" s="19"/>
    </row>
    <row r="43" spans="1:76" ht="18">
      <c r="A43" s="8"/>
      <c r="B43" s="28"/>
      <c r="C43" s="28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28"/>
      <c r="AA43" s="28"/>
      <c r="AB43" s="28"/>
      <c r="AC43" s="28"/>
      <c r="AD43" s="28"/>
      <c r="AE43" s="28"/>
      <c r="AF43" s="28"/>
      <c r="AG43" s="28"/>
      <c r="AH43" s="32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9"/>
      <c r="AV43" s="77" t="s">
        <v>66</v>
      </c>
      <c r="BD43" s="7">
        <v>20</v>
      </c>
      <c r="BE43" s="7" t="s">
        <v>71</v>
      </c>
      <c r="BL43" s="32" t="s">
        <v>29</v>
      </c>
      <c r="BM43" s="184">
        <f>BD43*3*1970</f>
        <v>118200</v>
      </c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9"/>
    </row>
    <row r="44" spans="1:76" ht="15.6" customHeight="1">
      <c r="A44" s="8"/>
      <c r="B44" s="28"/>
      <c r="C44" s="28"/>
      <c r="D44" s="65" t="s">
        <v>33</v>
      </c>
      <c r="E44" s="35" t="s">
        <v>34</v>
      </c>
      <c r="F44" s="33"/>
      <c r="G44" s="33"/>
      <c r="H44" s="33"/>
      <c r="I44" s="33"/>
      <c r="J44" s="33"/>
      <c r="K44" s="33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71"/>
      <c r="AV44" s="77" t="s">
        <v>67</v>
      </c>
      <c r="BD44" s="7">
        <v>15</v>
      </c>
      <c r="BE44" s="7" t="s">
        <v>68</v>
      </c>
      <c r="BL44" s="32" t="s">
        <v>29</v>
      </c>
      <c r="BM44" s="184">
        <f>(BD44/60*AY47)*8</f>
        <v>55702.25</v>
      </c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78" t="s">
        <v>51</v>
      </c>
    </row>
    <row r="45" spans="1:76" ht="18">
      <c r="A45" s="8"/>
      <c r="B45" s="28"/>
      <c r="C45" s="28"/>
      <c r="D45" s="31"/>
      <c r="E45" s="32" t="s">
        <v>53</v>
      </c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28"/>
      <c r="AA45" s="28"/>
      <c r="AB45" s="28"/>
      <c r="AC45" s="28"/>
      <c r="AE45" s="28"/>
      <c r="AF45" s="28"/>
      <c r="AG45" s="28"/>
      <c r="AH45" s="66" t="s">
        <v>29</v>
      </c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9"/>
      <c r="AV45" s="77"/>
      <c r="BL45" s="63" t="s">
        <v>29</v>
      </c>
      <c r="BM45" s="185">
        <f>SUM(BM43:BW44)</f>
        <v>173902.25</v>
      </c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9"/>
    </row>
    <row r="46" spans="1:76" ht="20.25">
      <c r="A46" s="8"/>
      <c r="B46" s="28"/>
      <c r="C46" s="28"/>
      <c r="D46" s="31"/>
      <c r="E46" s="32" t="s">
        <v>35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E46" s="32"/>
      <c r="AF46" s="32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62" t="s">
        <v>57</v>
      </c>
      <c r="AV46" s="77" t="s">
        <v>70</v>
      </c>
      <c r="AX46" s="188">
        <v>4901798</v>
      </c>
      <c r="AY46" s="188"/>
      <c r="AZ46" s="188"/>
      <c r="BA46" s="188"/>
      <c r="BB46" s="188"/>
      <c r="BC46" s="188"/>
      <c r="BD46" s="188"/>
      <c r="BE46" s="68" t="s">
        <v>54</v>
      </c>
      <c r="BL46" s="189">
        <f>BM45-BM41</f>
        <v>73902.25</v>
      </c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9"/>
    </row>
    <row r="47" spans="1:76" ht="21" thickBot="1">
      <c r="A47" s="10"/>
      <c r="B47" s="11"/>
      <c r="C47" s="11"/>
      <c r="D47" s="67"/>
      <c r="E47" s="68" t="s">
        <v>54</v>
      </c>
      <c r="F47" s="67"/>
      <c r="G47" s="67"/>
      <c r="H47" s="67"/>
      <c r="I47" s="67"/>
      <c r="J47" s="67"/>
      <c r="K47" s="67"/>
      <c r="L47" s="69" t="s">
        <v>55</v>
      </c>
      <c r="M47" s="67"/>
      <c r="N47" s="67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70" t="s">
        <v>29</v>
      </c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2"/>
      <c r="AV47" s="81" t="s">
        <v>69</v>
      </c>
      <c r="AW47" s="82"/>
      <c r="AX47" s="82"/>
      <c r="AY47" s="190">
        <f>AX46/22/8</f>
        <v>27851.125</v>
      </c>
      <c r="AZ47" s="190"/>
      <c r="BA47" s="190"/>
      <c r="BB47" s="190"/>
      <c r="BC47" s="190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3"/>
    </row>
    <row r="49" spans="1:54" ht="20.25" customHeight="1">
      <c r="A49" s="1"/>
      <c r="B49" s="2"/>
      <c r="C49" s="2"/>
      <c r="D49" s="2"/>
      <c r="E49" s="3"/>
      <c r="F49" s="152" t="s">
        <v>6</v>
      </c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4"/>
      <c r="AK49" s="4" t="s">
        <v>0</v>
      </c>
      <c r="AL49" s="5"/>
      <c r="AM49" s="6"/>
      <c r="AN49" s="158" t="s">
        <v>59</v>
      </c>
      <c r="AO49" s="159"/>
      <c r="AP49" s="159"/>
      <c r="AQ49" s="159"/>
      <c r="AR49" s="159"/>
      <c r="AS49" s="159"/>
      <c r="AT49" s="160"/>
      <c r="AV49" s="7" t="s">
        <v>72</v>
      </c>
      <c r="AZ49" s="188">
        <v>1900</v>
      </c>
      <c r="BA49" s="188"/>
      <c r="BB49" s="188"/>
    </row>
    <row r="50" spans="1:54">
      <c r="A50" s="8"/>
      <c r="E50" s="9"/>
      <c r="F50" s="155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7"/>
      <c r="AK50" s="4" t="s">
        <v>1</v>
      </c>
      <c r="AL50" s="5"/>
      <c r="AM50" s="6"/>
      <c r="AN50" s="161" t="s">
        <v>60</v>
      </c>
      <c r="AO50" s="159"/>
      <c r="AP50" s="159"/>
      <c r="AQ50" s="159"/>
      <c r="AR50" s="159"/>
      <c r="AS50" s="159"/>
      <c r="AT50" s="160"/>
      <c r="AV50" s="7" t="s">
        <v>73</v>
      </c>
      <c r="AZ50" s="188">
        <v>4000</v>
      </c>
      <c r="BA50" s="188"/>
      <c r="BB50" s="188"/>
    </row>
    <row r="51" spans="1:54">
      <c r="A51" s="8"/>
      <c r="E51" s="9"/>
      <c r="F51" s="152" t="s">
        <v>58</v>
      </c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4"/>
      <c r="AK51" s="4" t="s">
        <v>2</v>
      </c>
      <c r="AL51" s="5"/>
      <c r="AM51" s="6"/>
      <c r="AN51" s="165">
        <v>45021</v>
      </c>
      <c r="AO51" s="166"/>
      <c r="AP51" s="166"/>
      <c r="AQ51" s="166"/>
      <c r="AR51" s="166"/>
      <c r="AS51" s="166"/>
      <c r="AT51" s="167"/>
      <c r="AV51" s="7" t="s">
        <v>74</v>
      </c>
      <c r="AZ51" s="188">
        <v>6000</v>
      </c>
      <c r="BA51" s="188"/>
      <c r="BB51" s="188"/>
    </row>
    <row r="52" spans="1:54">
      <c r="A52" s="10"/>
      <c r="B52" s="11"/>
      <c r="C52" s="11"/>
      <c r="D52" s="11"/>
      <c r="E52" s="12"/>
      <c r="F52" s="162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4"/>
      <c r="AK52" s="4" t="s">
        <v>3</v>
      </c>
      <c r="AL52" s="5"/>
      <c r="AM52" s="6"/>
      <c r="AN52" s="158" t="s">
        <v>61</v>
      </c>
      <c r="AO52" s="159"/>
      <c r="AP52" s="159"/>
      <c r="AQ52" s="159"/>
      <c r="AR52" s="159"/>
      <c r="AS52" s="159"/>
      <c r="AT52" s="160"/>
      <c r="AV52" s="7" t="s">
        <v>75</v>
      </c>
      <c r="AZ52" s="188">
        <v>2700</v>
      </c>
      <c r="BA52" s="188"/>
      <c r="BB52" s="188"/>
    </row>
    <row r="53" spans="1:54">
      <c r="A53" s="8"/>
      <c r="J53" s="169" t="s">
        <v>39</v>
      </c>
      <c r="K53" s="170"/>
      <c r="L53" s="171"/>
      <c r="M53" s="172" t="s">
        <v>2</v>
      </c>
      <c r="N53" s="172"/>
      <c r="O53" s="172" t="s">
        <v>40</v>
      </c>
      <c r="P53" s="172"/>
      <c r="Q53" s="172" t="s">
        <v>41</v>
      </c>
      <c r="R53" s="172"/>
      <c r="S53" s="172"/>
      <c r="T53" s="172"/>
      <c r="V53" s="172" t="s">
        <v>42</v>
      </c>
      <c r="W53" s="172"/>
      <c r="X53" s="172"/>
      <c r="Y53" s="172"/>
      <c r="Z53" s="36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173" t="s">
        <v>36</v>
      </c>
      <c r="AS53" s="173"/>
      <c r="AT53" s="174"/>
    </row>
    <row r="54" spans="1:54" ht="17.25" thickBot="1">
      <c r="A54" s="1" t="s">
        <v>26</v>
      </c>
      <c r="B54" s="2"/>
      <c r="C54" s="2"/>
      <c r="D54" s="2"/>
      <c r="E54" s="2"/>
      <c r="F54" s="2"/>
      <c r="G54" s="2"/>
      <c r="H54" s="2"/>
      <c r="I54" s="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38" t="s">
        <v>4</v>
      </c>
      <c r="V54" s="15"/>
      <c r="W54" s="15"/>
      <c r="X54" s="15"/>
      <c r="Y54" s="15"/>
      <c r="Z54" s="58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175"/>
      <c r="AS54" s="175"/>
      <c r="AT54" s="176"/>
    </row>
    <row r="55" spans="1:54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175"/>
      <c r="AS55" s="175"/>
      <c r="AT55" s="176"/>
    </row>
    <row r="56" spans="1:54">
      <c r="A56" s="41"/>
      <c r="B56" s="7" t="s">
        <v>21</v>
      </c>
      <c r="J56" s="7" t="s">
        <v>22</v>
      </c>
      <c r="R56" s="7" t="s">
        <v>23</v>
      </c>
      <c r="Y56" s="7" t="s">
        <v>28</v>
      </c>
      <c r="AQ56" s="42"/>
      <c r="AR56" s="175"/>
      <c r="AS56" s="175"/>
      <c r="AT56" s="176"/>
    </row>
    <row r="57" spans="1:54">
      <c r="A57" s="4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44"/>
      <c r="AR57" s="175"/>
      <c r="AS57" s="175"/>
      <c r="AT57" s="176"/>
    </row>
    <row r="58" spans="1:54">
      <c r="A58" s="45" t="s">
        <v>14</v>
      </c>
      <c r="B58" s="2"/>
      <c r="C58" s="2"/>
      <c r="D58" s="2"/>
      <c r="E58" s="2"/>
      <c r="F58" s="2"/>
      <c r="G58" s="2"/>
      <c r="H58" s="2"/>
      <c r="I58" s="2" t="s">
        <v>5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46"/>
      <c r="AR58" s="175"/>
      <c r="AS58" s="175"/>
      <c r="AT58" s="176"/>
    </row>
    <row r="59" spans="1:54">
      <c r="A59" s="41" t="s">
        <v>15</v>
      </c>
      <c r="I59" s="7" t="s">
        <v>5</v>
      </c>
      <c r="AQ59" s="42"/>
      <c r="AR59" s="175"/>
      <c r="AS59" s="175"/>
      <c r="AT59" s="176"/>
    </row>
    <row r="60" spans="1:54" ht="17.25" thickBot="1">
      <c r="A60" s="47" t="s">
        <v>16</v>
      </c>
      <c r="B60" s="60"/>
      <c r="C60" s="60"/>
      <c r="D60" s="60"/>
      <c r="E60" s="60"/>
      <c r="F60" s="60"/>
      <c r="G60" s="60"/>
      <c r="H60" s="60"/>
      <c r="I60" s="14" t="s">
        <v>5</v>
      </c>
      <c r="J60" s="15"/>
      <c r="K60" s="15"/>
      <c r="L60" s="16" t="s">
        <v>4</v>
      </c>
      <c r="M60" s="16"/>
      <c r="N60" s="15"/>
      <c r="O60" s="15"/>
      <c r="P60" s="16" t="s">
        <v>4</v>
      </c>
      <c r="Q60" s="15"/>
      <c r="R60" s="15"/>
      <c r="S60" s="17"/>
      <c r="T60" s="17"/>
      <c r="U60" s="17"/>
      <c r="V60" s="60"/>
      <c r="W60" s="60"/>
      <c r="AQ60" s="42"/>
      <c r="AR60" s="175"/>
      <c r="AS60" s="175"/>
      <c r="AT60" s="176"/>
    </row>
    <row r="61" spans="1:54">
      <c r="A61" s="177" t="s">
        <v>17</v>
      </c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9"/>
      <c r="Z61" s="159" t="s">
        <v>18</v>
      </c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80"/>
      <c r="AR61" s="175"/>
      <c r="AS61" s="175"/>
      <c r="AT61" s="176"/>
    </row>
    <row r="62" spans="1:54">
      <c r="A62" s="4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8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48"/>
      <c r="AR62" s="175"/>
      <c r="AS62" s="175"/>
      <c r="AT62" s="176"/>
    </row>
    <row r="63" spans="1:54">
      <c r="A63" s="41"/>
      <c r="Y63" s="19"/>
      <c r="AQ63" s="42"/>
      <c r="AR63" s="175"/>
      <c r="AS63" s="175"/>
      <c r="AT63" s="176"/>
    </row>
    <row r="64" spans="1:54">
      <c r="A64" s="41"/>
      <c r="Y64" s="19"/>
      <c r="AQ64" s="42"/>
      <c r="AR64" s="175"/>
      <c r="AS64" s="175"/>
      <c r="AT64" s="176"/>
    </row>
    <row r="65" spans="1:46" ht="17.25" thickBot="1">
      <c r="A65" s="49" t="s">
        <v>19</v>
      </c>
      <c r="B65" s="20"/>
      <c r="C65" s="20"/>
      <c r="D65" s="20"/>
      <c r="E65" s="20"/>
      <c r="F65" s="20"/>
      <c r="G65" s="20"/>
      <c r="H65" s="20"/>
      <c r="I65" s="20" t="s">
        <v>5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29"/>
      <c r="AA65" s="11"/>
      <c r="AB65" s="11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11"/>
      <c r="AQ65" s="44"/>
      <c r="AR65" s="175"/>
      <c r="AS65" s="175"/>
      <c r="AT65" s="176"/>
    </row>
    <row r="66" spans="1:46">
      <c r="A66" s="50" t="s">
        <v>11</v>
      </c>
      <c r="B66" s="22"/>
      <c r="C66" s="22"/>
      <c r="D66" s="22"/>
      <c r="E66" s="22"/>
      <c r="F66" s="22"/>
      <c r="G66" s="22"/>
      <c r="H66" s="22"/>
      <c r="I66" s="11"/>
      <c r="J66" s="11"/>
      <c r="K66" s="11" t="s">
        <v>7</v>
      </c>
      <c r="L66" s="11"/>
      <c r="M66" s="11"/>
      <c r="N66" s="23"/>
      <c r="O66" s="11"/>
      <c r="P66" s="11"/>
      <c r="Q66" s="23"/>
      <c r="R66" s="11"/>
      <c r="S66" s="11"/>
      <c r="T66" s="11"/>
      <c r="U66" s="24"/>
      <c r="V66" s="11"/>
      <c r="W66" s="5"/>
      <c r="X66" s="25" t="s">
        <v>8</v>
      </c>
      <c r="Z66" s="2"/>
      <c r="AA66" s="2"/>
      <c r="AB66" s="2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1"/>
      <c r="AR66" s="175"/>
      <c r="AS66" s="175"/>
      <c r="AT66" s="176"/>
    </row>
    <row r="67" spans="1:46">
      <c r="A67" s="52"/>
      <c r="B67" s="26"/>
      <c r="C67" s="26"/>
      <c r="D67" s="26"/>
      <c r="E67" s="26"/>
      <c r="F67" s="26"/>
      <c r="G67" s="26"/>
      <c r="H67" s="26"/>
      <c r="I67" s="5"/>
      <c r="J67" s="5"/>
      <c r="K67" s="5" t="s">
        <v>9</v>
      </c>
      <c r="L67" s="5"/>
      <c r="M67" s="5"/>
      <c r="N67" s="27"/>
      <c r="O67" s="5"/>
      <c r="P67" s="5"/>
      <c r="Q67" s="27"/>
      <c r="R67" s="5"/>
      <c r="S67" s="5"/>
      <c r="T67" s="5"/>
      <c r="U67" s="25"/>
      <c r="V67" s="25"/>
      <c r="W67" s="5"/>
      <c r="X67" s="5" t="s">
        <v>27</v>
      </c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 t="s">
        <v>10</v>
      </c>
      <c r="AK67" s="5"/>
      <c r="AL67" s="5"/>
      <c r="AM67" s="5"/>
      <c r="AN67" s="5"/>
      <c r="AO67" s="5"/>
      <c r="AP67" s="5"/>
      <c r="AQ67" s="51"/>
      <c r="AR67" s="175"/>
      <c r="AS67" s="175"/>
      <c r="AT67" s="176"/>
    </row>
    <row r="68" spans="1:46">
      <c r="A68" s="45"/>
      <c r="B68" s="2"/>
      <c r="C68" s="2"/>
      <c r="D68" s="2"/>
      <c r="E68" s="2"/>
      <c r="F68" s="2"/>
      <c r="G68" s="2"/>
      <c r="H68" s="2"/>
      <c r="I68" s="2"/>
      <c r="J68" s="2"/>
      <c r="K68" s="2" t="s">
        <v>12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 t="s">
        <v>13</v>
      </c>
      <c r="AB68" s="7" t="s">
        <v>43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48"/>
      <c r="AR68" s="175"/>
      <c r="AS68" s="175"/>
      <c r="AT68" s="176"/>
    </row>
    <row r="69" spans="1:46">
      <c r="A69" s="181" t="s">
        <v>37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 t="s">
        <v>38</v>
      </c>
      <c r="Y69" s="172"/>
      <c r="Z69" s="172"/>
      <c r="AA69" s="172"/>
      <c r="AB69" s="172"/>
      <c r="AC69" s="172"/>
      <c r="AD69" s="172"/>
      <c r="AE69" s="172"/>
      <c r="AF69" s="172"/>
      <c r="AG69" s="172"/>
      <c r="AH69" s="172"/>
      <c r="AI69" s="172"/>
      <c r="AJ69" s="172"/>
      <c r="AK69" s="172"/>
      <c r="AL69" s="172"/>
      <c r="AM69" s="172"/>
      <c r="AN69" s="172"/>
      <c r="AO69" s="172"/>
      <c r="AP69" s="172"/>
      <c r="AQ69" s="172"/>
      <c r="AR69" s="182"/>
      <c r="AS69" s="182"/>
      <c r="AT69" s="183"/>
    </row>
    <row r="70" spans="1:46">
      <c r="A70" s="41" t="s">
        <v>44</v>
      </c>
      <c r="W70" s="9"/>
      <c r="X70" s="8" t="s">
        <v>44</v>
      </c>
      <c r="AT70" s="42"/>
    </row>
    <row r="71" spans="1:46">
      <c r="A71" s="41"/>
      <c r="W71" s="9"/>
      <c r="X71" s="8"/>
      <c r="AT71" s="42"/>
    </row>
    <row r="72" spans="1:46">
      <c r="A72" s="41"/>
      <c r="W72" s="9"/>
      <c r="X72" s="8"/>
      <c r="AT72" s="42"/>
    </row>
    <row r="73" spans="1:46">
      <c r="A73" s="41"/>
      <c r="W73" s="9"/>
      <c r="X73" s="8"/>
      <c r="AT73" s="42"/>
    </row>
    <row r="74" spans="1:46">
      <c r="A74" s="41"/>
      <c r="W74" s="9"/>
      <c r="X74" s="8"/>
      <c r="AT74" s="42"/>
    </row>
    <row r="75" spans="1:46">
      <c r="A75" s="41"/>
      <c r="W75" s="9"/>
      <c r="X75" s="8"/>
      <c r="AT75" s="42"/>
    </row>
    <row r="76" spans="1:46">
      <c r="A76" s="41"/>
      <c r="W76" s="9"/>
      <c r="X76" s="8"/>
      <c r="AT76" s="42"/>
    </row>
    <row r="77" spans="1:46">
      <c r="A77" s="41"/>
      <c r="W77" s="9"/>
      <c r="X77" s="8"/>
      <c r="AT77" s="42"/>
    </row>
    <row r="78" spans="1:46">
      <c r="A78" s="41"/>
      <c r="W78" s="9"/>
      <c r="X78" s="8"/>
      <c r="AT78" s="42"/>
    </row>
    <row r="79" spans="1:46">
      <c r="A79" s="41"/>
      <c r="W79" s="9"/>
      <c r="X79" s="8"/>
      <c r="AT79" s="42"/>
    </row>
    <row r="80" spans="1:46">
      <c r="A80" s="45" t="s">
        <v>20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3"/>
      <c r="X80" s="1" t="s">
        <v>20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48"/>
    </row>
    <row r="81" spans="1:46">
      <c r="A81" s="41"/>
      <c r="W81" s="9"/>
      <c r="X81" s="8"/>
      <c r="AT81" s="42"/>
    </row>
    <row r="82" spans="1:46">
      <c r="A82" s="41"/>
      <c r="W82" s="9"/>
      <c r="X82" s="8"/>
      <c r="AT82" s="42"/>
    </row>
    <row r="83" spans="1:46">
      <c r="A83" s="41"/>
      <c r="W83" s="9"/>
      <c r="X83" s="8"/>
      <c r="AT83" s="42"/>
    </row>
    <row r="84" spans="1:46">
      <c r="A84" s="41"/>
      <c r="W84" s="9"/>
      <c r="X84" s="8"/>
      <c r="AT84" s="42"/>
    </row>
    <row r="85" spans="1:46">
      <c r="A85" s="41"/>
      <c r="W85" s="9"/>
      <c r="X85" s="8"/>
      <c r="AT85" s="42"/>
    </row>
    <row r="86" spans="1:46" ht="17.25" thickBot="1">
      <c r="A86" s="53" t="s">
        <v>25</v>
      </c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5"/>
      <c r="X86" s="56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7"/>
    </row>
    <row r="87" spans="1:46">
      <c r="A87" s="8" t="s">
        <v>45</v>
      </c>
      <c r="AK87" s="7" t="s">
        <v>46</v>
      </c>
      <c r="AT87" s="9"/>
    </row>
    <row r="88" spans="1:46" ht="18">
      <c r="A88" s="8"/>
      <c r="B88" s="28"/>
      <c r="C88" s="28"/>
      <c r="D88" s="34" t="s">
        <v>30</v>
      </c>
      <c r="E88" s="32" t="s">
        <v>47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28"/>
      <c r="AA88" s="28"/>
      <c r="AB88" s="28"/>
      <c r="AC88" s="28"/>
      <c r="AD88" s="28"/>
      <c r="AE88" s="28"/>
      <c r="AF88" s="28"/>
      <c r="AG88" s="28"/>
      <c r="AH88" s="32" t="s">
        <v>29</v>
      </c>
      <c r="AI88" s="184"/>
      <c r="AJ88" s="184"/>
      <c r="AK88" s="184"/>
      <c r="AL88" s="184"/>
      <c r="AM88" s="184"/>
      <c r="AN88" s="184"/>
      <c r="AO88" s="184"/>
      <c r="AP88" s="184"/>
      <c r="AQ88" s="184"/>
      <c r="AR88" s="184"/>
      <c r="AS88" s="184"/>
      <c r="AT88" s="9"/>
    </row>
    <row r="89" spans="1:46" ht="18">
      <c r="A89" s="8"/>
      <c r="B89" s="28"/>
      <c r="C89" s="28"/>
      <c r="D89" s="34" t="s">
        <v>31</v>
      </c>
      <c r="E89" s="32" t="s">
        <v>48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28"/>
      <c r="AA89" s="28"/>
      <c r="AB89" s="28"/>
      <c r="AC89" s="28"/>
      <c r="AD89" s="28"/>
      <c r="AE89" s="28"/>
      <c r="AF89" s="28"/>
      <c r="AG89" s="28"/>
      <c r="AH89" s="32" t="s">
        <v>29</v>
      </c>
      <c r="AI89" s="184"/>
      <c r="AJ89" s="184"/>
      <c r="AK89" s="184"/>
      <c r="AL89" s="184"/>
      <c r="AM89" s="184"/>
      <c r="AN89" s="184"/>
      <c r="AO89" s="184"/>
      <c r="AP89" s="184"/>
      <c r="AQ89" s="184"/>
      <c r="AR89" s="184"/>
      <c r="AS89" s="184"/>
      <c r="AT89" s="9"/>
    </row>
    <row r="90" spans="1:46" ht="18">
      <c r="A90" s="8"/>
      <c r="B90" s="28"/>
      <c r="C90" s="28"/>
      <c r="D90" s="34"/>
      <c r="E90" s="32" t="s">
        <v>49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28"/>
      <c r="AA90" s="28"/>
      <c r="AB90" s="28"/>
      <c r="AC90" s="28"/>
      <c r="AD90" s="28"/>
      <c r="AE90" s="28"/>
      <c r="AF90" s="28"/>
      <c r="AG90" s="28"/>
      <c r="AH90" s="32"/>
      <c r="AI90" s="184"/>
      <c r="AJ90" s="184"/>
      <c r="AK90" s="184"/>
      <c r="AL90" s="184"/>
      <c r="AM90" s="184"/>
      <c r="AN90" s="184"/>
      <c r="AO90" s="184"/>
      <c r="AP90" s="184"/>
      <c r="AQ90" s="184"/>
      <c r="AR90" s="184"/>
      <c r="AS90" s="184"/>
      <c r="AT90" s="9"/>
    </row>
    <row r="91" spans="1:46" ht="20.25">
      <c r="A91" s="8"/>
      <c r="B91" s="28"/>
      <c r="C91" s="28"/>
      <c r="D91" s="32" t="s">
        <v>32</v>
      </c>
      <c r="E91" s="32" t="s">
        <v>50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28"/>
      <c r="AG91" s="28"/>
      <c r="AH91" s="61" t="s">
        <v>29</v>
      </c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62" t="s">
        <v>51</v>
      </c>
    </row>
    <row r="92" spans="1:46" ht="18">
      <c r="A92" s="8"/>
      <c r="B92" s="28"/>
      <c r="C92" s="28"/>
      <c r="D92" s="35" t="s">
        <v>52</v>
      </c>
      <c r="E92" s="33"/>
      <c r="F92" s="33"/>
      <c r="G92" s="33"/>
      <c r="H92" s="33"/>
      <c r="I92" s="33"/>
      <c r="J92" s="33"/>
      <c r="K92" s="33"/>
      <c r="L92" s="33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28"/>
      <c r="AA92" s="28"/>
      <c r="AB92" s="28"/>
      <c r="AC92" s="28"/>
      <c r="AD92" s="28"/>
      <c r="AE92" s="28"/>
      <c r="AF92" s="28"/>
      <c r="AG92" s="28"/>
      <c r="AH92" s="63" t="s">
        <v>29</v>
      </c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5"/>
      <c r="AT92" s="9"/>
    </row>
    <row r="93" spans="1:46" ht="18">
      <c r="A93" s="8"/>
      <c r="B93" s="28"/>
      <c r="C93" s="28"/>
      <c r="D93" s="31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28"/>
      <c r="AA93" s="28"/>
      <c r="AB93" s="28"/>
      <c r="AC93" s="28"/>
      <c r="AD93" s="28"/>
      <c r="AE93" s="28"/>
      <c r="AF93" s="28"/>
      <c r="AG93" s="28"/>
      <c r="AH93" s="32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9"/>
    </row>
    <row r="94" spans="1:46" ht="18">
      <c r="A94" s="8"/>
      <c r="B94" s="28"/>
      <c r="C94" s="28"/>
      <c r="D94" s="65" t="s">
        <v>33</v>
      </c>
      <c r="E94" s="35" t="s">
        <v>34</v>
      </c>
      <c r="F94" s="33"/>
      <c r="G94" s="33"/>
      <c r="H94" s="33"/>
      <c r="I94" s="33"/>
      <c r="J94" s="33"/>
      <c r="K94" s="33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9"/>
    </row>
    <row r="95" spans="1:46" ht="18">
      <c r="A95" s="8"/>
      <c r="B95" s="28"/>
      <c r="C95" s="28"/>
      <c r="D95" s="31"/>
      <c r="E95" s="32" t="s">
        <v>53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28"/>
      <c r="AA95" s="28"/>
      <c r="AB95" s="28"/>
      <c r="AC95" s="28"/>
      <c r="AE95" s="28"/>
      <c r="AF95" s="28"/>
      <c r="AG95" s="28"/>
      <c r="AH95" s="66" t="s">
        <v>29</v>
      </c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9"/>
    </row>
    <row r="96" spans="1:46" ht="23.25">
      <c r="A96" s="8"/>
      <c r="B96" s="28"/>
      <c r="C96" s="28"/>
      <c r="D96" s="31"/>
      <c r="E96" s="32" t="s">
        <v>35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E96" s="32"/>
      <c r="AF96" s="32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71" t="s">
        <v>56</v>
      </c>
    </row>
    <row r="97" spans="1:46" ht="20.25">
      <c r="A97" s="10"/>
      <c r="B97" s="11"/>
      <c r="C97" s="11"/>
      <c r="D97" s="67"/>
      <c r="E97" s="68" t="s">
        <v>54</v>
      </c>
      <c r="F97" s="67"/>
      <c r="G97" s="67"/>
      <c r="H97" s="67"/>
      <c r="I97" s="67"/>
      <c r="J97" s="67"/>
      <c r="K97" s="67"/>
      <c r="L97" s="69" t="s">
        <v>55</v>
      </c>
      <c r="M97" s="67"/>
      <c r="N97" s="67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70" t="s">
        <v>29</v>
      </c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12"/>
    </row>
  </sheetData>
  <mergeCells count="59">
    <mergeCell ref="AZ51:BB51"/>
    <mergeCell ref="AZ52:BB52"/>
    <mergeCell ref="BL46:BW46"/>
    <mergeCell ref="AX46:BD46"/>
    <mergeCell ref="AY47:BC47"/>
    <mergeCell ref="BM45:BW45"/>
    <mergeCell ref="AZ49:BB49"/>
    <mergeCell ref="AZ50:BB50"/>
    <mergeCell ref="BM39:BW39"/>
    <mergeCell ref="BM43:BW43"/>
    <mergeCell ref="BM44:BW44"/>
    <mergeCell ref="BM40:BW40"/>
    <mergeCell ref="BM41:BW41"/>
    <mergeCell ref="AI91:AS91"/>
    <mergeCell ref="AI92:AS92"/>
    <mergeCell ref="AI95:AS95"/>
    <mergeCell ref="AI97:AS97"/>
    <mergeCell ref="Z61:AQ61"/>
    <mergeCell ref="A69:W69"/>
    <mergeCell ref="X69:AT69"/>
    <mergeCell ref="AI88:AS88"/>
    <mergeCell ref="AI89:AS89"/>
    <mergeCell ref="AI90:AS90"/>
    <mergeCell ref="F51:AJ52"/>
    <mergeCell ref="AN51:AT51"/>
    <mergeCell ref="AN52:AT52"/>
    <mergeCell ref="J53:L53"/>
    <mergeCell ref="M53:N53"/>
    <mergeCell ref="O53:P53"/>
    <mergeCell ref="Q53:T53"/>
    <mergeCell ref="V53:Y53"/>
    <mergeCell ref="AR53:AT68"/>
    <mergeCell ref="A61:Y61"/>
    <mergeCell ref="AI42:AS42"/>
    <mergeCell ref="AI45:AS45"/>
    <mergeCell ref="AI47:AS47"/>
    <mergeCell ref="F49:AJ50"/>
    <mergeCell ref="AN49:AT49"/>
    <mergeCell ref="AN50:AT50"/>
    <mergeCell ref="AI41:AS41"/>
    <mergeCell ref="J5:L5"/>
    <mergeCell ref="M5:N5"/>
    <mergeCell ref="O5:P5"/>
    <mergeCell ref="Q5:T5"/>
    <mergeCell ref="V5:Y5"/>
    <mergeCell ref="AR5:AT20"/>
    <mergeCell ref="A13:Y13"/>
    <mergeCell ref="Z13:AQ13"/>
    <mergeCell ref="A21:W21"/>
    <mergeCell ref="X21:AT21"/>
    <mergeCell ref="AI38:AS38"/>
    <mergeCell ref="AI39:AS39"/>
    <mergeCell ref="AI40:AS40"/>
    <mergeCell ref="F1:AJ2"/>
    <mergeCell ref="AN1:AT1"/>
    <mergeCell ref="AN2:AT2"/>
    <mergeCell ref="F3:AJ4"/>
    <mergeCell ref="AN3:AT3"/>
    <mergeCell ref="AN4:AT4"/>
  </mergeCells>
  <pageMargins left="0.7" right="0.7" top="0.75" bottom="0.75" header="0.3" footer="0.3"/>
  <pageSetup scale="43" orientation="portrait" r:id="rId1"/>
  <headerFooter>
    <oddFooter xml:space="preserve">&amp;LFH-04-MR-02-04-23
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2665-8FD0-4599-92CF-C30B1EE360C6}">
  <sheetPr>
    <pageSetUpPr fitToPage="1"/>
  </sheetPr>
  <dimension ref="A1:BX56"/>
  <sheetViews>
    <sheetView showGridLines="0" topLeftCell="A38" zoomScale="90" zoomScaleNormal="90" workbookViewId="0">
      <selection activeCell="O51" sqref="O51"/>
    </sheetView>
  </sheetViews>
  <sheetFormatPr defaultColWidth="9.140625" defaultRowHeight="16.5"/>
  <cols>
    <col min="1" max="45" width="3.7109375" style="7" customWidth="1"/>
    <col min="46" max="46" width="11.85546875" style="7" customWidth="1"/>
    <col min="47" max="68" width="3.7109375" style="7" customWidth="1"/>
    <col min="69" max="16384" width="9.140625" style="7"/>
  </cols>
  <sheetData>
    <row r="1" spans="1:46" ht="20.25" customHeight="1">
      <c r="A1" s="1"/>
      <c r="B1" s="2"/>
      <c r="C1" s="2"/>
      <c r="D1" s="2"/>
      <c r="E1" s="3"/>
      <c r="F1" s="200" t="s">
        <v>6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2"/>
      <c r="AK1" s="4" t="s">
        <v>0</v>
      </c>
      <c r="AL1" s="5"/>
      <c r="AM1" s="6"/>
      <c r="AN1" s="158" t="s">
        <v>59</v>
      </c>
      <c r="AO1" s="159"/>
      <c r="AP1" s="159"/>
      <c r="AQ1" s="159"/>
      <c r="AR1" s="159"/>
      <c r="AS1" s="159"/>
      <c r="AT1" s="160"/>
    </row>
    <row r="2" spans="1:46">
      <c r="A2" s="8"/>
      <c r="E2" s="9"/>
      <c r="F2" s="203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5"/>
      <c r="AK2" s="4" t="s">
        <v>1</v>
      </c>
      <c r="AL2" s="5"/>
      <c r="AM2" s="6"/>
      <c r="AN2" s="161" t="s">
        <v>60</v>
      </c>
      <c r="AO2" s="159"/>
      <c r="AP2" s="159"/>
      <c r="AQ2" s="159"/>
      <c r="AR2" s="159"/>
      <c r="AS2" s="159"/>
      <c r="AT2" s="160"/>
    </row>
    <row r="3" spans="1:46">
      <c r="A3" s="8"/>
      <c r="E3" s="9"/>
      <c r="F3" s="200" t="s">
        <v>58</v>
      </c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2"/>
      <c r="AK3" s="4" t="s">
        <v>2</v>
      </c>
      <c r="AL3" s="5"/>
      <c r="AM3" s="6"/>
      <c r="AN3" s="165">
        <v>45021</v>
      </c>
      <c r="AO3" s="166"/>
      <c r="AP3" s="166"/>
      <c r="AQ3" s="166"/>
      <c r="AR3" s="166"/>
      <c r="AS3" s="166"/>
      <c r="AT3" s="167"/>
    </row>
    <row r="4" spans="1:46">
      <c r="A4" s="10"/>
      <c r="B4" s="11"/>
      <c r="C4" s="11"/>
      <c r="D4" s="11"/>
      <c r="E4" s="12"/>
      <c r="F4" s="206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8"/>
      <c r="AK4" s="4" t="s">
        <v>3</v>
      </c>
      <c r="AL4" s="5"/>
      <c r="AM4" s="6"/>
      <c r="AN4" s="158" t="s">
        <v>24</v>
      </c>
      <c r="AO4" s="159"/>
      <c r="AP4" s="159"/>
      <c r="AQ4" s="159"/>
      <c r="AR4" s="159"/>
      <c r="AS4" s="159"/>
      <c r="AT4" s="160"/>
    </row>
    <row r="5" spans="1:46" ht="13.9" customHeight="1">
      <c r="A5" s="8"/>
      <c r="J5" s="169" t="s">
        <v>39</v>
      </c>
      <c r="K5" s="170"/>
      <c r="L5" s="171"/>
      <c r="M5" s="172" t="s">
        <v>2</v>
      </c>
      <c r="N5" s="172"/>
      <c r="O5" s="172" t="s">
        <v>40</v>
      </c>
      <c r="P5" s="172"/>
      <c r="Q5" s="172" t="s">
        <v>41</v>
      </c>
      <c r="R5" s="172"/>
      <c r="S5" s="172"/>
      <c r="T5" s="172"/>
      <c r="V5" s="172" t="s">
        <v>42</v>
      </c>
      <c r="W5" s="172"/>
      <c r="X5" s="172"/>
      <c r="Y5" s="172"/>
      <c r="Z5" s="36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124"/>
      <c r="AS5" s="124"/>
      <c r="AT5" s="125"/>
    </row>
    <row r="6" spans="1:46" ht="17.25" customHeight="1" thickBot="1">
      <c r="A6" s="1" t="s">
        <v>26</v>
      </c>
      <c r="B6" s="2"/>
      <c r="C6" s="2"/>
      <c r="D6" s="2"/>
      <c r="E6" s="2"/>
      <c r="F6" s="2"/>
      <c r="G6" s="2"/>
      <c r="H6" s="2"/>
      <c r="I6" s="2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8" t="s">
        <v>4</v>
      </c>
      <c r="V6" s="15"/>
      <c r="W6" s="15"/>
      <c r="X6" s="15"/>
      <c r="Y6" s="15"/>
      <c r="Z6" s="58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127"/>
      <c r="AS6" s="127"/>
      <c r="AT6" s="126"/>
    </row>
    <row r="7" spans="1:46" ht="3.75" customHeight="1">
      <c r="A7" s="9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128"/>
      <c r="AS7" s="128"/>
      <c r="AT7" s="129"/>
    </row>
    <row r="8" spans="1:46">
      <c r="A8" s="8"/>
      <c r="B8" s="7" t="s">
        <v>21</v>
      </c>
      <c r="J8" s="7" t="s">
        <v>22</v>
      </c>
      <c r="R8" s="7" t="s">
        <v>23</v>
      </c>
      <c r="Y8" s="7" t="s">
        <v>28</v>
      </c>
      <c r="AR8" s="117"/>
      <c r="AS8" s="117"/>
      <c r="AT8" s="118"/>
    </row>
    <row r="9" spans="1:46" ht="3.7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7"/>
      <c r="AS9" s="117"/>
      <c r="AT9" s="118"/>
    </row>
    <row r="10" spans="1:46">
      <c r="A10" s="1" t="s">
        <v>14</v>
      </c>
      <c r="B10" s="2"/>
      <c r="C10" s="2"/>
      <c r="D10" s="2"/>
      <c r="E10" s="2"/>
      <c r="F10" s="2"/>
      <c r="G10" s="2"/>
      <c r="H10" s="2"/>
      <c r="I10" s="2" t="s">
        <v>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4"/>
      <c r="AR10" s="120"/>
      <c r="AS10" s="120"/>
      <c r="AT10" s="118"/>
    </row>
    <row r="11" spans="1:46">
      <c r="A11" s="8" t="s">
        <v>15</v>
      </c>
      <c r="I11" s="7" t="s">
        <v>5</v>
      </c>
      <c r="AR11" s="119"/>
      <c r="AS11" s="117"/>
      <c r="AT11" s="118"/>
    </row>
    <row r="12" spans="1:46" ht="17.25" thickBot="1">
      <c r="A12" s="91" t="s">
        <v>16</v>
      </c>
      <c r="B12" s="60"/>
      <c r="C12" s="60"/>
      <c r="D12" s="60"/>
      <c r="E12" s="60"/>
      <c r="F12" s="60"/>
      <c r="G12" s="60"/>
      <c r="H12" s="60"/>
      <c r="I12" s="14" t="s">
        <v>5</v>
      </c>
      <c r="J12" s="15"/>
      <c r="K12" s="15"/>
      <c r="L12" s="16" t="s">
        <v>4</v>
      </c>
      <c r="M12" s="16"/>
      <c r="N12" s="15"/>
      <c r="O12" s="15"/>
      <c r="P12" s="16" t="s">
        <v>4</v>
      </c>
      <c r="Q12" s="15"/>
      <c r="R12" s="15"/>
      <c r="S12" s="17"/>
      <c r="T12" s="17"/>
      <c r="U12" s="17"/>
      <c r="V12" s="60"/>
      <c r="W12" s="60"/>
      <c r="AR12" s="117"/>
      <c r="AS12" s="117"/>
      <c r="AT12" s="118"/>
    </row>
    <row r="13" spans="1:46">
      <c r="A13" s="134" t="s">
        <v>17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4"/>
      <c r="Y13" s="135"/>
      <c r="Z13" s="198" t="s">
        <v>18</v>
      </c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9"/>
    </row>
    <row r="14" spans="1:46" ht="13.9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/>
      <c r="Y14" s="2"/>
      <c r="AR14" s="117"/>
      <c r="AS14" s="117"/>
      <c r="AT14" s="130"/>
    </row>
    <row r="15" spans="1:46">
      <c r="A15" s="8"/>
      <c r="X15" s="8"/>
      <c r="AR15" s="117"/>
      <c r="AS15" s="117"/>
      <c r="AT15" s="130"/>
    </row>
    <row r="16" spans="1:46">
      <c r="A16" s="8"/>
      <c r="X16" s="8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1"/>
      <c r="AS16" s="121"/>
      <c r="AT16" s="131"/>
    </row>
    <row r="17" spans="1:46" ht="17.25" thickBot="1">
      <c r="A17" s="92" t="s">
        <v>19</v>
      </c>
      <c r="B17" s="20"/>
      <c r="C17" s="20"/>
      <c r="D17" s="20"/>
      <c r="E17" s="20"/>
      <c r="F17" s="20"/>
      <c r="G17" s="20"/>
      <c r="H17" s="20"/>
      <c r="I17" s="20" t="s">
        <v>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148"/>
      <c r="Y17" s="147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132"/>
      <c r="AS17" s="132"/>
      <c r="AT17" s="133"/>
    </row>
    <row r="18" spans="1:46">
      <c r="A18" s="136" t="s">
        <v>11</v>
      </c>
      <c r="B18" s="137"/>
      <c r="C18" s="137"/>
      <c r="D18" s="137"/>
      <c r="E18" s="137"/>
      <c r="F18" s="137"/>
      <c r="G18" s="137"/>
      <c r="H18" s="137"/>
      <c r="I18" s="135"/>
      <c r="J18" s="135"/>
      <c r="K18" s="135" t="s">
        <v>7</v>
      </c>
      <c r="L18" s="135"/>
      <c r="M18" s="135"/>
      <c r="N18" s="138"/>
      <c r="O18" s="135"/>
      <c r="P18" s="135"/>
      <c r="Q18" s="138"/>
      <c r="R18" s="135"/>
      <c r="S18" s="135"/>
      <c r="T18" s="135"/>
      <c r="U18" s="139"/>
      <c r="V18" s="135"/>
      <c r="W18" s="140"/>
      <c r="X18" s="25"/>
      <c r="Y18" s="7" t="s">
        <v>8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35"/>
      <c r="AR18" s="141"/>
      <c r="AS18" s="141"/>
      <c r="AT18" s="142"/>
    </row>
    <row r="19" spans="1:46">
      <c r="A19" s="94"/>
      <c r="B19" s="26"/>
      <c r="C19" s="26"/>
      <c r="D19" s="26"/>
      <c r="E19" s="26"/>
      <c r="F19" s="26"/>
      <c r="G19" s="26"/>
      <c r="H19" s="26"/>
      <c r="I19" s="5"/>
      <c r="J19" s="5"/>
      <c r="K19" s="5" t="s">
        <v>9</v>
      </c>
      <c r="L19" s="5"/>
      <c r="M19" s="5"/>
      <c r="N19" s="27"/>
      <c r="O19" s="5"/>
      <c r="P19" s="5"/>
      <c r="Q19" s="27"/>
      <c r="R19" s="5"/>
      <c r="S19" s="5"/>
      <c r="T19" s="5"/>
      <c r="U19" s="25"/>
      <c r="V19" s="25"/>
      <c r="W19" s="6"/>
      <c r="X19" s="5"/>
      <c r="Y19" s="5" t="s">
        <v>27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 t="s">
        <v>10</v>
      </c>
      <c r="AM19" s="5"/>
      <c r="AN19" s="5"/>
      <c r="AO19" s="5"/>
      <c r="AP19" s="5"/>
      <c r="AQ19" s="5"/>
      <c r="AR19" s="143"/>
      <c r="AS19" s="143"/>
      <c r="AT19" s="144"/>
    </row>
    <row r="20" spans="1:46">
      <c r="A20" s="1"/>
      <c r="B20" s="2"/>
      <c r="C20" s="2"/>
      <c r="D20" s="2"/>
      <c r="E20" s="2"/>
      <c r="F20" s="2"/>
      <c r="G20" s="2"/>
      <c r="H20" s="2"/>
      <c r="I20" s="2"/>
      <c r="J20" s="2"/>
      <c r="K20" s="2" t="s">
        <v>12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2"/>
      <c r="Y20" s="7" t="s">
        <v>13</v>
      </c>
      <c r="Z20" s="11"/>
      <c r="AA20" s="11"/>
      <c r="AB20" s="11"/>
      <c r="AC20" s="11"/>
      <c r="AD20" s="5" t="s">
        <v>43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145"/>
      <c r="AS20" s="145"/>
      <c r="AT20" s="146"/>
    </row>
    <row r="21" spans="1:46">
      <c r="A21" s="172" t="s">
        <v>37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1" t="s">
        <v>38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82"/>
      <c r="AR21" s="182"/>
      <c r="AS21" s="182"/>
      <c r="AT21" s="182"/>
    </row>
    <row r="22" spans="1:46">
      <c r="A22" s="8" t="s">
        <v>44</v>
      </c>
      <c r="W22" s="9"/>
      <c r="X22" s="8" t="s">
        <v>44</v>
      </c>
      <c r="AT22" s="9"/>
    </row>
    <row r="23" spans="1:46">
      <c r="A23" s="8"/>
      <c r="W23" s="9"/>
      <c r="X23" s="8"/>
      <c r="AT23" s="9"/>
    </row>
    <row r="24" spans="1:46">
      <c r="A24" s="8"/>
      <c r="W24" s="9"/>
      <c r="X24" s="8"/>
      <c r="AT24" s="9"/>
    </row>
    <row r="25" spans="1:46">
      <c r="A25" s="8"/>
      <c r="W25" s="9"/>
      <c r="X25" s="8"/>
      <c r="AT25" s="9"/>
    </row>
    <row r="26" spans="1:46">
      <c r="A26" s="8"/>
      <c r="W26" s="9"/>
      <c r="X26" s="8"/>
      <c r="AT26" s="9"/>
    </row>
    <row r="27" spans="1:46">
      <c r="A27" s="8"/>
      <c r="W27" s="9"/>
      <c r="X27" s="8"/>
      <c r="AT27" s="9"/>
    </row>
    <row r="28" spans="1:46">
      <c r="A28" s="8"/>
      <c r="W28" s="9"/>
      <c r="X28" s="8"/>
      <c r="AT28" s="9"/>
    </row>
    <row r="29" spans="1:46">
      <c r="A29" s="8"/>
      <c r="W29" s="9"/>
      <c r="X29" s="8"/>
      <c r="AT29" s="9"/>
    </row>
    <row r="30" spans="1:46">
      <c r="A30" s="1" t="s">
        <v>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1" t="s">
        <v>20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3"/>
    </row>
    <row r="31" spans="1:46">
      <c r="A31" s="8"/>
      <c r="W31" s="9"/>
      <c r="X31" s="8"/>
      <c r="AT31" s="9"/>
    </row>
    <row r="32" spans="1:46">
      <c r="A32" s="8"/>
      <c r="W32" s="9"/>
      <c r="X32" s="8"/>
      <c r="AT32" s="9"/>
    </row>
    <row r="33" spans="1:76">
      <c r="A33" s="8"/>
      <c r="W33" s="9"/>
      <c r="X33" s="8"/>
      <c r="AT33" s="9"/>
    </row>
    <row r="34" spans="1:76">
      <c r="A34" s="8"/>
      <c r="W34" s="9"/>
      <c r="X34" s="8"/>
      <c r="AT34" s="9"/>
    </row>
    <row r="35" spans="1:76">
      <c r="A35" s="8"/>
      <c r="W35" s="9"/>
      <c r="X35" s="8"/>
      <c r="AT35" s="9"/>
    </row>
    <row r="36" spans="1:76" ht="17.25" thickBot="1">
      <c r="A36" s="56" t="s">
        <v>25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5"/>
      <c r="X36" s="56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5"/>
    </row>
    <row r="37" spans="1:76" ht="19.5" thickBot="1">
      <c r="A37" s="98" t="s">
        <v>91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 t="s">
        <v>76</v>
      </c>
      <c r="AK37" s="99"/>
      <c r="AL37" s="99"/>
      <c r="AM37" s="99"/>
      <c r="AN37" s="99"/>
      <c r="AO37" s="99"/>
      <c r="AP37" s="99"/>
      <c r="AQ37" s="99"/>
      <c r="AR37" s="99"/>
      <c r="AS37" s="99"/>
      <c r="AT37" s="100"/>
    </row>
    <row r="38" spans="1:76" ht="18.75">
      <c r="A38" s="98"/>
      <c r="B38" s="95"/>
      <c r="C38" s="95"/>
      <c r="D38" s="84" t="s">
        <v>77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32"/>
      <c r="V38" s="32"/>
      <c r="W38" s="32"/>
      <c r="X38" s="32"/>
      <c r="Y38" s="32"/>
      <c r="Z38" s="95"/>
      <c r="AA38" s="95"/>
      <c r="AB38" s="95"/>
      <c r="AC38" s="95"/>
      <c r="AD38" s="95"/>
      <c r="AE38" s="95"/>
      <c r="AF38" s="95"/>
      <c r="AG38" s="95"/>
      <c r="AH38" s="32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00"/>
      <c r="AV38" s="73" t="s">
        <v>64</v>
      </c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6"/>
    </row>
    <row r="39" spans="1:76" ht="18.75">
      <c r="A39" s="98"/>
      <c r="B39" s="95"/>
      <c r="C39" s="95"/>
      <c r="D39" s="34"/>
      <c r="E39" s="32" t="s">
        <v>78</v>
      </c>
      <c r="F39" s="32"/>
      <c r="G39" s="32"/>
      <c r="H39" s="32"/>
      <c r="I39" s="32"/>
      <c r="J39" s="32"/>
      <c r="K39" s="32"/>
      <c r="L39" s="32"/>
      <c r="M39" s="32"/>
      <c r="N39" s="32" t="s">
        <v>5</v>
      </c>
      <c r="O39" s="32"/>
      <c r="P39" s="32"/>
      <c r="Q39" s="32"/>
      <c r="R39" s="32"/>
      <c r="S39" s="32"/>
      <c r="T39" s="32"/>
      <c r="U39" s="28"/>
      <c r="V39" s="28"/>
      <c r="W39" s="110" t="s">
        <v>92</v>
      </c>
      <c r="X39" s="28"/>
      <c r="Y39" s="28"/>
      <c r="Z39" s="28"/>
      <c r="AA39" s="111"/>
      <c r="AB39" s="28"/>
      <c r="AC39" s="28"/>
      <c r="AD39" s="28"/>
      <c r="AE39" s="112"/>
      <c r="AF39" s="28"/>
      <c r="AG39" s="95"/>
      <c r="AH39" s="32" t="s">
        <v>29</v>
      </c>
      <c r="AI39" s="184">
        <v>10000</v>
      </c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00"/>
      <c r="AV39" s="77" t="s">
        <v>62</v>
      </c>
      <c r="BL39" s="32" t="s">
        <v>29</v>
      </c>
      <c r="BM39" s="184">
        <v>100000</v>
      </c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9"/>
    </row>
    <row r="40" spans="1:76" ht="20.25">
      <c r="A40" s="98"/>
      <c r="B40" s="95"/>
      <c r="C40" s="95"/>
      <c r="D40" s="34"/>
      <c r="E40" s="32" t="s">
        <v>79</v>
      </c>
      <c r="F40" s="32"/>
      <c r="G40" s="32"/>
      <c r="H40" s="32"/>
      <c r="I40" s="32"/>
      <c r="J40" s="32"/>
      <c r="K40" s="32"/>
      <c r="L40" s="32"/>
      <c r="M40" s="32"/>
      <c r="N40" s="32" t="s">
        <v>5</v>
      </c>
      <c r="O40" s="32"/>
      <c r="P40" s="32"/>
      <c r="Q40" s="32"/>
      <c r="R40" s="32"/>
      <c r="S40" s="32"/>
      <c r="T40" s="32"/>
      <c r="U40" s="28"/>
      <c r="V40" s="28"/>
      <c r="W40" s="110" t="s">
        <v>92</v>
      </c>
      <c r="X40" s="28"/>
      <c r="Y40" s="28"/>
      <c r="Z40" s="28"/>
      <c r="AA40" s="114"/>
      <c r="AB40" s="28"/>
      <c r="AC40" s="28"/>
      <c r="AD40" s="28"/>
      <c r="AE40" s="112"/>
      <c r="AF40" s="28"/>
      <c r="AG40" s="95"/>
      <c r="AH40" s="32" t="s">
        <v>29</v>
      </c>
      <c r="AI40" s="184">
        <v>12000</v>
      </c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00"/>
      <c r="AV40" s="77" t="s">
        <v>63</v>
      </c>
      <c r="BL40" s="61" t="s">
        <v>29</v>
      </c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78" t="s">
        <v>51</v>
      </c>
    </row>
    <row r="41" spans="1:76" ht="18.75">
      <c r="A41" s="98"/>
      <c r="B41" s="95"/>
      <c r="C41" s="95"/>
      <c r="D41" s="32"/>
      <c r="E41" s="32" t="s">
        <v>80</v>
      </c>
      <c r="F41" s="32"/>
      <c r="G41" s="32"/>
      <c r="H41" s="32"/>
      <c r="I41" s="32"/>
      <c r="J41" s="32"/>
      <c r="K41" s="32"/>
      <c r="L41" s="32"/>
      <c r="M41" s="32"/>
      <c r="N41" s="32" t="s">
        <v>5</v>
      </c>
      <c r="O41" s="32"/>
      <c r="P41" s="32"/>
      <c r="Q41" s="32"/>
      <c r="R41" s="32"/>
      <c r="S41" s="32"/>
      <c r="T41" s="115"/>
      <c r="V41" s="116"/>
      <c r="W41" s="113" t="s">
        <v>92</v>
      </c>
      <c r="X41" s="116"/>
      <c r="Y41" s="116"/>
      <c r="AA41" s="111"/>
      <c r="AB41" s="111"/>
      <c r="AC41" s="111"/>
      <c r="AD41" s="111"/>
      <c r="AE41" s="112"/>
      <c r="AF41" s="111"/>
      <c r="AG41" s="95"/>
      <c r="AH41" s="61" t="s">
        <v>29</v>
      </c>
      <c r="AI41" s="168">
        <v>0</v>
      </c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02" t="s">
        <v>51</v>
      </c>
      <c r="AV41" s="77"/>
      <c r="BL41" s="63" t="s">
        <v>29</v>
      </c>
      <c r="BM41" s="185">
        <f>SUM(BM39:BW40)</f>
        <v>100000</v>
      </c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9"/>
    </row>
    <row r="42" spans="1:76" ht="18.75">
      <c r="A42" s="98"/>
      <c r="B42" s="95"/>
      <c r="C42" s="95"/>
      <c r="D42" s="191" t="s">
        <v>81</v>
      </c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32"/>
      <c r="V42" s="32"/>
      <c r="W42" s="32"/>
      <c r="X42" s="32"/>
      <c r="Y42" s="32"/>
      <c r="Z42" s="95"/>
      <c r="AA42" s="95"/>
      <c r="AB42" s="95"/>
      <c r="AC42" s="95"/>
      <c r="AD42" s="95"/>
      <c r="AE42" s="95"/>
      <c r="AF42" s="95"/>
      <c r="AG42" s="95"/>
      <c r="AH42" s="85" t="s">
        <v>29</v>
      </c>
      <c r="AI42" s="197" t="s">
        <v>85</v>
      </c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00"/>
      <c r="AV42" s="79" t="s">
        <v>65</v>
      </c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X42" s="19"/>
    </row>
    <row r="43" spans="1:76" ht="18.75">
      <c r="A43" s="98"/>
      <c r="B43" s="95"/>
      <c r="C43" s="95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95"/>
      <c r="AA43" s="95"/>
      <c r="AB43" s="95"/>
      <c r="AC43" s="95"/>
      <c r="AD43" s="95"/>
      <c r="AE43" s="95"/>
      <c r="AF43" s="95"/>
      <c r="AG43" s="95"/>
      <c r="AH43" s="32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100"/>
      <c r="AV43" s="77" t="s">
        <v>66</v>
      </c>
      <c r="BD43" s="7">
        <v>20</v>
      </c>
      <c r="BE43" s="7" t="s">
        <v>71</v>
      </c>
      <c r="BL43" s="32" t="s">
        <v>29</v>
      </c>
      <c r="BM43" s="184">
        <f>BD43*3*1970</f>
        <v>118200</v>
      </c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9"/>
    </row>
    <row r="44" spans="1:76" ht="15.6" customHeight="1">
      <c r="A44" s="98"/>
      <c r="B44" s="95"/>
      <c r="C44" s="95"/>
      <c r="D44" s="86" t="s">
        <v>33</v>
      </c>
      <c r="E44" s="84" t="s">
        <v>82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102"/>
      <c r="AV44" s="77" t="s">
        <v>67</v>
      </c>
      <c r="BD44" s="7">
        <v>15</v>
      </c>
      <c r="BE44" s="7" t="s">
        <v>68</v>
      </c>
      <c r="BL44" s="32" t="s">
        <v>29</v>
      </c>
      <c r="BM44" s="184">
        <f>(BD44/60*AY50)*8</f>
        <v>55702.25</v>
      </c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78" t="s">
        <v>51</v>
      </c>
    </row>
    <row r="45" spans="1:76" ht="18.75">
      <c r="A45" s="98"/>
      <c r="B45" s="95"/>
      <c r="C45" s="95"/>
      <c r="D45" s="97"/>
      <c r="E45" s="32" t="s">
        <v>89</v>
      </c>
      <c r="F45" s="32"/>
      <c r="G45" s="32"/>
      <c r="H45" s="32"/>
      <c r="I45" s="32"/>
      <c r="J45" s="32"/>
      <c r="K45" s="32"/>
      <c r="L45" s="32"/>
      <c r="M45" s="32"/>
      <c r="N45" s="32" t="s">
        <v>5</v>
      </c>
      <c r="O45" s="32"/>
      <c r="P45" s="32" t="s">
        <v>90</v>
      </c>
      <c r="Q45" s="32"/>
      <c r="R45" s="32"/>
      <c r="S45" s="32"/>
      <c r="T45" s="32" t="s">
        <v>73</v>
      </c>
      <c r="U45" s="101"/>
      <c r="V45" s="32"/>
      <c r="W45" s="32"/>
      <c r="X45" s="32" t="s">
        <v>74</v>
      </c>
      <c r="Y45" s="32"/>
      <c r="Z45" s="109"/>
      <c r="AA45" s="108" t="s">
        <v>75</v>
      </c>
      <c r="AB45" s="108"/>
      <c r="AC45" s="108"/>
      <c r="AD45" s="108"/>
      <c r="AE45" s="108"/>
      <c r="AF45" s="95"/>
      <c r="AG45" s="95"/>
      <c r="AH45" s="150" t="s">
        <v>94</v>
      </c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49"/>
      <c r="AT45" s="102"/>
      <c r="AV45" s="77"/>
      <c r="BL45" s="63" t="s">
        <v>29</v>
      </c>
      <c r="BM45" s="185">
        <f>SUM(BM43:BW44)</f>
        <v>173902.25</v>
      </c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9"/>
    </row>
    <row r="46" spans="1:76" ht="18.75">
      <c r="A46" s="98"/>
      <c r="B46" s="95"/>
      <c r="C46" s="95"/>
      <c r="D46" s="31"/>
      <c r="E46" s="32" t="s">
        <v>83</v>
      </c>
      <c r="F46" s="32"/>
      <c r="G46" s="32"/>
      <c r="H46" s="32"/>
      <c r="I46" s="32"/>
      <c r="J46" s="32"/>
      <c r="K46" s="32"/>
      <c r="L46" s="32"/>
      <c r="M46" s="32"/>
      <c r="N46" s="32" t="s">
        <v>5</v>
      </c>
      <c r="O46" s="32">
        <v>20</v>
      </c>
      <c r="P46" s="32"/>
      <c r="Q46" s="32" t="s">
        <v>71</v>
      </c>
      <c r="R46" s="32"/>
      <c r="S46" s="32"/>
      <c r="T46" s="32"/>
      <c r="U46" s="28"/>
      <c r="V46" s="110" t="s">
        <v>88</v>
      </c>
      <c r="W46" s="111"/>
      <c r="X46" s="111"/>
      <c r="Y46" s="112"/>
      <c r="Z46" s="111"/>
      <c r="AA46" s="28"/>
      <c r="AB46" s="28"/>
      <c r="AC46" s="28"/>
      <c r="AD46" s="28"/>
      <c r="AE46" s="28"/>
      <c r="AF46" s="28"/>
      <c r="AG46" s="28"/>
      <c r="AH46" s="85" t="s">
        <v>29</v>
      </c>
      <c r="AI46" s="192" t="s">
        <v>85</v>
      </c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00"/>
      <c r="AV46" s="77" t="s">
        <v>70</v>
      </c>
      <c r="AX46" s="188">
        <v>4901798</v>
      </c>
      <c r="AY46" s="188"/>
      <c r="AZ46" s="188"/>
      <c r="BA46" s="188"/>
      <c r="BB46" s="188"/>
      <c r="BC46" s="188"/>
      <c r="BD46" s="188"/>
      <c r="BE46" s="68" t="s">
        <v>54</v>
      </c>
      <c r="BL46" s="189">
        <f>BM45-BM41</f>
        <v>73902.25</v>
      </c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9"/>
    </row>
    <row r="47" spans="1:76" ht="18.75">
      <c r="A47" s="98"/>
      <c r="B47" s="95"/>
      <c r="C47" s="95"/>
      <c r="D47" s="31"/>
      <c r="E47" s="32" t="s">
        <v>67</v>
      </c>
      <c r="F47" s="32"/>
      <c r="G47" s="32"/>
      <c r="H47" s="32"/>
      <c r="I47" s="32"/>
      <c r="J47" s="32"/>
      <c r="K47" s="32"/>
      <c r="L47" s="32"/>
      <c r="M47" s="32"/>
      <c r="N47" s="32" t="s">
        <v>5</v>
      </c>
      <c r="O47" s="32">
        <v>10</v>
      </c>
      <c r="P47" s="32"/>
      <c r="Q47" s="32" t="s">
        <v>84</v>
      </c>
      <c r="R47" s="32"/>
      <c r="S47" s="32"/>
      <c r="T47" s="32"/>
      <c r="U47" s="28"/>
      <c r="V47" s="110" t="s">
        <v>88</v>
      </c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28"/>
      <c r="AH47" s="85" t="s">
        <v>29</v>
      </c>
      <c r="AI47" s="192" t="s">
        <v>85</v>
      </c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00"/>
      <c r="AV47" s="77"/>
      <c r="AX47" s="72"/>
      <c r="AY47" s="72"/>
      <c r="AZ47" s="72"/>
      <c r="BA47" s="72"/>
      <c r="BB47" s="72"/>
      <c r="BC47" s="72"/>
      <c r="BD47" s="72"/>
      <c r="BE47" s="88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19"/>
    </row>
    <row r="48" spans="1:76" ht="18.75">
      <c r="A48" s="98"/>
      <c r="B48" s="95"/>
      <c r="C48" s="95"/>
      <c r="D48" s="31"/>
      <c r="E48" s="32" t="s">
        <v>80</v>
      </c>
      <c r="F48" s="32"/>
      <c r="G48" s="32"/>
      <c r="H48" s="32"/>
      <c r="I48" s="32"/>
      <c r="J48" s="32"/>
      <c r="K48" s="32"/>
      <c r="L48" s="32"/>
      <c r="M48" s="32"/>
      <c r="N48" s="32" t="s">
        <v>5</v>
      </c>
      <c r="O48" s="32"/>
      <c r="P48" s="32"/>
      <c r="Q48" s="32"/>
      <c r="R48" s="32"/>
      <c r="S48" s="32"/>
      <c r="T48" s="32"/>
      <c r="U48" s="28"/>
      <c r="V48" s="110" t="s">
        <v>93</v>
      </c>
      <c r="W48" s="28"/>
      <c r="X48" s="110"/>
      <c r="Y48" s="110"/>
      <c r="Z48" s="111"/>
      <c r="AA48" s="111"/>
      <c r="AB48" s="111"/>
      <c r="AC48" s="111"/>
      <c r="AD48" s="111"/>
      <c r="AE48" s="111"/>
      <c r="AF48" s="111"/>
      <c r="AG48" s="28"/>
      <c r="AH48" s="32" t="s">
        <v>29</v>
      </c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02" t="s">
        <v>51</v>
      </c>
      <c r="AV48" s="77"/>
      <c r="AX48" s="72"/>
      <c r="AY48" s="72"/>
      <c r="AZ48" s="72"/>
      <c r="BA48" s="72"/>
      <c r="BB48" s="72"/>
      <c r="BC48" s="72"/>
      <c r="BD48" s="72"/>
      <c r="BE48" s="88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19"/>
    </row>
    <row r="49" spans="1:76" ht="18.75">
      <c r="A49" s="98"/>
      <c r="B49" s="99"/>
      <c r="C49" s="99"/>
      <c r="D49" s="191" t="s">
        <v>86</v>
      </c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87"/>
      <c r="V49" s="32"/>
      <c r="W49" s="87"/>
      <c r="X49" s="87"/>
      <c r="Y49" s="87"/>
      <c r="Z49" s="87"/>
      <c r="AA49" s="87"/>
      <c r="AB49" s="32"/>
      <c r="AC49" s="87"/>
      <c r="AD49" s="99"/>
      <c r="AE49" s="87"/>
      <c r="AF49" s="87"/>
      <c r="AG49" s="99"/>
      <c r="AH49" s="85" t="s">
        <v>29</v>
      </c>
      <c r="AI49" s="192" t="s">
        <v>85</v>
      </c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02"/>
      <c r="AV49" s="77"/>
      <c r="AX49" s="72"/>
      <c r="AY49" s="72"/>
      <c r="AZ49" s="72"/>
      <c r="BA49" s="72"/>
      <c r="BB49" s="72"/>
      <c r="BC49" s="72"/>
      <c r="BD49" s="72"/>
      <c r="BE49" s="88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19"/>
    </row>
    <row r="50" spans="1:76" ht="19.5" thickBot="1">
      <c r="A50" s="98"/>
      <c r="B50" s="95"/>
      <c r="C50" s="95"/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95"/>
      <c r="AA50" s="95"/>
      <c r="AB50" s="95"/>
      <c r="AC50" s="95"/>
      <c r="AD50" s="95"/>
      <c r="AE50" s="95"/>
      <c r="AF50" s="95"/>
      <c r="AG50" s="95"/>
      <c r="AH50" s="32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102"/>
      <c r="AV50" s="81" t="s">
        <v>69</v>
      </c>
      <c r="AW50" s="82"/>
      <c r="AX50" s="82"/>
      <c r="AY50" s="190">
        <f>AX46/22/8</f>
        <v>27851.125</v>
      </c>
      <c r="AZ50" s="190"/>
      <c r="BA50" s="190"/>
      <c r="BB50" s="190"/>
      <c r="BC50" s="190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3"/>
    </row>
    <row r="51" spans="1:76" ht="18.75">
      <c r="A51" s="103"/>
      <c r="B51" s="104"/>
      <c r="C51" s="104"/>
      <c r="D51" s="105"/>
      <c r="E51" s="68" t="s">
        <v>54</v>
      </c>
      <c r="F51" s="105"/>
      <c r="G51" s="105"/>
      <c r="H51" s="105"/>
      <c r="I51" s="105"/>
      <c r="J51" s="105"/>
      <c r="K51" s="105"/>
      <c r="L51" s="106" t="s">
        <v>87</v>
      </c>
      <c r="M51" s="105"/>
      <c r="N51" s="105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70" t="s">
        <v>29</v>
      </c>
      <c r="AI51" s="196" t="s">
        <v>85</v>
      </c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07"/>
    </row>
    <row r="52" spans="1:76" ht="20.25" customHeight="1">
      <c r="AV52" s="7" t="s">
        <v>72</v>
      </c>
      <c r="AZ52" s="188">
        <v>1900</v>
      </c>
      <c r="BA52" s="188"/>
      <c r="BB52" s="188"/>
    </row>
    <row r="53" spans="1:76"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N53" s="194"/>
      <c r="AO53" s="194"/>
      <c r="AP53" s="194"/>
      <c r="AQ53" s="194"/>
      <c r="AR53" s="194"/>
      <c r="AS53" s="194"/>
      <c r="AT53" s="194"/>
      <c r="AV53" s="7" t="s">
        <v>73</v>
      </c>
      <c r="AZ53" s="188">
        <v>4000</v>
      </c>
      <c r="BA53" s="188"/>
      <c r="BB53" s="188"/>
    </row>
    <row r="54" spans="1:76"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N54" s="195"/>
      <c r="AO54" s="194"/>
      <c r="AP54" s="194"/>
      <c r="AQ54" s="194"/>
      <c r="AR54" s="194"/>
      <c r="AS54" s="194"/>
      <c r="AT54" s="194"/>
      <c r="AV54" s="7" t="s">
        <v>74</v>
      </c>
      <c r="AZ54" s="188">
        <v>6000</v>
      </c>
      <c r="BA54" s="188"/>
      <c r="BB54" s="188"/>
    </row>
    <row r="55" spans="1:76"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N55" s="193"/>
      <c r="AO55" s="193"/>
      <c r="AP55" s="193"/>
      <c r="AQ55" s="193"/>
      <c r="AR55" s="193"/>
      <c r="AS55" s="193"/>
      <c r="AT55" s="193"/>
      <c r="AV55" s="7" t="s">
        <v>75</v>
      </c>
      <c r="AZ55" s="188">
        <v>2700</v>
      </c>
      <c r="BA55" s="188"/>
      <c r="BB55" s="188"/>
    </row>
    <row r="56" spans="1:76"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N56" s="194"/>
      <c r="AO56" s="194"/>
      <c r="AP56" s="194"/>
      <c r="AQ56" s="194"/>
      <c r="AR56" s="194"/>
      <c r="AS56" s="194"/>
      <c r="AT56" s="194"/>
    </row>
  </sheetData>
  <mergeCells count="45">
    <mergeCell ref="F1:AJ2"/>
    <mergeCell ref="AN1:AT1"/>
    <mergeCell ref="AN2:AT2"/>
    <mergeCell ref="F3:AJ4"/>
    <mergeCell ref="AN3:AT3"/>
    <mergeCell ref="AN4:AT4"/>
    <mergeCell ref="D42:T42"/>
    <mergeCell ref="AI42:AS42"/>
    <mergeCell ref="BM39:BW39"/>
    <mergeCell ref="J5:L5"/>
    <mergeCell ref="M5:N5"/>
    <mergeCell ref="O5:P5"/>
    <mergeCell ref="Q5:T5"/>
    <mergeCell ref="V5:Y5"/>
    <mergeCell ref="Z13:AT13"/>
    <mergeCell ref="A21:W21"/>
    <mergeCell ref="X21:AT21"/>
    <mergeCell ref="AI38:AS38"/>
    <mergeCell ref="AI39:AS39"/>
    <mergeCell ref="AI47:AS47"/>
    <mergeCell ref="AI48:AS48"/>
    <mergeCell ref="AI40:AS40"/>
    <mergeCell ref="BM40:BW40"/>
    <mergeCell ref="AI41:AS41"/>
    <mergeCell ref="BM41:BW41"/>
    <mergeCell ref="BM43:BW43"/>
    <mergeCell ref="BM44:BW44"/>
    <mergeCell ref="BM45:BW45"/>
    <mergeCell ref="AI46:AS46"/>
    <mergeCell ref="AX46:BD46"/>
    <mergeCell ref="BL46:BW46"/>
    <mergeCell ref="D49:T49"/>
    <mergeCell ref="AI49:AS49"/>
    <mergeCell ref="AY50:BC50"/>
    <mergeCell ref="F55:AJ56"/>
    <mergeCell ref="AN55:AT55"/>
    <mergeCell ref="AZ55:BB55"/>
    <mergeCell ref="AN56:AT56"/>
    <mergeCell ref="AZ52:BB52"/>
    <mergeCell ref="F53:AJ54"/>
    <mergeCell ref="AN53:AT53"/>
    <mergeCell ref="AZ53:BB53"/>
    <mergeCell ref="AN54:AT54"/>
    <mergeCell ref="AZ54:BB54"/>
    <mergeCell ref="AI51:AS51"/>
  </mergeCells>
  <pageMargins left="0.7" right="0.7" top="0.75" bottom="0.75" header="0.3" footer="0.3"/>
  <pageSetup scale="50" orientation="portrait" r:id="rId1"/>
  <headerFooter>
    <oddFooter xml:space="preserve">&amp;LFH-04-MR-02-04-23
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DA06-105E-47BC-83B2-AFA8AA3A4A85}">
  <sheetPr>
    <pageSetUpPr fitToPage="1"/>
  </sheetPr>
  <dimension ref="A1:BX56"/>
  <sheetViews>
    <sheetView showGridLines="0" tabSelected="1" topLeftCell="C35" zoomScale="70" zoomScaleNormal="70" workbookViewId="0">
      <selection activeCell="CE45" sqref="CE45"/>
    </sheetView>
  </sheetViews>
  <sheetFormatPr defaultColWidth="9.140625" defaultRowHeight="16.5"/>
  <cols>
    <col min="1" max="45" width="3.7109375" style="7" customWidth="1"/>
    <col min="46" max="46" width="11.85546875" style="7" customWidth="1"/>
    <col min="47" max="47" width="3.7109375" style="7" customWidth="1"/>
    <col min="48" max="68" width="3.7109375" style="7" hidden="1" customWidth="1"/>
    <col min="69" max="76" width="0" style="7" hidden="1" customWidth="1"/>
    <col min="77" max="16384" width="9.140625" style="7"/>
  </cols>
  <sheetData>
    <row r="1" spans="1:46" ht="20.25" customHeight="1">
      <c r="A1" s="1"/>
      <c r="B1" s="2"/>
      <c r="C1" s="2"/>
      <c r="D1" s="2"/>
      <c r="E1" s="3"/>
      <c r="F1" s="152" t="s">
        <v>6</v>
      </c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4"/>
      <c r="AK1" s="4" t="s">
        <v>0</v>
      </c>
      <c r="AL1" s="5"/>
      <c r="AM1" s="6"/>
      <c r="AN1" s="158" t="s">
        <v>59</v>
      </c>
      <c r="AO1" s="159"/>
      <c r="AP1" s="159"/>
      <c r="AQ1" s="159"/>
      <c r="AR1" s="159"/>
      <c r="AS1" s="159"/>
      <c r="AT1" s="160"/>
    </row>
    <row r="2" spans="1:46">
      <c r="A2" s="8"/>
      <c r="E2" s="9"/>
      <c r="F2" s="155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7"/>
      <c r="AK2" s="4" t="s">
        <v>1</v>
      </c>
      <c r="AL2" s="5"/>
      <c r="AM2" s="6"/>
      <c r="AN2" s="161" t="s">
        <v>60</v>
      </c>
      <c r="AO2" s="159"/>
      <c r="AP2" s="159"/>
      <c r="AQ2" s="159"/>
      <c r="AR2" s="159"/>
      <c r="AS2" s="159"/>
      <c r="AT2" s="160"/>
    </row>
    <row r="3" spans="1:46">
      <c r="A3" s="8"/>
      <c r="E3" s="9"/>
      <c r="F3" s="152" t="s">
        <v>58</v>
      </c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4"/>
      <c r="AK3" s="4" t="s">
        <v>2</v>
      </c>
      <c r="AL3" s="5"/>
      <c r="AM3" s="6"/>
      <c r="AN3" s="165">
        <v>45021</v>
      </c>
      <c r="AO3" s="166"/>
      <c r="AP3" s="166"/>
      <c r="AQ3" s="166"/>
      <c r="AR3" s="166"/>
      <c r="AS3" s="166"/>
      <c r="AT3" s="167"/>
    </row>
    <row r="4" spans="1:46">
      <c r="A4" s="10"/>
      <c r="B4" s="11"/>
      <c r="C4" s="11"/>
      <c r="D4" s="11"/>
      <c r="E4" s="12"/>
      <c r="F4" s="162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4"/>
      <c r="AK4" s="4" t="s">
        <v>3</v>
      </c>
      <c r="AL4" s="5"/>
      <c r="AM4" s="6"/>
      <c r="AN4" s="158" t="s">
        <v>24</v>
      </c>
      <c r="AO4" s="159"/>
      <c r="AP4" s="159"/>
      <c r="AQ4" s="159"/>
      <c r="AR4" s="159"/>
      <c r="AS4" s="159"/>
      <c r="AT4" s="160"/>
    </row>
    <row r="5" spans="1:46" ht="13.9" customHeight="1">
      <c r="A5" s="8"/>
      <c r="J5" s="169" t="s">
        <v>39</v>
      </c>
      <c r="K5" s="170"/>
      <c r="L5" s="171"/>
      <c r="M5" s="172" t="s">
        <v>2</v>
      </c>
      <c r="N5" s="172"/>
      <c r="O5" s="172" t="s">
        <v>40</v>
      </c>
      <c r="P5" s="172"/>
      <c r="Q5" s="172" t="s">
        <v>41</v>
      </c>
      <c r="R5" s="172"/>
      <c r="S5" s="172"/>
      <c r="T5" s="172"/>
      <c r="V5" s="172" t="s">
        <v>42</v>
      </c>
      <c r="W5" s="172"/>
      <c r="X5" s="172"/>
      <c r="Y5" s="172"/>
      <c r="Z5" s="36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124"/>
      <c r="AS5" s="124"/>
      <c r="AT5" s="125"/>
    </row>
    <row r="6" spans="1:46" ht="17.25" customHeight="1" thickBot="1">
      <c r="A6" s="1" t="s">
        <v>26</v>
      </c>
      <c r="B6" s="2"/>
      <c r="C6" s="2"/>
      <c r="D6" s="2"/>
      <c r="E6" s="2"/>
      <c r="F6" s="2"/>
      <c r="G6" s="2"/>
      <c r="H6" s="2"/>
      <c r="I6" s="2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8" t="s">
        <v>4</v>
      </c>
      <c r="V6" s="15"/>
      <c r="W6" s="15"/>
      <c r="X6" s="15"/>
      <c r="Y6" s="15"/>
      <c r="Z6" s="58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127"/>
      <c r="AS6" s="127"/>
      <c r="AT6" s="126"/>
    </row>
    <row r="7" spans="1:46" ht="3.75" customHeight="1">
      <c r="A7" s="9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128"/>
      <c r="AS7" s="128"/>
      <c r="AT7" s="129"/>
    </row>
    <row r="8" spans="1:46">
      <c r="A8" s="8"/>
      <c r="B8" s="7" t="s">
        <v>21</v>
      </c>
      <c r="J8" s="7" t="s">
        <v>22</v>
      </c>
      <c r="R8" s="7" t="s">
        <v>23</v>
      </c>
      <c r="Y8" s="7" t="s">
        <v>28</v>
      </c>
      <c r="AR8" s="117"/>
      <c r="AS8" s="117"/>
      <c r="AT8" s="118"/>
    </row>
    <row r="9" spans="1:46" ht="3.7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7"/>
      <c r="AS9" s="117"/>
      <c r="AT9" s="118"/>
    </row>
    <row r="10" spans="1:46">
      <c r="A10" s="1" t="s">
        <v>14</v>
      </c>
      <c r="B10" s="2"/>
      <c r="C10" s="2"/>
      <c r="D10" s="2"/>
      <c r="E10" s="2"/>
      <c r="F10" s="2"/>
      <c r="G10" s="2"/>
      <c r="H10" s="2"/>
      <c r="I10" s="2" t="s">
        <v>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4"/>
      <c r="AR10" s="120"/>
      <c r="AS10" s="120"/>
      <c r="AT10" s="118"/>
    </row>
    <row r="11" spans="1:46">
      <c r="A11" s="8" t="s">
        <v>15</v>
      </c>
      <c r="I11" s="7" t="s">
        <v>5</v>
      </c>
      <c r="AR11" s="119"/>
      <c r="AS11" s="117"/>
      <c r="AT11" s="118"/>
    </row>
    <row r="12" spans="1:46" ht="17.25" thickBot="1">
      <c r="A12" s="91" t="s">
        <v>16</v>
      </c>
      <c r="B12" s="60"/>
      <c r="C12" s="60"/>
      <c r="D12" s="60"/>
      <c r="E12" s="60"/>
      <c r="F12" s="60"/>
      <c r="G12" s="60"/>
      <c r="H12" s="60"/>
      <c r="I12" s="14" t="s">
        <v>5</v>
      </c>
      <c r="J12" s="15"/>
      <c r="K12" s="15"/>
      <c r="L12" s="16" t="s">
        <v>4</v>
      </c>
      <c r="M12" s="16"/>
      <c r="N12" s="15"/>
      <c r="O12" s="15"/>
      <c r="P12" s="16" t="s">
        <v>4</v>
      </c>
      <c r="Q12" s="15"/>
      <c r="R12" s="15"/>
      <c r="S12" s="17"/>
      <c r="T12" s="17"/>
      <c r="U12" s="17"/>
      <c r="V12" s="60"/>
      <c r="W12" s="60"/>
      <c r="AR12" s="117"/>
      <c r="AS12" s="117"/>
      <c r="AT12" s="118"/>
    </row>
    <row r="13" spans="1:46">
      <c r="A13" s="209" t="s">
        <v>17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69" t="s">
        <v>18</v>
      </c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1"/>
    </row>
    <row r="14" spans="1:46" ht="13.9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8"/>
      <c r="AR14" s="117"/>
      <c r="AS14" s="117"/>
      <c r="AT14" s="118"/>
    </row>
    <row r="15" spans="1:46">
      <c r="A15" s="8"/>
      <c r="Y15" s="19"/>
      <c r="AR15" s="117"/>
      <c r="AS15" s="117"/>
      <c r="AT15" s="118"/>
    </row>
    <row r="16" spans="1:46">
      <c r="A16" s="8"/>
      <c r="Y16" s="19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1"/>
      <c r="AS16" s="121"/>
      <c r="AT16" s="123"/>
    </row>
    <row r="17" spans="1:46" ht="17.25" thickBot="1">
      <c r="A17" s="92" t="s">
        <v>19</v>
      </c>
      <c r="B17" s="20"/>
      <c r="C17" s="20"/>
      <c r="D17" s="20"/>
      <c r="E17" s="20"/>
      <c r="F17" s="20"/>
      <c r="G17" s="20"/>
      <c r="H17" s="20"/>
      <c r="I17" s="20" t="s">
        <v>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21"/>
      <c r="AS17" s="121"/>
      <c r="AT17" s="122"/>
    </row>
    <row r="18" spans="1:46">
      <c r="A18" s="93" t="s">
        <v>11</v>
      </c>
      <c r="B18" s="22"/>
      <c r="C18" s="22"/>
      <c r="D18" s="22"/>
      <c r="E18" s="22"/>
      <c r="F18" s="22"/>
      <c r="G18" s="22"/>
      <c r="H18" s="22"/>
      <c r="I18" s="11"/>
      <c r="J18" s="11"/>
      <c r="K18" s="11" t="s">
        <v>7</v>
      </c>
      <c r="L18" s="11"/>
      <c r="M18" s="11"/>
      <c r="N18" s="23"/>
      <c r="O18" s="11"/>
      <c r="P18" s="11"/>
      <c r="Q18" s="23"/>
      <c r="R18" s="11"/>
      <c r="S18" s="11"/>
      <c r="T18" s="11"/>
      <c r="U18" s="24"/>
      <c r="V18" s="11"/>
      <c r="W18" s="5"/>
      <c r="X18" s="25" t="s">
        <v>8</v>
      </c>
      <c r="Z18" s="2"/>
      <c r="AA18" s="2"/>
      <c r="AB18" s="2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/>
      <c r="AP18" s="11"/>
      <c r="AQ18" s="11"/>
      <c r="AR18" s="117"/>
      <c r="AS18" s="117"/>
      <c r="AT18" s="118"/>
    </row>
    <row r="19" spans="1:46">
      <c r="A19" s="94"/>
      <c r="B19" s="26"/>
      <c r="C19" s="26"/>
      <c r="D19" s="26"/>
      <c r="E19" s="26"/>
      <c r="F19" s="26"/>
      <c r="G19" s="26"/>
      <c r="H19" s="26"/>
      <c r="I19" s="5"/>
      <c r="J19" s="5"/>
      <c r="K19" s="5" t="s">
        <v>9</v>
      </c>
      <c r="L19" s="5"/>
      <c r="M19" s="5"/>
      <c r="N19" s="27"/>
      <c r="O19" s="5"/>
      <c r="P19" s="5"/>
      <c r="Q19" s="27"/>
      <c r="R19" s="5"/>
      <c r="S19" s="5"/>
      <c r="T19" s="5"/>
      <c r="U19" s="25"/>
      <c r="V19" s="25"/>
      <c r="W19" s="5"/>
      <c r="X19" s="5" t="s">
        <v>27</v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 t="s">
        <v>10</v>
      </c>
      <c r="AK19" s="5"/>
      <c r="AL19" s="5"/>
      <c r="AM19" s="5"/>
      <c r="AN19" s="5"/>
      <c r="AO19" s="5"/>
      <c r="AP19" s="5"/>
      <c r="AQ19" s="5"/>
      <c r="AR19" s="117"/>
      <c r="AS19" s="117"/>
      <c r="AT19" s="118"/>
    </row>
    <row r="20" spans="1:46">
      <c r="A20" s="1"/>
      <c r="B20" s="2"/>
      <c r="C20" s="2"/>
      <c r="D20" s="2"/>
      <c r="E20" s="2"/>
      <c r="F20" s="2"/>
      <c r="G20" s="2"/>
      <c r="H20" s="2"/>
      <c r="I20" s="2"/>
      <c r="J20" s="2"/>
      <c r="K20" s="2" t="s">
        <v>12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 t="s">
        <v>13</v>
      </c>
      <c r="Z20" s="11"/>
      <c r="AA20" s="11"/>
      <c r="AB20" s="11" t="s">
        <v>43</v>
      </c>
      <c r="AC20" s="11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117"/>
      <c r="AS20" s="117"/>
      <c r="AT20" s="118"/>
    </row>
    <row r="21" spans="1:46">
      <c r="A21" s="172" t="s">
        <v>37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 t="s">
        <v>38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82"/>
      <c r="AS21" s="182"/>
      <c r="AT21" s="182"/>
    </row>
    <row r="22" spans="1:46">
      <c r="A22" s="8" t="s">
        <v>44</v>
      </c>
      <c r="W22" s="9"/>
      <c r="X22" s="8" t="s">
        <v>44</v>
      </c>
      <c r="AT22" s="9"/>
    </row>
    <row r="23" spans="1:46">
      <c r="A23" s="8"/>
      <c r="W23" s="9"/>
      <c r="X23" s="8"/>
      <c r="AT23" s="9"/>
    </row>
    <row r="24" spans="1:46">
      <c r="A24" s="8"/>
      <c r="W24" s="9"/>
      <c r="X24" s="8"/>
      <c r="AT24" s="9"/>
    </row>
    <row r="25" spans="1:46">
      <c r="A25" s="8"/>
      <c r="W25" s="9"/>
      <c r="X25" s="8"/>
      <c r="AT25" s="9"/>
    </row>
    <row r="26" spans="1:46">
      <c r="A26" s="8"/>
      <c r="W26" s="9"/>
      <c r="X26" s="8"/>
      <c r="AT26" s="9"/>
    </row>
    <row r="27" spans="1:46">
      <c r="A27" s="8"/>
      <c r="W27" s="9"/>
      <c r="X27" s="8"/>
      <c r="AT27" s="9"/>
    </row>
    <row r="28" spans="1:46">
      <c r="A28" s="8"/>
      <c r="W28" s="9"/>
      <c r="X28" s="8"/>
      <c r="AT28" s="9"/>
    </row>
    <row r="29" spans="1:46">
      <c r="A29" s="8"/>
      <c r="W29" s="9"/>
      <c r="X29" s="8"/>
      <c r="AT29" s="9"/>
    </row>
    <row r="30" spans="1:46">
      <c r="A30" s="1" t="s">
        <v>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1" t="s">
        <v>20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3"/>
    </row>
    <row r="31" spans="1:46">
      <c r="A31" s="8"/>
      <c r="W31" s="9"/>
      <c r="X31" s="8"/>
      <c r="AT31" s="9"/>
    </row>
    <row r="32" spans="1:46">
      <c r="A32" s="8"/>
      <c r="W32" s="9"/>
      <c r="X32" s="8"/>
      <c r="AT32" s="9"/>
    </row>
    <row r="33" spans="1:76">
      <c r="A33" s="8"/>
      <c r="W33" s="9"/>
      <c r="X33" s="8"/>
      <c r="AT33" s="9"/>
    </row>
    <row r="34" spans="1:76">
      <c r="A34" s="8"/>
      <c r="W34" s="9"/>
      <c r="X34" s="8"/>
      <c r="AT34" s="9"/>
    </row>
    <row r="35" spans="1:76">
      <c r="A35" s="8"/>
      <c r="W35" s="9"/>
      <c r="X35" s="8"/>
      <c r="AT35" s="9"/>
    </row>
    <row r="36" spans="1:76" ht="17.25" thickBot="1">
      <c r="A36" s="56" t="s">
        <v>25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5"/>
      <c r="X36" s="56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5"/>
    </row>
    <row r="37" spans="1:76" ht="19.5" thickBot="1">
      <c r="A37" s="98" t="s">
        <v>91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 t="s">
        <v>76</v>
      </c>
      <c r="AK37" s="99"/>
      <c r="AL37" s="99"/>
      <c r="AM37" s="99"/>
      <c r="AN37" s="99"/>
      <c r="AO37" s="99"/>
      <c r="AP37" s="99"/>
      <c r="AQ37" s="99"/>
      <c r="AR37" s="99"/>
      <c r="AS37" s="99"/>
      <c r="AT37" s="100"/>
    </row>
    <row r="38" spans="1:76" ht="18.75">
      <c r="A38" s="98"/>
      <c r="B38" s="95"/>
      <c r="C38" s="95"/>
      <c r="D38" s="84" t="s">
        <v>77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32"/>
      <c r="V38" s="32"/>
      <c r="W38" s="32"/>
      <c r="X38" s="32"/>
      <c r="Y38" s="32"/>
      <c r="Z38" s="95"/>
      <c r="AA38" s="95"/>
      <c r="AB38" s="95"/>
      <c r="AC38" s="95"/>
      <c r="AD38" s="95"/>
      <c r="AE38" s="95"/>
      <c r="AF38" s="95"/>
      <c r="AG38" s="95"/>
      <c r="AH38" s="32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00"/>
      <c r="AV38" s="73" t="s">
        <v>64</v>
      </c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6"/>
    </row>
    <row r="39" spans="1:76" ht="18.75">
      <c r="A39" s="98"/>
      <c r="B39" s="95"/>
      <c r="C39" s="95"/>
      <c r="D39" s="34"/>
      <c r="E39" s="32" t="s">
        <v>78</v>
      </c>
      <c r="F39" s="32"/>
      <c r="G39" s="32"/>
      <c r="H39" s="32"/>
      <c r="I39" s="32"/>
      <c r="J39" s="32"/>
      <c r="K39" s="32"/>
      <c r="L39" s="32"/>
      <c r="M39" s="32"/>
      <c r="N39" s="32" t="s">
        <v>5</v>
      </c>
      <c r="O39" s="32"/>
      <c r="P39" s="32"/>
      <c r="Q39" s="32"/>
      <c r="R39" s="32"/>
      <c r="S39" s="32"/>
      <c r="T39" s="32"/>
      <c r="U39" s="28"/>
      <c r="V39" s="28"/>
      <c r="W39" s="110" t="s">
        <v>92</v>
      </c>
      <c r="X39" s="28"/>
      <c r="Y39" s="28"/>
      <c r="Z39" s="28"/>
      <c r="AA39" s="111"/>
      <c r="AB39" s="28"/>
      <c r="AC39" s="28"/>
      <c r="AD39" s="28"/>
      <c r="AE39" s="112"/>
      <c r="AF39" s="28"/>
      <c r="AG39" s="95"/>
      <c r="AH39" s="32" t="s">
        <v>29</v>
      </c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00"/>
      <c r="AV39" s="77" t="s">
        <v>62</v>
      </c>
      <c r="BL39" s="32" t="s">
        <v>29</v>
      </c>
      <c r="BM39" s="184">
        <v>100000</v>
      </c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9"/>
    </row>
    <row r="40" spans="1:76" ht="20.25">
      <c r="A40" s="98"/>
      <c r="B40" s="95"/>
      <c r="C40" s="95"/>
      <c r="D40" s="34"/>
      <c r="E40" s="32" t="s">
        <v>79</v>
      </c>
      <c r="F40" s="32"/>
      <c r="G40" s="32"/>
      <c r="H40" s="32"/>
      <c r="I40" s="32"/>
      <c r="J40" s="32"/>
      <c r="K40" s="32"/>
      <c r="L40" s="32"/>
      <c r="M40" s="32"/>
      <c r="N40" s="32" t="s">
        <v>5</v>
      </c>
      <c r="O40" s="32"/>
      <c r="P40" s="32"/>
      <c r="Q40" s="32"/>
      <c r="R40" s="32"/>
      <c r="S40" s="32"/>
      <c r="T40" s="32"/>
      <c r="U40" s="28"/>
      <c r="V40" s="28"/>
      <c r="W40" s="110" t="s">
        <v>92</v>
      </c>
      <c r="X40" s="28"/>
      <c r="Y40" s="28"/>
      <c r="Z40" s="28"/>
      <c r="AA40" s="114"/>
      <c r="AB40" s="28"/>
      <c r="AC40" s="28"/>
      <c r="AD40" s="28"/>
      <c r="AE40" s="112"/>
      <c r="AF40" s="28"/>
      <c r="AG40" s="95"/>
      <c r="AH40" s="32" t="s">
        <v>29</v>
      </c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00"/>
      <c r="AV40" s="77" t="s">
        <v>63</v>
      </c>
      <c r="BL40" s="61" t="s">
        <v>29</v>
      </c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78" t="s">
        <v>51</v>
      </c>
    </row>
    <row r="41" spans="1:76" ht="18.75">
      <c r="A41" s="98"/>
      <c r="B41" s="95"/>
      <c r="C41" s="95"/>
      <c r="D41" s="32"/>
      <c r="E41" s="32" t="s">
        <v>80</v>
      </c>
      <c r="F41" s="32"/>
      <c r="G41" s="32"/>
      <c r="H41" s="32"/>
      <c r="I41" s="32"/>
      <c r="J41" s="32"/>
      <c r="K41" s="32"/>
      <c r="L41" s="32"/>
      <c r="M41" s="32"/>
      <c r="N41" s="32" t="s">
        <v>5</v>
      </c>
      <c r="O41" s="32"/>
      <c r="P41" s="32"/>
      <c r="Q41" s="32"/>
      <c r="R41" s="32"/>
      <c r="S41" s="32"/>
      <c r="T41" s="115"/>
      <c r="V41" s="116"/>
      <c r="W41" s="113" t="s">
        <v>92</v>
      </c>
      <c r="X41" s="116"/>
      <c r="Y41" s="116"/>
      <c r="AA41" s="111"/>
      <c r="AB41" s="111"/>
      <c r="AC41" s="111"/>
      <c r="AD41" s="111"/>
      <c r="AE41" s="112"/>
      <c r="AF41" s="111"/>
      <c r="AG41" s="95"/>
      <c r="AH41" s="61" t="s">
        <v>29</v>
      </c>
      <c r="AI41" s="168">
        <v>0</v>
      </c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02" t="s">
        <v>51</v>
      </c>
      <c r="AV41" s="77"/>
      <c r="BL41" s="63" t="s">
        <v>29</v>
      </c>
      <c r="BM41" s="185">
        <f>SUM(BM39:BW40)</f>
        <v>100000</v>
      </c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9"/>
    </row>
    <row r="42" spans="1:76" ht="18.75">
      <c r="A42" s="98"/>
      <c r="B42" s="95"/>
      <c r="C42" s="95"/>
      <c r="D42" s="191" t="s">
        <v>81</v>
      </c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32"/>
      <c r="V42" s="32"/>
      <c r="W42" s="32"/>
      <c r="X42" s="32"/>
      <c r="Y42" s="32"/>
      <c r="Z42" s="95"/>
      <c r="AA42" s="95"/>
      <c r="AB42" s="95"/>
      <c r="AC42" s="95"/>
      <c r="AD42" s="95"/>
      <c r="AE42" s="95"/>
      <c r="AF42" s="95"/>
      <c r="AG42" s="95"/>
      <c r="AH42" s="85" t="s">
        <v>29</v>
      </c>
      <c r="AI42" s="197" t="s">
        <v>85</v>
      </c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00"/>
      <c r="AV42" s="79" t="s">
        <v>65</v>
      </c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X42" s="19"/>
    </row>
    <row r="43" spans="1:76" ht="18.75">
      <c r="A43" s="98"/>
      <c r="B43" s="95"/>
      <c r="C43" s="95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95"/>
      <c r="AA43" s="95"/>
      <c r="AB43" s="95"/>
      <c r="AC43" s="95"/>
      <c r="AD43" s="95"/>
      <c r="AE43" s="95"/>
      <c r="AF43" s="95"/>
      <c r="AG43" s="95"/>
      <c r="AH43" s="32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100"/>
      <c r="AV43" s="77" t="s">
        <v>66</v>
      </c>
      <c r="BD43" s="7">
        <v>20</v>
      </c>
      <c r="BE43" s="7" t="s">
        <v>71</v>
      </c>
      <c r="BL43" s="32" t="s">
        <v>29</v>
      </c>
      <c r="BM43" s="184">
        <f>BD43*3*1970</f>
        <v>118200</v>
      </c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9"/>
    </row>
    <row r="44" spans="1:76" ht="15.6" customHeight="1">
      <c r="A44" s="98"/>
      <c r="B44" s="95"/>
      <c r="C44" s="95"/>
      <c r="D44" s="86" t="s">
        <v>33</v>
      </c>
      <c r="E44" s="84" t="s">
        <v>82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102"/>
      <c r="AV44" s="77" t="s">
        <v>67</v>
      </c>
      <c r="BD44" s="7">
        <v>15</v>
      </c>
      <c r="BE44" s="7" t="s">
        <v>68</v>
      </c>
      <c r="BL44" s="32" t="s">
        <v>29</v>
      </c>
      <c r="BM44" s="184">
        <f>(BD44/60*AY50)*8</f>
        <v>55702.25</v>
      </c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78" t="s">
        <v>51</v>
      </c>
    </row>
    <row r="45" spans="1:76" ht="18.75">
      <c r="A45" s="98"/>
      <c r="B45" s="95"/>
      <c r="C45" s="95"/>
      <c r="D45" s="97"/>
      <c r="E45" s="32" t="s">
        <v>89</v>
      </c>
      <c r="F45" s="32"/>
      <c r="G45" s="32"/>
      <c r="H45" s="32"/>
      <c r="I45" s="32"/>
      <c r="J45" s="32"/>
      <c r="K45" s="32"/>
      <c r="L45" s="32"/>
      <c r="M45" s="32"/>
      <c r="N45" s="32" t="s">
        <v>5</v>
      </c>
      <c r="O45" s="32"/>
      <c r="P45" s="32" t="s">
        <v>90</v>
      </c>
      <c r="Q45" s="32"/>
      <c r="R45" s="32"/>
      <c r="S45" s="32"/>
      <c r="T45" s="32" t="s">
        <v>73</v>
      </c>
      <c r="U45" s="101"/>
      <c r="V45" s="32"/>
      <c r="W45" s="32"/>
      <c r="X45" s="32" t="s">
        <v>74</v>
      </c>
      <c r="Y45" s="32"/>
      <c r="Z45" s="109"/>
      <c r="AA45" s="108" t="s">
        <v>75</v>
      </c>
      <c r="AB45" s="108"/>
      <c r="AC45" s="108"/>
      <c r="AD45" s="108"/>
      <c r="AE45" s="108"/>
      <c r="AF45" s="95"/>
      <c r="AG45" s="95"/>
      <c r="AH45" s="96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102"/>
      <c r="AV45" s="77"/>
      <c r="BL45" s="63" t="s">
        <v>29</v>
      </c>
      <c r="BM45" s="185">
        <f>SUM(BM43:BW44)</f>
        <v>173902.25</v>
      </c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9"/>
    </row>
    <row r="46" spans="1:76" ht="18.75">
      <c r="A46" s="98"/>
      <c r="B46" s="95"/>
      <c r="C46" s="95"/>
      <c r="D46" s="31"/>
      <c r="E46" s="32" t="s">
        <v>83</v>
      </c>
      <c r="F46" s="32"/>
      <c r="G46" s="32"/>
      <c r="H46" s="32"/>
      <c r="I46" s="32"/>
      <c r="J46" s="32"/>
      <c r="K46" s="32"/>
      <c r="L46" s="32"/>
      <c r="M46" s="32"/>
      <c r="N46" s="32" t="s">
        <v>5</v>
      </c>
      <c r="O46" s="32">
        <v>20</v>
      </c>
      <c r="P46" s="32"/>
      <c r="Q46" s="32" t="s">
        <v>71</v>
      </c>
      <c r="R46" s="32"/>
      <c r="S46" s="32"/>
      <c r="T46" s="32"/>
      <c r="U46" s="28"/>
      <c r="V46" s="110" t="s">
        <v>88</v>
      </c>
      <c r="W46" s="111"/>
      <c r="X46" s="111"/>
      <c r="Y46" s="112"/>
      <c r="Z46" s="111"/>
      <c r="AA46" s="28"/>
      <c r="AB46" s="28"/>
      <c r="AC46" s="28"/>
      <c r="AD46" s="28"/>
      <c r="AE46" s="28"/>
      <c r="AF46" s="28"/>
      <c r="AG46" s="28"/>
      <c r="AH46" s="85" t="s">
        <v>29</v>
      </c>
      <c r="AI46" s="192" t="s">
        <v>85</v>
      </c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00"/>
      <c r="AV46" s="77" t="s">
        <v>70</v>
      </c>
      <c r="AX46" s="188">
        <v>4901798</v>
      </c>
      <c r="AY46" s="188"/>
      <c r="AZ46" s="188"/>
      <c r="BA46" s="188"/>
      <c r="BB46" s="188"/>
      <c r="BC46" s="188"/>
      <c r="BD46" s="188"/>
      <c r="BE46" s="68" t="s">
        <v>54</v>
      </c>
      <c r="BL46" s="189">
        <f>BM45-BM41</f>
        <v>73902.25</v>
      </c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9"/>
    </row>
    <row r="47" spans="1:76" ht="18.75">
      <c r="A47" s="98"/>
      <c r="B47" s="95"/>
      <c r="C47" s="95"/>
      <c r="D47" s="31"/>
      <c r="E47" s="32" t="s">
        <v>67</v>
      </c>
      <c r="F47" s="32"/>
      <c r="G47" s="32"/>
      <c r="H47" s="32"/>
      <c r="I47" s="32"/>
      <c r="J47" s="32"/>
      <c r="K47" s="32"/>
      <c r="L47" s="32"/>
      <c r="M47" s="32"/>
      <c r="N47" s="32" t="s">
        <v>5</v>
      </c>
      <c r="O47" s="32">
        <v>10</v>
      </c>
      <c r="P47" s="32"/>
      <c r="Q47" s="32" t="s">
        <v>84</v>
      </c>
      <c r="R47" s="32"/>
      <c r="S47" s="32"/>
      <c r="T47" s="32"/>
      <c r="U47" s="28"/>
      <c r="V47" s="110" t="s">
        <v>88</v>
      </c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28"/>
      <c r="AH47" s="85" t="s">
        <v>29</v>
      </c>
      <c r="AI47" s="192" t="s">
        <v>85</v>
      </c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00"/>
      <c r="AV47" s="77"/>
      <c r="AX47" s="72"/>
      <c r="AY47" s="72"/>
      <c r="AZ47" s="72"/>
      <c r="BA47" s="72"/>
      <c r="BB47" s="72"/>
      <c r="BC47" s="72"/>
      <c r="BD47" s="72"/>
      <c r="BE47" s="88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19"/>
    </row>
    <row r="48" spans="1:76" ht="18.75">
      <c r="A48" s="98"/>
      <c r="B48" s="95"/>
      <c r="C48" s="95"/>
      <c r="D48" s="31"/>
      <c r="E48" s="32" t="s">
        <v>80</v>
      </c>
      <c r="F48" s="32"/>
      <c r="G48" s="32"/>
      <c r="H48" s="32"/>
      <c r="I48" s="32"/>
      <c r="J48" s="32"/>
      <c r="K48" s="32"/>
      <c r="L48" s="32"/>
      <c r="M48" s="32"/>
      <c r="N48" s="32" t="s">
        <v>5</v>
      </c>
      <c r="O48" s="32"/>
      <c r="P48" s="32"/>
      <c r="Q48" s="32"/>
      <c r="R48" s="32"/>
      <c r="S48" s="32"/>
      <c r="T48" s="32"/>
      <c r="U48" s="28"/>
      <c r="V48" s="110" t="s">
        <v>93</v>
      </c>
      <c r="W48" s="28"/>
      <c r="X48" s="110"/>
      <c r="Y48" s="110"/>
      <c r="Z48" s="111"/>
      <c r="AA48" s="111"/>
      <c r="AB48" s="111"/>
      <c r="AC48" s="111"/>
      <c r="AD48" s="111"/>
      <c r="AE48" s="111"/>
      <c r="AF48" s="111"/>
      <c r="AG48" s="28"/>
      <c r="AH48" s="32" t="s">
        <v>29</v>
      </c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02" t="s">
        <v>51</v>
      </c>
      <c r="AV48" s="77"/>
      <c r="AX48" s="72"/>
      <c r="AY48" s="72"/>
      <c r="AZ48" s="72"/>
      <c r="BA48" s="72"/>
      <c r="BB48" s="72"/>
      <c r="BC48" s="72"/>
      <c r="BD48" s="72"/>
      <c r="BE48" s="88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19"/>
    </row>
    <row r="49" spans="1:76" ht="18.75">
      <c r="A49" s="98"/>
      <c r="B49" s="99"/>
      <c r="C49" s="99"/>
      <c r="D49" s="191" t="s">
        <v>86</v>
      </c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87"/>
      <c r="V49" s="32"/>
      <c r="W49" s="87"/>
      <c r="X49" s="87"/>
      <c r="Y49" s="87"/>
      <c r="Z49" s="87"/>
      <c r="AA49" s="87"/>
      <c r="AB49" s="32"/>
      <c r="AC49" s="87"/>
      <c r="AD49" s="99"/>
      <c r="AE49" s="87"/>
      <c r="AF49" s="87"/>
      <c r="AG49" s="99"/>
      <c r="AH49" s="85" t="s">
        <v>29</v>
      </c>
      <c r="AI49" s="192" t="s">
        <v>85</v>
      </c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02"/>
      <c r="AV49" s="77"/>
      <c r="AX49" s="72"/>
      <c r="AY49" s="72"/>
      <c r="AZ49" s="72"/>
      <c r="BA49" s="72"/>
      <c r="BB49" s="72"/>
      <c r="BC49" s="72"/>
      <c r="BD49" s="72"/>
      <c r="BE49" s="88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19"/>
    </row>
    <row r="50" spans="1:76" ht="19.5" thickBot="1">
      <c r="A50" s="98"/>
      <c r="B50" s="95"/>
      <c r="C50" s="95"/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95"/>
      <c r="AA50" s="95"/>
      <c r="AB50" s="95"/>
      <c r="AC50" s="95"/>
      <c r="AD50" s="95"/>
      <c r="AE50" s="95"/>
      <c r="AF50" s="95"/>
      <c r="AG50" s="95"/>
      <c r="AH50" s="32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102"/>
      <c r="AV50" s="81" t="s">
        <v>69</v>
      </c>
      <c r="AW50" s="82"/>
      <c r="AX50" s="82"/>
      <c r="AY50" s="190">
        <f>AX46/22/8</f>
        <v>27851.125</v>
      </c>
      <c r="AZ50" s="190"/>
      <c r="BA50" s="190"/>
      <c r="BB50" s="190"/>
      <c r="BC50" s="190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3"/>
    </row>
    <row r="51" spans="1:76" ht="18.75">
      <c r="A51" s="103"/>
      <c r="B51" s="104"/>
      <c r="C51" s="104"/>
      <c r="D51" s="105"/>
      <c r="E51" s="68" t="s">
        <v>54</v>
      </c>
      <c r="F51" s="105"/>
      <c r="G51" s="105"/>
      <c r="H51" s="105"/>
      <c r="I51" s="105"/>
      <c r="J51" s="105"/>
      <c r="K51" s="105"/>
      <c r="L51" s="106" t="s">
        <v>87</v>
      </c>
      <c r="M51" s="105"/>
      <c r="N51" s="105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70" t="s">
        <v>29</v>
      </c>
      <c r="AI51" s="196" t="s">
        <v>85</v>
      </c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07"/>
    </row>
    <row r="52" spans="1:76" ht="20.25" customHeight="1">
      <c r="AV52" s="7" t="s">
        <v>72</v>
      </c>
      <c r="AZ52" s="188">
        <v>1900</v>
      </c>
      <c r="BA52" s="188"/>
      <c r="BB52" s="188"/>
    </row>
    <row r="53" spans="1:76"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N53" s="194"/>
      <c r="AO53" s="194"/>
      <c r="AP53" s="194"/>
      <c r="AQ53" s="194"/>
      <c r="AR53" s="194"/>
      <c r="AS53" s="194"/>
      <c r="AT53" s="194"/>
      <c r="AV53" s="7" t="s">
        <v>73</v>
      </c>
      <c r="AZ53" s="188">
        <v>4000</v>
      </c>
      <c r="BA53" s="188"/>
      <c r="BB53" s="188"/>
    </row>
    <row r="54" spans="1:76"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N54" s="195"/>
      <c r="AO54" s="194"/>
      <c r="AP54" s="194"/>
      <c r="AQ54" s="194"/>
      <c r="AR54" s="194"/>
      <c r="AS54" s="194"/>
      <c r="AT54" s="194"/>
      <c r="AV54" s="7" t="s">
        <v>74</v>
      </c>
      <c r="AZ54" s="188">
        <v>6000</v>
      </c>
      <c r="BA54" s="188"/>
      <c r="BB54" s="188"/>
    </row>
    <row r="55" spans="1:76"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N55" s="193"/>
      <c r="AO55" s="193"/>
      <c r="AP55" s="193"/>
      <c r="AQ55" s="193"/>
      <c r="AR55" s="193"/>
      <c r="AS55" s="193"/>
      <c r="AT55" s="193"/>
      <c r="AV55" s="7" t="s">
        <v>75</v>
      </c>
      <c r="AZ55" s="188">
        <v>2700</v>
      </c>
      <c r="BA55" s="188"/>
      <c r="BB55" s="188"/>
    </row>
    <row r="56" spans="1:76"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N56" s="194"/>
      <c r="AO56" s="194"/>
      <c r="AP56" s="194"/>
      <c r="AQ56" s="194"/>
      <c r="AR56" s="194"/>
      <c r="AS56" s="194"/>
      <c r="AT56" s="194"/>
    </row>
  </sheetData>
  <mergeCells count="47">
    <mergeCell ref="F55:AJ56"/>
    <mergeCell ref="AN55:AT55"/>
    <mergeCell ref="AZ55:BB55"/>
    <mergeCell ref="AN56:AT56"/>
    <mergeCell ref="AI48:AS48"/>
    <mergeCell ref="D49:T49"/>
    <mergeCell ref="AI49:AS49"/>
    <mergeCell ref="AY50:BC50"/>
    <mergeCell ref="AI51:AS51"/>
    <mergeCell ref="AZ52:BB52"/>
    <mergeCell ref="F53:AJ54"/>
    <mergeCell ref="AN53:AT53"/>
    <mergeCell ref="AZ53:BB53"/>
    <mergeCell ref="AN54:AT54"/>
    <mergeCell ref="AZ54:BB54"/>
    <mergeCell ref="BM45:BW45"/>
    <mergeCell ref="AI46:AS46"/>
    <mergeCell ref="AX46:BD46"/>
    <mergeCell ref="BL46:BW46"/>
    <mergeCell ref="AI47:AS47"/>
    <mergeCell ref="AI45:AS45"/>
    <mergeCell ref="BM41:BW41"/>
    <mergeCell ref="D42:T42"/>
    <mergeCell ref="AI42:AS42"/>
    <mergeCell ref="BM43:BW43"/>
    <mergeCell ref="BM44:BW44"/>
    <mergeCell ref="AI41:AS41"/>
    <mergeCell ref="BM39:BW39"/>
    <mergeCell ref="AI40:AS40"/>
    <mergeCell ref="BM40:BW40"/>
    <mergeCell ref="J5:L5"/>
    <mergeCell ref="M5:N5"/>
    <mergeCell ref="O5:P5"/>
    <mergeCell ref="Q5:T5"/>
    <mergeCell ref="V5:Y5"/>
    <mergeCell ref="A13:Y13"/>
    <mergeCell ref="Z13:AT13"/>
    <mergeCell ref="A21:W21"/>
    <mergeCell ref="X21:AT21"/>
    <mergeCell ref="AI38:AS38"/>
    <mergeCell ref="AI39:AS39"/>
    <mergeCell ref="F1:AJ2"/>
    <mergeCell ref="AN1:AT1"/>
    <mergeCell ref="AN2:AT2"/>
    <mergeCell ref="F3:AJ4"/>
    <mergeCell ref="AN3:AT3"/>
    <mergeCell ref="AN4:AT4"/>
  </mergeCells>
  <pageMargins left="0.7" right="0.7" top="0.75" bottom="0.75" header="0.3" footer="0.3"/>
  <pageSetup scale="43" orientation="portrait" r:id="rId1"/>
  <headerFooter>
    <oddFooter xml:space="preserve">&amp;LFH-04-MR-02-04-23
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BCFF-5068-4E4F-9507-132830394477}">
  <sheetPr>
    <tabColor rgb="FF00B050"/>
    <pageSetUpPr fitToPage="1"/>
  </sheetPr>
  <dimension ref="A1:BX62"/>
  <sheetViews>
    <sheetView showGridLines="0" topLeftCell="A36" zoomScale="56" zoomScaleNormal="70" workbookViewId="0">
      <selection activeCell="AH57" sqref="AH57"/>
    </sheetView>
  </sheetViews>
  <sheetFormatPr defaultColWidth="9.140625" defaultRowHeight="16.5"/>
  <cols>
    <col min="1" max="14" width="3.7109375" style="7" customWidth="1"/>
    <col min="15" max="15" width="5.140625" style="7" customWidth="1"/>
    <col min="16" max="23" width="3.7109375" style="7" customWidth="1"/>
    <col min="24" max="24" width="5.28515625" style="7" customWidth="1"/>
    <col min="25" max="27" width="3.7109375" style="7" customWidth="1"/>
    <col min="28" max="28" width="5.7109375" style="7" customWidth="1"/>
    <col min="29" max="45" width="3.7109375" style="7" customWidth="1"/>
    <col min="46" max="46" width="11.85546875" style="7" customWidth="1"/>
    <col min="47" max="55" width="3.7109375" style="7" customWidth="1"/>
    <col min="56" max="56" width="29.85546875" style="7" customWidth="1"/>
    <col min="57" max="68" width="3.7109375" style="7" customWidth="1"/>
    <col min="69" max="16384" width="9.140625" style="7"/>
  </cols>
  <sheetData>
    <row r="1" spans="1:46" ht="20.25" customHeight="1">
      <c r="A1" s="1"/>
      <c r="B1" s="2"/>
      <c r="C1" s="2"/>
      <c r="D1" s="2"/>
      <c r="E1" s="3"/>
      <c r="F1" s="152" t="s">
        <v>6</v>
      </c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4"/>
      <c r="AK1" s="4" t="s">
        <v>0</v>
      </c>
      <c r="AL1" s="5"/>
      <c r="AM1" s="6"/>
      <c r="AN1" s="158" t="s">
        <v>59</v>
      </c>
      <c r="AO1" s="159"/>
      <c r="AP1" s="159"/>
      <c r="AQ1" s="159"/>
      <c r="AR1" s="159"/>
      <c r="AS1" s="159"/>
      <c r="AT1" s="160"/>
    </row>
    <row r="2" spans="1:46">
      <c r="A2" s="8"/>
      <c r="E2" s="9"/>
      <c r="F2" s="155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7"/>
      <c r="AK2" s="4" t="s">
        <v>1</v>
      </c>
      <c r="AL2" s="5"/>
      <c r="AM2" s="6"/>
      <c r="AN2" s="161" t="s">
        <v>60</v>
      </c>
      <c r="AO2" s="159"/>
      <c r="AP2" s="159"/>
      <c r="AQ2" s="159"/>
      <c r="AR2" s="159"/>
      <c r="AS2" s="159"/>
      <c r="AT2" s="160"/>
    </row>
    <row r="3" spans="1:46">
      <c r="A3" s="8"/>
      <c r="E3" s="9"/>
      <c r="F3" s="152" t="s">
        <v>58</v>
      </c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4"/>
      <c r="AK3" s="4" t="s">
        <v>2</v>
      </c>
      <c r="AL3" s="5"/>
      <c r="AM3" s="6"/>
      <c r="AN3" s="165">
        <v>45021</v>
      </c>
      <c r="AO3" s="166"/>
      <c r="AP3" s="166"/>
      <c r="AQ3" s="166"/>
      <c r="AR3" s="166"/>
      <c r="AS3" s="166"/>
      <c r="AT3" s="167"/>
    </row>
    <row r="4" spans="1:46">
      <c r="A4" s="10"/>
      <c r="B4" s="11"/>
      <c r="C4" s="11"/>
      <c r="D4" s="11"/>
      <c r="E4" s="12"/>
      <c r="F4" s="162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4"/>
      <c r="AK4" s="4" t="s">
        <v>3</v>
      </c>
      <c r="AL4" s="5"/>
      <c r="AM4" s="6"/>
      <c r="AN4" s="158" t="s">
        <v>24</v>
      </c>
      <c r="AO4" s="159"/>
      <c r="AP4" s="159"/>
      <c r="AQ4" s="159"/>
      <c r="AR4" s="159"/>
      <c r="AS4" s="159"/>
      <c r="AT4" s="160"/>
    </row>
    <row r="5" spans="1:46" ht="13.9" customHeight="1">
      <c r="A5" s="8"/>
      <c r="J5" s="169" t="s">
        <v>39</v>
      </c>
      <c r="K5" s="170"/>
      <c r="L5" s="171"/>
      <c r="M5" s="172" t="s">
        <v>2</v>
      </c>
      <c r="N5" s="172"/>
      <c r="O5" s="172" t="s">
        <v>40</v>
      </c>
      <c r="P5" s="172"/>
      <c r="Q5" s="172" t="s">
        <v>41</v>
      </c>
      <c r="R5" s="172"/>
      <c r="S5" s="172"/>
      <c r="T5" s="172"/>
      <c r="V5" s="172" t="s">
        <v>42</v>
      </c>
      <c r="W5" s="172"/>
      <c r="X5" s="172"/>
      <c r="Y5" s="172"/>
      <c r="Z5" s="36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124"/>
      <c r="AS5" s="124"/>
      <c r="AT5" s="125"/>
    </row>
    <row r="6" spans="1:46" ht="17.25" customHeight="1" thickBot="1">
      <c r="A6" s="1" t="s">
        <v>26</v>
      </c>
      <c r="B6" s="2"/>
      <c r="C6" s="2"/>
      <c r="D6" s="2"/>
      <c r="E6" s="2"/>
      <c r="F6" s="2"/>
      <c r="G6" s="2"/>
      <c r="H6" s="2"/>
      <c r="I6" s="2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8" t="s">
        <v>4</v>
      </c>
      <c r="V6" s="15"/>
      <c r="W6" s="15"/>
      <c r="X6" s="15"/>
      <c r="Y6" s="15"/>
      <c r="Z6" s="58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127"/>
      <c r="AS6" s="127"/>
      <c r="AT6" s="126"/>
    </row>
    <row r="7" spans="1:46" ht="3.75" customHeight="1">
      <c r="A7" s="9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128"/>
      <c r="AS7" s="128"/>
      <c r="AT7" s="129"/>
    </row>
    <row r="8" spans="1:46">
      <c r="A8" s="8"/>
      <c r="B8" s="7" t="s">
        <v>21</v>
      </c>
      <c r="J8" s="7" t="s">
        <v>22</v>
      </c>
      <c r="R8" s="7" t="s">
        <v>23</v>
      </c>
      <c r="Y8" s="7" t="s">
        <v>28</v>
      </c>
      <c r="AR8" s="117"/>
      <c r="AS8" s="117"/>
      <c r="AT8" s="118"/>
    </row>
    <row r="9" spans="1:46" ht="3.7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7"/>
      <c r="AS9" s="117"/>
      <c r="AT9" s="118"/>
    </row>
    <row r="10" spans="1:46">
      <c r="A10" s="1" t="s">
        <v>14</v>
      </c>
      <c r="B10" s="2"/>
      <c r="C10" s="2"/>
      <c r="D10" s="2"/>
      <c r="E10" s="2"/>
      <c r="F10" s="2"/>
      <c r="G10" s="2"/>
      <c r="H10" s="2"/>
      <c r="I10" s="2" t="s">
        <v>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4"/>
      <c r="AR10" s="120"/>
      <c r="AS10" s="120"/>
      <c r="AT10" s="118"/>
    </row>
    <row r="11" spans="1:46">
      <c r="A11" s="8" t="s">
        <v>15</v>
      </c>
      <c r="I11" s="7" t="s">
        <v>5</v>
      </c>
      <c r="AR11" s="119"/>
      <c r="AS11" s="117"/>
      <c r="AT11" s="118"/>
    </row>
    <row r="12" spans="1:46" ht="17.25" thickBot="1">
      <c r="A12" s="91" t="s">
        <v>16</v>
      </c>
      <c r="B12" s="60"/>
      <c r="C12" s="60"/>
      <c r="D12" s="60"/>
      <c r="E12" s="60"/>
      <c r="F12" s="60"/>
      <c r="G12" s="60"/>
      <c r="H12" s="60"/>
      <c r="I12" s="14" t="s">
        <v>5</v>
      </c>
      <c r="J12" s="15"/>
      <c r="K12" s="15"/>
      <c r="L12" s="16" t="s">
        <v>4</v>
      </c>
      <c r="M12" s="16"/>
      <c r="N12" s="15"/>
      <c r="O12" s="15"/>
      <c r="P12" s="16" t="s">
        <v>4</v>
      </c>
      <c r="Q12" s="15"/>
      <c r="R12" s="15"/>
      <c r="S12" s="17"/>
      <c r="T12" s="17"/>
      <c r="U12" s="17"/>
      <c r="V12" s="60"/>
      <c r="W12" s="60"/>
      <c r="AR12" s="117"/>
      <c r="AS12" s="117"/>
      <c r="AT12" s="118"/>
    </row>
    <row r="13" spans="1:46">
      <c r="A13" s="209" t="s">
        <v>17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69" t="s">
        <v>18</v>
      </c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1"/>
    </row>
    <row r="14" spans="1:46" ht="13.9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8"/>
      <c r="AR14" s="117"/>
      <c r="AS14" s="117"/>
      <c r="AT14" s="118"/>
    </row>
    <row r="15" spans="1:46">
      <c r="A15" s="8"/>
      <c r="Y15" s="19"/>
      <c r="AR15" s="117"/>
      <c r="AS15" s="117"/>
      <c r="AT15" s="118"/>
    </row>
    <row r="16" spans="1:46">
      <c r="A16" s="8"/>
      <c r="Y16" s="19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21"/>
      <c r="AS16" s="121"/>
      <c r="AT16" s="123"/>
    </row>
    <row r="17" spans="1:46" ht="17.25" thickBot="1">
      <c r="A17" s="92" t="s">
        <v>19</v>
      </c>
      <c r="B17" s="20"/>
      <c r="C17" s="20"/>
      <c r="D17" s="20"/>
      <c r="E17" s="20"/>
      <c r="F17" s="20"/>
      <c r="G17" s="20"/>
      <c r="H17" s="20"/>
      <c r="I17" s="20" t="s">
        <v>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2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21"/>
      <c r="AS17" s="121"/>
      <c r="AT17" s="122"/>
    </row>
    <row r="18" spans="1:46">
      <c r="A18" s="93" t="s">
        <v>11</v>
      </c>
      <c r="B18" s="22"/>
      <c r="C18" s="22"/>
      <c r="D18" s="22"/>
      <c r="E18" s="22"/>
      <c r="F18" s="22"/>
      <c r="G18" s="22"/>
      <c r="H18" s="22"/>
      <c r="I18" s="11"/>
      <c r="J18" s="11"/>
      <c r="K18" s="11" t="s">
        <v>7</v>
      </c>
      <c r="L18" s="11"/>
      <c r="M18" s="11"/>
      <c r="N18" s="23"/>
      <c r="O18" s="11"/>
      <c r="P18" s="11"/>
      <c r="Q18" s="23"/>
      <c r="R18" s="11"/>
      <c r="S18" s="11"/>
      <c r="T18" s="11"/>
      <c r="U18" s="24"/>
      <c r="V18" s="11"/>
      <c r="W18" s="5"/>
      <c r="X18" s="25" t="s">
        <v>8</v>
      </c>
      <c r="Z18" s="2"/>
      <c r="AA18" s="2"/>
      <c r="AB18" s="2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/>
      <c r="AP18" s="11"/>
      <c r="AQ18" s="11"/>
      <c r="AR18" s="117"/>
      <c r="AS18" s="117"/>
      <c r="AT18" s="118"/>
    </row>
    <row r="19" spans="1:46">
      <c r="A19" s="94"/>
      <c r="B19" s="26"/>
      <c r="C19" s="26"/>
      <c r="D19" s="26"/>
      <c r="E19" s="26"/>
      <c r="F19" s="26"/>
      <c r="G19" s="26"/>
      <c r="H19" s="26"/>
      <c r="I19" s="5"/>
      <c r="J19" s="5"/>
      <c r="K19" s="5" t="s">
        <v>9</v>
      </c>
      <c r="L19" s="5"/>
      <c r="M19" s="5"/>
      <c r="N19" s="27"/>
      <c r="O19" s="5"/>
      <c r="P19" s="5"/>
      <c r="Q19" s="27"/>
      <c r="R19" s="5"/>
      <c r="S19" s="5"/>
      <c r="T19" s="5"/>
      <c r="U19" s="25"/>
      <c r="V19" s="25"/>
      <c r="W19" s="5"/>
      <c r="X19" s="5" t="s">
        <v>27</v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 t="s">
        <v>10</v>
      </c>
      <c r="AK19" s="5"/>
      <c r="AL19" s="5"/>
      <c r="AM19" s="5"/>
      <c r="AN19" s="5"/>
      <c r="AO19" s="5"/>
      <c r="AP19" s="5"/>
      <c r="AQ19" s="5"/>
      <c r="AR19" s="117"/>
      <c r="AS19" s="117"/>
      <c r="AT19" s="118"/>
    </row>
    <row r="20" spans="1:46">
      <c r="A20" s="1"/>
      <c r="B20" s="2"/>
      <c r="C20" s="2"/>
      <c r="D20" s="2"/>
      <c r="E20" s="2"/>
      <c r="F20" s="2"/>
      <c r="G20" s="2"/>
      <c r="H20" s="2"/>
      <c r="I20" s="2"/>
      <c r="J20" s="2"/>
      <c r="K20" s="2" t="s">
        <v>12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 t="s">
        <v>13</v>
      </c>
      <c r="Z20" s="11"/>
      <c r="AA20" s="11"/>
      <c r="AB20" s="11" t="s">
        <v>43</v>
      </c>
      <c r="AC20" s="11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117"/>
      <c r="AS20" s="117"/>
      <c r="AT20" s="118"/>
    </row>
    <row r="21" spans="1:46">
      <c r="A21" s="172" t="s">
        <v>37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 t="s">
        <v>38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82"/>
      <c r="AS21" s="182"/>
      <c r="AT21" s="182"/>
    </row>
    <row r="22" spans="1:46">
      <c r="A22" s="8" t="s">
        <v>44</v>
      </c>
      <c r="W22" s="9"/>
      <c r="X22" s="8" t="s">
        <v>44</v>
      </c>
      <c r="AT22" s="9"/>
    </row>
    <row r="23" spans="1:46">
      <c r="A23" s="8"/>
      <c r="W23" s="9"/>
      <c r="X23" s="8"/>
      <c r="AT23" s="9"/>
    </row>
    <row r="24" spans="1:46">
      <c r="A24" s="8"/>
      <c r="W24" s="9"/>
      <c r="X24" s="8"/>
      <c r="AT24" s="9"/>
    </row>
    <row r="25" spans="1:46">
      <c r="A25" s="8"/>
      <c r="W25" s="9"/>
      <c r="X25" s="8"/>
      <c r="AT25" s="9"/>
    </row>
    <row r="26" spans="1:46">
      <c r="A26" s="8"/>
      <c r="W26" s="9"/>
      <c r="X26" s="8"/>
      <c r="AT26" s="9"/>
    </row>
    <row r="27" spans="1:46">
      <c r="A27" s="8"/>
      <c r="W27" s="9"/>
      <c r="X27" s="8"/>
      <c r="AT27" s="9"/>
    </row>
    <row r="28" spans="1:46">
      <c r="A28" s="8"/>
      <c r="W28" s="9"/>
      <c r="X28" s="8"/>
      <c r="AT28" s="9"/>
    </row>
    <row r="29" spans="1:46">
      <c r="A29" s="8"/>
      <c r="W29" s="9"/>
      <c r="X29" s="8"/>
      <c r="AT29" s="9"/>
    </row>
    <row r="30" spans="1:46">
      <c r="A30" s="1" t="s">
        <v>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1" t="s">
        <v>20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3"/>
    </row>
    <row r="31" spans="1:46">
      <c r="A31" s="8"/>
      <c r="W31" s="9"/>
      <c r="X31" s="8"/>
      <c r="AT31" s="9"/>
    </row>
    <row r="32" spans="1:46">
      <c r="A32" s="8"/>
      <c r="W32" s="9"/>
      <c r="X32" s="8"/>
      <c r="AT32" s="9"/>
    </row>
    <row r="33" spans="1:76">
      <c r="A33" s="8"/>
      <c r="W33" s="9"/>
      <c r="X33" s="8"/>
      <c r="AT33" s="9"/>
    </row>
    <row r="34" spans="1:76">
      <c r="A34" s="8"/>
      <c r="W34" s="9"/>
      <c r="X34" s="8"/>
      <c r="AT34" s="9"/>
    </row>
    <row r="35" spans="1:76">
      <c r="A35" s="8"/>
      <c r="W35" s="9"/>
      <c r="X35" s="8"/>
      <c r="AT35" s="9"/>
    </row>
    <row r="36" spans="1:76" ht="17.25" thickBot="1">
      <c r="A36" s="56" t="s">
        <v>25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5"/>
      <c r="X36" s="56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5"/>
    </row>
    <row r="37" spans="1:76" ht="19.5" thickBot="1">
      <c r="A37" s="98" t="s">
        <v>91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 t="s">
        <v>76</v>
      </c>
      <c r="AK37" s="99"/>
      <c r="AL37" s="99"/>
      <c r="AM37" s="99"/>
      <c r="AN37" s="99"/>
      <c r="AO37" s="99"/>
      <c r="AP37" s="99"/>
      <c r="AQ37" s="99"/>
      <c r="AR37" s="99"/>
      <c r="AS37" s="99"/>
      <c r="AT37" s="100"/>
    </row>
    <row r="38" spans="1:76" ht="18.75">
      <c r="A38" s="98"/>
      <c r="B38" s="95"/>
      <c r="C38" s="95"/>
      <c r="D38" s="84" t="s">
        <v>77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32"/>
      <c r="V38" s="32"/>
      <c r="W38" s="32"/>
      <c r="X38" s="32"/>
      <c r="Y38" s="32"/>
      <c r="Z38" s="95"/>
      <c r="AA38" s="95"/>
      <c r="AB38" s="95"/>
      <c r="AC38" s="95"/>
      <c r="AD38" s="95"/>
      <c r="AE38" s="95"/>
      <c r="AF38" s="95"/>
      <c r="AG38" s="95"/>
      <c r="AH38" s="32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00"/>
      <c r="AV38" s="73" t="s">
        <v>64</v>
      </c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6"/>
    </row>
    <row r="39" spans="1:76" ht="18.75">
      <c r="A39" s="98"/>
      <c r="B39" s="95"/>
      <c r="C39" s="95"/>
      <c r="D39" s="34"/>
      <c r="E39" s="32" t="s">
        <v>78</v>
      </c>
      <c r="F39" s="32"/>
      <c r="G39" s="32"/>
      <c r="H39" s="32"/>
      <c r="I39" s="32"/>
      <c r="J39" s="32"/>
      <c r="K39" s="32"/>
      <c r="L39" s="32"/>
      <c r="M39" s="32"/>
      <c r="N39" s="32" t="s">
        <v>5</v>
      </c>
      <c r="O39" s="32"/>
      <c r="P39" s="32"/>
      <c r="Q39" s="32"/>
      <c r="R39" s="32"/>
      <c r="S39" s="32"/>
      <c r="T39" s="32"/>
      <c r="U39" s="28"/>
      <c r="V39" s="28"/>
      <c r="W39" s="110" t="s">
        <v>92</v>
      </c>
      <c r="X39" s="28"/>
      <c r="Y39" s="28"/>
      <c r="Z39" s="28"/>
      <c r="AA39" s="111"/>
      <c r="AB39" s="28"/>
      <c r="AC39" s="28"/>
      <c r="AD39" s="28"/>
      <c r="AE39" s="112"/>
      <c r="AF39" s="28"/>
      <c r="AG39" s="95"/>
      <c r="AH39" s="32" t="s">
        <v>29</v>
      </c>
      <c r="AI39" s="184">
        <v>20000</v>
      </c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00"/>
      <c r="AV39" s="77" t="s">
        <v>62</v>
      </c>
      <c r="BL39" s="32" t="s">
        <v>29</v>
      </c>
      <c r="BM39" s="184">
        <v>100000</v>
      </c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9"/>
    </row>
    <row r="40" spans="1:76" ht="20.25">
      <c r="A40" s="98"/>
      <c r="B40" s="95"/>
      <c r="C40" s="95"/>
      <c r="D40" s="34"/>
      <c r="E40" s="32" t="s">
        <v>79</v>
      </c>
      <c r="F40" s="32"/>
      <c r="G40" s="32"/>
      <c r="H40" s="32"/>
      <c r="I40" s="32"/>
      <c r="J40" s="32"/>
      <c r="K40" s="32"/>
      <c r="L40" s="32"/>
      <c r="M40" s="32"/>
      <c r="N40" s="32" t="s">
        <v>5</v>
      </c>
      <c r="O40" s="32"/>
      <c r="P40" s="32"/>
      <c r="Q40" s="32"/>
      <c r="R40" s="32"/>
      <c r="S40" s="32"/>
      <c r="T40" s="32"/>
      <c r="U40" s="28"/>
      <c r="V40" s="28"/>
      <c r="W40" s="110" t="s">
        <v>92</v>
      </c>
      <c r="X40" s="28"/>
      <c r="Y40" s="28"/>
      <c r="Z40" s="28"/>
      <c r="AA40" s="114"/>
      <c r="AB40" s="28"/>
      <c r="AC40" s="28"/>
      <c r="AD40" s="28"/>
      <c r="AE40" s="112"/>
      <c r="AF40" s="28"/>
      <c r="AG40" s="95"/>
      <c r="AH40" s="32" t="s">
        <v>29</v>
      </c>
      <c r="AI40" s="184">
        <v>12000</v>
      </c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00"/>
      <c r="AV40" s="77" t="s">
        <v>63</v>
      </c>
      <c r="BL40" s="61" t="s">
        <v>29</v>
      </c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78" t="s">
        <v>51</v>
      </c>
    </row>
    <row r="41" spans="1:76" ht="18.75">
      <c r="A41" s="98"/>
      <c r="B41" s="95"/>
      <c r="C41" s="95"/>
      <c r="D41" s="32"/>
      <c r="E41" s="32" t="s">
        <v>80</v>
      </c>
      <c r="F41" s="32"/>
      <c r="G41" s="32"/>
      <c r="H41" s="32"/>
      <c r="I41" s="32"/>
      <c r="J41" s="32"/>
      <c r="K41" s="32"/>
      <c r="L41" s="32"/>
      <c r="M41" s="32"/>
      <c r="N41" s="32" t="s">
        <v>5</v>
      </c>
      <c r="O41" s="32"/>
      <c r="P41" s="32"/>
      <c r="Q41" s="32"/>
      <c r="R41" s="32"/>
      <c r="S41" s="32"/>
      <c r="T41" s="115"/>
      <c r="V41" s="116"/>
      <c r="W41" s="113" t="s">
        <v>92</v>
      </c>
      <c r="X41" s="116"/>
      <c r="Y41" s="116"/>
      <c r="AA41" s="111"/>
      <c r="AB41" s="111"/>
      <c r="AC41" s="111"/>
      <c r="AD41" s="111"/>
      <c r="AE41" s="112"/>
      <c r="AF41" s="111"/>
      <c r="AG41" s="95"/>
      <c r="AH41" s="61" t="s">
        <v>29</v>
      </c>
      <c r="AI41" s="168">
        <v>0</v>
      </c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02" t="s">
        <v>51</v>
      </c>
      <c r="AV41" s="77"/>
      <c r="BL41" s="63" t="s">
        <v>29</v>
      </c>
      <c r="BM41" s="185">
        <f>SUM(BM39:BW40)</f>
        <v>100000</v>
      </c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9"/>
    </row>
    <row r="42" spans="1:76" ht="18.75">
      <c r="A42" s="98"/>
      <c r="B42" s="95"/>
      <c r="C42" s="95"/>
      <c r="D42" s="191" t="s">
        <v>81</v>
      </c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32"/>
      <c r="V42" s="32"/>
      <c r="W42" s="32"/>
      <c r="X42" s="32"/>
      <c r="Y42" s="32"/>
      <c r="Z42" s="95"/>
      <c r="AA42" s="95"/>
      <c r="AB42" s="95"/>
      <c r="AC42" s="95"/>
      <c r="AD42" s="95"/>
      <c r="AE42" s="95"/>
      <c r="AF42" s="95"/>
      <c r="AG42" s="95"/>
      <c r="AH42" s="85" t="s">
        <v>29</v>
      </c>
      <c r="AI42" s="197" t="s">
        <v>85</v>
      </c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00"/>
      <c r="AV42" s="79" t="s">
        <v>65</v>
      </c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X42" s="19"/>
    </row>
    <row r="43" spans="1:76" ht="18.75">
      <c r="A43" s="98"/>
      <c r="B43" s="95"/>
      <c r="C43" s="95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95"/>
      <c r="AA43" s="95"/>
      <c r="AB43" s="95"/>
      <c r="AC43" s="95"/>
      <c r="AD43" s="95"/>
      <c r="AE43" s="95"/>
      <c r="AF43" s="95"/>
      <c r="AG43" s="95"/>
      <c r="AH43" s="32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100"/>
      <c r="AV43" s="77" t="s">
        <v>66</v>
      </c>
      <c r="BD43" s="7">
        <v>100</v>
      </c>
      <c r="BE43" s="7" t="s">
        <v>71</v>
      </c>
      <c r="BL43" s="32" t="s">
        <v>29</v>
      </c>
      <c r="BM43" s="184">
        <f>BD43*3*1970</f>
        <v>591000</v>
      </c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9"/>
    </row>
    <row r="44" spans="1:76" ht="15.6" customHeight="1">
      <c r="A44" s="98"/>
      <c r="B44" s="95"/>
      <c r="C44" s="95"/>
      <c r="D44" s="86" t="s">
        <v>33</v>
      </c>
      <c r="E44" s="84" t="s">
        <v>82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102"/>
      <c r="AV44" s="77" t="s">
        <v>67</v>
      </c>
      <c r="BD44" s="7">
        <v>60</v>
      </c>
      <c r="BE44" s="7" t="s">
        <v>68</v>
      </c>
      <c r="BL44" s="32" t="s">
        <v>29</v>
      </c>
      <c r="BM44" s="184">
        <f>(BD44/60*AY51)*8</f>
        <v>3713.4833333333331</v>
      </c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78" t="s">
        <v>51</v>
      </c>
    </row>
    <row r="45" spans="1:76" ht="19.5" thickBot="1">
      <c r="A45" s="98"/>
      <c r="B45" s="95"/>
      <c r="C45" s="95"/>
      <c r="D45" s="97"/>
      <c r="E45" s="32" t="s">
        <v>95</v>
      </c>
      <c r="F45" s="32"/>
      <c r="G45" s="32"/>
      <c r="H45" s="32"/>
      <c r="I45" s="32"/>
      <c r="J45" s="32"/>
      <c r="K45" s="32"/>
      <c r="L45" s="32"/>
      <c r="M45" s="32"/>
      <c r="N45" s="32" t="s">
        <v>5</v>
      </c>
      <c r="O45" s="61"/>
      <c r="P45" s="32" t="s">
        <v>90</v>
      </c>
      <c r="Q45" s="32"/>
      <c r="R45" s="32"/>
      <c r="S45" s="32"/>
      <c r="T45" s="32" t="s">
        <v>73</v>
      </c>
      <c r="U45" s="101"/>
      <c r="V45" s="32"/>
      <c r="W45" s="32"/>
      <c r="X45" s="32" t="s">
        <v>74</v>
      </c>
      <c r="Y45" s="32"/>
      <c r="Z45" s="109"/>
      <c r="AA45" s="108" t="s">
        <v>75</v>
      </c>
      <c r="AB45" s="108"/>
      <c r="AC45" s="108"/>
      <c r="AD45" s="108"/>
      <c r="AE45" s="108" t="s">
        <v>96</v>
      </c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9"/>
      <c r="AR45" s="108" t="s">
        <v>97</v>
      </c>
      <c r="AS45" s="108"/>
      <c r="AT45" s="212"/>
      <c r="AV45" s="77"/>
      <c r="BL45" s="63" t="s">
        <v>29</v>
      </c>
      <c r="BM45" s="185">
        <f>SUM(BM43:BW44)</f>
        <v>594713.48333333328</v>
      </c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9"/>
    </row>
    <row r="46" spans="1:76" ht="19.5" thickBot="1">
      <c r="A46" s="98"/>
      <c r="B46" s="95"/>
      <c r="C46" s="95"/>
      <c r="D46" s="97"/>
      <c r="E46" s="32" t="s">
        <v>98</v>
      </c>
      <c r="F46" s="32"/>
      <c r="G46" s="32"/>
      <c r="H46" s="32"/>
      <c r="I46" s="32"/>
      <c r="J46" s="32"/>
      <c r="K46" s="32"/>
      <c r="L46" s="32"/>
      <c r="M46" s="32"/>
      <c r="N46" s="32" t="s">
        <v>5</v>
      </c>
      <c r="O46" s="213"/>
      <c r="P46" s="32"/>
      <c r="Q46" s="32" t="s">
        <v>40</v>
      </c>
      <c r="R46" s="32"/>
      <c r="S46" s="32"/>
      <c r="T46" s="32"/>
      <c r="U46" s="101"/>
      <c r="V46" s="32"/>
      <c r="W46" s="32"/>
      <c r="X46" s="32"/>
      <c r="Y46" s="32"/>
      <c r="Z46" s="109"/>
      <c r="AA46" s="108"/>
      <c r="AB46" s="108"/>
      <c r="AC46" s="108"/>
      <c r="AD46" s="108"/>
      <c r="AE46" s="108"/>
      <c r="AF46" s="95"/>
      <c r="AG46" s="95"/>
      <c r="AH46" s="96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02"/>
      <c r="AV46" s="77"/>
      <c r="BL46" s="66"/>
      <c r="BM46" s="214"/>
      <c r="BN46" s="214"/>
      <c r="BO46" s="214"/>
      <c r="BP46" s="214"/>
      <c r="BQ46" s="214"/>
      <c r="BR46" s="214"/>
      <c r="BS46" s="214"/>
      <c r="BT46" s="214"/>
      <c r="BU46" s="214"/>
      <c r="BV46" s="214"/>
      <c r="BW46" s="214"/>
      <c r="BX46" s="19"/>
    </row>
    <row r="47" spans="1:76" ht="18.75">
      <c r="A47" s="98"/>
      <c r="B47" s="95"/>
      <c r="C47" s="95"/>
      <c r="D47" s="31"/>
      <c r="E47" s="32" t="s">
        <v>83</v>
      </c>
      <c r="F47" s="32"/>
      <c r="G47" s="32"/>
      <c r="H47" s="32"/>
      <c r="I47" s="32"/>
      <c r="J47" s="32"/>
      <c r="K47" s="32"/>
      <c r="L47" s="32"/>
      <c r="M47" s="32"/>
      <c r="N47" s="32" t="s">
        <v>5</v>
      </c>
      <c r="O47" s="115">
        <v>20</v>
      </c>
      <c r="P47" s="32"/>
      <c r="Q47" s="32" t="s">
        <v>99</v>
      </c>
      <c r="R47" s="32"/>
      <c r="S47" s="32"/>
      <c r="T47" s="32"/>
      <c r="U47" s="28"/>
      <c r="V47" s="110" t="s">
        <v>88</v>
      </c>
      <c r="W47" s="111"/>
      <c r="X47" s="111"/>
      <c r="Y47" s="112"/>
      <c r="Z47" s="111"/>
      <c r="AA47" s="28"/>
      <c r="AB47" s="28"/>
      <c r="AC47" s="28"/>
      <c r="AD47" s="28"/>
      <c r="AE47" s="28"/>
      <c r="AF47" s="28"/>
      <c r="AG47" s="28"/>
      <c r="AH47" s="85" t="s">
        <v>29</v>
      </c>
      <c r="AI47" s="192" t="s">
        <v>85</v>
      </c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00"/>
      <c r="AV47" s="77" t="s">
        <v>70</v>
      </c>
      <c r="AX47" s="188">
        <v>4901798</v>
      </c>
      <c r="AY47" s="188"/>
      <c r="AZ47" s="188"/>
      <c r="BA47" s="188"/>
      <c r="BB47" s="188"/>
      <c r="BC47" s="188"/>
      <c r="BD47" s="188"/>
      <c r="BE47" s="68" t="s">
        <v>54</v>
      </c>
      <c r="BL47" s="189">
        <f>BM45-BM41</f>
        <v>494713.48333333328</v>
      </c>
      <c r="BM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9"/>
    </row>
    <row r="48" spans="1:76" ht="18.75">
      <c r="A48" s="98"/>
      <c r="B48" s="95"/>
      <c r="C48" s="95"/>
      <c r="D48" s="31"/>
      <c r="E48" s="32" t="s">
        <v>67</v>
      </c>
      <c r="F48" s="32"/>
      <c r="G48" s="32"/>
      <c r="H48" s="32"/>
      <c r="I48" s="32"/>
      <c r="J48" s="32"/>
      <c r="K48" s="32"/>
      <c r="L48" s="32"/>
      <c r="M48" s="32"/>
      <c r="N48" s="32" t="s">
        <v>5</v>
      </c>
      <c r="O48" s="215"/>
      <c r="P48" s="32"/>
      <c r="Q48" s="32" t="s">
        <v>100</v>
      </c>
      <c r="R48" s="32"/>
      <c r="S48" s="32"/>
      <c r="T48" s="32"/>
      <c r="U48" s="28"/>
      <c r="V48" s="110" t="s">
        <v>88</v>
      </c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28"/>
      <c r="AH48" s="85" t="s">
        <v>29</v>
      </c>
      <c r="AI48" s="192" t="s">
        <v>85</v>
      </c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00"/>
      <c r="AV48" s="77"/>
      <c r="AX48" s="72"/>
      <c r="AY48" s="72"/>
      <c r="AZ48" s="72"/>
      <c r="BA48" s="72"/>
      <c r="BB48" s="72"/>
      <c r="BC48" s="72"/>
      <c r="BD48" s="72"/>
      <c r="BE48" s="88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19"/>
    </row>
    <row r="49" spans="1:76" ht="18.75">
      <c r="A49" s="98"/>
      <c r="B49" s="95"/>
      <c r="C49" s="95"/>
      <c r="D49" s="31"/>
      <c r="E49" s="32" t="s">
        <v>80</v>
      </c>
      <c r="F49" s="32"/>
      <c r="G49" s="32"/>
      <c r="H49" s="32"/>
      <c r="I49" s="32"/>
      <c r="J49" s="32"/>
      <c r="K49" s="32"/>
      <c r="L49" s="32"/>
      <c r="M49" s="32"/>
      <c r="N49" s="32" t="s">
        <v>5</v>
      </c>
      <c r="O49" s="32"/>
      <c r="P49" s="32"/>
      <c r="Q49" s="32"/>
      <c r="R49" s="32"/>
      <c r="S49" s="32"/>
      <c r="T49" s="32"/>
      <c r="U49" s="28"/>
      <c r="V49" s="110" t="s">
        <v>93</v>
      </c>
      <c r="W49" s="28"/>
      <c r="X49" s="110"/>
      <c r="Y49" s="110"/>
      <c r="Z49" s="111"/>
      <c r="AA49" s="111"/>
      <c r="AB49" s="111"/>
      <c r="AC49" s="111"/>
      <c r="AD49" s="111"/>
      <c r="AE49" s="111"/>
      <c r="AF49" s="111"/>
      <c r="AG49" s="28"/>
      <c r="AH49" s="32" t="s">
        <v>29</v>
      </c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02" t="s">
        <v>51</v>
      </c>
      <c r="AV49" s="77"/>
      <c r="AX49" s="72"/>
      <c r="AY49" s="72"/>
      <c r="AZ49" s="72"/>
      <c r="BA49" s="72"/>
      <c r="BB49" s="72"/>
      <c r="BC49" s="72"/>
      <c r="BD49" s="72"/>
      <c r="BE49" s="88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19"/>
    </row>
    <row r="50" spans="1:76" ht="18.75">
      <c r="A50" s="98"/>
      <c r="B50" s="99"/>
      <c r="C50" s="99"/>
      <c r="D50" s="191" t="s">
        <v>86</v>
      </c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87"/>
      <c r="V50" s="32"/>
      <c r="W50" s="87"/>
      <c r="X50" s="87"/>
      <c r="Y50" s="87"/>
      <c r="Z50" s="87"/>
      <c r="AA50" s="87"/>
      <c r="AB50" s="32"/>
      <c r="AC50" s="87"/>
      <c r="AD50" s="99"/>
      <c r="AE50" s="87"/>
      <c r="AF50" s="87"/>
      <c r="AG50" s="99"/>
      <c r="AH50" s="85" t="s">
        <v>29</v>
      </c>
      <c r="AI50" s="192" t="s">
        <v>85</v>
      </c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02"/>
      <c r="AV50" s="77"/>
      <c r="AX50" s="72"/>
      <c r="AY50" s="72"/>
      <c r="AZ50" s="72"/>
      <c r="BA50" s="72"/>
      <c r="BB50" s="72"/>
      <c r="BC50" s="72"/>
      <c r="BD50" s="72"/>
      <c r="BE50" s="88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19"/>
    </row>
    <row r="51" spans="1:76" ht="19.5" thickBot="1">
      <c r="A51" s="98"/>
      <c r="B51" s="95"/>
      <c r="C51" s="95"/>
      <c r="D51" s="3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95"/>
      <c r="AA51" s="95"/>
      <c r="AB51" s="95"/>
      <c r="AC51" s="95"/>
      <c r="AD51" s="95"/>
      <c r="AE51" s="95"/>
      <c r="AF51" s="95"/>
      <c r="AG51" s="95"/>
      <c r="AH51" s="32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102"/>
      <c r="AV51" s="81" t="s">
        <v>69</v>
      </c>
      <c r="AW51" s="82"/>
      <c r="AX51" s="82"/>
      <c r="AY51" s="190">
        <f>AX47/22/8/60</f>
        <v>464.18541666666664</v>
      </c>
      <c r="AZ51" s="190"/>
      <c r="BA51" s="190"/>
      <c r="BB51" s="190"/>
      <c r="BC51" s="190"/>
      <c r="BD51" s="216">
        <f>AY51*10*22*12</f>
        <v>1225449.5</v>
      </c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3"/>
    </row>
    <row r="52" spans="1:76" ht="18.75">
      <c r="A52" s="103"/>
      <c r="B52" s="104"/>
      <c r="C52" s="104"/>
      <c r="D52" s="105"/>
      <c r="E52" s="68" t="s">
        <v>54</v>
      </c>
      <c r="F52" s="105"/>
      <c r="G52" s="105"/>
      <c r="H52" s="105"/>
      <c r="I52" s="105"/>
      <c r="J52" s="105"/>
      <c r="K52" s="105"/>
      <c r="L52" s="106" t="s">
        <v>87</v>
      </c>
      <c r="M52" s="105"/>
      <c r="N52" s="105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70" t="s">
        <v>29</v>
      </c>
      <c r="AI52" s="196" t="s">
        <v>85</v>
      </c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07"/>
    </row>
    <row r="53" spans="1:76" ht="20.25" customHeight="1">
      <c r="AV53" s="217" t="s">
        <v>72</v>
      </c>
      <c r="AW53" s="218"/>
      <c r="AX53" s="218"/>
      <c r="AY53" s="219"/>
      <c r="AZ53" s="172">
        <v>1900</v>
      </c>
      <c r="BA53" s="172"/>
      <c r="BB53" s="172"/>
    </row>
    <row r="54" spans="1:76">
      <c r="D54" s="7" t="s">
        <v>101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N54" s="194"/>
      <c r="AO54" s="194"/>
      <c r="AP54" s="194"/>
      <c r="AQ54" s="194"/>
      <c r="AR54" s="194"/>
      <c r="AS54" s="194"/>
      <c r="AT54" s="194"/>
      <c r="AV54" s="217" t="s">
        <v>73</v>
      </c>
      <c r="AW54" s="218"/>
      <c r="AX54" s="218"/>
      <c r="AY54" s="219"/>
      <c r="AZ54" s="172">
        <v>4000</v>
      </c>
      <c r="BA54" s="172"/>
      <c r="BB54" s="172"/>
    </row>
    <row r="55" spans="1:76">
      <c r="D55" s="7">
        <v>1</v>
      </c>
      <c r="F55" s="60" t="s">
        <v>102</v>
      </c>
      <c r="G55" s="60"/>
      <c r="H55" s="60"/>
      <c r="I55" s="60"/>
      <c r="J55" s="60"/>
      <c r="K55" s="60"/>
      <c r="L55" s="60"/>
      <c r="M55" s="60" t="s">
        <v>103</v>
      </c>
      <c r="N55" s="60"/>
      <c r="O55" s="60"/>
      <c r="P55" s="60"/>
      <c r="Q55" s="60"/>
      <c r="R55" s="60" t="s">
        <v>104</v>
      </c>
      <c r="S55" s="60"/>
      <c r="T55" s="60"/>
      <c r="U55" s="60"/>
      <c r="V55" s="220">
        <v>45322</v>
      </c>
      <c r="W55" s="220"/>
      <c r="X55" s="220"/>
      <c r="Y55" s="220"/>
      <c r="Z55" s="220"/>
      <c r="AA55" s="60"/>
      <c r="AB55" s="60"/>
      <c r="AC55" s="60"/>
      <c r="AD55" s="60"/>
      <c r="AE55" s="7" t="s">
        <v>105</v>
      </c>
      <c r="AF55" s="60"/>
      <c r="AG55" s="60"/>
      <c r="AH55" s="60"/>
      <c r="AI55" s="60"/>
      <c r="AJ55" s="60"/>
      <c r="AN55" s="195"/>
      <c r="AO55" s="194"/>
      <c r="AP55" s="194"/>
      <c r="AQ55" s="194"/>
      <c r="AR55" s="194"/>
      <c r="AS55" s="194"/>
      <c r="AT55" s="194"/>
      <c r="AV55" s="217" t="s">
        <v>74</v>
      </c>
      <c r="AW55" s="218"/>
      <c r="AX55" s="218"/>
      <c r="AY55" s="219"/>
      <c r="AZ55" s="172">
        <v>6000</v>
      </c>
      <c r="BA55" s="172"/>
      <c r="BB55" s="172"/>
    </row>
    <row r="56" spans="1:76">
      <c r="D56" s="7">
        <v>2</v>
      </c>
      <c r="F56" s="60" t="s">
        <v>106</v>
      </c>
      <c r="G56" s="60"/>
      <c r="H56" s="60"/>
      <c r="I56" s="60"/>
      <c r="J56" s="60"/>
      <c r="K56" s="60"/>
      <c r="L56" s="60"/>
      <c r="M56" s="60" t="s">
        <v>107</v>
      </c>
      <c r="N56" s="60"/>
      <c r="O56" s="60"/>
      <c r="P56" s="60"/>
      <c r="Q56" s="60"/>
      <c r="R56" s="60" t="s">
        <v>108</v>
      </c>
      <c r="S56" s="60"/>
      <c r="T56" s="60"/>
      <c r="U56" s="60"/>
      <c r="V56" s="220">
        <v>45322</v>
      </c>
      <c r="W56" s="220"/>
      <c r="X56" s="220"/>
      <c r="Y56" s="220"/>
      <c r="Z56" s="220"/>
      <c r="AA56" s="60"/>
      <c r="AB56" s="60"/>
      <c r="AC56" s="60"/>
      <c r="AD56" s="60"/>
      <c r="AE56" s="7" t="s">
        <v>105</v>
      </c>
      <c r="AF56" s="60"/>
      <c r="AG56" s="60"/>
      <c r="AH56" s="60"/>
      <c r="AI56" s="60"/>
      <c r="AJ56" s="60"/>
      <c r="AN56" s="193"/>
      <c r="AO56" s="193"/>
      <c r="AP56" s="193"/>
      <c r="AQ56" s="193"/>
      <c r="AR56" s="193"/>
      <c r="AS56" s="193"/>
      <c r="AT56" s="193"/>
      <c r="AV56" s="221" t="s">
        <v>75</v>
      </c>
      <c r="AW56" s="222"/>
      <c r="AX56" s="25"/>
      <c r="AY56" s="223"/>
      <c r="AZ56" s="172">
        <v>2700</v>
      </c>
      <c r="BA56" s="172"/>
      <c r="BB56" s="172"/>
    </row>
    <row r="57" spans="1:76"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N57" s="194"/>
      <c r="AO57" s="194"/>
      <c r="AP57" s="194"/>
      <c r="AQ57" s="194"/>
      <c r="AR57" s="194"/>
      <c r="AS57" s="194"/>
      <c r="AT57" s="194"/>
    </row>
    <row r="58" spans="1:76">
      <c r="D58" s="7">
        <v>1</v>
      </c>
      <c r="F58" s="7" t="s">
        <v>109</v>
      </c>
      <c r="R58" s="7" t="s">
        <v>110</v>
      </c>
      <c r="W58" s="224">
        <v>45352</v>
      </c>
      <c r="X58" s="224"/>
      <c r="Y58" s="224"/>
      <c r="AA58" s="224">
        <v>45383</v>
      </c>
      <c r="AB58" s="224"/>
      <c r="AC58" s="224"/>
      <c r="AE58" s="7" t="s">
        <v>105</v>
      </c>
    </row>
    <row r="59" spans="1:76">
      <c r="D59" s="7">
        <v>2</v>
      </c>
      <c r="F59" s="7" t="s">
        <v>111</v>
      </c>
      <c r="R59" s="7" t="s">
        <v>110</v>
      </c>
      <c r="W59" s="224">
        <v>45352</v>
      </c>
      <c r="X59" s="224"/>
      <c r="Y59" s="224"/>
      <c r="AA59" s="224">
        <v>45383</v>
      </c>
      <c r="AB59" s="224"/>
      <c r="AC59" s="224"/>
      <c r="AE59" s="7" t="s">
        <v>105</v>
      </c>
    </row>
    <row r="60" spans="1:76">
      <c r="D60" s="7">
        <v>3</v>
      </c>
      <c r="F60" s="7" t="s">
        <v>112</v>
      </c>
      <c r="R60" s="7" t="s">
        <v>110</v>
      </c>
      <c r="W60" s="224">
        <v>45352</v>
      </c>
      <c r="X60" s="224"/>
      <c r="Y60" s="224"/>
      <c r="AA60" s="224">
        <v>45383</v>
      </c>
      <c r="AB60" s="224"/>
      <c r="AC60" s="224"/>
      <c r="AE60" s="7" t="s">
        <v>105</v>
      </c>
    </row>
    <row r="61" spans="1:76">
      <c r="D61" s="7">
        <v>4</v>
      </c>
      <c r="F61" s="7" t="s">
        <v>113</v>
      </c>
      <c r="R61" s="7" t="s">
        <v>110</v>
      </c>
      <c r="W61" s="224">
        <v>45352</v>
      </c>
      <c r="X61" s="224"/>
      <c r="Y61" s="224"/>
      <c r="AA61" s="224">
        <v>45383</v>
      </c>
      <c r="AB61" s="224"/>
      <c r="AC61" s="224"/>
      <c r="AE61" s="7" t="s">
        <v>105</v>
      </c>
    </row>
    <row r="62" spans="1:76">
      <c r="D62" s="7">
        <v>5</v>
      </c>
      <c r="F62" s="7" t="s">
        <v>114</v>
      </c>
      <c r="R62" s="7" t="s">
        <v>110</v>
      </c>
      <c r="W62" s="225"/>
      <c r="X62" s="225"/>
      <c r="AA62" s="225">
        <v>45344</v>
      </c>
      <c r="AB62" s="225"/>
      <c r="AE62" s="7" t="s">
        <v>115</v>
      </c>
    </row>
  </sheetData>
  <mergeCells count="59">
    <mergeCell ref="W62:X62"/>
    <mergeCell ref="AA62:AB62"/>
    <mergeCell ref="W59:Y59"/>
    <mergeCell ref="AA59:AC59"/>
    <mergeCell ref="W60:Y60"/>
    <mergeCell ref="AA60:AC60"/>
    <mergeCell ref="W61:Y61"/>
    <mergeCell ref="AA61:AC61"/>
    <mergeCell ref="V56:Z56"/>
    <mergeCell ref="AN56:AT56"/>
    <mergeCell ref="AZ56:BB56"/>
    <mergeCell ref="AN57:AT57"/>
    <mergeCell ref="W58:Y58"/>
    <mergeCell ref="AA58:AC58"/>
    <mergeCell ref="AV53:AY53"/>
    <mergeCell ref="AZ53:BB53"/>
    <mergeCell ref="AN54:AT54"/>
    <mergeCell ref="AV54:AY54"/>
    <mergeCell ref="AZ54:BB54"/>
    <mergeCell ref="V55:Z55"/>
    <mergeCell ref="AN55:AT55"/>
    <mergeCell ref="AV55:AY55"/>
    <mergeCell ref="AZ55:BB55"/>
    <mergeCell ref="AI48:AS48"/>
    <mergeCell ref="AI49:AS49"/>
    <mergeCell ref="D50:T50"/>
    <mergeCell ref="AI50:AS50"/>
    <mergeCell ref="AY51:BC51"/>
    <mergeCell ref="AI52:AS52"/>
    <mergeCell ref="BM43:BW43"/>
    <mergeCell ref="BM44:BW44"/>
    <mergeCell ref="BM45:BW45"/>
    <mergeCell ref="AI47:AS47"/>
    <mergeCell ref="AX47:BD47"/>
    <mergeCell ref="BL47:BW47"/>
    <mergeCell ref="AI40:AS40"/>
    <mergeCell ref="BM40:BW40"/>
    <mergeCell ref="AI41:AS41"/>
    <mergeCell ref="BM41:BW41"/>
    <mergeCell ref="D42:T42"/>
    <mergeCell ref="AI42:AS42"/>
    <mergeCell ref="Z13:AT13"/>
    <mergeCell ref="A21:W21"/>
    <mergeCell ref="X21:AT21"/>
    <mergeCell ref="AI38:AS38"/>
    <mergeCell ref="AI39:AS39"/>
    <mergeCell ref="BM39:BW39"/>
    <mergeCell ref="J5:L5"/>
    <mergeCell ref="M5:N5"/>
    <mergeCell ref="O5:P5"/>
    <mergeCell ref="Q5:T5"/>
    <mergeCell ref="V5:Y5"/>
    <mergeCell ref="A13:Y13"/>
    <mergeCell ref="F1:AJ2"/>
    <mergeCell ref="AN1:AT1"/>
    <mergeCell ref="AN2:AT2"/>
    <mergeCell ref="F3:AJ4"/>
    <mergeCell ref="AN3:AT3"/>
    <mergeCell ref="AN4:AT4"/>
  </mergeCells>
  <pageMargins left="0.7" right="0.7" top="0.75" bottom="0.75" header="0.3" footer="0.3"/>
  <pageSetup scale="43" orientation="portrait" r:id="rId1"/>
  <headerFooter>
    <oddFooter xml:space="preserve">&amp;LFH-04-MR-02-04-23
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B8D8-C858-4354-A11E-C27C7D2764B6}">
  <sheetPr>
    <pageSetUpPr fitToPage="1"/>
  </sheetPr>
  <dimension ref="A1:BX101"/>
  <sheetViews>
    <sheetView showGridLines="0" topLeftCell="L42" zoomScaleNormal="100" workbookViewId="0">
      <selection activeCell="AB42" sqref="AB42"/>
    </sheetView>
  </sheetViews>
  <sheetFormatPr defaultColWidth="9.140625" defaultRowHeight="16.5"/>
  <cols>
    <col min="1" max="45" width="3.7109375" style="7" customWidth="1"/>
    <col min="46" max="46" width="11.85546875" style="7" customWidth="1"/>
    <col min="47" max="68" width="3.7109375" style="7" customWidth="1"/>
    <col min="69" max="16384" width="9.140625" style="7"/>
  </cols>
  <sheetData>
    <row r="1" spans="1:46" ht="20.25" customHeight="1">
      <c r="A1" s="1"/>
      <c r="B1" s="2"/>
      <c r="C1" s="2"/>
      <c r="D1" s="2"/>
      <c r="E1" s="3"/>
      <c r="F1" s="152" t="s">
        <v>6</v>
      </c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4"/>
      <c r="AK1" s="4" t="s">
        <v>0</v>
      </c>
      <c r="AL1" s="5"/>
      <c r="AM1" s="6"/>
      <c r="AN1" s="158" t="s">
        <v>59</v>
      </c>
      <c r="AO1" s="159"/>
      <c r="AP1" s="159"/>
      <c r="AQ1" s="159"/>
      <c r="AR1" s="159"/>
      <c r="AS1" s="159"/>
      <c r="AT1" s="160"/>
    </row>
    <row r="2" spans="1:46">
      <c r="A2" s="8"/>
      <c r="E2" s="9"/>
      <c r="F2" s="155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7"/>
      <c r="AK2" s="4" t="s">
        <v>1</v>
      </c>
      <c r="AL2" s="5"/>
      <c r="AM2" s="6"/>
      <c r="AN2" s="161" t="s">
        <v>60</v>
      </c>
      <c r="AO2" s="159"/>
      <c r="AP2" s="159"/>
      <c r="AQ2" s="159"/>
      <c r="AR2" s="159"/>
      <c r="AS2" s="159"/>
      <c r="AT2" s="160"/>
    </row>
    <row r="3" spans="1:46">
      <c r="A3" s="8"/>
      <c r="E3" s="9"/>
      <c r="F3" s="152" t="s">
        <v>58</v>
      </c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4"/>
      <c r="AK3" s="4" t="s">
        <v>2</v>
      </c>
      <c r="AL3" s="5"/>
      <c r="AM3" s="6"/>
      <c r="AN3" s="165">
        <v>45021</v>
      </c>
      <c r="AO3" s="166"/>
      <c r="AP3" s="166"/>
      <c r="AQ3" s="166"/>
      <c r="AR3" s="166"/>
      <c r="AS3" s="166"/>
      <c r="AT3" s="167"/>
    </row>
    <row r="4" spans="1:46">
      <c r="A4" s="10"/>
      <c r="B4" s="11"/>
      <c r="C4" s="11"/>
      <c r="D4" s="11"/>
      <c r="E4" s="12"/>
      <c r="F4" s="162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4"/>
      <c r="AK4" s="4" t="s">
        <v>3</v>
      </c>
      <c r="AL4" s="5"/>
      <c r="AM4" s="6"/>
      <c r="AN4" s="158" t="s">
        <v>24</v>
      </c>
      <c r="AO4" s="159"/>
      <c r="AP4" s="159"/>
      <c r="AQ4" s="159"/>
      <c r="AR4" s="159"/>
      <c r="AS4" s="159"/>
      <c r="AT4" s="160"/>
    </row>
    <row r="5" spans="1:46" ht="13.9" customHeight="1">
      <c r="A5" s="8"/>
      <c r="J5" s="169" t="s">
        <v>39</v>
      </c>
      <c r="K5" s="170"/>
      <c r="L5" s="171"/>
      <c r="M5" s="172" t="s">
        <v>2</v>
      </c>
      <c r="N5" s="172"/>
      <c r="O5" s="172" t="s">
        <v>40</v>
      </c>
      <c r="P5" s="172"/>
      <c r="Q5" s="172" t="s">
        <v>41</v>
      </c>
      <c r="R5" s="172"/>
      <c r="S5" s="172"/>
      <c r="T5" s="172"/>
      <c r="V5" s="172" t="s">
        <v>42</v>
      </c>
      <c r="W5" s="172"/>
      <c r="X5" s="172"/>
      <c r="Y5" s="172"/>
      <c r="Z5" s="36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173"/>
      <c r="AS5" s="173"/>
      <c r="AT5" s="174"/>
    </row>
    <row r="6" spans="1:46" ht="17.25" customHeight="1" thickBot="1">
      <c r="A6" s="1" t="s">
        <v>26</v>
      </c>
      <c r="B6" s="2"/>
      <c r="C6" s="2"/>
      <c r="D6" s="2"/>
      <c r="E6" s="2"/>
      <c r="F6" s="2"/>
      <c r="G6" s="2"/>
      <c r="H6" s="2"/>
      <c r="I6" s="2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8" t="s">
        <v>4</v>
      </c>
      <c r="V6" s="15"/>
      <c r="W6" s="15"/>
      <c r="X6" s="15"/>
      <c r="Y6" s="15"/>
      <c r="Z6" s="58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175"/>
      <c r="AS6" s="175"/>
      <c r="AT6" s="176"/>
    </row>
    <row r="7" spans="1:46" ht="3.75" customHeight="1">
      <c r="A7" s="9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175"/>
      <c r="AS7" s="175"/>
      <c r="AT7" s="176"/>
    </row>
    <row r="8" spans="1:46">
      <c r="A8" s="8"/>
      <c r="B8" s="7" t="s">
        <v>21</v>
      </c>
      <c r="J8" s="7" t="s">
        <v>22</v>
      </c>
      <c r="R8" s="7" t="s">
        <v>23</v>
      </c>
      <c r="Y8" s="7" t="s">
        <v>28</v>
      </c>
      <c r="AQ8" s="42"/>
      <c r="AR8" s="175"/>
      <c r="AS8" s="175"/>
      <c r="AT8" s="176"/>
    </row>
    <row r="9" spans="1:46" ht="3.7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44"/>
      <c r="AR9" s="175"/>
      <c r="AS9" s="175"/>
      <c r="AT9" s="176"/>
    </row>
    <row r="10" spans="1:46">
      <c r="A10" s="1" t="s">
        <v>14</v>
      </c>
      <c r="B10" s="2"/>
      <c r="C10" s="2"/>
      <c r="D10" s="2"/>
      <c r="E10" s="2"/>
      <c r="F10" s="2"/>
      <c r="G10" s="2"/>
      <c r="H10" s="2"/>
      <c r="I10" s="2" t="s">
        <v>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46"/>
      <c r="AR10" s="175"/>
      <c r="AS10" s="175"/>
      <c r="AT10" s="176"/>
    </row>
    <row r="11" spans="1:46">
      <c r="A11" s="8" t="s">
        <v>15</v>
      </c>
      <c r="I11" s="7" t="s">
        <v>5</v>
      </c>
      <c r="AQ11" s="42"/>
      <c r="AR11" s="175"/>
      <c r="AS11" s="175"/>
      <c r="AT11" s="176"/>
    </row>
    <row r="12" spans="1:46" ht="17.25" thickBot="1">
      <c r="A12" s="91" t="s">
        <v>16</v>
      </c>
      <c r="B12" s="60"/>
      <c r="C12" s="60"/>
      <c r="D12" s="60"/>
      <c r="E12" s="60"/>
      <c r="F12" s="60"/>
      <c r="G12" s="60"/>
      <c r="H12" s="60"/>
      <c r="I12" s="14" t="s">
        <v>5</v>
      </c>
      <c r="J12" s="15"/>
      <c r="K12" s="15"/>
      <c r="L12" s="16" t="s">
        <v>4</v>
      </c>
      <c r="M12" s="16"/>
      <c r="N12" s="15"/>
      <c r="O12" s="15"/>
      <c r="P12" s="16" t="s">
        <v>4</v>
      </c>
      <c r="Q12" s="15"/>
      <c r="R12" s="15"/>
      <c r="S12" s="17"/>
      <c r="T12" s="17"/>
      <c r="U12" s="17"/>
      <c r="V12" s="60"/>
      <c r="W12" s="60"/>
      <c r="AQ12" s="42"/>
      <c r="AR12" s="175"/>
      <c r="AS12" s="175"/>
      <c r="AT12" s="176"/>
    </row>
    <row r="13" spans="1:46">
      <c r="A13" s="209" t="s">
        <v>17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9"/>
      <c r="Z13" s="159" t="s">
        <v>18</v>
      </c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80"/>
      <c r="AR13" s="175"/>
      <c r="AS13" s="175"/>
      <c r="AT13" s="176"/>
    </row>
    <row r="14" spans="1:46" ht="13.9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8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48"/>
      <c r="AR14" s="175"/>
      <c r="AS14" s="175"/>
      <c r="AT14" s="176"/>
    </row>
    <row r="15" spans="1:46">
      <c r="A15" s="8"/>
      <c r="Y15" s="19"/>
      <c r="AQ15" s="42"/>
      <c r="AR15" s="175"/>
      <c r="AS15" s="175"/>
      <c r="AT15" s="176"/>
    </row>
    <row r="16" spans="1:46">
      <c r="A16" s="8"/>
      <c r="Y16" s="19"/>
      <c r="AQ16" s="42"/>
      <c r="AR16" s="175"/>
      <c r="AS16" s="175"/>
      <c r="AT16" s="176"/>
    </row>
    <row r="17" spans="1:46" ht="17.25" thickBot="1">
      <c r="A17" s="92" t="s">
        <v>19</v>
      </c>
      <c r="B17" s="20"/>
      <c r="C17" s="20"/>
      <c r="D17" s="20"/>
      <c r="E17" s="20"/>
      <c r="F17" s="20"/>
      <c r="G17" s="20"/>
      <c r="H17" s="20"/>
      <c r="I17" s="20" t="s">
        <v>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29"/>
      <c r="AA17" s="11"/>
      <c r="AB17" s="11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11"/>
      <c r="AQ17" s="44"/>
      <c r="AR17" s="175"/>
      <c r="AS17" s="175"/>
      <c r="AT17" s="176"/>
    </row>
    <row r="18" spans="1:46">
      <c r="A18" s="93" t="s">
        <v>11</v>
      </c>
      <c r="B18" s="22"/>
      <c r="C18" s="22"/>
      <c r="D18" s="22"/>
      <c r="E18" s="22"/>
      <c r="F18" s="22"/>
      <c r="G18" s="22"/>
      <c r="H18" s="22"/>
      <c r="I18" s="11"/>
      <c r="J18" s="11"/>
      <c r="K18" s="11" t="s">
        <v>7</v>
      </c>
      <c r="L18" s="11"/>
      <c r="M18" s="11"/>
      <c r="N18" s="23"/>
      <c r="O18" s="11"/>
      <c r="P18" s="11"/>
      <c r="Q18" s="23"/>
      <c r="R18" s="11"/>
      <c r="S18" s="11"/>
      <c r="T18" s="11"/>
      <c r="U18" s="24"/>
      <c r="V18" s="11"/>
      <c r="W18" s="5"/>
      <c r="X18" s="25" t="s">
        <v>8</v>
      </c>
      <c r="Z18" s="2"/>
      <c r="AA18" s="2"/>
      <c r="AB18" s="2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1"/>
      <c r="AR18" s="175"/>
      <c r="AS18" s="175"/>
      <c r="AT18" s="176"/>
    </row>
    <row r="19" spans="1:46">
      <c r="A19" s="94"/>
      <c r="B19" s="26"/>
      <c r="C19" s="26"/>
      <c r="D19" s="26"/>
      <c r="E19" s="26"/>
      <c r="F19" s="26"/>
      <c r="G19" s="26"/>
      <c r="H19" s="26"/>
      <c r="I19" s="5"/>
      <c r="J19" s="5"/>
      <c r="K19" s="5" t="s">
        <v>9</v>
      </c>
      <c r="L19" s="5"/>
      <c r="M19" s="5"/>
      <c r="N19" s="27"/>
      <c r="O19" s="5"/>
      <c r="P19" s="5"/>
      <c r="Q19" s="27"/>
      <c r="R19" s="5"/>
      <c r="S19" s="5"/>
      <c r="T19" s="5"/>
      <c r="U19" s="25"/>
      <c r="V19" s="25"/>
      <c r="W19" s="5"/>
      <c r="X19" s="5" t="s">
        <v>27</v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 t="s">
        <v>10</v>
      </c>
      <c r="AK19" s="5"/>
      <c r="AL19" s="5"/>
      <c r="AM19" s="5"/>
      <c r="AN19" s="5"/>
      <c r="AO19" s="5"/>
      <c r="AP19" s="5"/>
      <c r="AQ19" s="51"/>
      <c r="AR19" s="175"/>
      <c r="AS19" s="175"/>
      <c r="AT19" s="176"/>
    </row>
    <row r="20" spans="1:46">
      <c r="A20" s="1"/>
      <c r="B20" s="2"/>
      <c r="C20" s="2"/>
      <c r="D20" s="2"/>
      <c r="E20" s="2"/>
      <c r="F20" s="2"/>
      <c r="G20" s="2"/>
      <c r="H20" s="2"/>
      <c r="I20" s="2"/>
      <c r="J20" s="2"/>
      <c r="K20" s="2" t="s">
        <v>12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 t="s">
        <v>13</v>
      </c>
      <c r="AB20" s="7" t="s">
        <v>43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48"/>
      <c r="AR20" s="175"/>
      <c r="AS20" s="175"/>
      <c r="AT20" s="176"/>
    </row>
    <row r="21" spans="1:46">
      <c r="A21" s="172" t="s">
        <v>37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 t="s">
        <v>38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82"/>
      <c r="AS21" s="182"/>
      <c r="AT21" s="182"/>
    </row>
    <row r="22" spans="1:46">
      <c r="A22" s="8" t="s">
        <v>44</v>
      </c>
      <c r="W22" s="9"/>
      <c r="X22" s="8" t="s">
        <v>44</v>
      </c>
      <c r="AT22" s="9"/>
    </row>
    <row r="23" spans="1:46">
      <c r="A23" s="8"/>
      <c r="W23" s="9"/>
      <c r="X23" s="8"/>
      <c r="AT23" s="9"/>
    </row>
    <row r="24" spans="1:46">
      <c r="A24" s="8"/>
      <c r="W24" s="9"/>
      <c r="X24" s="8"/>
      <c r="AT24" s="9"/>
    </row>
    <row r="25" spans="1:46">
      <c r="A25" s="8"/>
      <c r="W25" s="9"/>
      <c r="X25" s="8"/>
      <c r="AT25" s="9"/>
    </row>
    <row r="26" spans="1:46">
      <c r="A26" s="8"/>
      <c r="W26" s="9"/>
      <c r="X26" s="8"/>
      <c r="AT26" s="9"/>
    </row>
    <row r="27" spans="1:46">
      <c r="A27" s="8"/>
      <c r="W27" s="9"/>
      <c r="X27" s="8"/>
      <c r="AT27" s="9"/>
    </row>
    <row r="28" spans="1:46">
      <c r="A28" s="8"/>
      <c r="W28" s="9"/>
      <c r="X28" s="8"/>
      <c r="AT28" s="9"/>
    </row>
    <row r="29" spans="1:46">
      <c r="A29" s="8"/>
      <c r="W29" s="9"/>
      <c r="X29" s="8"/>
      <c r="AT29" s="9"/>
    </row>
    <row r="30" spans="1:46">
      <c r="A30" s="1" t="s">
        <v>20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1" t="s">
        <v>20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3"/>
    </row>
    <row r="31" spans="1:46">
      <c r="A31" s="8"/>
      <c r="W31" s="9"/>
      <c r="X31" s="8"/>
      <c r="AT31" s="9"/>
    </row>
    <row r="32" spans="1:46">
      <c r="A32" s="8"/>
      <c r="W32" s="9"/>
      <c r="X32" s="8"/>
      <c r="AT32" s="9"/>
    </row>
    <row r="33" spans="1:76">
      <c r="A33" s="8"/>
      <c r="W33" s="9"/>
      <c r="X33" s="8"/>
      <c r="AT33" s="9"/>
    </row>
    <row r="34" spans="1:76">
      <c r="A34" s="8"/>
      <c r="W34" s="9"/>
      <c r="X34" s="8"/>
      <c r="AT34" s="9"/>
    </row>
    <row r="35" spans="1:76">
      <c r="A35" s="8"/>
      <c r="W35" s="9"/>
      <c r="X35" s="8"/>
      <c r="AT35" s="9"/>
    </row>
    <row r="36" spans="1:76" ht="17.25" thickBot="1">
      <c r="A36" s="56" t="s">
        <v>25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5"/>
      <c r="X36" s="56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5"/>
    </row>
    <row r="37" spans="1:76" ht="19.5" thickBot="1">
      <c r="A37" s="98" t="s">
        <v>91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 t="s">
        <v>76</v>
      </c>
      <c r="AK37" s="99"/>
      <c r="AL37" s="99"/>
      <c r="AM37" s="99"/>
      <c r="AN37" s="99"/>
      <c r="AO37" s="99"/>
      <c r="AP37" s="99"/>
      <c r="AQ37" s="99"/>
      <c r="AR37" s="99"/>
      <c r="AS37" s="99"/>
      <c r="AT37" s="100"/>
    </row>
    <row r="38" spans="1:76" ht="18.75">
      <c r="A38" s="98"/>
      <c r="B38" s="95"/>
      <c r="C38" s="95"/>
      <c r="D38" s="84" t="s">
        <v>77</v>
      </c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32"/>
      <c r="V38" s="32"/>
      <c r="W38" s="32"/>
      <c r="X38" s="32"/>
      <c r="Y38" s="32"/>
      <c r="Z38" s="95"/>
      <c r="AA38" s="95"/>
      <c r="AB38" s="95"/>
      <c r="AC38" s="95"/>
      <c r="AD38" s="95"/>
      <c r="AE38" s="95"/>
      <c r="AF38" s="95"/>
      <c r="AG38" s="95"/>
      <c r="AH38" s="32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00"/>
      <c r="AV38" s="73" t="s">
        <v>64</v>
      </c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6"/>
    </row>
    <row r="39" spans="1:76" ht="18.75">
      <c r="A39" s="98"/>
      <c r="B39" s="95"/>
      <c r="C39" s="95"/>
      <c r="D39" s="34"/>
      <c r="E39" s="32" t="s">
        <v>78</v>
      </c>
      <c r="F39" s="32"/>
      <c r="G39" s="32"/>
      <c r="H39" s="32"/>
      <c r="I39" s="32"/>
      <c r="J39" s="32"/>
      <c r="K39" s="32"/>
      <c r="L39" s="32"/>
      <c r="M39" s="32"/>
      <c r="N39" s="32" t="s">
        <v>5</v>
      </c>
      <c r="O39" s="32"/>
      <c r="P39" s="32"/>
      <c r="Q39" s="32"/>
      <c r="R39" s="32"/>
      <c r="S39" s="32"/>
      <c r="T39" s="32"/>
      <c r="U39" s="28"/>
      <c r="V39" s="28"/>
      <c r="W39" s="110" t="s">
        <v>92</v>
      </c>
      <c r="X39" s="28"/>
      <c r="Y39" s="28"/>
      <c r="Z39" s="28"/>
      <c r="AA39" s="111"/>
      <c r="AB39" s="28"/>
      <c r="AC39" s="28"/>
      <c r="AD39" s="28"/>
      <c r="AE39" s="112"/>
      <c r="AF39" s="28"/>
      <c r="AG39" s="95"/>
      <c r="AH39" s="32" t="s">
        <v>29</v>
      </c>
      <c r="AI39" s="184">
        <v>10000</v>
      </c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00"/>
      <c r="AV39" s="77" t="s">
        <v>62</v>
      </c>
      <c r="BL39" s="32" t="s">
        <v>29</v>
      </c>
      <c r="BM39" s="184">
        <v>100000</v>
      </c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9"/>
    </row>
    <row r="40" spans="1:76" ht="20.25">
      <c r="A40" s="98"/>
      <c r="B40" s="95"/>
      <c r="C40" s="95"/>
      <c r="D40" s="34"/>
      <c r="E40" s="32" t="s">
        <v>79</v>
      </c>
      <c r="F40" s="32"/>
      <c r="G40" s="32"/>
      <c r="H40" s="32"/>
      <c r="I40" s="32"/>
      <c r="J40" s="32"/>
      <c r="K40" s="32"/>
      <c r="L40" s="32"/>
      <c r="M40" s="32"/>
      <c r="N40" s="32" t="s">
        <v>5</v>
      </c>
      <c r="O40" s="32"/>
      <c r="P40" s="32"/>
      <c r="Q40" s="32"/>
      <c r="R40" s="32"/>
      <c r="S40" s="32"/>
      <c r="T40" s="32"/>
      <c r="U40" s="28"/>
      <c r="V40" s="28"/>
      <c r="W40" s="110" t="s">
        <v>92</v>
      </c>
      <c r="X40" s="28"/>
      <c r="Y40" s="28"/>
      <c r="Z40" s="28"/>
      <c r="AA40" s="114"/>
      <c r="AB40" s="28"/>
      <c r="AC40" s="28"/>
      <c r="AD40" s="28"/>
      <c r="AE40" s="112"/>
      <c r="AF40" s="28"/>
      <c r="AG40" s="95"/>
      <c r="AH40" s="32" t="s">
        <v>29</v>
      </c>
      <c r="AI40" s="184">
        <v>12000</v>
      </c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00"/>
      <c r="AV40" s="77" t="s">
        <v>63</v>
      </c>
      <c r="BL40" s="61" t="s">
        <v>29</v>
      </c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78" t="s">
        <v>51</v>
      </c>
    </row>
    <row r="41" spans="1:76" ht="18.75">
      <c r="A41" s="98"/>
      <c r="B41" s="95"/>
      <c r="C41" s="95"/>
      <c r="D41" s="32"/>
      <c r="E41" s="32" t="s">
        <v>80</v>
      </c>
      <c r="F41" s="32"/>
      <c r="G41" s="32"/>
      <c r="H41" s="32"/>
      <c r="I41" s="32"/>
      <c r="J41" s="32"/>
      <c r="K41" s="32"/>
      <c r="L41" s="32"/>
      <c r="M41" s="32"/>
      <c r="N41" s="32" t="s">
        <v>5</v>
      </c>
      <c r="O41" s="32"/>
      <c r="P41" s="32"/>
      <c r="Q41" s="32"/>
      <c r="R41" s="32"/>
      <c r="S41" s="32"/>
      <c r="T41" s="115"/>
      <c r="V41" s="116"/>
      <c r="W41" s="113" t="s">
        <v>92</v>
      </c>
      <c r="X41" s="116"/>
      <c r="Y41" s="116"/>
      <c r="AA41" s="111"/>
      <c r="AB41" s="111"/>
      <c r="AC41" s="111"/>
      <c r="AD41" s="111"/>
      <c r="AE41" s="112"/>
      <c r="AF41" s="111"/>
      <c r="AG41" s="95"/>
      <c r="AH41" s="61" t="s">
        <v>29</v>
      </c>
      <c r="AI41" s="168">
        <v>0</v>
      </c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02" t="s">
        <v>51</v>
      </c>
      <c r="AV41" s="77"/>
      <c r="BL41" s="63" t="s">
        <v>29</v>
      </c>
      <c r="BM41" s="185">
        <f>SUM(BM39:BW40)</f>
        <v>100000</v>
      </c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9"/>
    </row>
    <row r="42" spans="1:76" ht="18.75">
      <c r="A42" s="98"/>
      <c r="B42" s="95"/>
      <c r="C42" s="95"/>
      <c r="D42" s="191" t="s">
        <v>81</v>
      </c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32"/>
      <c r="V42" s="32"/>
      <c r="W42" s="32"/>
      <c r="X42" s="32"/>
      <c r="Y42" s="32"/>
      <c r="Z42" s="95"/>
      <c r="AA42" s="95"/>
      <c r="AB42" s="95"/>
      <c r="AC42" s="95"/>
      <c r="AD42" s="95"/>
      <c r="AE42" s="95"/>
      <c r="AF42" s="95"/>
      <c r="AG42" s="95"/>
      <c r="AH42" s="85" t="s">
        <v>29</v>
      </c>
      <c r="AI42" s="197" t="s">
        <v>85</v>
      </c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00"/>
      <c r="AV42" s="79" t="s">
        <v>65</v>
      </c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X42" s="19"/>
    </row>
    <row r="43" spans="1:76" ht="18.75">
      <c r="A43" s="98"/>
      <c r="B43" s="95"/>
      <c r="C43" s="95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95"/>
      <c r="AA43" s="95"/>
      <c r="AB43" s="95"/>
      <c r="AC43" s="95"/>
      <c r="AD43" s="95"/>
      <c r="AE43" s="95"/>
      <c r="AF43" s="95"/>
      <c r="AG43" s="95"/>
      <c r="AH43" s="32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100"/>
      <c r="AV43" s="77" t="s">
        <v>66</v>
      </c>
      <c r="BD43" s="7">
        <v>20</v>
      </c>
      <c r="BE43" s="7" t="s">
        <v>71</v>
      </c>
      <c r="BL43" s="32" t="s">
        <v>29</v>
      </c>
      <c r="BM43" s="184">
        <f>BD43*3*1970</f>
        <v>118200</v>
      </c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9"/>
    </row>
    <row r="44" spans="1:76" ht="15.6" customHeight="1">
      <c r="A44" s="98"/>
      <c r="B44" s="95"/>
      <c r="C44" s="95"/>
      <c r="D44" s="86" t="s">
        <v>33</v>
      </c>
      <c r="E44" s="84" t="s">
        <v>82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102"/>
      <c r="AV44" s="77" t="s">
        <v>67</v>
      </c>
      <c r="BD44" s="7">
        <v>15</v>
      </c>
      <c r="BE44" s="7" t="s">
        <v>68</v>
      </c>
      <c r="BL44" s="32" t="s">
        <v>29</v>
      </c>
      <c r="BM44" s="184">
        <f>(BD44/60*AY50)*8</f>
        <v>55702.25</v>
      </c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78" t="s">
        <v>51</v>
      </c>
    </row>
    <row r="45" spans="1:76" ht="18.75">
      <c r="A45" s="98"/>
      <c r="B45" s="95"/>
      <c r="C45" s="95"/>
      <c r="D45" s="97"/>
      <c r="E45" s="32" t="s">
        <v>89</v>
      </c>
      <c r="F45" s="32"/>
      <c r="G45" s="32"/>
      <c r="H45" s="32"/>
      <c r="I45" s="32"/>
      <c r="J45" s="32"/>
      <c r="K45" s="32"/>
      <c r="L45" s="32"/>
      <c r="M45" s="32"/>
      <c r="N45" s="32" t="s">
        <v>5</v>
      </c>
      <c r="O45" s="32"/>
      <c r="P45" s="32" t="s">
        <v>90</v>
      </c>
      <c r="Q45" s="32"/>
      <c r="R45" s="32"/>
      <c r="S45" s="32"/>
      <c r="T45" s="32" t="s">
        <v>73</v>
      </c>
      <c r="U45" s="101"/>
      <c r="V45" s="32"/>
      <c r="W45" s="32"/>
      <c r="X45" s="32" t="s">
        <v>74</v>
      </c>
      <c r="Y45" s="32"/>
      <c r="Z45" s="109"/>
      <c r="AA45" s="108" t="s">
        <v>75</v>
      </c>
      <c r="AB45" s="108"/>
      <c r="AC45" s="108"/>
      <c r="AD45" s="108"/>
      <c r="AE45" s="108"/>
      <c r="AF45" s="95"/>
      <c r="AG45" s="95"/>
      <c r="AH45" s="96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102"/>
      <c r="AV45" s="77"/>
      <c r="BL45" s="63" t="s">
        <v>29</v>
      </c>
      <c r="BM45" s="185">
        <f>SUM(BM43:BW44)</f>
        <v>173902.25</v>
      </c>
      <c r="BN45" s="185"/>
      <c r="BO45" s="185"/>
      <c r="BP45" s="185"/>
      <c r="BQ45" s="185"/>
      <c r="BR45" s="185"/>
      <c r="BS45" s="185"/>
      <c r="BT45" s="185"/>
      <c r="BU45" s="185"/>
      <c r="BV45" s="185"/>
      <c r="BW45" s="185"/>
      <c r="BX45" s="19"/>
    </row>
    <row r="46" spans="1:76" ht="18.75">
      <c r="A46" s="98"/>
      <c r="B46" s="95"/>
      <c r="C46" s="95"/>
      <c r="D46" s="31"/>
      <c r="E46" s="32" t="s">
        <v>83</v>
      </c>
      <c r="F46" s="32"/>
      <c r="G46" s="32"/>
      <c r="H46" s="32"/>
      <c r="I46" s="32"/>
      <c r="J46" s="32"/>
      <c r="K46" s="32"/>
      <c r="L46" s="32"/>
      <c r="M46" s="32"/>
      <c r="N46" s="32" t="s">
        <v>5</v>
      </c>
      <c r="O46" s="32">
        <v>20</v>
      </c>
      <c r="P46" s="32"/>
      <c r="Q46" s="32" t="s">
        <v>71</v>
      </c>
      <c r="R46" s="32"/>
      <c r="S46" s="32"/>
      <c r="T46" s="32"/>
      <c r="U46" s="28"/>
      <c r="V46" s="110" t="s">
        <v>88</v>
      </c>
      <c r="W46" s="111"/>
      <c r="X46" s="111"/>
      <c r="Y46" s="112"/>
      <c r="Z46" s="111"/>
      <c r="AA46" s="28"/>
      <c r="AB46" s="28"/>
      <c r="AC46" s="28"/>
      <c r="AD46" s="28"/>
      <c r="AE46" s="28"/>
      <c r="AF46" s="28"/>
      <c r="AG46" s="28"/>
      <c r="AH46" s="85" t="s">
        <v>29</v>
      </c>
      <c r="AI46" s="197" t="s">
        <v>85</v>
      </c>
      <c r="AJ46" s="197"/>
      <c r="AK46" s="197"/>
      <c r="AL46" s="197"/>
      <c r="AM46" s="197"/>
      <c r="AN46" s="197"/>
      <c r="AO46" s="197"/>
      <c r="AP46" s="197"/>
      <c r="AQ46" s="197"/>
      <c r="AR46" s="197"/>
      <c r="AS46" s="197"/>
      <c r="AT46" s="100"/>
      <c r="AV46" s="77" t="s">
        <v>70</v>
      </c>
      <c r="AX46" s="188">
        <v>4901798</v>
      </c>
      <c r="AY46" s="188"/>
      <c r="AZ46" s="188"/>
      <c r="BA46" s="188"/>
      <c r="BB46" s="188"/>
      <c r="BC46" s="188"/>
      <c r="BD46" s="188"/>
      <c r="BE46" s="68" t="s">
        <v>54</v>
      </c>
      <c r="BL46" s="189">
        <f>BM45-BM41</f>
        <v>73902.25</v>
      </c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9"/>
    </row>
    <row r="47" spans="1:76" ht="18.75">
      <c r="A47" s="98"/>
      <c r="B47" s="95"/>
      <c r="C47" s="95"/>
      <c r="D47" s="31"/>
      <c r="E47" s="32" t="s">
        <v>67</v>
      </c>
      <c r="F47" s="32"/>
      <c r="G47" s="32"/>
      <c r="H47" s="32"/>
      <c r="I47" s="32"/>
      <c r="J47" s="32"/>
      <c r="K47" s="32"/>
      <c r="L47" s="32"/>
      <c r="M47" s="32"/>
      <c r="N47" s="32" t="s">
        <v>5</v>
      </c>
      <c r="O47" s="32">
        <v>10</v>
      </c>
      <c r="P47" s="32"/>
      <c r="Q47" s="32" t="s">
        <v>84</v>
      </c>
      <c r="R47" s="32"/>
      <c r="S47" s="32"/>
      <c r="T47" s="32"/>
      <c r="U47" s="28"/>
      <c r="V47" s="110" t="s">
        <v>88</v>
      </c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28"/>
      <c r="AH47" s="85" t="s">
        <v>29</v>
      </c>
      <c r="AI47" s="197" t="s">
        <v>85</v>
      </c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00"/>
      <c r="AV47" s="77"/>
      <c r="AX47" s="72"/>
      <c r="AY47" s="72"/>
      <c r="AZ47" s="72"/>
      <c r="BA47" s="72"/>
      <c r="BB47" s="72"/>
      <c r="BC47" s="72"/>
      <c r="BD47" s="72"/>
      <c r="BE47" s="88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19"/>
    </row>
    <row r="48" spans="1:76" ht="18.75">
      <c r="A48" s="98"/>
      <c r="B48" s="95"/>
      <c r="C48" s="95"/>
      <c r="D48" s="31"/>
      <c r="E48" s="32" t="s">
        <v>80</v>
      </c>
      <c r="F48" s="32"/>
      <c r="G48" s="32"/>
      <c r="H48" s="32"/>
      <c r="I48" s="32"/>
      <c r="J48" s="32"/>
      <c r="K48" s="32"/>
      <c r="L48" s="32"/>
      <c r="M48" s="32"/>
      <c r="N48" s="32" t="s">
        <v>5</v>
      </c>
      <c r="O48" s="32"/>
      <c r="P48" s="32"/>
      <c r="Q48" s="32"/>
      <c r="R48" s="32"/>
      <c r="S48" s="32"/>
      <c r="T48" s="32"/>
      <c r="U48" s="28"/>
      <c r="V48" s="110" t="s">
        <v>93</v>
      </c>
      <c r="W48" s="28"/>
      <c r="X48" s="110"/>
      <c r="Y48" s="110"/>
      <c r="Z48" s="111"/>
      <c r="AA48" s="111"/>
      <c r="AB48" s="111"/>
      <c r="AC48" s="111"/>
      <c r="AD48" s="111"/>
      <c r="AE48" s="111"/>
      <c r="AF48" s="111"/>
      <c r="AG48" s="28"/>
      <c r="AH48" s="32" t="s">
        <v>29</v>
      </c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02" t="s">
        <v>51</v>
      </c>
      <c r="AV48" s="77"/>
      <c r="AX48" s="72"/>
      <c r="AY48" s="72"/>
      <c r="AZ48" s="72"/>
      <c r="BA48" s="72"/>
      <c r="BB48" s="72"/>
      <c r="BC48" s="72"/>
      <c r="BD48" s="72"/>
      <c r="BE48" s="88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19"/>
    </row>
    <row r="49" spans="1:76" ht="18.75">
      <c r="A49" s="98"/>
      <c r="B49" s="99"/>
      <c r="C49" s="99"/>
      <c r="D49" s="191" t="s">
        <v>86</v>
      </c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87"/>
      <c r="V49" s="32"/>
      <c r="W49" s="87"/>
      <c r="X49" s="87"/>
      <c r="Y49" s="87"/>
      <c r="Z49" s="87"/>
      <c r="AA49" s="87"/>
      <c r="AB49" s="32"/>
      <c r="AC49" s="87"/>
      <c r="AD49" s="99"/>
      <c r="AE49" s="87"/>
      <c r="AF49" s="87"/>
      <c r="AG49" s="99"/>
      <c r="AH49" s="85" t="s">
        <v>29</v>
      </c>
      <c r="AI49" s="197" t="s">
        <v>85</v>
      </c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02"/>
      <c r="AV49" s="77"/>
      <c r="AX49" s="72"/>
      <c r="AY49" s="72"/>
      <c r="AZ49" s="72"/>
      <c r="BA49" s="72"/>
      <c r="BB49" s="72"/>
      <c r="BC49" s="72"/>
      <c r="BD49" s="72"/>
      <c r="BE49" s="88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19"/>
    </row>
    <row r="50" spans="1:76" ht="19.5" thickBot="1">
      <c r="A50" s="98"/>
      <c r="B50" s="95"/>
      <c r="C50" s="95"/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95"/>
      <c r="AA50" s="95"/>
      <c r="AB50" s="95"/>
      <c r="AC50" s="95"/>
      <c r="AD50" s="95"/>
      <c r="AE50" s="95"/>
      <c r="AF50" s="95"/>
      <c r="AG50" s="95"/>
      <c r="AH50" s="32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102"/>
      <c r="AV50" s="81" t="s">
        <v>69</v>
      </c>
      <c r="AW50" s="82"/>
      <c r="AX50" s="82"/>
      <c r="AY50" s="190">
        <f>AX46/22/8</f>
        <v>27851.125</v>
      </c>
      <c r="AZ50" s="190"/>
      <c r="BA50" s="190"/>
      <c r="BB50" s="190"/>
      <c r="BC50" s="190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3"/>
    </row>
    <row r="51" spans="1:76" ht="18.75">
      <c r="A51" s="103"/>
      <c r="B51" s="104"/>
      <c r="C51" s="104"/>
      <c r="D51" s="105"/>
      <c r="E51" s="68" t="s">
        <v>54</v>
      </c>
      <c r="F51" s="105"/>
      <c r="G51" s="105"/>
      <c r="H51" s="105"/>
      <c r="I51" s="105"/>
      <c r="J51" s="105"/>
      <c r="K51" s="105"/>
      <c r="L51" s="106" t="s">
        <v>87</v>
      </c>
      <c r="M51" s="105"/>
      <c r="N51" s="105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70" t="s">
        <v>29</v>
      </c>
      <c r="AI51" s="211" t="s">
        <v>85</v>
      </c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107"/>
    </row>
    <row r="52" spans="1:76" ht="20.25" customHeight="1">
      <c r="AV52" s="7" t="s">
        <v>72</v>
      </c>
      <c r="AZ52" s="188">
        <v>1900</v>
      </c>
      <c r="BA52" s="188"/>
      <c r="BB52" s="188"/>
    </row>
    <row r="53" spans="1:76">
      <c r="A53" s="1"/>
      <c r="B53" s="2"/>
      <c r="C53" s="2"/>
      <c r="D53" s="2"/>
      <c r="E53" s="3"/>
      <c r="F53" s="152" t="s">
        <v>6</v>
      </c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4"/>
      <c r="AK53" s="4" t="s">
        <v>0</v>
      </c>
      <c r="AL53" s="5"/>
      <c r="AM53" s="6"/>
      <c r="AN53" s="158" t="s">
        <v>59</v>
      </c>
      <c r="AO53" s="159"/>
      <c r="AP53" s="159"/>
      <c r="AQ53" s="159"/>
      <c r="AR53" s="159"/>
      <c r="AS53" s="159"/>
      <c r="AT53" s="160"/>
      <c r="AV53" s="7" t="s">
        <v>73</v>
      </c>
      <c r="AZ53" s="188">
        <v>4000</v>
      </c>
      <c r="BA53" s="188"/>
      <c r="BB53" s="188"/>
    </row>
    <row r="54" spans="1:76">
      <c r="A54" s="8"/>
      <c r="E54" s="9"/>
      <c r="F54" s="155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7"/>
      <c r="AK54" s="4" t="s">
        <v>1</v>
      </c>
      <c r="AL54" s="5"/>
      <c r="AM54" s="6"/>
      <c r="AN54" s="161" t="s">
        <v>60</v>
      </c>
      <c r="AO54" s="159"/>
      <c r="AP54" s="159"/>
      <c r="AQ54" s="159"/>
      <c r="AR54" s="159"/>
      <c r="AS54" s="159"/>
      <c r="AT54" s="160"/>
      <c r="AV54" s="7" t="s">
        <v>74</v>
      </c>
      <c r="AZ54" s="188">
        <v>6000</v>
      </c>
      <c r="BA54" s="188"/>
      <c r="BB54" s="188"/>
    </row>
    <row r="55" spans="1:76">
      <c r="A55" s="8"/>
      <c r="E55" s="9"/>
      <c r="F55" s="152" t="s">
        <v>58</v>
      </c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4"/>
      <c r="AK55" s="4" t="s">
        <v>2</v>
      </c>
      <c r="AL55" s="5"/>
      <c r="AM55" s="6"/>
      <c r="AN55" s="165">
        <v>45021</v>
      </c>
      <c r="AO55" s="166"/>
      <c r="AP55" s="166"/>
      <c r="AQ55" s="166"/>
      <c r="AR55" s="166"/>
      <c r="AS55" s="166"/>
      <c r="AT55" s="167"/>
      <c r="AV55" s="7" t="s">
        <v>75</v>
      </c>
      <c r="AZ55" s="188">
        <v>2700</v>
      </c>
      <c r="BA55" s="188"/>
      <c r="BB55" s="188"/>
    </row>
    <row r="56" spans="1:76">
      <c r="A56" s="10"/>
      <c r="B56" s="11"/>
      <c r="C56" s="11"/>
      <c r="D56" s="11"/>
      <c r="E56" s="12"/>
      <c r="F56" s="162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4"/>
      <c r="AK56" s="4" t="s">
        <v>3</v>
      </c>
      <c r="AL56" s="5"/>
      <c r="AM56" s="6"/>
      <c r="AN56" s="158" t="s">
        <v>61</v>
      </c>
      <c r="AO56" s="159"/>
      <c r="AP56" s="159"/>
      <c r="AQ56" s="159"/>
      <c r="AR56" s="159"/>
      <c r="AS56" s="159"/>
      <c r="AT56" s="160"/>
    </row>
    <row r="57" spans="1:76">
      <c r="A57" s="8"/>
      <c r="J57" s="169" t="s">
        <v>39</v>
      </c>
      <c r="K57" s="170"/>
      <c r="L57" s="171"/>
      <c r="M57" s="172" t="s">
        <v>2</v>
      </c>
      <c r="N57" s="172"/>
      <c r="O57" s="172" t="s">
        <v>40</v>
      </c>
      <c r="P57" s="172"/>
      <c r="Q57" s="172" t="s">
        <v>41</v>
      </c>
      <c r="R57" s="172"/>
      <c r="S57" s="172"/>
      <c r="T57" s="172"/>
      <c r="V57" s="172" t="s">
        <v>42</v>
      </c>
      <c r="W57" s="172"/>
      <c r="X57" s="172"/>
      <c r="Y57" s="172"/>
      <c r="Z57" s="36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173" t="s">
        <v>36</v>
      </c>
      <c r="AS57" s="173"/>
      <c r="AT57" s="174"/>
    </row>
    <row r="58" spans="1:76" ht="17.25" thickBot="1">
      <c r="A58" s="1" t="s">
        <v>26</v>
      </c>
      <c r="B58" s="2"/>
      <c r="C58" s="2"/>
      <c r="D58" s="2"/>
      <c r="E58" s="2"/>
      <c r="F58" s="2"/>
      <c r="G58" s="2"/>
      <c r="H58" s="2"/>
      <c r="I58" s="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38" t="s">
        <v>4</v>
      </c>
      <c r="V58" s="15"/>
      <c r="W58" s="15"/>
      <c r="X58" s="15"/>
      <c r="Y58" s="15"/>
      <c r="Z58" s="58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175"/>
      <c r="AS58" s="175"/>
      <c r="AT58" s="176"/>
    </row>
    <row r="59" spans="1:76">
      <c r="A59" s="39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175"/>
      <c r="AS59" s="175"/>
      <c r="AT59" s="176"/>
    </row>
    <row r="60" spans="1:76">
      <c r="A60" s="41"/>
      <c r="B60" s="7" t="s">
        <v>21</v>
      </c>
      <c r="J60" s="7" t="s">
        <v>22</v>
      </c>
      <c r="R60" s="7" t="s">
        <v>23</v>
      </c>
      <c r="Y60" s="7" t="s">
        <v>28</v>
      </c>
      <c r="AQ60" s="42"/>
      <c r="AR60" s="175"/>
      <c r="AS60" s="175"/>
      <c r="AT60" s="176"/>
    </row>
    <row r="61" spans="1:76">
      <c r="A61" s="4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44"/>
      <c r="AR61" s="175"/>
      <c r="AS61" s="175"/>
      <c r="AT61" s="176"/>
    </row>
    <row r="62" spans="1:76">
      <c r="A62" s="45" t="s">
        <v>14</v>
      </c>
      <c r="B62" s="2"/>
      <c r="C62" s="2"/>
      <c r="D62" s="2"/>
      <c r="E62" s="2"/>
      <c r="F62" s="2"/>
      <c r="G62" s="2"/>
      <c r="H62" s="2"/>
      <c r="I62" s="2" t="s">
        <v>5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46"/>
      <c r="AR62" s="175"/>
      <c r="AS62" s="175"/>
      <c r="AT62" s="176"/>
    </row>
    <row r="63" spans="1:76">
      <c r="A63" s="41" t="s">
        <v>15</v>
      </c>
      <c r="I63" s="7" t="s">
        <v>5</v>
      </c>
      <c r="AQ63" s="42"/>
      <c r="AR63" s="175"/>
      <c r="AS63" s="175"/>
      <c r="AT63" s="176"/>
    </row>
    <row r="64" spans="1:76" ht="17.25" thickBot="1">
      <c r="A64" s="47" t="s">
        <v>16</v>
      </c>
      <c r="B64" s="60"/>
      <c r="C64" s="60"/>
      <c r="D64" s="60"/>
      <c r="E64" s="60"/>
      <c r="F64" s="60"/>
      <c r="G64" s="60"/>
      <c r="H64" s="60"/>
      <c r="I64" s="14" t="s">
        <v>5</v>
      </c>
      <c r="J64" s="15"/>
      <c r="K64" s="15"/>
      <c r="L64" s="16" t="s">
        <v>4</v>
      </c>
      <c r="M64" s="16"/>
      <c r="N64" s="15"/>
      <c r="O64" s="15"/>
      <c r="P64" s="16" t="s">
        <v>4</v>
      </c>
      <c r="Q64" s="15"/>
      <c r="R64" s="15"/>
      <c r="S64" s="17"/>
      <c r="T64" s="17"/>
      <c r="U64" s="17"/>
      <c r="V64" s="60"/>
      <c r="W64" s="60"/>
      <c r="AQ64" s="42"/>
      <c r="AR64" s="175"/>
      <c r="AS64" s="175"/>
      <c r="AT64" s="176"/>
    </row>
    <row r="65" spans="1:46">
      <c r="A65" s="177" t="s">
        <v>17</v>
      </c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9"/>
      <c r="Z65" s="159" t="s">
        <v>18</v>
      </c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80"/>
      <c r="AR65" s="175"/>
      <c r="AS65" s="175"/>
      <c r="AT65" s="176"/>
    </row>
    <row r="66" spans="1:46">
      <c r="A66" s="4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8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48"/>
      <c r="AR66" s="175"/>
      <c r="AS66" s="175"/>
      <c r="AT66" s="176"/>
    </row>
    <row r="67" spans="1:46">
      <c r="A67" s="41"/>
      <c r="Y67" s="19"/>
      <c r="AQ67" s="42"/>
      <c r="AR67" s="175"/>
      <c r="AS67" s="175"/>
      <c r="AT67" s="176"/>
    </row>
    <row r="68" spans="1:46">
      <c r="A68" s="41"/>
      <c r="Y68" s="19"/>
      <c r="AQ68" s="42"/>
      <c r="AR68" s="175"/>
      <c r="AS68" s="175"/>
      <c r="AT68" s="176"/>
    </row>
    <row r="69" spans="1:46" ht="17.25" thickBot="1">
      <c r="A69" s="49" t="s">
        <v>19</v>
      </c>
      <c r="B69" s="20"/>
      <c r="C69" s="20"/>
      <c r="D69" s="20"/>
      <c r="E69" s="20"/>
      <c r="F69" s="20"/>
      <c r="G69" s="20"/>
      <c r="H69" s="20"/>
      <c r="I69" s="20" t="s">
        <v>5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29"/>
      <c r="AA69" s="11"/>
      <c r="AB69" s="11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11"/>
      <c r="AQ69" s="44"/>
      <c r="AR69" s="175"/>
      <c r="AS69" s="175"/>
      <c r="AT69" s="176"/>
    </row>
    <row r="70" spans="1:46">
      <c r="A70" s="50" t="s">
        <v>11</v>
      </c>
      <c r="B70" s="22"/>
      <c r="C70" s="22"/>
      <c r="D70" s="22"/>
      <c r="E70" s="22"/>
      <c r="F70" s="22"/>
      <c r="G70" s="22"/>
      <c r="H70" s="22"/>
      <c r="I70" s="11"/>
      <c r="J70" s="11"/>
      <c r="K70" s="11" t="s">
        <v>7</v>
      </c>
      <c r="L70" s="11"/>
      <c r="M70" s="11"/>
      <c r="N70" s="23"/>
      <c r="O70" s="11"/>
      <c r="P70" s="11"/>
      <c r="Q70" s="23"/>
      <c r="R70" s="11"/>
      <c r="S70" s="11"/>
      <c r="T70" s="11"/>
      <c r="U70" s="24"/>
      <c r="V70" s="11"/>
      <c r="W70" s="5"/>
      <c r="X70" s="25" t="s">
        <v>8</v>
      </c>
      <c r="Z70" s="2"/>
      <c r="AA70" s="2"/>
      <c r="AB70" s="2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1"/>
      <c r="AR70" s="175"/>
      <c r="AS70" s="175"/>
      <c r="AT70" s="176"/>
    </row>
    <row r="71" spans="1:46">
      <c r="A71" s="52"/>
      <c r="B71" s="26"/>
      <c r="C71" s="26"/>
      <c r="D71" s="26"/>
      <c r="E71" s="26"/>
      <c r="F71" s="26"/>
      <c r="G71" s="26"/>
      <c r="H71" s="26"/>
      <c r="I71" s="5"/>
      <c r="J71" s="5"/>
      <c r="K71" s="5" t="s">
        <v>9</v>
      </c>
      <c r="L71" s="5"/>
      <c r="M71" s="5"/>
      <c r="N71" s="27"/>
      <c r="O71" s="5"/>
      <c r="P71" s="5"/>
      <c r="Q71" s="27"/>
      <c r="R71" s="5"/>
      <c r="S71" s="5"/>
      <c r="T71" s="5"/>
      <c r="U71" s="25"/>
      <c r="V71" s="25"/>
      <c r="W71" s="5"/>
      <c r="X71" s="5" t="s">
        <v>27</v>
      </c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 t="s">
        <v>10</v>
      </c>
      <c r="AK71" s="5"/>
      <c r="AL71" s="5"/>
      <c r="AM71" s="5"/>
      <c r="AN71" s="5"/>
      <c r="AO71" s="5"/>
      <c r="AP71" s="5"/>
      <c r="AQ71" s="51"/>
      <c r="AR71" s="175"/>
      <c r="AS71" s="175"/>
      <c r="AT71" s="176"/>
    </row>
    <row r="72" spans="1:46">
      <c r="A72" s="45"/>
      <c r="B72" s="2"/>
      <c r="C72" s="2"/>
      <c r="D72" s="2"/>
      <c r="E72" s="2"/>
      <c r="F72" s="2"/>
      <c r="G72" s="2"/>
      <c r="H72" s="2"/>
      <c r="I72" s="2"/>
      <c r="J72" s="2"/>
      <c r="K72" s="2" t="s">
        <v>12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 t="s">
        <v>13</v>
      </c>
      <c r="AB72" s="7" t="s">
        <v>43</v>
      </c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48"/>
      <c r="AR72" s="175"/>
      <c r="AS72" s="175"/>
      <c r="AT72" s="176"/>
    </row>
    <row r="73" spans="1:46">
      <c r="A73" s="181" t="s">
        <v>37</v>
      </c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 t="s">
        <v>38</v>
      </c>
      <c r="Y73" s="172"/>
      <c r="Z73" s="172"/>
      <c r="AA73" s="172"/>
      <c r="AB73" s="172"/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2"/>
      <c r="AR73" s="182"/>
      <c r="AS73" s="182"/>
      <c r="AT73" s="183"/>
    </row>
    <row r="74" spans="1:46">
      <c r="A74" s="41" t="s">
        <v>44</v>
      </c>
      <c r="W74" s="9"/>
      <c r="X74" s="8" t="s">
        <v>44</v>
      </c>
      <c r="AT74" s="42"/>
    </row>
    <row r="75" spans="1:46">
      <c r="A75" s="41"/>
      <c r="W75" s="9"/>
      <c r="X75" s="8"/>
      <c r="AT75" s="42"/>
    </row>
    <row r="76" spans="1:46">
      <c r="A76" s="41"/>
      <c r="W76" s="9"/>
      <c r="X76" s="8"/>
      <c r="AT76" s="42"/>
    </row>
    <row r="77" spans="1:46">
      <c r="A77" s="41"/>
      <c r="W77" s="9"/>
      <c r="X77" s="8"/>
      <c r="AT77" s="42"/>
    </row>
    <row r="78" spans="1:46">
      <c r="A78" s="41"/>
      <c r="W78" s="9"/>
      <c r="X78" s="8"/>
      <c r="AT78" s="42"/>
    </row>
    <row r="79" spans="1:46">
      <c r="A79" s="41"/>
      <c r="W79" s="9"/>
      <c r="X79" s="8"/>
      <c r="AT79" s="42"/>
    </row>
    <row r="80" spans="1:46">
      <c r="A80" s="41"/>
      <c r="W80" s="9"/>
      <c r="X80" s="8"/>
      <c r="AT80" s="42"/>
    </row>
    <row r="81" spans="1:46">
      <c r="A81" s="41"/>
      <c r="W81" s="9"/>
      <c r="X81" s="8"/>
      <c r="AT81" s="42"/>
    </row>
    <row r="82" spans="1:46">
      <c r="A82" s="41"/>
      <c r="W82" s="9"/>
      <c r="X82" s="8"/>
      <c r="AT82" s="42"/>
    </row>
    <row r="83" spans="1:46">
      <c r="A83" s="41"/>
      <c r="W83" s="9"/>
      <c r="X83" s="8"/>
      <c r="AT83" s="42"/>
    </row>
    <row r="84" spans="1:46">
      <c r="A84" s="45" t="s">
        <v>20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3"/>
      <c r="X84" s="1" t="s">
        <v>20</v>
      </c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48"/>
    </row>
    <row r="85" spans="1:46">
      <c r="A85" s="41"/>
      <c r="W85" s="9"/>
      <c r="X85" s="8"/>
      <c r="AT85" s="42"/>
    </row>
    <row r="86" spans="1:46">
      <c r="A86" s="41"/>
      <c r="W86" s="9"/>
      <c r="X86" s="8"/>
      <c r="AT86" s="42"/>
    </row>
    <row r="87" spans="1:46">
      <c r="A87" s="41"/>
      <c r="W87" s="9"/>
      <c r="X87" s="8"/>
      <c r="AT87" s="42"/>
    </row>
    <row r="88" spans="1:46">
      <c r="A88" s="41"/>
      <c r="W88" s="9"/>
      <c r="X88" s="8"/>
      <c r="AT88" s="42"/>
    </row>
    <row r="89" spans="1:46">
      <c r="A89" s="41"/>
      <c r="W89" s="9"/>
      <c r="X89" s="8"/>
      <c r="AT89" s="42"/>
    </row>
    <row r="90" spans="1:46" ht="17.25" thickBot="1">
      <c r="A90" s="53" t="s">
        <v>25</v>
      </c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5"/>
      <c r="X90" s="56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7"/>
    </row>
    <row r="91" spans="1:46">
      <c r="A91" s="8" t="s">
        <v>45</v>
      </c>
      <c r="AK91" s="7" t="s">
        <v>46</v>
      </c>
      <c r="AT91" s="9"/>
    </row>
    <row r="92" spans="1:46" ht="18">
      <c r="A92" s="8"/>
      <c r="B92" s="28"/>
      <c r="C92" s="28"/>
      <c r="D92" s="34" t="s">
        <v>30</v>
      </c>
      <c r="E92" s="32" t="s">
        <v>47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28"/>
      <c r="AA92" s="28"/>
      <c r="AB92" s="28"/>
      <c r="AC92" s="28"/>
      <c r="AD92" s="28"/>
      <c r="AE92" s="28"/>
      <c r="AF92" s="28"/>
      <c r="AG92" s="28"/>
      <c r="AH92" s="32" t="s">
        <v>29</v>
      </c>
      <c r="AI92" s="184"/>
      <c r="AJ92" s="184"/>
      <c r="AK92" s="184"/>
      <c r="AL92" s="184"/>
      <c r="AM92" s="184"/>
      <c r="AN92" s="184"/>
      <c r="AO92" s="184"/>
      <c r="AP92" s="184"/>
      <c r="AQ92" s="184"/>
      <c r="AR92" s="184"/>
      <c r="AS92" s="184"/>
      <c r="AT92" s="9"/>
    </row>
    <row r="93" spans="1:46" ht="18">
      <c r="A93" s="8"/>
      <c r="B93" s="28"/>
      <c r="C93" s="28"/>
      <c r="D93" s="34" t="s">
        <v>31</v>
      </c>
      <c r="E93" s="32" t="s">
        <v>48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28"/>
      <c r="AA93" s="28"/>
      <c r="AB93" s="28"/>
      <c r="AC93" s="28"/>
      <c r="AD93" s="28"/>
      <c r="AE93" s="28"/>
      <c r="AF93" s="28"/>
      <c r="AG93" s="28"/>
      <c r="AH93" s="32" t="s">
        <v>29</v>
      </c>
      <c r="AI93" s="184"/>
      <c r="AJ93" s="184"/>
      <c r="AK93" s="184"/>
      <c r="AL93" s="184"/>
      <c r="AM93" s="184"/>
      <c r="AN93" s="184"/>
      <c r="AO93" s="184"/>
      <c r="AP93" s="184"/>
      <c r="AQ93" s="184"/>
      <c r="AR93" s="184"/>
      <c r="AS93" s="184"/>
      <c r="AT93" s="9"/>
    </row>
    <row r="94" spans="1:46" ht="18">
      <c r="A94" s="8"/>
      <c r="B94" s="28"/>
      <c r="C94" s="28"/>
      <c r="D94" s="34"/>
      <c r="E94" s="32" t="s">
        <v>49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28"/>
      <c r="AA94" s="28"/>
      <c r="AB94" s="28"/>
      <c r="AC94" s="28"/>
      <c r="AD94" s="28"/>
      <c r="AE94" s="28"/>
      <c r="AF94" s="28"/>
      <c r="AG94" s="28"/>
      <c r="AH94" s="32"/>
      <c r="AI94" s="184"/>
      <c r="AJ94" s="184"/>
      <c r="AK94" s="184"/>
      <c r="AL94" s="184"/>
      <c r="AM94" s="184"/>
      <c r="AN94" s="184"/>
      <c r="AO94" s="184"/>
      <c r="AP94" s="184"/>
      <c r="AQ94" s="184"/>
      <c r="AR94" s="184"/>
      <c r="AS94" s="184"/>
      <c r="AT94" s="9"/>
    </row>
    <row r="95" spans="1:46" ht="20.25">
      <c r="A95" s="8"/>
      <c r="B95" s="28"/>
      <c r="C95" s="28"/>
      <c r="D95" s="32" t="s">
        <v>32</v>
      </c>
      <c r="E95" s="32" t="s">
        <v>50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28"/>
      <c r="AG95" s="28"/>
      <c r="AH95" s="61" t="s">
        <v>29</v>
      </c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  <c r="AS95" s="168"/>
      <c r="AT95" s="62" t="s">
        <v>51</v>
      </c>
    </row>
    <row r="96" spans="1:46" ht="18">
      <c r="A96" s="8"/>
      <c r="B96" s="28"/>
      <c r="C96" s="28"/>
      <c r="D96" s="35" t="s">
        <v>52</v>
      </c>
      <c r="E96" s="33"/>
      <c r="F96" s="33"/>
      <c r="G96" s="33"/>
      <c r="H96" s="33"/>
      <c r="I96" s="33"/>
      <c r="J96" s="33"/>
      <c r="K96" s="33"/>
      <c r="L96" s="33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28"/>
      <c r="AA96" s="28"/>
      <c r="AB96" s="28"/>
      <c r="AC96" s="28"/>
      <c r="AD96" s="28"/>
      <c r="AE96" s="28"/>
      <c r="AF96" s="28"/>
      <c r="AG96" s="28"/>
      <c r="AH96" s="63" t="s">
        <v>29</v>
      </c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5"/>
      <c r="AT96" s="9"/>
    </row>
    <row r="97" spans="1:46" ht="18">
      <c r="A97" s="8"/>
      <c r="B97" s="28"/>
      <c r="C97" s="28"/>
      <c r="D97" s="31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28"/>
      <c r="AA97" s="28"/>
      <c r="AB97" s="28"/>
      <c r="AC97" s="28"/>
      <c r="AD97" s="28"/>
      <c r="AE97" s="28"/>
      <c r="AF97" s="28"/>
      <c r="AG97" s="28"/>
      <c r="AH97" s="32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9"/>
    </row>
    <row r="98" spans="1:46" ht="18">
      <c r="A98" s="8"/>
      <c r="B98" s="28"/>
      <c r="C98" s="28"/>
      <c r="D98" s="65" t="s">
        <v>33</v>
      </c>
      <c r="E98" s="35" t="s">
        <v>34</v>
      </c>
      <c r="F98" s="33"/>
      <c r="G98" s="33"/>
      <c r="H98" s="33"/>
      <c r="I98" s="33"/>
      <c r="J98" s="33"/>
      <c r="K98" s="33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9"/>
    </row>
    <row r="99" spans="1:46" ht="18">
      <c r="A99" s="8"/>
      <c r="B99" s="28"/>
      <c r="C99" s="28"/>
      <c r="D99" s="31"/>
      <c r="E99" s="32" t="s">
        <v>53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28"/>
      <c r="AA99" s="28"/>
      <c r="AB99" s="28"/>
      <c r="AC99" s="28"/>
      <c r="AE99" s="28"/>
      <c r="AF99" s="28"/>
      <c r="AG99" s="28"/>
      <c r="AH99" s="66" t="s">
        <v>29</v>
      </c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6"/>
      <c r="AT99" s="9"/>
    </row>
    <row r="100" spans="1:46" ht="23.25">
      <c r="A100" s="8"/>
      <c r="B100" s="28"/>
      <c r="C100" s="28"/>
      <c r="D100" s="31"/>
      <c r="E100" s="32" t="s">
        <v>35</v>
      </c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E100" s="32"/>
      <c r="AF100" s="32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71" t="s">
        <v>56</v>
      </c>
    </row>
    <row r="101" spans="1:46" ht="20.25">
      <c r="A101" s="10"/>
      <c r="B101" s="11"/>
      <c r="C101" s="11"/>
      <c r="D101" s="67"/>
      <c r="E101" s="68" t="s">
        <v>54</v>
      </c>
      <c r="F101" s="67"/>
      <c r="G101" s="67"/>
      <c r="H101" s="67"/>
      <c r="I101" s="67"/>
      <c r="J101" s="67"/>
      <c r="K101" s="67"/>
      <c r="L101" s="69" t="s">
        <v>55</v>
      </c>
      <c r="M101" s="67"/>
      <c r="N101" s="67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70" t="s">
        <v>29</v>
      </c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87"/>
      <c r="AT101" s="12"/>
    </row>
  </sheetData>
  <mergeCells count="65">
    <mergeCell ref="AI99:AS99"/>
    <mergeCell ref="D42:T42"/>
    <mergeCell ref="AI47:AS47"/>
    <mergeCell ref="AI48:AS48"/>
    <mergeCell ref="D49:T49"/>
    <mergeCell ref="AI49:AS49"/>
    <mergeCell ref="AI46:AS46"/>
    <mergeCell ref="F55:AJ56"/>
    <mergeCell ref="AN55:AT55"/>
    <mergeCell ref="AI101:AS101"/>
    <mergeCell ref="AR57:AT72"/>
    <mergeCell ref="A65:Y65"/>
    <mergeCell ref="Z65:AQ65"/>
    <mergeCell ref="A73:W73"/>
    <mergeCell ref="X73:AT73"/>
    <mergeCell ref="AI92:AS92"/>
    <mergeCell ref="J57:L57"/>
    <mergeCell ref="M57:N57"/>
    <mergeCell ref="O57:P57"/>
    <mergeCell ref="Q57:T57"/>
    <mergeCell ref="V57:Y57"/>
    <mergeCell ref="AI93:AS93"/>
    <mergeCell ref="AI94:AS94"/>
    <mergeCell ref="AI95:AS95"/>
    <mergeCell ref="AI96:AS96"/>
    <mergeCell ref="AZ54:BB54"/>
    <mergeCell ref="AN56:AT56"/>
    <mergeCell ref="AZ55:BB55"/>
    <mergeCell ref="AX46:BD46"/>
    <mergeCell ref="BL46:BW46"/>
    <mergeCell ref="AI51:AS51"/>
    <mergeCell ref="AY50:BC50"/>
    <mergeCell ref="F53:AJ54"/>
    <mergeCell ref="AN53:AT53"/>
    <mergeCell ref="AZ52:BB52"/>
    <mergeCell ref="AN54:AT54"/>
    <mergeCell ref="AZ53:BB53"/>
    <mergeCell ref="BM45:BW45"/>
    <mergeCell ref="A21:W21"/>
    <mergeCell ref="X21:AT21"/>
    <mergeCell ref="AI38:AS38"/>
    <mergeCell ref="AI39:AS39"/>
    <mergeCell ref="BM39:BW39"/>
    <mergeCell ref="AI40:AS40"/>
    <mergeCell ref="BM40:BW40"/>
    <mergeCell ref="AI45:AS45"/>
    <mergeCell ref="AI41:AS41"/>
    <mergeCell ref="BM41:BW41"/>
    <mergeCell ref="AI42:AS42"/>
    <mergeCell ref="BM43:BW43"/>
    <mergeCell ref="BM44:BW44"/>
    <mergeCell ref="AR5:AT20"/>
    <mergeCell ref="A13:Y13"/>
    <mergeCell ref="Z13:AQ13"/>
    <mergeCell ref="F1:AJ2"/>
    <mergeCell ref="AN1:AT1"/>
    <mergeCell ref="AN2:AT2"/>
    <mergeCell ref="F3:AJ4"/>
    <mergeCell ref="AN3:AT3"/>
    <mergeCell ref="AN4:AT4"/>
    <mergeCell ref="J5:L5"/>
    <mergeCell ref="M5:N5"/>
    <mergeCell ref="O5:P5"/>
    <mergeCell ref="Q5:T5"/>
    <mergeCell ref="V5:Y5"/>
  </mergeCells>
  <pageMargins left="0.7" right="0.7" top="0.75" bottom="0.75" header="0.3" footer="0.3"/>
  <pageSetup scale="43" orientation="portrait" r:id="rId1"/>
  <headerFooter>
    <oddFooter xml:space="preserve">&amp;LFH-04-MR-02-04-23
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7A96-94EC-4D3B-824D-3F627A9CC33F}">
  <dimension ref="A1"/>
  <sheetViews>
    <sheetView workbookViewId="0"/>
  </sheetViews>
  <sheetFormatPr defaultRowHeight="15"/>
  <sheetData/>
  <sheetProtection algorithmName="SHA-512" hashValue="2s/S1asbYneSJM0/g3fiD9XGlcFeR/FgG/LCP4RanWIroAUJKVEP79juKYbxsf/evghvvEEe/ZKZ3omizEazmQ==" saltValue="+TyhYEdhCZxoSfTZMvZfC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PMLK3-CI-07L1</vt:lpstr>
      <vt:lpstr>PMLK3-CI-07L1_Edit</vt:lpstr>
      <vt:lpstr>PMLK3-CI-07L1_Final</vt:lpstr>
      <vt:lpstr>PMLK3-CI-07L1_kalkulasi</vt:lpstr>
      <vt:lpstr>PMLK3-CI-07L1 (2)</vt:lpstr>
      <vt:lpstr>Sheet1</vt:lpstr>
      <vt:lpstr>'PMLK3-CI-07L1'!Print_Area</vt:lpstr>
      <vt:lpstr>'PMLK3-CI-07L1 (2)'!Print_Area</vt:lpstr>
      <vt:lpstr>'PMLK3-CI-07L1_Edit'!Print_Area</vt:lpstr>
      <vt:lpstr>'PMLK3-CI-07L1_Final'!Print_Area</vt:lpstr>
      <vt:lpstr>'PMLK3-CI-07L1_kalkulasi'!Print_Area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Sanjaya</dc:creator>
  <cp:lastModifiedBy>User 41 NGKBUSI</cp:lastModifiedBy>
  <cp:lastPrinted>2023-10-30T04:53:22Z</cp:lastPrinted>
  <dcterms:created xsi:type="dcterms:W3CDTF">2017-01-13T15:08:36Z</dcterms:created>
  <dcterms:modified xsi:type="dcterms:W3CDTF">2024-10-29T06:21:41Z</dcterms:modified>
</cp:coreProperties>
</file>