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X:\99. マスタチーム\02. 申請書関係\01. GIMS申請書\01_プラグ\戸木田　担当法人（プラグ）\4050_GIMS Request-SP_AM_20231020__\"/>
    </mc:Choice>
  </mc:AlternateContent>
  <bookViews>
    <workbookView xWindow="-120" yWindow="-120" windowWidth="24240" windowHeight="13140" tabRatio="833" activeTab="2"/>
  </bookViews>
  <sheets>
    <sheet name=" Contents_Rule" sheetId="15" r:id="rId1"/>
    <sheet name="Print" sheetId="6" r:id="rId2"/>
    <sheet name="Registration form (Multiple)" sheetId="1" r:id="rId3"/>
    <sheet name="Sample (SP_GP_etc)" sheetId="12" r:id="rId4"/>
    <sheet name="Sample(Sensors)" sheetId="11" r:id="rId5"/>
    <sheet name="Manual" sheetId="9" r:id="rId6"/>
    <sheet name="Identification code" sheetId="16" r:id="rId7"/>
    <sheet name="GIMS Request pattern1" sheetId="18" r:id="rId8"/>
    <sheet name="Field alternative" sheetId="2" r:id="rId9"/>
    <sheet name="Matrix (judgment of necessity)" sheetId="4" r:id="rId10"/>
    <sheet name="calender" sheetId="13" r:id="rId11"/>
    <sheet name="Group Corporation" sheetId="14" r:id="rId12"/>
    <sheet name="Explanation of except GIMS" sheetId="19" r:id="rId13"/>
    <sheet name="Revision History" sheetId="7" r:id="rId14"/>
  </sheets>
  <definedNames>
    <definedName name="_xlnm._FilterDatabase" localSheetId="12" hidden="1">'Explanation of except GIMS'!$A$3:$G$3</definedName>
    <definedName name="_xlnm._FilterDatabase" localSheetId="8" hidden="1">'Field alternative'!$AO$6:$AP$553</definedName>
    <definedName name="_xlnm._FilterDatabase" localSheetId="7" hidden="1">'GIMS Request pattern1'!$A$5:$BK$35</definedName>
    <definedName name="_xlnm._FilterDatabase" localSheetId="11" hidden="1">'Group Corporation'!$B$5:$D$34</definedName>
    <definedName name="_xlnm._FilterDatabase" localSheetId="9" hidden="1">'Matrix (judgment of necessity)'!$A$3:$CC$25</definedName>
    <definedName name="_xlnm._FilterDatabase" localSheetId="2" hidden="1">'Registration form (Multiple)'!$A$5:$BZ$35</definedName>
    <definedName name="_xlnm._FilterDatabase" localSheetId="13" hidden="1">'Revision History'!$A$4:$H$277</definedName>
    <definedName name="_xlnm._FilterDatabase" localSheetId="3" hidden="1">'Sample (SP_GP_etc)'!$A$3:$L$3</definedName>
    <definedName name="_xlnm._FilterDatabase" localSheetId="4" hidden="1">'Sample(Sensors)'!$D$4:$K$43</definedName>
    <definedName name="calender">calender!$A$3:$T$3</definedName>
    <definedName name="GIMSMaterial01">'Registration form (Multiple)'!$P$8</definedName>
    <definedName name="GIMSMaterial02">'Registration form (Multiple)'!$P$11</definedName>
    <definedName name="GIMSMaterial03">'Registration form (Multiple)'!$P$14</definedName>
    <definedName name="GIMSMaterial04">'Registration form (Multiple)'!$P$17</definedName>
    <definedName name="GIMSMaterial05">'Registration form (Multiple)'!$P$20</definedName>
    <definedName name="GIMSMaterial06">'Registration form (Multiple)'!$P$23</definedName>
    <definedName name="GIMSMaterial07">'Registration form (Multiple)'!$P$26</definedName>
    <definedName name="GIMSMaterial08">'Registration form (Multiple)'!$P$29</definedName>
    <definedName name="GIMSMaterial09">'Registration form (Multiple)'!$P$32</definedName>
    <definedName name="GIMSMaterial10">'Registration form (Multiple)'!$P$35</definedName>
    <definedName name="Info">'Registration form (Multiple)'!$S$1,'Registration form (Multiple)'!$S$2,'Registration form (Multiple)'!$U$1,'Registration form (Multiple)'!$U$2,'Registration form (Multiple)'!$X$1,'Registration form (Multiple)'!$X$2,'Registration form (Multiple)'!$Z$1,'Registration form (Multiple)'!$Z$2,'Registration form (Multiple)'!$AB$1:$AH$2,'Registration form (Multiple)'!$H$38:$J$50</definedName>
    <definedName name="Information_mail">' Contents_Rule'!$B$68:$G$77</definedName>
    <definedName name="_xlnm.Print_Area" localSheetId="0">' Contents_Rule'!$A$1:$P$53</definedName>
    <definedName name="_xlnm.Print_Area" localSheetId="5">Manual!$A$1:$T$138</definedName>
    <definedName name="_xlnm.Print_Area" localSheetId="9">'Matrix (judgment of necessity)'!$D$1:$BK$76</definedName>
    <definedName name="_xlnm.Print_Area" localSheetId="1">Print!$A$1:$L$82</definedName>
    <definedName name="_xlnm.Print_Titles" localSheetId="13">'Revision History'!$1:$4</definedName>
    <definedName name="Title_Clear">' Contents_Rule'!$B$49:$H$49</definedName>
    <definedName name="user">'Registration form (Multiple)'!$D$8:$BZ$8,'Registration form (Multiple)'!$D$11:$BZ$11,'Registration form (Multiple)'!$D$14:$BZ$14,'Registration form (Multiple)'!$D$17:$BZ$17,'Registration form (Multiple)'!$D$20:$BZ$20,'Registration form (Multiple)'!$D$23:$BZ$23,'Registration form (Multiple)'!$D$26:$BZ$26,'Registration form (Multiple)'!$D$29:$BZ$29,'Registration form (Multiple)'!$D$32:$BZ$32,'Registration form (Multiple)'!$D$35:$BZ$35</definedName>
    <definedName name="キャップ色">'Field alternative'!$AS$5:$AS$12</definedName>
    <definedName name="グローナット仕様区分">'Field alternative'!$AT$5:$AT$9</definedName>
    <definedName name="ｸﾞﾛｰﾊﾞﾙ品名ﾃｷｽﾄ">'Field alternative'!$U$5:$U$383</definedName>
    <definedName name="スパーク端子仕様">'Field alternative'!$AR$5:$AR$10</definedName>
    <definedName name="フィルターエリア">'Registration form (Multiple)'!$A$5:$BZ$5</definedName>
    <definedName name="リパック後?">'Field alternative'!$L$5:$L$8</definedName>
    <definedName name="基本数量単位">'Field alternative'!$Q$5:$Q$10</definedName>
    <definedName name="検査間隔">'Field alternative'!$W$5:$W$6</definedName>
    <definedName name="仕入先">'Field alternative'!$K$5:$K$36</definedName>
    <definedName name="識別コード採番理由">'Field alternative'!$I$5:$I$11</definedName>
    <definedName name="収益管理グループ">'Field alternative'!$AB$5:$AB$20</definedName>
    <definedName name="商売タイプ">'Field alternative'!$AN$5:$AN$11</definedName>
    <definedName name="生産国">'Field alternative'!$AH$5:$AH$42</definedName>
    <definedName name="製品部門">'Field alternative'!$R$5:$R$8</definedName>
    <definedName name="登録法人">'Field alternative'!$O$5:$O$36</definedName>
    <definedName name="日本へ出荷">'Field alternative'!$N$5:$N$8</definedName>
    <definedName name="分類品種">'Field alternative'!$D$5:$D$30</definedName>
    <definedName name="包装タイプ">'Field alternative'!$AQ$5:$AQ$24</definedName>
    <definedName name="包装ブランド">'Field alternative'!$AO$5:$AO$666</definedName>
    <definedName name="包装国">'Field alternative'!$AI$5:$AI$42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5" i="1" l="1"/>
  <c r="P34" i="1" s="1"/>
  <c r="P33" i="1"/>
  <c r="P32" i="1"/>
  <c r="P31" i="1" s="1"/>
  <c r="P30" i="1"/>
  <c r="P29" i="1"/>
  <c r="P28" i="1" s="1"/>
  <c r="P27" i="1"/>
  <c r="P26" i="1"/>
  <c r="P25" i="1" s="1"/>
  <c r="P24" i="1"/>
  <c r="P23" i="1"/>
  <c r="P22" i="1" s="1"/>
  <c r="P21" i="1"/>
  <c r="P20" i="1"/>
  <c r="P19" i="1" s="1"/>
  <c r="P18" i="1"/>
  <c r="P17" i="1"/>
  <c r="P16" i="1"/>
  <c r="P15" i="1"/>
  <c r="P14" i="1"/>
  <c r="P13" i="1"/>
  <c r="P12" i="1"/>
  <c r="P11" i="1"/>
  <c r="P10" i="1"/>
  <c r="P9" i="1"/>
  <c r="P8" i="1"/>
  <c r="P7" i="1"/>
  <c r="P6" i="1"/>
  <c r="S2" i="1" l="1"/>
  <c r="CA8" i="1" l="1"/>
  <c r="C9" i="13" l="1"/>
  <c r="B9" i="13" l="1"/>
  <c r="J92" i="13" l="1"/>
  <c r="I92" i="13"/>
  <c r="H92" i="13"/>
  <c r="G92" i="13"/>
  <c r="F92" i="13"/>
  <c r="E92" i="13"/>
  <c r="D92" i="13"/>
  <c r="C92" i="13"/>
  <c r="B92" i="13"/>
  <c r="A92" i="13"/>
  <c r="W87" i="13"/>
  <c r="V87" i="13"/>
  <c r="U87" i="13"/>
  <c r="T87" i="13"/>
  <c r="S87" i="13"/>
  <c r="R87" i="13"/>
  <c r="Q87" i="13"/>
  <c r="P87" i="13"/>
  <c r="O87" i="13"/>
  <c r="N87" i="13"/>
  <c r="M87" i="13"/>
  <c r="L87" i="13"/>
  <c r="K87" i="13"/>
  <c r="J87" i="13"/>
  <c r="I87" i="13"/>
  <c r="H87" i="13"/>
  <c r="G87" i="13"/>
  <c r="F87" i="13"/>
  <c r="E87" i="13"/>
  <c r="D87" i="13"/>
  <c r="C87" i="13"/>
  <c r="B87" i="13"/>
  <c r="A87" i="13"/>
  <c r="AP1" i="2" l="1"/>
  <c r="BT89" i="11" l="1"/>
  <c r="BN89" i="11"/>
  <c r="BT77" i="11"/>
  <c r="BT75" i="11"/>
  <c r="BN77" i="11"/>
  <c r="BN75" i="11"/>
  <c r="BT60" i="11"/>
  <c r="BN60" i="11"/>
  <c r="BN102" i="12"/>
  <c r="BN117" i="12"/>
  <c r="BW195" i="12" l="1"/>
  <c r="BW193" i="12"/>
  <c r="BW191" i="12"/>
  <c r="BW189" i="12"/>
  <c r="BW187" i="12"/>
  <c r="BW185" i="12"/>
  <c r="BQ195" i="12"/>
  <c r="BQ193" i="12"/>
  <c r="BQ191" i="12"/>
  <c r="BQ189" i="12"/>
  <c r="BQ187" i="12"/>
  <c r="BQ185" i="12"/>
  <c r="BN185" i="12"/>
  <c r="BW162" i="12"/>
  <c r="BT162" i="12"/>
  <c r="BQ162" i="12"/>
  <c r="BN162" i="12"/>
  <c r="BQ153" i="12"/>
  <c r="BQ151" i="12"/>
  <c r="BN153" i="12"/>
  <c r="BQ149" i="12"/>
  <c r="BQ147" i="12"/>
  <c r="BN149" i="12"/>
  <c r="BN147" i="12"/>
  <c r="H81" i="13" l="1"/>
  <c r="G81" i="13"/>
  <c r="F81" i="13"/>
  <c r="E81" i="13"/>
  <c r="D81" i="13"/>
  <c r="C81" i="13"/>
  <c r="B81" i="13"/>
  <c r="A81" i="13"/>
  <c r="T76" i="13"/>
  <c r="S76" i="13"/>
  <c r="R76" i="13"/>
  <c r="Q76" i="13"/>
  <c r="P76" i="13"/>
  <c r="O76" i="13"/>
  <c r="N76" i="13"/>
  <c r="M76" i="13"/>
  <c r="L76" i="13"/>
  <c r="K76" i="13"/>
  <c r="J76" i="13"/>
  <c r="I76" i="13"/>
  <c r="H76" i="13"/>
  <c r="G76" i="13"/>
  <c r="F76" i="13"/>
  <c r="E76" i="13"/>
  <c r="D76" i="13"/>
  <c r="C76" i="13"/>
  <c r="B76" i="13"/>
  <c r="A76" i="13"/>
  <c r="S4" i="13" l="1"/>
  <c r="G9" i="13"/>
  <c r="I9" i="13"/>
  <c r="H9" i="13"/>
  <c r="F9" i="13"/>
  <c r="E9" i="13"/>
  <c r="D9" i="13"/>
  <c r="A9" i="13"/>
  <c r="BT98" i="11" l="1"/>
  <c r="BN98" i="11"/>
  <c r="BT81" i="11"/>
  <c r="BN81" i="11"/>
  <c r="BT79" i="11"/>
  <c r="BN79" i="11"/>
  <c r="BN66" i="11"/>
  <c r="BN64" i="11"/>
  <c r="BN62" i="11"/>
  <c r="BT66" i="11"/>
  <c r="BT64" i="11"/>
  <c r="BT62" i="11"/>
  <c r="BT195" i="12"/>
  <c r="BT193" i="12"/>
  <c r="BT191" i="12"/>
  <c r="BT189" i="12"/>
  <c r="BT187" i="12"/>
  <c r="BT176" i="12"/>
  <c r="BT174" i="12"/>
  <c r="BT172" i="12"/>
  <c r="BT164" i="12"/>
  <c r="BT153" i="12"/>
  <c r="BT151" i="12"/>
  <c r="BT149" i="12"/>
  <c r="BT132" i="12"/>
  <c r="BQ132" i="12"/>
  <c r="BN132" i="12"/>
  <c r="BT138" i="12"/>
  <c r="BT136" i="12"/>
  <c r="BQ136" i="12"/>
  <c r="BT134" i="12"/>
  <c r="BQ134" i="12"/>
  <c r="BN134" i="12"/>
  <c r="BT123" i="12"/>
  <c r="BT121" i="12"/>
  <c r="BQ121" i="12"/>
  <c r="BT119" i="12"/>
  <c r="BQ119" i="12"/>
  <c r="BN119" i="12"/>
  <c r="BW34" i="1" l="1"/>
  <c r="BW31" i="1"/>
  <c r="BW28" i="1"/>
  <c r="BW25" i="1"/>
  <c r="BW22" i="1"/>
  <c r="BW19" i="1"/>
  <c r="BW16" i="1"/>
  <c r="BW13" i="1"/>
  <c r="BW10" i="1"/>
  <c r="BW7" i="1"/>
  <c r="BT34" i="1"/>
  <c r="BT31" i="1"/>
  <c r="BT28" i="1"/>
  <c r="BT25" i="1"/>
  <c r="BT22" i="1"/>
  <c r="BT19" i="1"/>
  <c r="BT13" i="1"/>
  <c r="BT10" i="1"/>
  <c r="BT7" i="1"/>
  <c r="BQ34" i="1"/>
  <c r="BQ31" i="1"/>
  <c r="BQ28" i="1"/>
  <c r="BQ25" i="1"/>
  <c r="BQ22" i="1"/>
  <c r="BQ19" i="1"/>
  <c r="BQ16" i="1"/>
  <c r="BQ13" i="1"/>
  <c r="BQ10" i="1"/>
  <c r="BQ7" i="1"/>
  <c r="BN34" i="1"/>
  <c r="BN31" i="1"/>
  <c r="BN28" i="1"/>
  <c r="BN25" i="1"/>
  <c r="BN22" i="1"/>
  <c r="BN19" i="1"/>
  <c r="BN16" i="1"/>
  <c r="BN13" i="1"/>
  <c r="BN10" i="1"/>
  <c r="BN7" i="1"/>
  <c r="BZ34" i="1"/>
  <c r="BY34" i="1"/>
  <c r="BX34" i="1"/>
  <c r="BV34" i="1"/>
  <c r="BU34" i="1"/>
  <c r="BS34" i="1"/>
  <c r="BR34" i="1"/>
  <c r="BP34" i="1"/>
  <c r="BO34" i="1"/>
  <c r="BM34" i="1"/>
  <c r="BL34" i="1"/>
  <c r="BZ31" i="1"/>
  <c r="BY31" i="1"/>
  <c r="BX31" i="1"/>
  <c r="BV31" i="1"/>
  <c r="BU31" i="1"/>
  <c r="BS31" i="1"/>
  <c r="BR31" i="1"/>
  <c r="BP31" i="1"/>
  <c r="BO31" i="1"/>
  <c r="BM31" i="1"/>
  <c r="BL31" i="1"/>
  <c r="BZ28" i="1"/>
  <c r="BY28" i="1"/>
  <c r="BX28" i="1"/>
  <c r="BV28" i="1"/>
  <c r="BU28" i="1"/>
  <c r="BS28" i="1"/>
  <c r="BR28" i="1"/>
  <c r="BP28" i="1"/>
  <c r="BO28" i="1"/>
  <c r="BM28" i="1"/>
  <c r="BL28" i="1"/>
  <c r="BZ25" i="1"/>
  <c r="BY25" i="1"/>
  <c r="BX25" i="1"/>
  <c r="BV25" i="1"/>
  <c r="BU25" i="1"/>
  <c r="BS25" i="1"/>
  <c r="BR25" i="1"/>
  <c r="BP25" i="1"/>
  <c r="BO25" i="1"/>
  <c r="BM25" i="1"/>
  <c r="BL25" i="1"/>
  <c r="BZ22" i="1"/>
  <c r="BY22" i="1"/>
  <c r="BX22" i="1"/>
  <c r="BV22" i="1"/>
  <c r="BU22" i="1"/>
  <c r="BS22" i="1"/>
  <c r="BR22" i="1"/>
  <c r="BP22" i="1"/>
  <c r="BO22" i="1"/>
  <c r="BM22" i="1"/>
  <c r="BL22" i="1"/>
  <c r="BZ19" i="1"/>
  <c r="BY19" i="1"/>
  <c r="BX19" i="1"/>
  <c r="BV19" i="1"/>
  <c r="BU19" i="1"/>
  <c r="BS19" i="1"/>
  <c r="BR19" i="1"/>
  <c r="BP19" i="1"/>
  <c r="BO19" i="1"/>
  <c r="BM19" i="1"/>
  <c r="BL19" i="1"/>
  <c r="BZ16" i="1"/>
  <c r="BY16" i="1"/>
  <c r="BX16" i="1"/>
  <c r="BV16" i="1"/>
  <c r="BU16" i="1"/>
  <c r="BT16" i="1"/>
  <c r="BS16" i="1"/>
  <c r="BR16" i="1"/>
  <c r="BP16" i="1"/>
  <c r="BO16" i="1"/>
  <c r="BM16" i="1"/>
  <c r="BL16" i="1"/>
  <c r="BZ13" i="1"/>
  <c r="BY13" i="1"/>
  <c r="BX13" i="1"/>
  <c r="BV13" i="1"/>
  <c r="BU13" i="1"/>
  <c r="BS13" i="1"/>
  <c r="BR13" i="1"/>
  <c r="BP13" i="1"/>
  <c r="BO13" i="1"/>
  <c r="BM13" i="1"/>
  <c r="BL13" i="1"/>
  <c r="BZ10" i="1"/>
  <c r="BY10" i="1"/>
  <c r="BX10" i="1"/>
  <c r="BV10" i="1"/>
  <c r="BU10" i="1"/>
  <c r="BS10" i="1"/>
  <c r="BR10" i="1"/>
  <c r="BP10" i="1"/>
  <c r="BO10" i="1"/>
  <c r="BM10" i="1"/>
  <c r="BL10" i="1"/>
  <c r="BZ7" i="1"/>
  <c r="BY7" i="1"/>
  <c r="BX7" i="1"/>
  <c r="BV7" i="1"/>
  <c r="BU7" i="1"/>
  <c r="BS7" i="1"/>
  <c r="BR7" i="1"/>
  <c r="BP7" i="1"/>
  <c r="BO7" i="1"/>
  <c r="BM7" i="1"/>
  <c r="BL7" i="1"/>
  <c r="K82" i="6" l="1"/>
  <c r="K81" i="6"/>
  <c r="K80" i="6"/>
  <c r="K79" i="6"/>
  <c r="K78" i="6"/>
  <c r="K77" i="6"/>
  <c r="K76" i="6"/>
  <c r="K75" i="6"/>
  <c r="K74" i="6"/>
  <c r="K73" i="6"/>
  <c r="K72" i="6"/>
  <c r="K71" i="6"/>
  <c r="K70" i="6"/>
  <c r="K69" i="6"/>
  <c r="K68" i="6"/>
  <c r="J82" i="6"/>
  <c r="J81" i="6"/>
  <c r="J80" i="6"/>
  <c r="J79" i="6"/>
  <c r="J78" i="6"/>
  <c r="J77" i="6"/>
  <c r="J76" i="6"/>
  <c r="J75" i="6"/>
  <c r="J74" i="6"/>
  <c r="J73" i="6"/>
  <c r="J72" i="6"/>
  <c r="J71" i="6"/>
  <c r="J70" i="6"/>
  <c r="J69" i="6"/>
  <c r="J68" i="6"/>
  <c r="I82" i="6"/>
  <c r="I81" i="6"/>
  <c r="I80" i="6"/>
  <c r="I79" i="6"/>
  <c r="I78" i="6"/>
  <c r="I77" i="6"/>
  <c r="I76" i="6"/>
  <c r="I75" i="6"/>
  <c r="I74" i="6"/>
  <c r="I73" i="6"/>
  <c r="I72" i="6"/>
  <c r="I71" i="6"/>
  <c r="I70" i="6"/>
  <c r="I69" i="6"/>
  <c r="I68" i="6"/>
  <c r="H82" i="6"/>
  <c r="H81" i="6"/>
  <c r="H80" i="6"/>
  <c r="H79" i="6"/>
  <c r="H78" i="6"/>
  <c r="H77" i="6"/>
  <c r="H76" i="6"/>
  <c r="H75" i="6"/>
  <c r="H74" i="6"/>
  <c r="H73" i="6"/>
  <c r="H72" i="6"/>
  <c r="H71" i="6"/>
  <c r="H70" i="6"/>
  <c r="H69" i="6"/>
  <c r="H68" i="6"/>
  <c r="G82" i="6"/>
  <c r="G81" i="6"/>
  <c r="G80" i="6"/>
  <c r="G79" i="6"/>
  <c r="G78" i="6"/>
  <c r="G77" i="6"/>
  <c r="G76" i="6"/>
  <c r="G75" i="6"/>
  <c r="G74" i="6"/>
  <c r="G73" i="6"/>
  <c r="G72" i="6"/>
  <c r="G71" i="6"/>
  <c r="G70" i="6"/>
  <c r="G69" i="6"/>
  <c r="G68" i="6"/>
  <c r="F82" i="6"/>
  <c r="F81" i="6"/>
  <c r="F80" i="6"/>
  <c r="F79" i="6"/>
  <c r="F78" i="6"/>
  <c r="F77" i="6"/>
  <c r="F76" i="6"/>
  <c r="F75" i="6"/>
  <c r="F74" i="6"/>
  <c r="F73" i="6"/>
  <c r="F72" i="6"/>
  <c r="F71" i="6"/>
  <c r="F70" i="6"/>
  <c r="F69" i="6"/>
  <c r="F68" i="6"/>
  <c r="E82" i="6"/>
  <c r="E81" i="6"/>
  <c r="E80" i="6"/>
  <c r="E79" i="6"/>
  <c r="E78" i="6"/>
  <c r="E77" i="6"/>
  <c r="E76" i="6"/>
  <c r="E75" i="6"/>
  <c r="E74" i="6"/>
  <c r="E73" i="6"/>
  <c r="E72" i="6"/>
  <c r="E71" i="6"/>
  <c r="E70" i="6"/>
  <c r="E69" i="6"/>
  <c r="E68" i="6"/>
  <c r="D82" i="6"/>
  <c r="D81" i="6"/>
  <c r="D80" i="6"/>
  <c r="D79" i="6"/>
  <c r="D78" i="6"/>
  <c r="D77" i="6"/>
  <c r="D76" i="6"/>
  <c r="D75" i="6"/>
  <c r="D74" i="6"/>
  <c r="D73" i="6"/>
  <c r="D72" i="6"/>
  <c r="D71" i="6"/>
  <c r="D70" i="6"/>
  <c r="D69" i="6"/>
  <c r="D68" i="6"/>
  <c r="C82" i="6"/>
  <c r="C81" i="6"/>
  <c r="C80" i="6"/>
  <c r="C79" i="6"/>
  <c r="C78" i="6"/>
  <c r="C77" i="6"/>
  <c r="C76" i="6"/>
  <c r="C75" i="6"/>
  <c r="C74" i="6"/>
  <c r="C73" i="6"/>
  <c r="C72" i="6"/>
  <c r="C71" i="6"/>
  <c r="C70" i="6"/>
  <c r="C69" i="6"/>
  <c r="C68" i="6"/>
  <c r="B82" i="6"/>
  <c r="B81" i="6"/>
  <c r="B80" i="6"/>
  <c r="B79" i="6"/>
  <c r="B78" i="6"/>
  <c r="B77" i="6"/>
  <c r="B76" i="6"/>
  <c r="B75" i="6"/>
  <c r="B74" i="6"/>
  <c r="B73" i="6"/>
  <c r="B72" i="6"/>
  <c r="B71" i="6"/>
  <c r="B70" i="6"/>
  <c r="B69" i="6"/>
  <c r="B68" i="6"/>
  <c r="BA9" i="1" l="1"/>
  <c r="AX15" i="1" l="1"/>
  <c r="BZ33" i="1" l="1"/>
  <c r="BY33" i="1"/>
  <c r="BX33" i="1"/>
  <c r="BW33" i="1"/>
  <c r="BV33" i="1"/>
  <c r="BU33" i="1"/>
  <c r="BT33" i="1"/>
  <c r="BS33" i="1"/>
  <c r="BR33" i="1"/>
  <c r="BQ33" i="1"/>
  <c r="BP33" i="1"/>
  <c r="BO33" i="1"/>
  <c r="BN33" i="1"/>
  <c r="BM33" i="1"/>
  <c r="BL33" i="1"/>
  <c r="BZ30" i="1"/>
  <c r="BY30" i="1"/>
  <c r="BX30" i="1"/>
  <c r="BW30" i="1"/>
  <c r="BV30" i="1"/>
  <c r="BU30" i="1"/>
  <c r="BT30" i="1"/>
  <c r="BS30" i="1"/>
  <c r="BR30" i="1"/>
  <c r="BQ30" i="1"/>
  <c r="BP30" i="1"/>
  <c r="BO30" i="1"/>
  <c r="BN30" i="1"/>
  <c r="BM30" i="1"/>
  <c r="BL30" i="1"/>
  <c r="BZ27" i="1"/>
  <c r="BY27" i="1"/>
  <c r="BX27" i="1"/>
  <c r="BW27" i="1"/>
  <c r="BV27" i="1"/>
  <c r="BU27" i="1"/>
  <c r="BT27" i="1"/>
  <c r="BS27" i="1"/>
  <c r="BR27" i="1"/>
  <c r="BQ27" i="1"/>
  <c r="BP27" i="1"/>
  <c r="BO27" i="1"/>
  <c r="BN27" i="1"/>
  <c r="BM27" i="1"/>
  <c r="BL27" i="1"/>
  <c r="BZ24" i="1"/>
  <c r="BY24" i="1"/>
  <c r="BX24" i="1"/>
  <c r="BW24" i="1"/>
  <c r="BV24" i="1"/>
  <c r="BU24" i="1"/>
  <c r="BT24" i="1"/>
  <c r="BS24" i="1"/>
  <c r="BR24" i="1"/>
  <c r="BQ24" i="1"/>
  <c r="BP24" i="1"/>
  <c r="BO24" i="1"/>
  <c r="BN24" i="1"/>
  <c r="BM24" i="1"/>
  <c r="BL24" i="1"/>
  <c r="BZ21" i="1"/>
  <c r="BY21" i="1"/>
  <c r="BX21" i="1"/>
  <c r="BW21" i="1"/>
  <c r="BV21" i="1"/>
  <c r="BU21" i="1"/>
  <c r="BT21" i="1"/>
  <c r="BS21" i="1"/>
  <c r="BR21" i="1"/>
  <c r="BQ21" i="1"/>
  <c r="BP21" i="1"/>
  <c r="BO21" i="1"/>
  <c r="BN21" i="1"/>
  <c r="BM21" i="1"/>
  <c r="BL21" i="1"/>
  <c r="BZ18" i="1"/>
  <c r="BY18" i="1"/>
  <c r="BX18" i="1"/>
  <c r="BW18" i="1"/>
  <c r="BV18" i="1"/>
  <c r="BU18" i="1"/>
  <c r="BT18" i="1"/>
  <c r="BS18" i="1"/>
  <c r="BR18" i="1"/>
  <c r="BQ18" i="1"/>
  <c r="BP18" i="1"/>
  <c r="BO18" i="1"/>
  <c r="BN18" i="1"/>
  <c r="BM18" i="1"/>
  <c r="BL18" i="1"/>
  <c r="BZ15" i="1"/>
  <c r="BY15" i="1"/>
  <c r="BX15" i="1"/>
  <c r="BW15" i="1"/>
  <c r="BV15" i="1"/>
  <c r="BU15" i="1"/>
  <c r="BT15" i="1"/>
  <c r="BS15" i="1"/>
  <c r="BR15" i="1"/>
  <c r="BQ15" i="1"/>
  <c r="BP15" i="1"/>
  <c r="BO15" i="1"/>
  <c r="BN15" i="1"/>
  <c r="BM15" i="1"/>
  <c r="BL15" i="1"/>
  <c r="BZ12" i="1"/>
  <c r="BY12" i="1"/>
  <c r="BX12" i="1"/>
  <c r="BW12" i="1"/>
  <c r="BV12" i="1"/>
  <c r="BU12" i="1"/>
  <c r="BT12" i="1"/>
  <c r="BS12" i="1"/>
  <c r="BR12" i="1"/>
  <c r="BQ12" i="1"/>
  <c r="BP12" i="1"/>
  <c r="BO12" i="1"/>
  <c r="BN12" i="1"/>
  <c r="BM12" i="1"/>
  <c r="BL12" i="1"/>
  <c r="BZ9" i="1"/>
  <c r="BY9" i="1"/>
  <c r="BX9" i="1"/>
  <c r="BW9" i="1"/>
  <c r="BV9" i="1"/>
  <c r="BU9" i="1"/>
  <c r="BT9" i="1"/>
  <c r="BS9" i="1"/>
  <c r="BR9" i="1"/>
  <c r="BQ9" i="1"/>
  <c r="BP9" i="1"/>
  <c r="BO9" i="1"/>
  <c r="BN9" i="1"/>
  <c r="BM9" i="1"/>
  <c r="BZ6" i="1"/>
  <c r="BY6" i="1"/>
  <c r="BX6" i="1"/>
  <c r="BW6" i="1"/>
  <c r="BV6" i="1"/>
  <c r="BU6" i="1"/>
  <c r="BT6" i="1"/>
  <c r="BS6" i="1"/>
  <c r="BR6" i="1"/>
  <c r="BQ6" i="1"/>
  <c r="BP6" i="1"/>
  <c r="BO6" i="1"/>
  <c r="BN6" i="1"/>
  <c r="BM6" i="1"/>
  <c r="BL9" i="1"/>
  <c r="BL6" i="1"/>
  <c r="BK6" i="1"/>
  <c r="BK33" i="1" l="1"/>
  <c r="BJ33" i="1"/>
  <c r="BI33" i="1"/>
  <c r="BH33" i="1"/>
  <c r="BG33" i="1"/>
  <c r="BF33" i="1"/>
  <c r="BE33" i="1"/>
  <c r="BD33" i="1"/>
  <c r="BC33" i="1"/>
  <c r="BB33" i="1"/>
  <c r="BA33" i="1"/>
  <c r="AZ33" i="1"/>
  <c r="AY33" i="1"/>
  <c r="AX33" i="1"/>
  <c r="AW33" i="1"/>
  <c r="AV33" i="1"/>
  <c r="AU33" i="1"/>
  <c r="AT33" i="1"/>
  <c r="AS33" i="1"/>
  <c r="AR33" i="1"/>
  <c r="AQ33" i="1"/>
  <c r="AP33" i="1"/>
  <c r="AO33" i="1"/>
  <c r="AN33" i="1"/>
  <c r="AM33" i="1"/>
  <c r="AL33" i="1"/>
  <c r="AK33" i="1"/>
  <c r="AJ33" i="1"/>
  <c r="AI33" i="1"/>
  <c r="AH33" i="1"/>
  <c r="AG33" i="1"/>
  <c r="AF33" i="1"/>
  <c r="AE33" i="1"/>
  <c r="AD33" i="1"/>
  <c r="AC33" i="1"/>
  <c r="AB33" i="1"/>
  <c r="AA33" i="1"/>
  <c r="Z33" i="1"/>
  <c r="Y33" i="1"/>
  <c r="X33" i="1"/>
  <c r="W33" i="1"/>
  <c r="V33" i="1"/>
  <c r="U33" i="1"/>
  <c r="T33" i="1"/>
  <c r="S33" i="1"/>
  <c r="R33" i="1"/>
  <c r="Q33" i="1"/>
  <c r="O33" i="1"/>
  <c r="N33" i="1"/>
  <c r="M33" i="1"/>
  <c r="L33" i="1"/>
  <c r="K33" i="1"/>
  <c r="J33" i="1"/>
  <c r="I33" i="1"/>
  <c r="H33" i="1"/>
  <c r="G33" i="1"/>
  <c r="F33" i="1"/>
  <c r="E33" i="1"/>
  <c r="BK30" i="1"/>
  <c r="BJ30" i="1"/>
  <c r="BI30" i="1"/>
  <c r="BH30" i="1"/>
  <c r="BG30" i="1"/>
  <c r="BF30" i="1"/>
  <c r="BE30" i="1"/>
  <c r="BD30" i="1"/>
  <c r="BC30" i="1"/>
  <c r="BB30" i="1"/>
  <c r="BA30" i="1"/>
  <c r="AZ30" i="1"/>
  <c r="AY30" i="1"/>
  <c r="AX30" i="1"/>
  <c r="AW30" i="1"/>
  <c r="AV30" i="1"/>
  <c r="AU30" i="1"/>
  <c r="AT30" i="1"/>
  <c r="AS30" i="1"/>
  <c r="AR30" i="1"/>
  <c r="AQ30" i="1"/>
  <c r="AP30" i="1"/>
  <c r="AO30" i="1"/>
  <c r="AN30" i="1"/>
  <c r="AM30" i="1"/>
  <c r="AL30" i="1"/>
  <c r="AK30" i="1"/>
  <c r="AJ30" i="1"/>
  <c r="AI30" i="1"/>
  <c r="AH30" i="1"/>
  <c r="AG30" i="1"/>
  <c r="AF30" i="1"/>
  <c r="AE30" i="1"/>
  <c r="AD30" i="1"/>
  <c r="AC30" i="1"/>
  <c r="AB30" i="1"/>
  <c r="AA30" i="1"/>
  <c r="Z30" i="1"/>
  <c r="Y30" i="1"/>
  <c r="X30" i="1"/>
  <c r="W30" i="1"/>
  <c r="V30" i="1"/>
  <c r="U30" i="1"/>
  <c r="T30" i="1"/>
  <c r="S30" i="1"/>
  <c r="R30" i="1"/>
  <c r="Q30" i="1"/>
  <c r="O30" i="1"/>
  <c r="N30" i="1"/>
  <c r="M30" i="1"/>
  <c r="L30" i="1"/>
  <c r="K30" i="1"/>
  <c r="J30" i="1"/>
  <c r="I30" i="1"/>
  <c r="H30" i="1"/>
  <c r="G30" i="1"/>
  <c r="F30" i="1"/>
  <c r="E30" i="1"/>
  <c r="BK27" i="1"/>
  <c r="BJ27" i="1"/>
  <c r="BI27" i="1"/>
  <c r="BH27" i="1"/>
  <c r="BG27" i="1"/>
  <c r="BF27" i="1"/>
  <c r="BE27" i="1"/>
  <c r="BD27" i="1"/>
  <c r="BC27" i="1"/>
  <c r="BB27" i="1"/>
  <c r="BA27" i="1"/>
  <c r="AZ27" i="1"/>
  <c r="AY27" i="1"/>
  <c r="AX27" i="1"/>
  <c r="AW27" i="1"/>
  <c r="AV27" i="1"/>
  <c r="AU27" i="1"/>
  <c r="AT27" i="1"/>
  <c r="AS27" i="1"/>
  <c r="AR27" i="1"/>
  <c r="AQ27" i="1"/>
  <c r="AP27" i="1"/>
  <c r="AO27" i="1"/>
  <c r="AN27" i="1"/>
  <c r="AM27" i="1"/>
  <c r="AL27" i="1"/>
  <c r="AK27" i="1"/>
  <c r="AJ27" i="1"/>
  <c r="AI27" i="1"/>
  <c r="AH27" i="1"/>
  <c r="AG27" i="1"/>
  <c r="AF27" i="1"/>
  <c r="AE27" i="1"/>
  <c r="AD27" i="1"/>
  <c r="AC27" i="1"/>
  <c r="AB27" i="1"/>
  <c r="AA27" i="1"/>
  <c r="Z27" i="1"/>
  <c r="Y27" i="1"/>
  <c r="X27" i="1"/>
  <c r="W27" i="1"/>
  <c r="V27" i="1"/>
  <c r="U27" i="1"/>
  <c r="T27" i="1"/>
  <c r="S27" i="1"/>
  <c r="R27" i="1"/>
  <c r="Q27" i="1"/>
  <c r="O27" i="1"/>
  <c r="N27" i="1"/>
  <c r="M27" i="1"/>
  <c r="L27" i="1"/>
  <c r="K27" i="1"/>
  <c r="J27" i="1"/>
  <c r="I27" i="1"/>
  <c r="H27" i="1"/>
  <c r="G27" i="1"/>
  <c r="F27" i="1"/>
  <c r="E27" i="1"/>
  <c r="BK24" i="1"/>
  <c r="BJ24" i="1"/>
  <c r="BI24" i="1"/>
  <c r="BH24" i="1"/>
  <c r="BG24" i="1"/>
  <c r="BF24" i="1"/>
  <c r="BE24" i="1"/>
  <c r="BD24" i="1"/>
  <c r="BC24" i="1"/>
  <c r="BB24" i="1"/>
  <c r="BA24" i="1"/>
  <c r="AZ24" i="1"/>
  <c r="AY24" i="1"/>
  <c r="AX24" i="1"/>
  <c r="AW24" i="1"/>
  <c r="AV24" i="1"/>
  <c r="AU24" i="1"/>
  <c r="AT24" i="1"/>
  <c r="AS24" i="1"/>
  <c r="AR24" i="1"/>
  <c r="AQ24" i="1"/>
  <c r="AP24" i="1"/>
  <c r="AO24" i="1"/>
  <c r="AN24" i="1"/>
  <c r="AM24" i="1"/>
  <c r="AL24" i="1"/>
  <c r="AK24" i="1"/>
  <c r="AJ24" i="1"/>
  <c r="AI24" i="1"/>
  <c r="AH24" i="1"/>
  <c r="AG24" i="1"/>
  <c r="AF24" i="1"/>
  <c r="AE24" i="1"/>
  <c r="AD24" i="1"/>
  <c r="AC24" i="1"/>
  <c r="AB24" i="1"/>
  <c r="AA24" i="1"/>
  <c r="Z24" i="1"/>
  <c r="Y24" i="1"/>
  <c r="X24" i="1"/>
  <c r="W24" i="1"/>
  <c r="V24" i="1"/>
  <c r="U24" i="1"/>
  <c r="T24" i="1"/>
  <c r="S24" i="1"/>
  <c r="R24" i="1"/>
  <c r="Q24" i="1"/>
  <c r="O24" i="1"/>
  <c r="N24" i="1"/>
  <c r="M24" i="1"/>
  <c r="L24" i="1"/>
  <c r="K24" i="1"/>
  <c r="J24" i="1"/>
  <c r="I24" i="1"/>
  <c r="H24" i="1"/>
  <c r="G24" i="1"/>
  <c r="F24" i="1"/>
  <c r="E24" i="1"/>
  <c r="BK21" i="1"/>
  <c r="BJ21" i="1"/>
  <c r="BI21" i="1"/>
  <c r="BH21" i="1"/>
  <c r="BG21" i="1"/>
  <c r="BF21" i="1"/>
  <c r="BE21" i="1"/>
  <c r="BD21" i="1"/>
  <c r="BC21" i="1"/>
  <c r="BB21" i="1"/>
  <c r="BA21" i="1"/>
  <c r="AZ21" i="1"/>
  <c r="AY21" i="1"/>
  <c r="AX21" i="1"/>
  <c r="AW21" i="1"/>
  <c r="AV21" i="1"/>
  <c r="AU21" i="1"/>
  <c r="AT21" i="1"/>
  <c r="AS21" i="1"/>
  <c r="AR21" i="1"/>
  <c r="AQ21" i="1"/>
  <c r="AP21" i="1"/>
  <c r="AO21" i="1"/>
  <c r="AN21" i="1"/>
  <c r="AM21" i="1"/>
  <c r="AL21" i="1"/>
  <c r="AK21" i="1"/>
  <c r="AJ21" i="1"/>
  <c r="AI21" i="1"/>
  <c r="AH21" i="1"/>
  <c r="AG21" i="1"/>
  <c r="AF21" i="1"/>
  <c r="AE21" i="1"/>
  <c r="AD21" i="1"/>
  <c r="AC21" i="1"/>
  <c r="AB21" i="1"/>
  <c r="AA21" i="1"/>
  <c r="Z21" i="1"/>
  <c r="Y21" i="1"/>
  <c r="X21" i="1"/>
  <c r="W21" i="1"/>
  <c r="V21" i="1"/>
  <c r="U21" i="1"/>
  <c r="T21" i="1"/>
  <c r="S21" i="1"/>
  <c r="R21" i="1"/>
  <c r="Q21" i="1"/>
  <c r="O21" i="1"/>
  <c r="N21" i="1"/>
  <c r="M21" i="1"/>
  <c r="L21" i="1"/>
  <c r="K21" i="1"/>
  <c r="J21" i="1"/>
  <c r="I21" i="1"/>
  <c r="H21" i="1"/>
  <c r="G21" i="1"/>
  <c r="F21" i="1"/>
  <c r="E21" i="1"/>
  <c r="BK18" i="1"/>
  <c r="BJ18" i="1"/>
  <c r="BI18" i="1"/>
  <c r="BH18" i="1"/>
  <c r="BG18" i="1"/>
  <c r="BF18" i="1"/>
  <c r="BE18" i="1"/>
  <c r="BD18" i="1"/>
  <c r="BC18" i="1"/>
  <c r="BB18" i="1"/>
  <c r="BA18" i="1"/>
  <c r="AZ18" i="1"/>
  <c r="AY18" i="1"/>
  <c r="AX18" i="1"/>
  <c r="AW18" i="1"/>
  <c r="AV18" i="1"/>
  <c r="AU18" i="1"/>
  <c r="AT18" i="1"/>
  <c r="AS18" i="1"/>
  <c r="AR18" i="1"/>
  <c r="AQ18" i="1"/>
  <c r="AP18" i="1"/>
  <c r="AO18" i="1"/>
  <c r="AN18" i="1"/>
  <c r="AM18" i="1"/>
  <c r="AL18" i="1"/>
  <c r="AK18" i="1"/>
  <c r="AJ18" i="1"/>
  <c r="AI18" i="1"/>
  <c r="AH18" i="1"/>
  <c r="AG18" i="1"/>
  <c r="AF18" i="1"/>
  <c r="AE18" i="1"/>
  <c r="AD18" i="1"/>
  <c r="AC18" i="1"/>
  <c r="AB18" i="1"/>
  <c r="AA18" i="1"/>
  <c r="Z18" i="1"/>
  <c r="Y18" i="1"/>
  <c r="X18" i="1"/>
  <c r="W18" i="1"/>
  <c r="V18" i="1"/>
  <c r="U18" i="1"/>
  <c r="T18" i="1"/>
  <c r="S18" i="1"/>
  <c r="R18" i="1"/>
  <c r="Q18" i="1"/>
  <c r="O18" i="1"/>
  <c r="N18" i="1"/>
  <c r="M18" i="1"/>
  <c r="L18" i="1"/>
  <c r="K18" i="1"/>
  <c r="J18" i="1"/>
  <c r="I18" i="1"/>
  <c r="H18" i="1"/>
  <c r="G18" i="1"/>
  <c r="F18" i="1"/>
  <c r="E18" i="1"/>
  <c r="BK15" i="1"/>
  <c r="BJ15" i="1"/>
  <c r="BI15" i="1"/>
  <c r="BH15" i="1"/>
  <c r="BG15" i="1"/>
  <c r="BF15" i="1"/>
  <c r="BE15" i="1"/>
  <c r="BD15" i="1"/>
  <c r="BC15" i="1"/>
  <c r="BB15" i="1"/>
  <c r="BA15" i="1"/>
  <c r="AZ15" i="1"/>
  <c r="AY15" i="1"/>
  <c r="AW15" i="1"/>
  <c r="AV15" i="1"/>
  <c r="AU15" i="1"/>
  <c r="AT15" i="1"/>
  <c r="AS15" i="1"/>
  <c r="AR15" i="1"/>
  <c r="AQ15" i="1"/>
  <c r="AP15" i="1"/>
  <c r="AO15" i="1"/>
  <c r="AN15" i="1"/>
  <c r="AM15" i="1"/>
  <c r="AL15" i="1"/>
  <c r="AK15" i="1"/>
  <c r="AJ15" i="1"/>
  <c r="AI15" i="1"/>
  <c r="AH15" i="1"/>
  <c r="AG15" i="1"/>
  <c r="AF15" i="1"/>
  <c r="AE15" i="1"/>
  <c r="AD15" i="1"/>
  <c r="AC15" i="1"/>
  <c r="AB15" i="1"/>
  <c r="AA15" i="1"/>
  <c r="Z15" i="1"/>
  <c r="Y15" i="1"/>
  <c r="X15" i="1"/>
  <c r="W15" i="1"/>
  <c r="V15" i="1"/>
  <c r="U15" i="1"/>
  <c r="T15" i="1"/>
  <c r="S15" i="1"/>
  <c r="R15" i="1"/>
  <c r="Q15" i="1"/>
  <c r="O15" i="1"/>
  <c r="N15" i="1"/>
  <c r="M15" i="1"/>
  <c r="L15" i="1"/>
  <c r="K15" i="1"/>
  <c r="J15" i="1"/>
  <c r="I15" i="1"/>
  <c r="H15" i="1"/>
  <c r="G15" i="1"/>
  <c r="F15" i="1"/>
  <c r="E15" i="1"/>
  <c r="BK12" i="1"/>
  <c r="BJ12" i="1"/>
  <c r="BI12" i="1"/>
  <c r="BH12" i="1"/>
  <c r="BG12" i="1"/>
  <c r="BF12" i="1"/>
  <c r="BE12" i="1"/>
  <c r="BD12" i="1"/>
  <c r="BC12" i="1"/>
  <c r="BB12" i="1"/>
  <c r="BA12" i="1"/>
  <c r="AZ12" i="1"/>
  <c r="AY12" i="1"/>
  <c r="AX12" i="1"/>
  <c r="AW12" i="1"/>
  <c r="AV12" i="1"/>
  <c r="AU12" i="1"/>
  <c r="AT12" i="1"/>
  <c r="AS12" i="1"/>
  <c r="AR12" i="1"/>
  <c r="AQ12" i="1"/>
  <c r="AP12" i="1"/>
  <c r="AO12" i="1"/>
  <c r="AN12" i="1"/>
  <c r="AM12" i="1"/>
  <c r="AL12" i="1"/>
  <c r="AK12" i="1"/>
  <c r="AJ12" i="1"/>
  <c r="AI12" i="1"/>
  <c r="AH12" i="1"/>
  <c r="AG12" i="1"/>
  <c r="AF12" i="1"/>
  <c r="AE12" i="1"/>
  <c r="AD12" i="1"/>
  <c r="AC12" i="1"/>
  <c r="AB12" i="1"/>
  <c r="AA12" i="1"/>
  <c r="Z12" i="1"/>
  <c r="Y12" i="1"/>
  <c r="X12" i="1"/>
  <c r="W12" i="1"/>
  <c r="V12" i="1"/>
  <c r="U12" i="1"/>
  <c r="T12" i="1"/>
  <c r="S12" i="1"/>
  <c r="R12" i="1"/>
  <c r="Q12" i="1"/>
  <c r="O12" i="1"/>
  <c r="N12" i="1"/>
  <c r="M12" i="1"/>
  <c r="L12" i="1"/>
  <c r="K12" i="1"/>
  <c r="J12" i="1"/>
  <c r="I12" i="1"/>
  <c r="H12" i="1"/>
  <c r="G12" i="1"/>
  <c r="F12" i="1"/>
  <c r="E12" i="1"/>
  <c r="BK9" i="1"/>
  <c r="BJ9" i="1"/>
  <c r="BI9" i="1"/>
  <c r="BH9" i="1"/>
  <c r="BG9" i="1"/>
  <c r="BF9" i="1"/>
  <c r="BE9" i="1"/>
  <c r="BD9" i="1"/>
  <c r="BC9" i="1"/>
  <c r="BB9" i="1"/>
  <c r="AZ9" i="1"/>
  <c r="AY9" i="1"/>
  <c r="AX9" i="1"/>
  <c r="AW9" i="1"/>
  <c r="AV9" i="1"/>
  <c r="AU9" i="1"/>
  <c r="AT9" i="1"/>
  <c r="AS9" i="1"/>
  <c r="AR9" i="1"/>
  <c r="AQ9" i="1"/>
  <c r="AP9" i="1"/>
  <c r="AO9" i="1"/>
  <c r="AN9" i="1"/>
  <c r="AM9" i="1"/>
  <c r="AL9" i="1"/>
  <c r="AK9" i="1"/>
  <c r="AJ9" i="1"/>
  <c r="AI9" i="1"/>
  <c r="AH9" i="1"/>
  <c r="AG9" i="1"/>
  <c r="AF9" i="1"/>
  <c r="AE9" i="1"/>
  <c r="AD9" i="1"/>
  <c r="AC9" i="1"/>
  <c r="AB9" i="1"/>
  <c r="AA9" i="1"/>
  <c r="Z9" i="1"/>
  <c r="Y9" i="1"/>
  <c r="X9" i="1"/>
  <c r="W9" i="1"/>
  <c r="V9" i="1"/>
  <c r="U9" i="1"/>
  <c r="T9" i="1"/>
  <c r="S9" i="1"/>
  <c r="R9" i="1"/>
  <c r="Q9" i="1"/>
  <c r="O9" i="1"/>
  <c r="N9" i="1"/>
  <c r="M9" i="1"/>
  <c r="L9" i="1"/>
  <c r="K9" i="1"/>
  <c r="J9" i="1"/>
  <c r="I9" i="1"/>
  <c r="H9" i="1"/>
  <c r="G9" i="1"/>
  <c r="F9" i="1"/>
  <c r="E9" i="1"/>
  <c r="J6" i="1"/>
  <c r="M6" i="1" l="1"/>
  <c r="O6" i="1" l="1"/>
  <c r="N6" i="1"/>
  <c r="L6" i="1"/>
  <c r="K6" i="1"/>
  <c r="I6" i="1"/>
  <c r="H6" i="1"/>
  <c r="G6" i="1"/>
  <c r="F6" i="1"/>
  <c r="E6" i="1"/>
  <c r="AV6" i="1"/>
  <c r="BJ6" i="1"/>
  <c r="BI6" i="1"/>
  <c r="BH6" i="1"/>
  <c r="BG6" i="1"/>
  <c r="BF6" i="1"/>
  <c r="BE6" i="1"/>
  <c r="BD6" i="1"/>
  <c r="BC6" i="1"/>
  <c r="BB6" i="1"/>
  <c r="BA6" i="1"/>
  <c r="AZ6" i="1"/>
  <c r="AY6" i="1"/>
  <c r="AX6" i="1"/>
  <c r="AW6" i="1"/>
  <c r="AU6" i="1"/>
  <c r="AT6" i="1"/>
  <c r="AS6" i="1"/>
  <c r="AR6" i="1"/>
  <c r="AQ6" i="1"/>
  <c r="AP6" i="1"/>
  <c r="AO6" i="1"/>
  <c r="AN6" i="1"/>
  <c r="AM6" i="1"/>
  <c r="AL6" i="1"/>
  <c r="AK6" i="1"/>
  <c r="AJ6" i="1"/>
  <c r="AI6" i="1"/>
  <c r="AH6" i="1"/>
  <c r="AG6" i="1"/>
  <c r="AF6" i="1"/>
  <c r="AE6" i="1"/>
  <c r="AD6" i="1"/>
  <c r="AC6" i="1"/>
  <c r="AB6" i="1"/>
  <c r="AA6" i="1"/>
  <c r="Z6" i="1"/>
  <c r="Y6" i="1"/>
  <c r="X6" i="1"/>
  <c r="W6" i="1"/>
  <c r="V6" i="1"/>
  <c r="U6" i="1"/>
  <c r="T6" i="1"/>
  <c r="S6" i="1"/>
  <c r="R6" i="1"/>
  <c r="Q6" i="1"/>
  <c r="AC51" i="4"/>
  <c r="AB51" i="4"/>
  <c r="AA51" i="4"/>
  <c r="Z51" i="4"/>
  <c r="Y51" i="4"/>
  <c r="X51" i="4"/>
  <c r="W51" i="4"/>
  <c r="V51" i="4"/>
  <c r="U51" i="4"/>
  <c r="T51" i="4"/>
  <c r="S51" i="4"/>
  <c r="R51" i="4"/>
  <c r="Q51" i="4"/>
  <c r="P51" i="4"/>
  <c r="O51" i="4"/>
  <c r="N51" i="4"/>
  <c r="M51" i="4"/>
  <c r="L51" i="4"/>
  <c r="K51" i="4"/>
  <c r="J51" i="4"/>
  <c r="I51" i="4"/>
  <c r="H51" i="4"/>
  <c r="AC50" i="4"/>
  <c r="AB50" i="4"/>
  <c r="AA50" i="4"/>
  <c r="Z50" i="4"/>
  <c r="Y50" i="4"/>
  <c r="X50" i="4"/>
  <c r="W50" i="4"/>
  <c r="V50" i="4"/>
  <c r="U50" i="4"/>
  <c r="T50" i="4"/>
  <c r="S50" i="4"/>
  <c r="R50" i="4"/>
  <c r="Q50" i="4"/>
  <c r="P50" i="4"/>
  <c r="O50" i="4"/>
  <c r="N50" i="4"/>
  <c r="M50" i="4"/>
  <c r="L50" i="4"/>
  <c r="K50" i="4"/>
  <c r="J50" i="4"/>
  <c r="I50" i="4"/>
  <c r="H50" i="4"/>
  <c r="AC49" i="4"/>
  <c r="AB49" i="4"/>
  <c r="AA49" i="4"/>
  <c r="Z49" i="4"/>
  <c r="Y49" i="4"/>
  <c r="X49" i="4"/>
  <c r="W49" i="4"/>
  <c r="V49" i="4"/>
  <c r="U49" i="4"/>
  <c r="T49" i="4"/>
  <c r="S49" i="4"/>
  <c r="R49" i="4"/>
  <c r="Q49" i="4"/>
  <c r="P49" i="4"/>
  <c r="O49" i="4"/>
  <c r="N49" i="4"/>
  <c r="M49" i="4"/>
  <c r="L49" i="4"/>
  <c r="K49" i="4"/>
  <c r="J49" i="4"/>
  <c r="I49" i="4"/>
  <c r="H49" i="4"/>
  <c r="AC48" i="4"/>
  <c r="AB48" i="4"/>
  <c r="AA48" i="4"/>
  <c r="Z48" i="4"/>
  <c r="Y48" i="4"/>
  <c r="X48" i="4"/>
  <c r="W48" i="4"/>
  <c r="V48" i="4"/>
  <c r="U48" i="4"/>
  <c r="T48" i="4"/>
  <c r="S48" i="4"/>
  <c r="R48" i="4"/>
  <c r="Q48" i="4"/>
  <c r="P48" i="4"/>
  <c r="O48" i="4"/>
  <c r="N48" i="4"/>
  <c r="M48" i="4"/>
  <c r="L48" i="4"/>
  <c r="K48" i="4"/>
  <c r="J48" i="4"/>
  <c r="I48" i="4"/>
  <c r="H48" i="4"/>
  <c r="AC47" i="4"/>
  <c r="AB47" i="4"/>
  <c r="AA47" i="4"/>
  <c r="Z47" i="4"/>
  <c r="Y47" i="4"/>
  <c r="X47" i="4"/>
  <c r="W47" i="4"/>
  <c r="V47" i="4"/>
  <c r="U47" i="4"/>
  <c r="T47" i="4"/>
  <c r="S47" i="4"/>
  <c r="R47" i="4"/>
  <c r="Q47" i="4"/>
  <c r="P47" i="4"/>
  <c r="O47" i="4"/>
  <c r="N47" i="4"/>
  <c r="M47" i="4"/>
  <c r="L47" i="4"/>
  <c r="K47" i="4"/>
  <c r="J47" i="4"/>
  <c r="I47" i="4"/>
  <c r="H47" i="4"/>
  <c r="AC46" i="4"/>
  <c r="AB46" i="4"/>
  <c r="AA46" i="4"/>
  <c r="Z46" i="4"/>
  <c r="Y46" i="4"/>
  <c r="X46" i="4"/>
  <c r="W46" i="4"/>
  <c r="V46" i="4"/>
  <c r="U46" i="4"/>
  <c r="T46" i="4"/>
  <c r="S46" i="4"/>
  <c r="R46" i="4"/>
  <c r="Q46" i="4"/>
  <c r="P46" i="4"/>
  <c r="O46" i="4"/>
  <c r="N46" i="4"/>
  <c r="M46" i="4"/>
  <c r="L46" i="4"/>
  <c r="K46" i="4"/>
  <c r="J46" i="4"/>
  <c r="I46" i="4"/>
  <c r="H46" i="4"/>
  <c r="AC45" i="4"/>
  <c r="AB45" i="4"/>
  <c r="AA45" i="4"/>
  <c r="Z45" i="4"/>
  <c r="Y45" i="4"/>
  <c r="X45" i="4"/>
  <c r="W45" i="4"/>
  <c r="V45" i="4"/>
  <c r="U45" i="4"/>
  <c r="T45" i="4"/>
  <c r="S45" i="4"/>
  <c r="R45" i="4"/>
  <c r="Q45" i="4"/>
  <c r="P45" i="4"/>
  <c r="O45" i="4"/>
  <c r="N45" i="4"/>
  <c r="M45" i="4"/>
  <c r="L45" i="4"/>
  <c r="K45" i="4"/>
  <c r="J45" i="4"/>
  <c r="I45" i="4"/>
  <c r="H45" i="4"/>
  <c r="AC44" i="4"/>
  <c r="AB44" i="4"/>
  <c r="AA44" i="4"/>
  <c r="Z44" i="4"/>
  <c r="Y44" i="4"/>
  <c r="X44" i="4"/>
  <c r="W44" i="4"/>
  <c r="V44" i="4"/>
  <c r="U44" i="4"/>
  <c r="T44" i="4"/>
  <c r="S44" i="4"/>
  <c r="R44" i="4"/>
  <c r="Q44" i="4"/>
  <c r="P44" i="4"/>
  <c r="O44" i="4"/>
  <c r="N44" i="4"/>
  <c r="M44" i="4"/>
  <c r="L44" i="4"/>
  <c r="K44" i="4"/>
  <c r="J44" i="4"/>
  <c r="I44" i="4"/>
  <c r="H44" i="4"/>
  <c r="AC43" i="4"/>
  <c r="AB43" i="4"/>
  <c r="AA43" i="4"/>
  <c r="Z43" i="4"/>
  <c r="Y43" i="4"/>
  <c r="X43" i="4"/>
  <c r="W43" i="4"/>
  <c r="V43" i="4"/>
  <c r="U43" i="4"/>
  <c r="T43" i="4"/>
  <c r="S43" i="4"/>
  <c r="R43" i="4"/>
  <c r="Q43" i="4"/>
  <c r="P43" i="4"/>
  <c r="O43" i="4"/>
  <c r="N43" i="4"/>
  <c r="M43" i="4"/>
  <c r="L43" i="4"/>
  <c r="K43" i="4"/>
  <c r="J43" i="4"/>
  <c r="I43" i="4"/>
  <c r="H43" i="4"/>
  <c r="H42" i="4"/>
  <c r="AC42" i="4"/>
  <c r="AB42" i="4"/>
  <c r="AA42" i="4"/>
  <c r="Z42" i="4"/>
  <c r="Y42" i="4"/>
  <c r="X42" i="4"/>
  <c r="W42" i="4"/>
  <c r="V42" i="4"/>
  <c r="U42" i="4"/>
  <c r="T42" i="4"/>
  <c r="S42" i="4"/>
  <c r="R42" i="4"/>
  <c r="Q42" i="4"/>
  <c r="P42" i="4"/>
  <c r="O42" i="4"/>
  <c r="N42" i="4"/>
  <c r="M42" i="4"/>
  <c r="L42" i="4"/>
  <c r="K42" i="4"/>
  <c r="J42" i="4"/>
  <c r="I42" i="4"/>
  <c r="G51" i="4"/>
  <c r="G50" i="4"/>
  <c r="G49" i="4"/>
  <c r="G48" i="4"/>
  <c r="G47" i="4"/>
  <c r="G46" i="4"/>
  <c r="G45" i="4"/>
  <c r="G44" i="4"/>
  <c r="G43" i="4"/>
  <c r="G42" i="4"/>
  <c r="Q52" i="4" l="1"/>
  <c r="Y52" i="4"/>
  <c r="AC52" i="4"/>
  <c r="U52" i="4"/>
  <c r="I52" i="4"/>
  <c r="M52" i="4"/>
  <c r="G52" i="4"/>
  <c r="J52" i="4"/>
  <c r="N52" i="4"/>
  <c r="R52" i="4"/>
  <c r="V52" i="4"/>
  <c r="Z52" i="4"/>
  <c r="K52" i="4"/>
  <c r="O52" i="4"/>
  <c r="S52" i="4"/>
  <c r="W52" i="4"/>
  <c r="AA52" i="4"/>
  <c r="L52" i="4"/>
  <c r="P52" i="4"/>
  <c r="T52" i="4"/>
  <c r="X52" i="4"/>
  <c r="AB52" i="4"/>
  <c r="H52" i="4"/>
  <c r="R4" i="13" l="1"/>
  <c r="H4" i="13"/>
  <c r="G4" i="13"/>
  <c r="F4" i="13"/>
  <c r="H70" i="13"/>
  <c r="G70" i="13"/>
  <c r="F70" i="13"/>
  <c r="E70" i="13"/>
  <c r="D70" i="13"/>
  <c r="C70" i="13"/>
  <c r="B70" i="13"/>
  <c r="A70" i="13"/>
  <c r="Z65" i="13"/>
  <c r="Y65" i="13"/>
  <c r="X65" i="13"/>
  <c r="W65" i="13"/>
  <c r="V65" i="13"/>
  <c r="U65" i="13"/>
  <c r="T65" i="13"/>
  <c r="S65" i="13"/>
  <c r="R65" i="13"/>
  <c r="Q65" i="13"/>
  <c r="P65" i="13"/>
  <c r="O65" i="13"/>
  <c r="N65" i="13"/>
  <c r="M65" i="13"/>
  <c r="L65" i="13"/>
  <c r="K65" i="13"/>
  <c r="J65" i="13"/>
  <c r="I65" i="13"/>
  <c r="H65" i="13"/>
  <c r="G65" i="13"/>
  <c r="F65" i="13"/>
  <c r="E65" i="13"/>
  <c r="D65" i="13"/>
  <c r="C65" i="13"/>
  <c r="B65" i="13"/>
  <c r="A65" i="13"/>
  <c r="J4" i="13" l="1"/>
  <c r="I4" i="13"/>
  <c r="L4" i="13"/>
  <c r="K4" i="13"/>
  <c r="BE34" i="1" l="1"/>
  <c r="BE31" i="1"/>
  <c r="BE28" i="1"/>
  <c r="BE25" i="1"/>
  <c r="BE22" i="1"/>
  <c r="BE19" i="1"/>
  <c r="BE16" i="1"/>
  <c r="BE13" i="1"/>
  <c r="BE10" i="1"/>
  <c r="BE7" i="1"/>
  <c r="BD7" i="1"/>
  <c r="C42" i="15" l="1"/>
  <c r="L59" i="13" l="1"/>
  <c r="K59" i="13"/>
  <c r="J59" i="13"/>
  <c r="I59" i="13"/>
  <c r="H59" i="13"/>
  <c r="G59" i="13"/>
  <c r="F59" i="13"/>
  <c r="E59" i="13"/>
  <c r="D59" i="13"/>
  <c r="C59" i="13"/>
  <c r="B59" i="13"/>
  <c r="A59" i="13"/>
  <c r="X54" i="13"/>
  <c r="W54" i="13"/>
  <c r="V54" i="13"/>
  <c r="U54" i="13"/>
  <c r="T54" i="13"/>
  <c r="S54" i="13"/>
  <c r="R54" i="13"/>
  <c r="Q54" i="13"/>
  <c r="P54" i="13"/>
  <c r="O54" i="13"/>
  <c r="N54" i="13"/>
  <c r="M54" i="13"/>
  <c r="L54" i="13"/>
  <c r="K54" i="13"/>
  <c r="J54" i="13"/>
  <c r="I54" i="13"/>
  <c r="H54" i="13"/>
  <c r="G54" i="13"/>
  <c r="F54" i="13"/>
  <c r="E54" i="13"/>
  <c r="D54" i="13"/>
  <c r="C54" i="13"/>
  <c r="B54" i="13"/>
  <c r="A54" i="13"/>
  <c r="A74" i="7" l="1"/>
  <c r="A75" i="7" s="1"/>
  <c r="A76" i="7" s="1"/>
  <c r="A77" i="7" s="1"/>
  <c r="A78" i="7" s="1"/>
  <c r="A79" i="7" s="1"/>
  <c r="A80" i="7" s="1"/>
  <c r="A81" i="7" s="1"/>
  <c r="A82" i="7" s="1"/>
  <c r="A83" i="7" s="1"/>
  <c r="A84" i="7" s="1"/>
  <c r="A39" i="7"/>
  <c r="A40" i="7" s="1"/>
  <c r="A24" i="7"/>
  <c r="A23" i="7"/>
  <c r="A22" i="7"/>
  <c r="A21" i="7"/>
  <c r="A20" i="7"/>
  <c r="A19" i="7"/>
  <c r="A18" i="7"/>
  <c r="A17" i="7"/>
  <c r="A16" i="7"/>
  <c r="A15" i="7"/>
  <c r="A14" i="7"/>
  <c r="A13" i="7"/>
  <c r="A12" i="7"/>
  <c r="A11" i="7"/>
  <c r="A10" i="7"/>
  <c r="A9" i="7"/>
  <c r="A8" i="7"/>
  <c r="A7" i="7"/>
  <c r="A6" i="7"/>
  <c r="A5" i="7"/>
  <c r="K35" i="13"/>
  <c r="J35" i="13"/>
  <c r="I35" i="13"/>
  <c r="H35" i="13"/>
  <c r="G35" i="13"/>
  <c r="F35" i="13"/>
  <c r="E35" i="13"/>
  <c r="D35" i="13"/>
  <c r="C35" i="13"/>
  <c r="B35" i="13"/>
  <c r="A35" i="13"/>
  <c r="S30" i="13"/>
  <c r="R30" i="13"/>
  <c r="Q30" i="13"/>
  <c r="P30" i="13"/>
  <c r="O30" i="13"/>
  <c r="N30" i="13"/>
  <c r="M30" i="13"/>
  <c r="L30" i="13"/>
  <c r="K30" i="13"/>
  <c r="J30" i="13"/>
  <c r="I30" i="13"/>
  <c r="H30" i="13"/>
  <c r="G30" i="13"/>
  <c r="F30" i="13"/>
  <c r="E30" i="13"/>
  <c r="D30" i="13"/>
  <c r="K24" i="13"/>
  <c r="J24" i="13"/>
  <c r="I24" i="13"/>
  <c r="H24" i="13"/>
  <c r="G24" i="13"/>
  <c r="F24" i="13"/>
  <c r="E24" i="13"/>
  <c r="D24" i="13"/>
  <c r="C24" i="13"/>
  <c r="B24" i="13"/>
  <c r="A24" i="13"/>
  <c r="S19" i="13"/>
  <c r="R19" i="13"/>
  <c r="Q19" i="13"/>
  <c r="P19" i="13"/>
  <c r="O19" i="13"/>
  <c r="N19" i="13"/>
  <c r="M19" i="13"/>
  <c r="L19" i="13"/>
  <c r="K19" i="13"/>
  <c r="J19" i="13"/>
  <c r="I19" i="13"/>
  <c r="H19" i="13"/>
  <c r="G19" i="13"/>
  <c r="F19" i="13"/>
  <c r="E19" i="13"/>
  <c r="D19" i="13"/>
  <c r="C19" i="13"/>
  <c r="B19" i="13"/>
  <c r="A19" i="13"/>
  <c r="T4" i="13"/>
  <c r="Q4" i="13"/>
  <c r="P4" i="13"/>
  <c r="O4" i="13"/>
  <c r="N4" i="13"/>
  <c r="M4" i="13"/>
  <c r="E4" i="13"/>
  <c r="D4" i="13"/>
  <c r="C4" i="13"/>
  <c r="B4" i="13"/>
  <c r="A4" i="13"/>
  <c r="CA35" i="1"/>
  <c r="BK34" i="1"/>
  <c r="K67" i="6" s="1"/>
  <c r="BI34" i="1"/>
  <c r="K66" i="6" s="1"/>
  <c r="BH34" i="1"/>
  <c r="K65" i="6" s="1"/>
  <c r="BG34" i="1"/>
  <c r="K64" i="6" s="1"/>
  <c r="BF34" i="1"/>
  <c r="K63" i="6" s="1"/>
  <c r="BD34" i="1"/>
  <c r="K61" i="6" s="1"/>
  <c r="BC34" i="1"/>
  <c r="K60" i="6" s="1"/>
  <c r="BB34" i="1"/>
  <c r="K59" i="6" s="1"/>
  <c r="BA34" i="1"/>
  <c r="K58" i="6" s="1"/>
  <c r="AZ34" i="1"/>
  <c r="K57" i="6" s="1"/>
  <c r="AY34" i="1"/>
  <c r="K56" i="6" s="1"/>
  <c r="AX34" i="1"/>
  <c r="K55" i="6" s="1"/>
  <c r="AW34" i="1"/>
  <c r="K54" i="6" s="1"/>
  <c r="AV34" i="1"/>
  <c r="K53" i="6" s="1"/>
  <c r="AU34" i="1"/>
  <c r="K52" i="6" s="1"/>
  <c r="AT34" i="1"/>
  <c r="K51" i="6" s="1"/>
  <c r="AS34" i="1"/>
  <c r="K50" i="6" s="1"/>
  <c r="AR34" i="1"/>
  <c r="K49" i="6" s="1"/>
  <c r="AQ34" i="1"/>
  <c r="K48" i="6" s="1"/>
  <c r="AP34" i="1"/>
  <c r="K47" i="6" s="1"/>
  <c r="AO34" i="1"/>
  <c r="K46" i="6" s="1"/>
  <c r="AN34" i="1"/>
  <c r="K45" i="6" s="1"/>
  <c r="AM34" i="1"/>
  <c r="K44" i="6" s="1"/>
  <c r="AL34" i="1"/>
  <c r="K43" i="6" s="1"/>
  <c r="AK34" i="1"/>
  <c r="K42" i="6" s="1"/>
  <c r="AI34" i="1"/>
  <c r="K40" i="6" s="1"/>
  <c r="AH34" i="1"/>
  <c r="K39" i="6" s="1"/>
  <c r="AG34" i="1"/>
  <c r="K38" i="6" s="1"/>
  <c r="AF34" i="1"/>
  <c r="K37" i="6" s="1"/>
  <c r="AE34" i="1"/>
  <c r="K36" i="6" s="1"/>
  <c r="AD34" i="1"/>
  <c r="K35" i="6" s="1"/>
  <c r="AC34" i="1"/>
  <c r="K34" i="6" s="1"/>
  <c r="AB34" i="1"/>
  <c r="K33" i="6" s="1"/>
  <c r="Z34" i="1"/>
  <c r="Y34" i="1"/>
  <c r="K30" i="6" s="1"/>
  <c r="X34" i="1"/>
  <c r="K29" i="6" s="1"/>
  <c r="W34" i="1"/>
  <c r="K28" i="6" s="1"/>
  <c r="V34" i="1"/>
  <c r="K27" i="6" s="1"/>
  <c r="U34" i="1"/>
  <c r="K26" i="6" s="1"/>
  <c r="T34" i="1"/>
  <c r="K25" i="6" s="1"/>
  <c r="S34" i="1"/>
  <c r="K24" i="6" s="1"/>
  <c r="R34" i="1"/>
  <c r="K23" i="6" s="1"/>
  <c r="Q34" i="1"/>
  <c r="K22" i="6" s="1"/>
  <c r="K21" i="6"/>
  <c r="O34" i="1"/>
  <c r="K20" i="6" s="1"/>
  <c r="N34" i="1"/>
  <c r="K19" i="6" s="1"/>
  <c r="M34" i="1"/>
  <c r="K18" i="6" s="1"/>
  <c r="L34" i="1"/>
  <c r="K17" i="6" s="1"/>
  <c r="K34" i="1"/>
  <c r="K14" i="6" s="1"/>
  <c r="J34" i="1"/>
  <c r="K16" i="6" s="1"/>
  <c r="I34" i="1"/>
  <c r="K15" i="6" s="1"/>
  <c r="H34" i="1"/>
  <c r="K13" i="6" s="1"/>
  <c r="G34" i="1"/>
  <c r="K12" i="6" s="1"/>
  <c r="F34" i="1"/>
  <c r="K11" i="6" s="1"/>
  <c r="E34" i="1"/>
  <c r="K10" i="6" s="1"/>
  <c r="D34" i="1"/>
  <c r="K9" i="6" s="1"/>
  <c r="CA32" i="1"/>
  <c r="J21" i="6"/>
  <c r="BK31" i="1"/>
  <c r="J67" i="6" s="1"/>
  <c r="BI31" i="1"/>
  <c r="J66" i="6" s="1"/>
  <c r="BH31" i="1"/>
  <c r="J65" i="6" s="1"/>
  <c r="BG31" i="1"/>
  <c r="J64" i="6" s="1"/>
  <c r="BF31" i="1"/>
  <c r="J63" i="6" s="1"/>
  <c r="J62" i="6"/>
  <c r="BD31" i="1"/>
  <c r="J61" i="6" s="1"/>
  <c r="BC31" i="1"/>
  <c r="J60" i="6" s="1"/>
  <c r="BB31" i="1"/>
  <c r="J59" i="6" s="1"/>
  <c r="BA31" i="1"/>
  <c r="J58" i="6" s="1"/>
  <c r="AZ31" i="1"/>
  <c r="J57" i="6" s="1"/>
  <c r="AY31" i="1"/>
  <c r="J56" i="6" s="1"/>
  <c r="AX31" i="1"/>
  <c r="J55" i="6" s="1"/>
  <c r="AW31" i="1"/>
  <c r="J54" i="6" s="1"/>
  <c r="AV31" i="1"/>
  <c r="J53" i="6" s="1"/>
  <c r="AU31" i="1"/>
  <c r="J52" i="6" s="1"/>
  <c r="AT31" i="1"/>
  <c r="J51" i="6" s="1"/>
  <c r="AS31" i="1"/>
  <c r="J50" i="6" s="1"/>
  <c r="AR31" i="1"/>
  <c r="J49" i="6" s="1"/>
  <c r="AQ31" i="1"/>
  <c r="J48" i="6" s="1"/>
  <c r="AP31" i="1"/>
  <c r="J47" i="6" s="1"/>
  <c r="AO31" i="1"/>
  <c r="J46" i="6" s="1"/>
  <c r="AN31" i="1"/>
  <c r="J45" i="6" s="1"/>
  <c r="AM31" i="1"/>
  <c r="J44" i="6" s="1"/>
  <c r="AL31" i="1"/>
  <c r="J43" i="6" s="1"/>
  <c r="AK31" i="1"/>
  <c r="J42" i="6" s="1"/>
  <c r="AI31" i="1"/>
  <c r="J40" i="6" s="1"/>
  <c r="AH31" i="1"/>
  <c r="J39" i="6" s="1"/>
  <c r="AG31" i="1"/>
  <c r="J38" i="6" s="1"/>
  <c r="AF31" i="1"/>
  <c r="J37" i="6" s="1"/>
  <c r="AE31" i="1"/>
  <c r="J36" i="6" s="1"/>
  <c r="AD31" i="1"/>
  <c r="J35" i="6" s="1"/>
  <c r="AC31" i="1"/>
  <c r="J34" i="6" s="1"/>
  <c r="AB31" i="1"/>
  <c r="J33" i="6" s="1"/>
  <c r="Z31" i="1"/>
  <c r="J31" i="6" s="1"/>
  <c r="Y31" i="1"/>
  <c r="J30" i="6" s="1"/>
  <c r="X31" i="1"/>
  <c r="J29" i="6" s="1"/>
  <c r="W31" i="1"/>
  <c r="J28" i="6" s="1"/>
  <c r="V31" i="1"/>
  <c r="J27" i="6" s="1"/>
  <c r="U31" i="1"/>
  <c r="J26" i="6" s="1"/>
  <c r="T31" i="1"/>
  <c r="J25" i="6" s="1"/>
  <c r="S31" i="1"/>
  <c r="J24" i="6" s="1"/>
  <c r="R31" i="1"/>
  <c r="J23" i="6" s="1"/>
  <c r="Q31" i="1"/>
  <c r="J22" i="6" s="1"/>
  <c r="O31" i="1"/>
  <c r="J20" i="6" s="1"/>
  <c r="N31" i="1"/>
  <c r="J19" i="6" s="1"/>
  <c r="M31" i="1"/>
  <c r="J18" i="6" s="1"/>
  <c r="L31" i="1"/>
  <c r="J17" i="6" s="1"/>
  <c r="K31" i="1"/>
  <c r="J14" i="6" s="1"/>
  <c r="J31" i="1"/>
  <c r="J16" i="6" s="1"/>
  <c r="I31" i="1"/>
  <c r="J15" i="6" s="1"/>
  <c r="H31" i="1"/>
  <c r="J13" i="6" s="1"/>
  <c r="G31" i="1"/>
  <c r="J12" i="6" s="1"/>
  <c r="F31" i="1"/>
  <c r="J11" i="6" s="1"/>
  <c r="E31" i="1"/>
  <c r="J10" i="6" s="1"/>
  <c r="D31" i="1"/>
  <c r="J9" i="6" s="1"/>
  <c r="CA29" i="1"/>
  <c r="BK28" i="1"/>
  <c r="I67" i="6" s="1"/>
  <c r="BI28" i="1"/>
  <c r="I66" i="6" s="1"/>
  <c r="BH28" i="1"/>
  <c r="I65" i="6" s="1"/>
  <c r="BG28" i="1"/>
  <c r="I64" i="6" s="1"/>
  <c r="BF28" i="1"/>
  <c r="I63" i="6" s="1"/>
  <c r="I62" i="6"/>
  <c r="BD28" i="1"/>
  <c r="I61" i="6" s="1"/>
  <c r="BC28" i="1"/>
  <c r="I60" i="6" s="1"/>
  <c r="BB28" i="1"/>
  <c r="I59" i="6" s="1"/>
  <c r="BA28" i="1"/>
  <c r="I58" i="6" s="1"/>
  <c r="AZ28" i="1"/>
  <c r="I57" i="6" s="1"/>
  <c r="AY28" i="1"/>
  <c r="I56" i="6" s="1"/>
  <c r="AX28" i="1"/>
  <c r="I55" i="6" s="1"/>
  <c r="AW28" i="1"/>
  <c r="I54" i="6" s="1"/>
  <c r="AV28" i="1"/>
  <c r="I53" i="6" s="1"/>
  <c r="AU28" i="1"/>
  <c r="I52" i="6" s="1"/>
  <c r="AT28" i="1"/>
  <c r="I51" i="6" s="1"/>
  <c r="AS28" i="1"/>
  <c r="I50" i="6" s="1"/>
  <c r="AR28" i="1"/>
  <c r="I49" i="6" s="1"/>
  <c r="AQ28" i="1"/>
  <c r="I48" i="6" s="1"/>
  <c r="AP28" i="1"/>
  <c r="I47" i="6" s="1"/>
  <c r="AO28" i="1"/>
  <c r="I46" i="6" s="1"/>
  <c r="AN28" i="1"/>
  <c r="I45" i="6" s="1"/>
  <c r="AM28" i="1"/>
  <c r="I44" i="6" s="1"/>
  <c r="AL28" i="1"/>
  <c r="I43" i="6" s="1"/>
  <c r="AK28" i="1"/>
  <c r="I42" i="6" s="1"/>
  <c r="AI28" i="1"/>
  <c r="I40" i="6" s="1"/>
  <c r="AH28" i="1"/>
  <c r="I39" i="6" s="1"/>
  <c r="AG28" i="1"/>
  <c r="I38" i="6" s="1"/>
  <c r="AF28" i="1"/>
  <c r="I37" i="6" s="1"/>
  <c r="AE28" i="1"/>
  <c r="I36" i="6" s="1"/>
  <c r="AD28" i="1"/>
  <c r="I35" i="6" s="1"/>
  <c r="AC28" i="1"/>
  <c r="I34" i="6" s="1"/>
  <c r="AB28" i="1"/>
  <c r="I33" i="6" s="1"/>
  <c r="Z28" i="1"/>
  <c r="I31" i="6" s="1"/>
  <c r="Y28" i="1"/>
  <c r="I30" i="6" s="1"/>
  <c r="X28" i="1"/>
  <c r="I29" i="6" s="1"/>
  <c r="W28" i="1"/>
  <c r="I28" i="6" s="1"/>
  <c r="V28" i="1"/>
  <c r="I27" i="6" s="1"/>
  <c r="U28" i="1"/>
  <c r="I26" i="6" s="1"/>
  <c r="T28" i="1"/>
  <c r="I25" i="6" s="1"/>
  <c r="S28" i="1"/>
  <c r="I24" i="6" s="1"/>
  <c r="R28" i="1"/>
  <c r="I23" i="6" s="1"/>
  <c r="Q28" i="1"/>
  <c r="I22" i="6" s="1"/>
  <c r="I21" i="6"/>
  <c r="O28" i="1"/>
  <c r="I20" i="6" s="1"/>
  <c r="N28" i="1"/>
  <c r="I19" i="6" s="1"/>
  <c r="M28" i="1"/>
  <c r="I18" i="6" s="1"/>
  <c r="L28" i="1"/>
  <c r="I17" i="6" s="1"/>
  <c r="K28" i="1"/>
  <c r="I14" i="6" s="1"/>
  <c r="J28" i="1"/>
  <c r="I16" i="6" s="1"/>
  <c r="I28" i="1"/>
  <c r="I15" i="6" s="1"/>
  <c r="H28" i="1"/>
  <c r="I13" i="6" s="1"/>
  <c r="G28" i="1"/>
  <c r="I12" i="6" s="1"/>
  <c r="F28" i="1"/>
  <c r="I11" i="6" s="1"/>
  <c r="E28" i="1"/>
  <c r="I10" i="6" s="1"/>
  <c r="D28" i="1"/>
  <c r="I9" i="6" s="1"/>
  <c r="CA26" i="1"/>
  <c r="H21" i="6"/>
  <c r="BK25" i="1"/>
  <c r="H67" i="6" s="1"/>
  <c r="BI25" i="1"/>
  <c r="H66" i="6" s="1"/>
  <c r="BH25" i="1"/>
  <c r="H65" i="6" s="1"/>
  <c r="BG25" i="1"/>
  <c r="H64" i="6" s="1"/>
  <c r="BF25" i="1"/>
  <c r="H63" i="6" s="1"/>
  <c r="H62" i="6"/>
  <c r="BD25" i="1"/>
  <c r="H61" i="6" s="1"/>
  <c r="BC25" i="1"/>
  <c r="H60" i="6" s="1"/>
  <c r="BB25" i="1"/>
  <c r="H59" i="6" s="1"/>
  <c r="BA25" i="1"/>
  <c r="H58" i="6" s="1"/>
  <c r="AZ25" i="1"/>
  <c r="H57" i="6" s="1"/>
  <c r="AY25" i="1"/>
  <c r="H56" i="6" s="1"/>
  <c r="AX25" i="1"/>
  <c r="H55" i="6" s="1"/>
  <c r="AW25" i="1"/>
  <c r="H54" i="6" s="1"/>
  <c r="AV25" i="1"/>
  <c r="H53" i="6" s="1"/>
  <c r="AU25" i="1"/>
  <c r="H52" i="6" s="1"/>
  <c r="AT25" i="1"/>
  <c r="H51" i="6" s="1"/>
  <c r="AS25" i="1"/>
  <c r="H50" i="6" s="1"/>
  <c r="AR25" i="1"/>
  <c r="H49" i="6" s="1"/>
  <c r="AQ25" i="1"/>
  <c r="H48" i="6" s="1"/>
  <c r="AP25" i="1"/>
  <c r="H47" i="6" s="1"/>
  <c r="AO25" i="1"/>
  <c r="H46" i="6" s="1"/>
  <c r="AN25" i="1"/>
  <c r="H45" i="6" s="1"/>
  <c r="AM25" i="1"/>
  <c r="H44" i="6" s="1"/>
  <c r="AL25" i="1"/>
  <c r="H43" i="6" s="1"/>
  <c r="AK25" i="1"/>
  <c r="H42" i="6" s="1"/>
  <c r="AI25" i="1"/>
  <c r="H40" i="6" s="1"/>
  <c r="AH25" i="1"/>
  <c r="H39" i="6" s="1"/>
  <c r="AG25" i="1"/>
  <c r="H38" i="6" s="1"/>
  <c r="AF25" i="1"/>
  <c r="H37" i="6" s="1"/>
  <c r="AE25" i="1"/>
  <c r="H36" i="6" s="1"/>
  <c r="AD25" i="1"/>
  <c r="H35" i="6" s="1"/>
  <c r="AC25" i="1"/>
  <c r="H34" i="6" s="1"/>
  <c r="AB25" i="1"/>
  <c r="H33" i="6" s="1"/>
  <c r="Z25" i="1"/>
  <c r="H31" i="6" s="1"/>
  <c r="Y25" i="1"/>
  <c r="H30" i="6" s="1"/>
  <c r="X25" i="1"/>
  <c r="H29" i="6" s="1"/>
  <c r="W25" i="1"/>
  <c r="H28" i="6" s="1"/>
  <c r="V25" i="1"/>
  <c r="H27" i="6" s="1"/>
  <c r="U25" i="1"/>
  <c r="H26" i="6" s="1"/>
  <c r="T25" i="1"/>
  <c r="H25" i="6" s="1"/>
  <c r="S25" i="1"/>
  <c r="H24" i="6" s="1"/>
  <c r="R25" i="1"/>
  <c r="H23" i="6" s="1"/>
  <c r="Q25" i="1"/>
  <c r="H22" i="6" s="1"/>
  <c r="O25" i="1"/>
  <c r="H20" i="6" s="1"/>
  <c r="N25" i="1"/>
  <c r="H19" i="6" s="1"/>
  <c r="M25" i="1"/>
  <c r="H18" i="6" s="1"/>
  <c r="L25" i="1"/>
  <c r="H17" i="6" s="1"/>
  <c r="K25" i="1"/>
  <c r="H14" i="6" s="1"/>
  <c r="J25" i="1"/>
  <c r="H16" i="6" s="1"/>
  <c r="I25" i="1"/>
  <c r="H15" i="6" s="1"/>
  <c r="H25" i="1"/>
  <c r="H13" i="6" s="1"/>
  <c r="G25" i="1"/>
  <c r="H12" i="6" s="1"/>
  <c r="F25" i="1"/>
  <c r="H11" i="6" s="1"/>
  <c r="E25" i="1"/>
  <c r="H10" i="6" s="1"/>
  <c r="D25" i="1"/>
  <c r="H9" i="6" s="1"/>
  <c r="CA23" i="1"/>
  <c r="G21" i="6"/>
  <c r="BK22" i="1"/>
  <c r="G67" i="6" s="1"/>
  <c r="BI22" i="1"/>
  <c r="G66" i="6" s="1"/>
  <c r="BH22" i="1"/>
  <c r="G65" i="6" s="1"/>
  <c r="BG22" i="1"/>
  <c r="G64" i="6" s="1"/>
  <c r="BF22" i="1"/>
  <c r="G63" i="6" s="1"/>
  <c r="G62" i="6"/>
  <c r="BD22" i="1"/>
  <c r="G61" i="6" s="1"/>
  <c r="BC22" i="1"/>
  <c r="G60" i="6" s="1"/>
  <c r="BB22" i="1"/>
  <c r="G59" i="6" s="1"/>
  <c r="BA22" i="1"/>
  <c r="G58" i="6" s="1"/>
  <c r="AZ22" i="1"/>
  <c r="G57" i="6" s="1"/>
  <c r="AY22" i="1"/>
  <c r="G56" i="6" s="1"/>
  <c r="AX22" i="1"/>
  <c r="G55" i="6" s="1"/>
  <c r="AW22" i="1"/>
  <c r="G54" i="6" s="1"/>
  <c r="AV22" i="1"/>
  <c r="G53" i="6" s="1"/>
  <c r="AU22" i="1"/>
  <c r="G52" i="6" s="1"/>
  <c r="AT22" i="1"/>
  <c r="G51" i="6" s="1"/>
  <c r="AS22" i="1"/>
  <c r="G50" i="6" s="1"/>
  <c r="AR22" i="1"/>
  <c r="G49" i="6" s="1"/>
  <c r="AQ22" i="1"/>
  <c r="G48" i="6" s="1"/>
  <c r="AP22" i="1"/>
  <c r="G47" i="6" s="1"/>
  <c r="AO22" i="1"/>
  <c r="G46" i="6" s="1"/>
  <c r="AN22" i="1"/>
  <c r="G45" i="6" s="1"/>
  <c r="AM22" i="1"/>
  <c r="G44" i="6" s="1"/>
  <c r="AL22" i="1"/>
  <c r="G43" i="6" s="1"/>
  <c r="AK22" i="1"/>
  <c r="G42" i="6" s="1"/>
  <c r="AI22" i="1"/>
  <c r="G40" i="6" s="1"/>
  <c r="AH22" i="1"/>
  <c r="G39" i="6" s="1"/>
  <c r="AG22" i="1"/>
  <c r="G38" i="6" s="1"/>
  <c r="AF22" i="1"/>
  <c r="G37" i="6" s="1"/>
  <c r="AE22" i="1"/>
  <c r="G36" i="6" s="1"/>
  <c r="AD22" i="1"/>
  <c r="G35" i="6" s="1"/>
  <c r="AC22" i="1"/>
  <c r="G34" i="6" s="1"/>
  <c r="AB22" i="1"/>
  <c r="G33" i="6" s="1"/>
  <c r="Z22" i="1"/>
  <c r="G31" i="6" s="1"/>
  <c r="Y22" i="1"/>
  <c r="G30" i="6" s="1"/>
  <c r="X22" i="1"/>
  <c r="G29" i="6" s="1"/>
  <c r="W22" i="1"/>
  <c r="G28" i="6" s="1"/>
  <c r="V22" i="1"/>
  <c r="G27" i="6" s="1"/>
  <c r="U22" i="1"/>
  <c r="G26" i="6" s="1"/>
  <c r="T22" i="1"/>
  <c r="G25" i="6" s="1"/>
  <c r="S22" i="1"/>
  <c r="G24" i="6" s="1"/>
  <c r="R22" i="1"/>
  <c r="G23" i="6" s="1"/>
  <c r="Q22" i="1"/>
  <c r="G22" i="6" s="1"/>
  <c r="O22" i="1"/>
  <c r="G20" i="6" s="1"/>
  <c r="N22" i="1"/>
  <c r="G19" i="6" s="1"/>
  <c r="M22" i="1"/>
  <c r="G18" i="6" s="1"/>
  <c r="L22" i="1"/>
  <c r="G17" i="6" s="1"/>
  <c r="K22" i="1"/>
  <c r="G14" i="6" s="1"/>
  <c r="J22" i="1"/>
  <c r="G16" i="6" s="1"/>
  <c r="I22" i="1"/>
  <c r="G15" i="6" s="1"/>
  <c r="H22" i="1"/>
  <c r="G13" i="6" s="1"/>
  <c r="G22" i="1"/>
  <c r="G12" i="6" s="1"/>
  <c r="F22" i="1"/>
  <c r="G11" i="6" s="1"/>
  <c r="E22" i="1"/>
  <c r="G10" i="6" s="1"/>
  <c r="D22" i="1"/>
  <c r="G9" i="6" s="1"/>
  <c r="CA20" i="1"/>
  <c r="F21" i="6"/>
  <c r="BK19" i="1"/>
  <c r="F67" i="6" s="1"/>
  <c r="BI19" i="1"/>
  <c r="F66" i="6" s="1"/>
  <c r="BH19" i="1"/>
  <c r="F65" i="6" s="1"/>
  <c r="BG19" i="1"/>
  <c r="F64" i="6" s="1"/>
  <c r="BF19" i="1"/>
  <c r="F63" i="6" s="1"/>
  <c r="F62" i="6"/>
  <c r="BD19" i="1"/>
  <c r="F61" i="6" s="1"/>
  <c r="BC19" i="1"/>
  <c r="F60" i="6" s="1"/>
  <c r="BB19" i="1"/>
  <c r="F59" i="6" s="1"/>
  <c r="BA19" i="1"/>
  <c r="F58" i="6" s="1"/>
  <c r="AZ19" i="1"/>
  <c r="F57" i="6" s="1"/>
  <c r="AY19" i="1"/>
  <c r="F56" i="6" s="1"/>
  <c r="AX19" i="1"/>
  <c r="F55" i="6" s="1"/>
  <c r="AW19" i="1"/>
  <c r="F54" i="6" s="1"/>
  <c r="AV19" i="1"/>
  <c r="F53" i="6" s="1"/>
  <c r="AU19" i="1"/>
  <c r="F52" i="6" s="1"/>
  <c r="AT19" i="1"/>
  <c r="F51" i="6" s="1"/>
  <c r="AS19" i="1"/>
  <c r="F50" i="6" s="1"/>
  <c r="AR19" i="1"/>
  <c r="F49" i="6" s="1"/>
  <c r="AQ19" i="1"/>
  <c r="F48" i="6" s="1"/>
  <c r="AP19" i="1"/>
  <c r="F47" i="6" s="1"/>
  <c r="AO19" i="1"/>
  <c r="F46" i="6" s="1"/>
  <c r="AN19" i="1"/>
  <c r="F45" i="6" s="1"/>
  <c r="AM19" i="1"/>
  <c r="F44" i="6" s="1"/>
  <c r="AL19" i="1"/>
  <c r="F43" i="6" s="1"/>
  <c r="AK19" i="1"/>
  <c r="F42" i="6" s="1"/>
  <c r="AI19" i="1"/>
  <c r="F40" i="6" s="1"/>
  <c r="AH19" i="1"/>
  <c r="F39" i="6" s="1"/>
  <c r="AG19" i="1"/>
  <c r="F38" i="6" s="1"/>
  <c r="AF19" i="1"/>
  <c r="F37" i="6" s="1"/>
  <c r="AE19" i="1"/>
  <c r="F36" i="6" s="1"/>
  <c r="AD19" i="1"/>
  <c r="F35" i="6" s="1"/>
  <c r="AC19" i="1"/>
  <c r="F34" i="6" s="1"/>
  <c r="AB19" i="1"/>
  <c r="F33" i="6" s="1"/>
  <c r="Z19" i="1"/>
  <c r="F31" i="6" s="1"/>
  <c r="Y19" i="1"/>
  <c r="F30" i="6" s="1"/>
  <c r="X19" i="1"/>
  <c r="F29" i="6" s="1"/>
  <c r="W19" i="1"/>
  <c r="F28" i="6" s="1"/>
  <c r="V19" i="1"/>
  <c r="F27" i="6" s="1"/>
  <c r="U19" i="1"/>
  <c r="F26" i="6" s="1"/>
  <c r="T19" i="1"/>
  <c r="F25" i="6" s="1"/>
  <c r="S19" i="1"/>
  <c r="F24" i="6" s="1"/>
  <c r="R19" i="1"/>
  <c r="F23" i="6" s="1"/>
  <c r="Q19" i="1"/>
  <c r="F22" i="6" s="1"/>
  <c r="O19" i="1"/>
  <c r="F20" i="6" s="1"/>
  <c r="N19" i="1"/>
  <c r="F19" i="6" s="1"/>
  <c r="M19" i="1"/>
  <c r="F18" i="6" s="1"/>
  <c r="L19" i="1"/>
  <c r="F17" i="6" s="1"/>
  <c r="K19" i="1"/>
  <c r="F14" i="6" s="1"/>
  <c r="J19" i="1"/>
  <c r="F16" i="6" s="1"/>
  <c r="I19" i="1"/>
  <c r="F15" i="6" s="1"/>
  <c r="H19" i="1"/>
  <c r="F13" i="6" s="1"/>
  <c r="G19" i="1"/>
  <c r="F12" i="6" s="1"/>
  <c r="F19" i="1"/>
  <c r="F11" i="6" s="1"/>
  <c r="E19" i="1"/>
  <c r="F10" i="6" s="1"/>
  <c r="D19" i="1"/>
  <c r="F9" i="6" s="1"/>
  <c r="CA17" i="1"/>
  <c r="E21" i="6"/>
  <c r="BK16" i="1"/>
  <c r="E67" i="6" s="1"/>
  <c r="BI16" i="1"/>
  <c r="E66" i="6" s="1"/>
  <c r="BH16" i="1"/>
  <c r="E65" i="6" s="1"/>
  <c r="BG16" i="1"/>
  <c r="E64" i="6" s="1"/>
  <c r="BF16" i="1"/>
  <c r="E63" i="6" s="1"/>
  <c r="E62" i="6"/>
  <c r="BD16" i="1"/>
  <c r="E61" i="6" s="1"/>
  <c r="BC16" i="1"/>
  <c r="E60" i="6" s="1"/>
  <c r="BB16" i="1"/>
  <c r="E59" i="6" s="1"/>
  <c r="BA16" i="1"/>
  <c r="E58" i="6" s="1"/>
  <c r="AZ16" i="1"/>
  <c r="E57" i="6" s="1"/>
  <c r="AY16" i="1"/>
  <c r="E56" i="6" s="1"/>
  <c r="AX16" i="1"/>
  <c r="E55" i="6" s="1"/>
  <c r="AW16" i="1"/>
  <c r="E54" i="6" s="1"/>
  <c r="AV16" i="1"/>
  <c r="E53" i="6" s="1"/>
  <c r="AU16" i="1"/>
  <c r="E52" i="6" s="1"/>
  <c r="AT16" i="1"/>
  <c r="E51" i="6" s="1"/>
  <c r="E50" i="6"/>
  <c r="E49" i="6"/>
  <c r="E48" i="6"/>
  <c r="AP16" i="1"/>
  <c r="E47" i="6" s="1"/>
  <c r="AO16" i="1"/>
  <c r="E46" i="6" s="1"/>
  <c r="AN16" i="1"/>
  <c r="E45" i="6" s="1"/>
  <c r="AM16" i="1"/>
  <c r="E44" i="6" s="1"/>
  <c r="AL16" i="1"/>
  <c r="E43" i="6" s="1"/>
  <c r="AK16" i="1"/>
  <c r="E42" i="6" s="1"/>
  <c r="AI16" i="1"/>
  <c r="E40" i="6" s="1"/>
  <c r="AH16" i="1"/>
  <c r="E39" i="6" s="1"/>
  <c r="AG16" i="1"/>
  <c r="E38" i="6" s="1"/>
  <c r="E37" i="6"/>
  <c r="AE16" i="1"/>
  <c r="E36" i="6" s="1"/>
  <c r="AD16" i="1"/>
  <c r="E35" i="6" s="1"/>
  <c r="AC16" i="1"/>
  <c r="E34" i="6" s="1"/>
  <c r="AB16" i="1"/>
  <c r="E33" i="6" s="1"/>
  <c r="Z16" i="1"/>
  <c r="E31" i="6" s="1"/>
  <c r="Y16" i="1"/>
  <c r="E30" i="6" s="1"/>
  <c r="X16" i="1"/>
  <c r="E29" i="6" s="1"/>
  <c r="W16" i="1"/>
  <c r="E28" i="6" s="1"/>
  <c r="V16" i="1"/>
  <c r="E27" i="6" s="1"/>
  <c r="U16" i="1"/>
  <c r="E26" i="6" s="1"/>
  <c r="T16" i="1"/>
  <c r="E25" i="6" s="1"/>
  <c r="S16" i="1"/>
  <c r="E24" i="6" s="1"/>
  <c r="R16" i="1"/>
  <c r="E23" i="6" s="1"/>
  <c r="Q16" i="1"/>
  <c r="E22" i="6" s="1"/>
  <c r="O16" i="1"/>
  <c r="E20" i="6" s="1"/>
  <c r="N16" i="1"/>
  <c r="E19" i="6" s="1"/>
  <c r="M16" i="1"/>
  <c r="E18" i="6" s="1"/>
  <c r="L16" i="1"/>
  <c r="E17" i="6" s="1"/>
  <c r="K16" i="1"/>
  <c r="E14" i="6" s="1"/>
  <c r="J16" i="1"/>
  <c r="E16" i="6" s="1"/>
  <c r="I16" i="1"/>
  <c r="E15" i="6" s="1"/>
  <c r="H16" i="1"/>
  <c r="E13" i="6" s="1"/>
  <c r="G16" i="1"/>
  <c r="E12" i="6" s="1"/>
  <c r="F16" i="1"/>
  <c r="E11" i="6" s="1"/>
  <c r="E16" i="1"/>
  <c r="E10" i="6" s="1"/>
  <c r="D16" i="1"/>
  <c r="E9" i="6" s="1"/>
  <c r="CA14" i="1"/>
  <c r="D21" i="6"/>
  <c r="BK13" i="1"/>
  <c r="D67" i="6" s="1"/>
  <c r="BI13" i="1"/>
  <c r="D66" i="6" s="1"/>
  <c r="BH13" i="1"/>
  <c r="D65" i="6" s="1"/>
  <c r="BG13" i="1"/>
  <c r="D64" i="6" s="1"/>
  <c r="BF13" i="1"/>
  <c r="D63" i="6" s="1"/>
  <c r="D62" i="6"/>
  <c r="BD13" i="1"/>
  <c r="D61" i="6" s="1"/>
  <c r="BC13" i="1"/>
  <c r="D60" i="6" s="1"/>
  <c r="BB13" i="1"/>
  <c r="D59" i="6" s="1"/>
  <c r="BA13" i="1"/>
  <c r="D58" i="6" s="1"/>
  <c r="AZ13" i="1"/>
  <c r="D57" i="6" s="1"/>
  <c r="AY13" i="1"/>
  <c r="D56" i="6" s="1"/>
  <c r="AX13" i="1"/>
  <c r="D55" i="6" s="1"/>
  <c r="AW13" i="1"/>
  <c r="D54" i="6" s="1"/>
  <c r="AV13" i="1"/>
  <c r="D53" i="6" s="1"/>
  <c r="AU13" i="1"/>
  <c r="D52" i="6" s="1"/>
  <c r="AT13" i="1"/>
  <c r="D51" i="6" s="1"/>
  <c r="D50" i="6"/>
  <c r="D49" i="6"/>
  <c r="D48" i="6"/>
  <c r="AP13" i="1"/>
  <c r="D47" i="6" s="1"/>
  <c r="AO13" i="1"/>
  <c r="D46" i="6" s="1"/>
  <c r="AN13" i="1"/>
  <c r="D45" i="6" s="1"/>
  <c r="AM13" i="1"/>
  <c r="D44" i="6" s="1"/>
  <c r="AL13" i="1"/>
  <c r="D43" i="6" s="1"/>
  <c r="AK13" i="1"/>
  <c r="D42" i="6" s="1"/>
  <c r="AI13" i="1"/>
  <c r="D40" i="6" s="1"/>
  <c r="AH13" i="1"/>
  <c r="D39" i="6" s="1"/>
  <c r="AG13" i="1"/>
  <c r="D38" i="6" s="1"/>
  <c r="D37" i="6"/>
  <c r="AE13" i="1"/>
  <c r="D36" i="6" s="1"/>
  <c r="AD13" i="1"/>
  <c r="D35" i="6" s="1"/>
  <c r="AC13" i="1"/>
  <c r="D34" i="6" s="1"/>
  <c r="AB13" i="1"/>
  <c r="D33" i="6" s="1"/>
  <c r="Z13" i="1"/>
  <c r="D31" i="6" s="1"/>
  <c r="Y13" i="1"/>
  <c r="D30" i="6" s="1"/>
  <c r="X13" i="1"/>
  <c r="D29" i="6" s="1"/>
  <c r="W13" i="1"/>
  <c r="D28" i="6" s="1"/>
  <c r="V13" i="1"/>
  <c r="D27" i="6" s="1"/>
  <c r="U13" i="1"/>
  <c r="D26" i="6" s="1"/>
  <c r="T13" i="1"/>
  <c r="D25" i="6" s="1"/>
  <c r="S13" i="1"/>
  <c r="D24" i="6" s="1"/>
  <c r="R13" i="1"/>
  <c r="D23" i="6" s="1"/>
  <c r="Q13" i="1"/>
  <c r="D22" i="6" s="1"/>
  <c r="O13" i="1"/>
  <c r="D20" i="6" s="1"/>
  <c r="N13" i="1"/>
  <c r="D19" i="6" s="1"/>
  <c r="M13" i="1"/>
  <c r="D18" i="6" s="1"/>
  <c r="L13" i="1"/>
  <c r="D17" i="6" s="1"/>
  <c r="K13" i="1"/>
  <c r="D14" i="6" s="1"/>
  <c r="J13" i="1"/>
  <c r="D16" i="6" s="1"/>
  <c r="I13" i="1"/>
  <c r="D15" i="6" s="1"/>
  <c r="H13" i="1"/>
  <c r="D13" i="6" s="1"/>
  <c r="G13" i="1"/>
  <c r="D12" i="6" s="1"/>
  <c r="F13" i="1"/>
  <c r="D11" i="6" s="1"/>
  <c r="E13" i="1"/>
  <c r="D10" i="6" s="1"/>
  <c r="D13" i="1"/>
  <c r="D9" i="6" s="1"/>
  <c r="CA11" i="1"/>
  <c r="C21" i="6"/>
  <c r="BK10" i="1"/>
  <c r="C67" i="6" s="1"/>
  <c r="BI10" i="1"/>
  <c r="C66" i="6" s="1"/>
  <c r="BH10" i="1"/>
  <c r="C65" i="6" s="1"/>
  <c r="BG10" i="1"/>
  <c r="C64" i="6" s="1"/>
  <c r="BF10" i="1"/>
  <c r="C63" i="6" s="1"/>
  <c r="C62" i="6"/>
  <c r="BD10" i="1"/>
  <c r="C61" i="6" s="1"/>
  <c r="BC10" i="1"/>
  <c r="C60" i="6" s="1"/>
  <c r="BB10" i="1"/>
  <c r="C59" i="6" s="1"/>
  <c r="BA10" i="1"/>
  <c r="C58" i="6" s="1"/>
  <c r="AZ10" i="1"/>
  <c r="C57" i="6" s="1"/>
  <c r="AY10" i="1"/>
  <c r="C56" i="6" s="1"/>
  <c r="AX10" i="1"/>
  <c r="C55" i="6" s="1"/>
  <c r="AW10" i="1"/>
  <c r="C54" i="6" s="1"/>
  <c r="AV10" i="1"/>
  <c r="C53" i="6" s="1"/>
  <c r="AU10" i="1"/>
  <c r="C52" i="6" s="1"/>
  <c r="AT10" i="1"/>
  <c r="C51" i="6" s="1"/>
  <c r="C50" i="6"/>
  <c r="C49" i="6"/>
  <c r="C48" i="6"/>
  <c r="AP10" i="1"/>
  <c r="C47" i="6" s="1"/>
  <c r="AO10" i="1"/>
  <c r="C46" i="6" s="1"/>
  <c r="AN10" i="1"/>
  <c r="C45" i="6" s="1"/>
  <c r="AM10" i="1"/>
  <c r="C44" i="6" s="1"/>
  <c r="AL10" i="1"/>
  <c r="C43" i="6" s="1"/>
  <c r="AK10" i="1"/>
  <c r="C42" i="6" s="1"/>
  <c r="AI10" i="1"/>
  <c r="C40" i="6" s="1"/>
  <c r="AH10" i="1"/>
  <c r="C39" i="6" s="1"/>
  <c r="AG10" i="1"/>
  <c r="C38" i="6" s="1"/>
  <c r="C37" i="6"/>
  <c r="AE10" i="1"/>
  <c r="C36" i="6" s="1"/>
  <c r="AD10" i="1"/>
  <c r="C35" i="6" s="1"/>
  <c r="AC10" i="1"/>
  <c r="C34" i="6" s="1"/>
  <c r="AB10" i="1"/>
  <c r="C33" i="6" s="1"/>
  <c r="Z10" i="1"/>
  <c r="C31" i="6" s="1"/>
  <c r="Y10" i="1"/>
  <c r="C30" i="6" s="1"/>
  <c r="X10" i="1"/>
  <c r="C29" i="6" s="1"/>
  <c r="W10" i="1"/>
  <c r="C28" i="6" s="1"/>
  <c r="V10" i="1"/>
  <c r="C27" i="6" s="1"/>
  <c r="U10" i="1"/>
  <c r="C26" i="6" s="1"/>
  <c r="T10" i="1"/>
  <c r="C25" i="6" s="1"/>
  <c r="S10" i="1"/>
  <c r="C24" i="6" s="1"/>
  <c r="R10" i="1"/>
  <c r="C23" i="6" s="1"/>
  <c r="Q10" i="1"/>
  <c r="C22" i="6" s="1"/>
  <c r="O10" i="1"/>
  <c r="C20" i="6" s="1"/>
  <c r="N10" i="1"/>
  <c r="C19" i="6" s="1"/>
  <c r="M10" i="1"/>
  <c r="C18" i="6" s="1"/>
  <c r="L10" i="1"/>
  <c r="C17" i="6" s="1"/>
  <c r="K10" i="1"/>
  <c r="C14" i="6" s="1"/>
  <c r="J10" i="1"/>
  <c r="C16" i="6" s="1"/>
  <c r="I10" i="1"/>
  <c r="C15" i="6" s="1"/>
  <c r="H10" i="1"/>
  <c r="C13" i="6" s="1"/>
  <c r="G10" i="1"/>
  <c r="C12" i="6" s="1"/>
  <c r="F10" i="1"/>
  <c r="C11" i="6" s="1"/>
  <c r="E10" i="1"/>
  <c r="C10" i="6" s="1"/>
  <c r="D10" i="1"/>
  <c r="C9" i="6" s="1"/>
  <c r="B21" i="6"/>
  <c r="BK7" i="1"/>
  <c r="B67" i="6" s="1"/>
  <c r="BI7" i="1"/>
  <c r="B66" i="6" s="1"/>
  <c r="BH7" i="1"/>
  <c r="B65" i="6" s="1"/>
  <c r="BG7" i="1"/>
  <c r="B64" i="6" s="1"/>
  <c r="BF7" i="1"/>
  <c r="B63" i="6" s="1"/>
  <c r="B62" i="6"/>
  <c r="B61" i="6"/>
  <c r="BC7" i="1"/>
  <c r="B60" i="6" s="1"/>
  <c r="BB7" i="1"/>
  <c r="B59" i="6" s="1"/>
  <c r="BA7" i="1"/>
  <c r="B58" i="6" s="1"/>
  <c r="AZ7" i="1"/>
  <c r="B57" i="6" s="1"/>
  <c r="AY7" i="1"/>
  <c r="B56" i="6" s="1"/>
  <c r="AX7" i="1"/>
  <c r="B55" i="6" s="1"/>
  <c r="AW7" i="1"/>
  <c r="B54" i="6" s="1"/>
  <c r="AV7" i="1"/>
  <c r="B53" i="6" s="1"/>
  <c r="AU7" i="1"/>
  <c r="B52" i="6" s="1"/>
  <c r="AT7" i="1"/>
  <c r="B51" i="6" s="1"/>
  <c r="B50" i="6"/>
  <c r="B49" i="6"/>
  <c r="B48" i="6"/>
  <c r="AP7" i="1"/>
  <c r="B47" i="6" s="1"/>
  <c r="AO7" i="1"/>
  <c r="B46" i="6" s="1"/>
  <c r="AN7" i="1"/>
  <c r="B45" i="6" s="1"/>
  <c r="AM7" i="1"/>
  <c r="B44" i="6" s="1"/>
  <c r="AL7" i="1"/>
  <c r="B43" i="6" s="1"/>
  <c r="AK7" i="1"/>
  <c r="B42" i="6" s="1"/>
  <c r="AI7" i="1"/>
  <c r="B40" i="6" s="1"/>
  <c r="AH7" i="1"/>
  <c r="B39" i="6" s="1"/>
  <c r="AG7" i="1"/>
  <c r="B38" i="6" s="1"/>
  <c r="B37" i="6"/>
  <c r="AE7" i="1"/>
  <c r="B36" i="6" s="1"/>
  <c r="AD7" i="1"/>
  <c r="B35" i="6" s="1"/>
  <c r="AC7" i="1"/>
  <c r="B34" i="6" s="1"/>
  <c r="AB7" i="1"/>
  <c r="B33" i="6" s="1"/>
  <c r="Z7" i="1"/>
  <c r="B31" i="6" s="1"/>
  <c r="Y7" i="1"/>
  <c r="B30" i="6" s="1"/>
  <c r="X7" i="1"/>
  <c r="B29" i="6" s="1"/>
  <c r="W7" i="1"/>
  <c r="B28" i="6" s="1"/>
  <c r="V7" i="1"/>
  <c r="B27" i="6" s="1"/>
  <c r="U7" i="1"/>
  <c r="B26" i="6" s="1"/>
  <c r="T7" i="1"/>
  <c r="B25" i="6" s="1"/>
  <c r="S7" i="1"/>
  <c r="B24" i="6" s="1"/>
  <c r="R7" i="1"/>
  <c r="B23" i="6" s="1"/>
  <c r="Q7" i="1"/>
  <c r="B22" i="6" s="1"/>
  <c r="O7" i="1"/>
  <c r="B20" i="6" s="1"/>
  <c r="N7" i="1"/>
  <c r="B19" i="6" s="1"/>
  <c r="M7" i="1"/>
  <c r="B18" i="6" s="1"/>
  <c r="L7" i="1"/>
  <c r="B17" i="6" s="1"/>
  <c r="K7" i="1"/>
  <c r="B14" i="6" s="1"/>
  <c r="J7" i="1"/>
  <c r="B16" i="6" s="1"/>
  <c r="I7" i="1"/>
  <c r="B15" i="6" s="1"/>
  <c r="H7" i="1"/>
  <c r="B13" i="6" s="1"/>
  <c r="G7" i="1"/>
  <c r="B12" i="6" s="1"/>
  <c r="F7" i="1"/>
  <c r="B11" i="6" s="1"/>
  <c r="E7" i="1"/>
  <c r="B10" i="6" s="1"/>
  <c r="D7" i="1"/>
  <c r="B9" i="6" s="1"/>
  <c r="G2" i="1"/>
  <c r="K62" i="6"/>
  <c r="K41" i="6"/>
  <c r="J41" i="6"/>
  <c r="I41" i="6"/>
  <c r="H41" i="6"/>
  <c r="G41" i="6"/>
  <c r="F41" i="6"/>
  <c r="E41" i="6"/>
  <c r="D41" i="6"/>
  <c r="C41" i="6"/>
  <c r="B41" i="6"/>
  <c r="K32" i="6"/>
  <c r="J32" i="6"/>
  <c r="I32" i="6"/>
  <c r="H32" i="6"/>
  <c r="G32" i="6"/>
  <c r="F32" i="6"/>
  <c r="E32" i="6"/>
  <c r="D32" i="6"/>
  <c r="C32" i="6"/>
  <c r="B32" i="6"/>
  <c r="K31" i="6"/>
  <c r="I6" i="6"/>
  <c r="G6" i="6"/>
  <c r="I5" i="6"/>
  <c r="G5" i="6"/>
  <c r="I4" i="6"/>
  <c r="G4" i="6"/>
  <c r="I3" i="6"/>
  <c r="G3" i="6"/>
</calcChain>
</file>

<file path=xl/comments1.xml><?xml version="1.0" encoding="utf-8"?>
<comments xmlns="http://schemas.openxmlformats.org/spreadsheetml/2006/main">
  <authors>
    <author>ntk</author>
  </authors>
  <commentList>
    <comment ref="E140" authorId="0" shapeId="0">
      <text>
        <r>
          <rPr>
            <b/>
            <sz val="12"/>
            <color indexed="10"/>
            <rFont val="ＭＳ Ｐゴシック"/>
            <family val="3"/>
            <charset val="128"/>
          </rPr>
          <t>Please input requested period(Japan time) for the change in red.</t>
        </r>
        <r>
          <rPr>
            <sz val="9"/>
            <color indexed="81"/>
            <rFont val="ＭＳ Ｐゴシック"/>
            <family val="3"/>
            <charset val="128"/>
          </rPr>
          <t xml:space="preserve">
</t>
        </r>
      </text>
    </comment>
  </commentList>
</comments>
</file>

<file path=xl/comments2.xml><?xml version="1.0" encoding="utf-8"?>
<comments xmlns="http://schemas.openxmlformats.org/spreadsheetml/2006/main">
  <authors>
    <author>NTK</author>
    <author>Windows ユーザー</author>
  </authors>
  <commentList>
    <comment ref="AO8" authorId="0" shapeId="0">
      <text>
        <r>
          <rPr>
            <b/>
            <sz val="12"/>
            <color indexed="81"/>
            <rFont val="ＭＳ Ｐゴシック"/>
            <family val="3"/>
            <charset val="128"/>
          </rPr>
          <t>NTK:</t>
        </r>
        <r>
          <rPr>
            <sz val="12"/>
            <color indexed="81"/>
            <rFont val="ＭＳ Ｐゴシック"/>
            <family val="3"/>
            <charset val="128"/>
          </rPr>
          <t xml:space="preserve">
プラグキャップはシステム上キャップ色が必要となりますので、Necessaryとした。</t>
        </r>
      </text>
    </comment>
    <comment ref="BF8" authorId="0" shapeId="0">
      <text>
        <r>
          <rPr>
            <b/>
            <sz val="12"/>
            <color indexed="81"/>
            <rFont val="ＭＳ Ｐゴシック"/>
            <family val="3"/>
            <charset val="128"/>
          </rPr>
          <t>NTK:</t>
        </r>
        <r>
          <rPr>
            <sz val="12"/>
            <color indexed="81"/>
            <rFont val="ＭＳ Ｐゴシック"/>
            <family val="3"/>
            <charset val="128"/>
          </rPr>
          <t xml:space="preserve">
オレンジセルの通り、仕掛品以外はすべて輸送用一次包装入数の情報が必要ではないかと考えます。
今回の改修はグローバルラベルの用件を満たすため。</t>
        </r>
      </text>
    </comment>
    <comment ref="AF15" authorId="0" shapeId="0">
      <text>
        <r>
          <rPr>
            <b/>
            <sz val="12"/>
            <color indexed="81"/>
            <rFont val="ＭＳ Ｐゴシック"/>
            <family val="3"/>
            <charset val="128"/>
          </rPr>
          <t>NTK:</t>
        </r>
        <r>
          <rPr>
            <sz val="12"/>
            <color indexed="81"/>
            <rFont val="ＭＳ Ｐゴシック"/>
            <family val="3"/>
            <charset val="128"/>
          </rPr>
          <t xml:space="preserve">
AEC事業部の部品については生産管理コードの概念がないため、「Unnecessary」とした。</t>
        </r>
      </text>
    </comment>
    <comment ref="AI15" authorId="0" shapeId="0">
      <text>
        <r>
          <rPr>
            <b/>
            <sz val="11"/>
            <color indexed="81"/>
            <rFont val="ＭＳ Ｐゴシック"/>
            <family val="3"/>
            <charset val="128"/>
          </rPr>
          <t>NTK:</t>
        </r>
        <r>
          <rPr>
            <sz val="11"/>
            <color indexed="81"/>
            <rFont val="ＭＳ Ｐゴシック"/>
            <family val="3"/>
            <charset val="128"/>
          </rPr>
          <t xml:space="preserve">
グローバルマスタ要件でいえば、単重情報は必要なので、「Unecessary」から左記のオレンジセルの通りとした。
AECのKDについては、法人に直接確認する必要があるため、Necessaryとした。</t>
        </r>
      </text>
    </comment>
    <comment ref="K16" authorId="0" shapeId="0">
      <text>
        <r>
          <rPr>
            <b/>
            <sz val="12"/>
            <color indexed="81"/>
            <rFont val="ＭＳ Ｐゴシック"/>
            <family val="3"/>
            <charset val="128"/>
          </rPr>
          <t xml:space="preserve">NTK
</t>
        </r>
        <r>
          <rPr>
            <sz val="12"/>
            <color indexed="81"/>
            <rFont val="ＭＳ Ｐゴシック"/>
            <family val="3"/>
            <charset val="128"/>
          </rPr>
          <t>仕掛品なのに、仕入先が必要となっている理由は?</t>
        </r>
      </text>
    </comment>
    <comment ref="U18" authorId="1" shapeId="0">
      <text>
        <r>
          <rPr>
            <b/>
            <sz val="9"/>
            <color indexed="81"/>
            <rFont val="MS P ゴシック"/>
            <family val="3"/>
            <charset val="128"/>
          </rPr>
          <t>2019/8/26:</t>
        </r>
        <r>
          <rPr>
            <sz val="9"/>
            <color indexed="81"/>
            <rFont val="MS P ゴシック"/>
            <family val="3"/>
            <charset val="128"/>
          </rPr>
          <t xml:space="preserve">
黒枠内につき、EDSの情報及び類似品目より割り当てるので、海外法人では入力不要。</t>
        </r>
      </text>
    </comment>
  </commentList>
</comments>
</file>

<file path=xl/sharedStrings.xml><?xml version="1.0" encoding="utf-8"?>
<sst xmlns="http://schemas.openxmlformats.org/spreadsheetml/2006/main" count="19668" uniqueCount="3660">
  <si>
    <t>COP_CD</t>
  </si>
  <si>
    <t>MATNR</t>
  </si>
  <si>
    <t>MEINS</t>
  </si>
  <si>
    <t>SPART</t>
  </si>
  <si>
    <t>ZZUMENHINBAN</t>
  </si>
  <si>
    <t>ZZUMENNO</t>
  </si>
  <si>
    <t>ZGLOBALHINNMTEXT</t>
  </si>
  <si>
    <t>ZBUNRUI1</t>
  </si>
  <si>
    <t>ZBUNRUI2</t>
  </si>
  <si>
    <t>ZBUNRUI3</t>
  </si>
  <si>
    <t>ZBUNRUI4</t>
  </si>
  <si>
    <t>ZSYUEKIGRP</t>
  </si>
  <si>
    <t>ZKYAKUBUHINNO</t>
  </si>
  <si>
    <t>ZKYAKUSTIBHINBAN</t>
  </si>
  <si>
    <t>ZZAIRYOSIYOSYONO</t>
  </si>
  <si>
    <t>ZSTOKNO</t>
  </si>
  <si>
    <t>ZSEISANKANRICD</t>
  </si>
  <si>
    <t>ZSEISANKOKU</t>
  </si>
  <si>
    <t>ZHOSOKOKU</t>
  </si>
  <si>
    <t>ZTANJYU</t>
  </si>
  <si>
    <t>ZHOSOSHIYOCD</t>
  </si>
  <si>
    <t>ZSHOBAITYPE</t>
  </si>
  <si>
    <t>ZHOSOBRAND</t>
  </si>
  <si>
    <t>ZHOSOTYPE</t>
  </si>
  <si>
    <t>ZSPARKTANSHISIYO</t>
  </si>
  <si>
    <t>ZCAPCOLOR</t>
  </si>
  <si>
    <t>ZGRNATSIYOKBN</t>
  </si>
  <si>
    <t>ZPULAGGAP</t>
  </si>
  <si>
    <t>ZPULAGGAPCLPU</t>
  </si>
  <si>
    <t>ZPULAGGAPCLMI</t>
  </si>
  <si>
    <t>ZSPARKTEIKOUSIYO</t>
  </si>
  <si>
    <t>ZHOSOJAN</t>
  </si>
  <si>
    <t>ZHOSOCD1</t>
  </si>
  <si>
    <t>ZHOSOCD2</t>
  </si>
  <si>
    <t>ZHOSOJAN_2</t>
  </si>
  <si>
    <t>ZHOSOCD1_2</t>
  </si>
  <si>
    <t>ZHOSOCD2_2</t>
  </si>
  <si>
    <t>ZHOSOITF</t>
  </si>
  <si>
    <t>ZHOSOIRI1</t>
  </si>
  <si>
    <t>ZHOSOSIZE1</t>
  </si>
  <si>
    <t>ZHOSOIRI1_2</t>
  </si>
  <si>
    <t>ZHOSOSIZE1_2</t>
  </si>
  <si>
    <t>ZHOSOIRI2</t>
  </si>
  <si>
    <t>ZHOSOSIZE2</t>
  </si>
  <si>
    <t>ZHOSOIRI2_2</t>
  </si>
  <si>
    <t>ZHOSOSIZE2_2</t>
  </si>
  <si>
    <t>ZNOWOUTCD</t>
  </si>
  <si>
    <t>ZNOTE1</t>
  </si>
  <si>
    <t>Sort key</t>
    <phoneticPr fontId="3"/>
  </si>
  <si>
    <t>#</t>
    <phoneticPr fontId="3"/>
  </si>
  <si>
    <t>#</t>
    <phoneticPr fontId="3"/>
  </si>
  <si>
    <t>1st</t>
    <phoneticPr fontId="3"/>
  </si>
  <si>
    <t>6th</t>
    <phoneticPr fontId="3"/>
  </si>
  <si>
    <t>Unit</t>
    <phoneticPr fontId="3"/>
  </si>
  <si>
    <t>A</t>
    <phoneticPr fontId="3"/>
  </si>
  <si>
    <t>B</t>
    <phoneticPr fontId="3"/>
  </si>
  <si>
    <t>C</t>
    <phoneticPr fontId="3"/>
  </si>
  <si>
    <t>US / United States</t>
  </si>
  <si>
    <t xml:space="preserve">000 / N.A. </t>
  </si>
  <si>
    <t>00000 / N.A.</t>
  </si>
  <si>
    <t>000 / N.A.</t>
  </si>
  <si>
    <t>AD.MATERIAL</t>
  </si>
  <si>
    <t>CA / Canada</t>
  </si>
  <si>
    <t>OEM / OEM</t>
  </si>
  <si>
    <t>AF BOOST METER</t>
  </si>
  <si>
    <t>JP / Japan</t>
  </si>
  <si>
    <t>OES / OES</t>
  </si>
  <si>
    <t>ACDUS / AC DELCO U.S.A.</t>
  </si>
  <si>
    <t>AF BOOST METER SET</t>
  </si>
  <si>
    <t>KR / Korea</t>
  </si>
  <si>
    <t>ORP / OR</t>
  </si>
  <si>
    <t>AE / UAE</t>
  </si>
  <si>
    <t>AFX BOSS &amp; PLUG</t>
  </si>
  <si>
    <t>AMP / AFTER MARKET PARTS</t>
  </si>
  <si>
    <t>AICJP / AICHI KIKAI KOGYO JAPAN</t>
  </si>
  <si>
    <t>AU / Australia</t>
  </si>
  <si>
    <t>AFX KIT (A/F MEASURING EQUIPMENT)</t>
  </si>
  <si>
    <t>ALRIT / ALFA ROMEO ITALY</t>
  </si>
  <si>
    <t>BR / Brazil</t>
  </si>
  <si>
    <t>AFX WIRING HARNESS</t>
  </si>
  <si>
    <t>AMGUS / AM GENERAL U.S.A.</t>
  </si>
  <si>
    <t>CN / China</t>
  </si>
  <si>
    <t>ALUMINA</t>
  </si>
  <si>
    <t>APRIT / APRILIA ITALY</t>
  </si>
  <si>
    <t>DE / Germany</t>
  </si>
  <si>
    <t>ALUMINA CEMENT</t>
  </si>
  <si>
    <t>ARCUS / ARCTIC CAT USA</t>
  </si>
  <si>
    <t>CAR / CARD-BOARD BOX</t>
  </si>
  <si>
    <t>FR / France</t>
  </si>
  <si>
    <t>ALUNDUM</t>
  </si>
  <si>
    <t>ASHTH / ASIAN HONDA THAILAND</t>
  </si>
  <si>
    <t>MCA / MIXED CARD-BOARD BOX</t>
  </si>
  <si>
    <t>GB / Great Britain</t>
  </si>
  <si>
    <t>ASMGB / ASTON MARTIN U.K.</t>
  </si>
  <si>
    <t>FPO / FOAM POLYSTYRENE PAC</t>
  </si>
  <si>
    <t>ID / Indonesia</t>
  </si>
  <si>
    <t>ANTI SEIZE COMPOUND "NILECOAT"</t>
  </si>
  <si>
    <t>AURJP / AUTO REFINE JAPAN</t>
  </si>
  <si>
    <t>POL / POLYSTYRENE PAC</t>
  </si>
  <si>
    <t>IN / India</t>
  </si>
  <si>
    <t>ANTI SEIZE COMPOUND"GLEITMO"</t>
  </si>
  <si>
    <t>AUTJP / AUTORAMA JAPAN</t>
  </si>
  <si>
    <t>POF / POLYSTYRENE PAC F BOX</t>
  </si>
  <si>
    <t>ASAHIKLIN</t>
  </si>
  <si>
    <t>BENGB / BENTLEY U.K.</t>
  </si>
  <si>
    <t>STB / STANDARD BOX</t>
  </si>
  <si>
    <t>MX / Mexico</t>
  </si>
  <si>
    <t>ASSEMBLED FLOW SELECTOR</t>
  </si>
  <si>
    <t>BLAAU / BLISTER FOR MARINE AUSTRALIA</t>
  </si>
  <si>
    <t>MY / Malaysia</t>
  </si>
  <si>
    <t>ASSEMBLED PARTS</t>
  </si>
  <si>
    <t>BLCCA / BLISTER CANADA</t>
  </si>
  <si>
    <t>TH / Thailand</t>
  </si>
  <si>
    <t>BAND CLIP</t>
  </si>
  <si>
    <t xml:space="preserve">BLDDZ / BLISTER ALGERIA </t>
  </si>
  <si>
    <t>BAND STEEL</t>
  </si>
  <si>
    <t xml:space="preserve">BLEEG / BLISTER EGYPT </t>
  </si>
  <si>
    <t>BARIUM CARBONATE</t>
  </si>
  <si>
    <t>BATTERY</t>
  </si>
  <si>
    <t>BLJJP / BLISTER JAPAN</t>
  </si>
  <si>
    <t>BLACK INK</t>
  </si>
  <si>
    <t>BLPUS / BLISTER PRO-V U.S.A.</t>
  </si>
  <si>
    <t>BLISTER CARDBOARD</t>
  </si>
  <si>
    <t>BLUE INK</t>
  </si>
  <si>
    <t>BODY COMP</t>
  </si>
  <si>
    <t>BLZJP / BLITZ JAPAN</t>
  </si>
  <si>
    <t>BODY SUB ASSY</t>
  </si>
  <si>
    <t>BMWDE / BMW GERMANY</t>
  </si>
  <si>
    <t>BODY TERMINAL ASSY</t>
  </si>
  <si>
    <t>BMWGB / BMW UK</t>
  </si>
  <si>
    <t>BOLT</t>
  </si>
  <si>
    <t>BO2TH / BOI THAILAND FOR OZAS-S5</t>
  </si>
  <si>
    <t>BOLT (GM) 31-SC3901</t>
  </si>
  <si>
    <t>BOITH / BOI THAILAND</t>
  </si>
  <si>
    <t>BOROSILICATE GLASS</t>
  </si>
  <si>
    <t>CAULKING FINISHED PRODUCTS</t>
  </si>
  <si>
    <t>CENTER ELECTRODE</t>
  </si>
  <si>
    <t>BOSDE / BOSCH GERMANY</t>
  </si>
  <si>
    <t>CENTER OIL</t>
  </si>
  <si>
    <t>CAFCN / CHANGAN FORD CHINA</t>
  </si>
  <si>
    <t>CERAMIC</t>
  </si>
  <si>
    <t>CAKJP / CALSONIC KANSEI JAPAN</t>
  </si>
  <si>
    <t>CERAMIC BALL</t>
  </si>
  <si>
    <t>CATUS / CATERPILLAR INC USA</t>
  </si>
  <si>
    <t>CERAMIC HEATER</t>
  </si>
  <si>
    <t>CCVCN / CHONGQING CHANGAN VISTEON CHINA</t>
  </si>
  <si>
    <t>CERAMIC HEATER ASSY</t>
  </si>
  <si>
    <t>CHMTW / CHINA MOTOR TAIWAN</t>
  </si>
  <si>
    <t>CERAMIC SAGGER</t>
  </si>
  <si>
    <t>CHRMX / CHRYSLER MEXICO</t>
  </si>
  <si>
    <t>CERAMIC SAGGER PLATE</t>
  </si>
  <si>
    <t>CHRUS / CHRYSLER U.S.A.</t>
  </si>
  <si>
    <t>CERAMIC SEPARATOR</t>
  </si>
  <si>
    <t>CITFR / CITROEN FRANCE</t>
  </si>
  <si>
    <t>CERMIC GLOW PLUG B-ASSY</t>
  </si>
  <si>
    <t>CONCN / CONTINENTAL CHINA</t>
  </si>
  <si>
    <t>CERMIC GLOW PLUG C-ASSY</t>
  </si>
  <si>
    <t>CONDE / CONTINENTAL GERMANY</t>
  </si>
  <si>
    <t>CERMIC GLOW PLUG D-ASSY</t>
  </si>
  <si>
    <t>CONGB / CONTINENTAL UK</t>
  </si>
  <si>
    <t>CERMIC GLOW PLUG E-ASSY</t>
  </si>
  <si>
    <t>CONKR / CONTINENTAL KOREA</t>
  </si>
  <si>
    <t>CERMIC GLOW PLUG ELEMENT</t>
  </si>
  <si>
    <t>CONUS / CONTINENTAL USA</t>
  </si>
  <si>
    <t>CHARGE AMPLIFIER</t>
  </si>
  <si>
    <t>CQSNA / CARQUEST SENSOR NORTH AMERICA</t>
  </si>
  <si>
    <t>CHELATING AGENT</t>
  </si>
  <si>
    <t>CUMGB / CUMMINS UK</t>
  </si>
  <si>
    <t>CHROMATING AGENT</t>
  </si>
  <si>
    <t>CUMUS / CUMMINS USA</t>
  </si>
  <si>
    <t>CHROME MOLYBDENUM STEEL</t>
  </si>
  <si>
    <t>DAETH / DAEWOO THAILAND</t>
  </si>
  <si>
    <t>CLAY SH</t>
  </si>
  <si>
    <t>DAIID / DAIHATSU INDONESIA</t>
  </si>
  <si>
    <t>CLIP</t>
  </si>
  <si>
    <t>DAIJP / DAIHATSU JAPAN</t>
  </si>
  <si>
    <t>CLIP AR209310000</t>
  </si>
  <si>
    <t>DAIMY / DAIHATSU MALAYSIA</t>
  </si>
  <si>
    <t>CLIP CONNECTOR</t>
  </si>
  <si>
    <t>DALKR / DAELIM KOREA</t>
  </si>
  <si>
    <t>COIL SPRING</t>
  </si>
  <si>
    <t>DATJP / DAYTONA JAPAN</t>
  </si>
  <si>
    <t>COLEMANITE</t>
  </si>
  <si>
    <t>DELDE / DELPHI CORPORATION GERMANY</t>
  </si>
  <si>
    <t>COMPENSATION FOR STOCK</t>
  </si>
  <si>
    <t>DELSG / DELPHI CORPORATION SINGAPORE</t>
  </si>
  <si>
    <t>COMPONENT PARTS FOR OPERATION TRAINING</t>
  </si>
  <si>
    <t>DETUS / DETROIT DIESEL USA</t>
  </si>
  <si>
    <t>CO-NI WIRE</t>
  </si>
  <si>
    <t>DFPJP / DF PLUG JAPAN</t>
  </si>
  <si>
    <t>CONNECTER</t>
  </si>
  <si>
    <t>DMCCN / DONGFENG MOTOR COMPANY CHINA</t>
  </si>
  <si>
    <t>CONNECTING TERMINAL</t>
  </si>
  <si>
    <t>DPCCN / DONGFENG PEUGEOT CITROEN AUTOMOBILE CN</t>
  </si>
  <si>
    <t>CONNECTOR</t>
  </si>
  <si>
    <t>DPWDE / D-POWER GERMANY</t>
  </si>
  <si>
    <t>CONNECTOR 3448A-01-001</t>
  </si>
  <si>
    <t>DPWPH / D-POWER PHILIPPINES</t>
  </si>
  <si>
    <t>CONNECTOR AU5T-14A624-CB</t>
  </si>
  <si>
    <t>DTRDE / DAIMLER TRUCK GERMANY</t>
  </si>
  <si>
    <t>CONNECTOR CLIP</t>
  </si>
  <si>
    <t>DTSIT / DENSO THERMAL SYSTEMS ITALY</t>
  </si>
  <si>
    <t>CONNECTOR SPACER</t>
  </si>
  <si>
    <t>DUCIT / DUCATI ITALY</t>
  </si>
  <si>
    <t>CONNECTOR SUB ASSY</t>
  </si>
  <si>
    <t>ECHUS / ECHO USA</t>
  </si>
  <si>
    <t>COPPER POWDER</t>
  </si>
  <si>
    <t>EGVJP / EGV PLUG JAPAN</t>
  </si>
  <si>
    <t>COPPER WIRE</t>
  </si>
  <si>
    <t>FERIT / FERRARI ITALY</t>
  </si>
  <si>
    <t>CORD COLLAR</t>
  </si>
  <si>
    <t>FIABR / FIAT BRASIL</t>
  </si>
  <si>
    <t>CORD RESISTANCE</t>
  </si>
  <si>
    <t>FIADE / FIAT GERMANY</t>
  </si>
  <si>
    <t>DESICCANT SHEET</t>
  </si>
  <si>
    <t>FIAFR / FIAT FRANCE</t>
  </si>
  <si>
    <t>DEVELOPMENT COST</t>
  </si>
  <si>
    <t>FIAIN / FIAT INDIA</t>
  </si>
  <si>
    <t>DEXTRIN POWDER</t>
  </si>
  <si>
    <t>FIAIT / FIAT ITALY</t>
  </si>
  <si>
    <t>DIPSOL</t>
  </si>
  <si>
    <t>FIIIT / FIAT INDUSTRIAL ITALY</t>
  </si>
  <si>
    <t>DRYCLEANER B</t>
  </si>
  <si>
    <t xml:space="preserve">FORAU / FORD AUSTRALIA </t>
  </si>
  <si>
    <t>DUMMY PLUG</t>
  </si>
  <si>
    <t>FORDE / FORD GERMANY</t>
  </si>
  <si>
    <t>DUPLO INK</t>
  </si>
  <si>
    <t xml:space="preserve">FORBR / FORD BRASIL </t>
  </si>
  <si>
    <t>ELECTRODE A-B WELDING</t>
  </si>
  <si>
    <t>FORGB / FORD UK</t>
  </si>
  <si>
    <t>ELECTRODE TIP</t>
  </si>
  <si>
    <t xml:space="preserve">FORIN / FORD INDIA </t>
  </si>
  <si>
    <t>FEMALE TERMINAL EXTHACTOR</t>
  </si>
  <si>
    <t>FORPH / FORD PHILIPPINES</t>
  </si>
  <si>
    <t>FERROBORON POWDER</t>
  </si>
  <si>
    <t>FORTH / FORD THAILAND</t>
  </si>
  <si>
    <t>FILLIED MAGNESIA POWDER</t>
  </si>
  <si>
    <t>FORTW / FORD TAIWAN</t>
  </si>
  <si>
    <t>FLARE NUT</t>
  </si>
  <si>
    <t>FORUS / FORD U.S.A.</t>
  </si>
  <si>
    <t>FLUX</t>
  </si>
  <si>
    <t>FPSUS / FORD PARTS &amp; SERVICE U.S.A.</t>
  </si>
  <si>
    <t>FREIGHT COST</t>
  </si>
  <si>
    <t xml:space="preserve">FPTBR / FPT CAMPO LARGO(TRITEC) BRASIL </t>
  </si>
  <si>
    <t>GAS ANALYSER NTK OXYGEN SENSOR</t>
  </si>
  <si>
    <t>FURJP / FUJI ROBIN JAPAN</t>
  </si>
  <si>
    <t>GAS ANALYZER NTK OXYGEN SENSOR ATF</t>
  </si>
  <si>
    <t>GMCBR / GM CORPORATION BRASIL</t>
  </si>
  <si>
    <t>GASKET</t>
  </si>
  <si>
    <t>GMCID / GM CHEVROLET INDONESIA</t>
  </si>
  <si>
    <t>GENERATION OF HERT PART MITIBIDEN MATERI</t>
  </si>
  <si>
    <t>GMCTH / GM CHEVROLET THAILAND</t>
  </si>
  <si>
    <t>GLASS BEADS</t>
  </si>
  <si>
    <t>GMCUS / GM CORPORATION U.S.A.</t>
  </si>
  <si>
    <t>GLASS MESH TUBE</t>
  </si>
  <si>
    <t>GMDKR / GM DAT KOREA</t>
  </si>
  <si>
    <t>GLASS MESH TUBE (501H16)</t>
  </si>
  <si>
    <t>GMEDE / GM EUROPE GERMANY</t>
  </si>
  <si>
    <t>GLASS MESH TUBE(581-GM2)</t>
  </si>
  <si>
    <t xml:space="preserve">GMHAU / GM HOLDEN AUSTRALIA </t>
  </si>
  <si>
    <t>GLASS MESH TUBE(CUT</t>
  </si>
  <si>
    <t>GMODE / GM OPEL GERMANY</t>
  </si>
  <si>
    <t>GLASS POWDER</t>
  </si>
  <si>
    <t>GMSCN / GM SHANGHAI CHINA</t>
  </si>
  <si>
    <t>GLAZE MATERIAL</t>
  </si>
  <si>
    <t>GMSCZ / GM SKODA CZECH REPUBLIC</t>
  </si>
  <si>
    <t>GPS</t>
  </si>
  <si>
    <t>GMVGB / GM VAUXHAL U.K.</t>
  </si>
  <si>
    <t>GREASE</t>
  </si>
  <si>
    <t>GMXTH / GM CORPORATION THAILAND</t>
  </si>
  <si>
    <t>GREEN INK</t>
  </si>
  <si>
    <t>GPWVN / G-POWER VIET NAM</t>
  </si>
  <si>
    <t>GREY WIRE</t>
  </si>
  <si>
    <t>GROMMET</t>
  </si>
  <si>
    <t>HALGB / HALFORDS UK</t>
  </si>
  <si>
    <t>GROMMET 1250306024</t>
  </si>
  <si>
    <t>HERIN / HERO INDIA</t>
  </si>
  <si>
    <t>GROMMET H/T CORD</t>
  </si>
  <si>
    <t>HIKJP / HITACHI KOKI JAPAN</t>
  </si>
  <si>
    <t>GROMMET RING</t>
  </si>
  <si>
    <t>HKSJP / HKS JAPAN</t>
  </si>
  <si>
    <t>GROUND TERMINAL</t>
  </si>
  <si>
    <t>HMPJP / HAMP JAPAN</t>
  </si>
  <si>
    <t>GUM CAP</t>
  </si>
  <si>
    <t>HMPTH / HAMP THAILAND</t>
  </si>
  <si>
    <t>H/T.SEAL</t>
  </si>
  <si>
    <t>HODCN / HONDA DONGFENG CHINA</t>
  </si>
  <si>
    <t>HAMACOAT</t>
  </si>
  <si>
    <t>HOKJP / HONDA KUMAMOTO JAPAN</t>
  </si>
  <si>
    <t>HEAT SHIELD</t>
  </si>
  <si>
    <t>HONBR / HONDA BRASIL</t>
  </si>
  <si>
    <t>HEXAGON STEEL PIPE</t>
  </si>
  <si>
    <t>HONCN / HONDA CHINA</t>
  </si>
  <si>
    <t>HOLDER</t>
  </si>
  <si>
    <t>HONDE / HONDA GERMANY</t>
  </si>
  <si>
    <t>HOUSING</t>
  </si>
  <si>
    <t>HONFR / HONDA FRANCE</t>
  </si>
  <si>
    <t>HOUSING 33472-0658</t>
  </si>
  <si>
    <t>HONGB / HONDA UK</t>
  </si>
  <si>
    <t>HOUSING 33472-0920</t>
  </si>
  <si>
    <t>HONID / HONDA INDONESIA</t>
  </si>
  <si>
    <t>HOUSING 33482-0616</t>
  </si>
  <si>
    <t>HONIN / HONDA INDIA</t>
  </si>
  <si>
    <t>HOUSING 34675-0003</t>
  </si>
  <si>
    <t>HONIT / HONDA ITALY</t>
  </si>
  <si>
    <t>HYDROGEN LEAK DETECTION SENSOR</t>
  </si>
  <si>
    <t>HONJP / HONDA JAPAN</t>
  </si>
  <si>
    <t>IGNITION COIL</t>
  </si>
  <si>
    <t>HONMX / HONDA MEXICO</t>
  </si>
  <si>
    <t>IGNITION COIL FOR GAS ENGINE</t>
  </si>
  <si>
    <t>HONMY / HONDA MALAYSIA</t>
  </si>
  <si>
    <t>IGNITION UNIT</t>
  </si>
  <si>
    <t>HONPH / HONDA PHILIPPINES</t>
  </si>
  <si>
    <t>INCONEL WIRE</t>
  </si>
  <si>
    <t>HONTH / HONDA THAILAND</t>
  </si>
  <si>
    <t>INSPECTION COST</t>
  </si>
  <si>
    <t>HONTK / HONDA TURKEY</t>
  </si>
  <si>
    <t>INSPECTION COSTS</t>
  </si>
  <si>
    <t>HONTW / HONDA TAIWAN</t>
  </si>
  <si>
    <t>INSTRUCTION MANUAL</t>
  </si>
  <si>
    <t>HONUS / HONDA U.S.A.</t>
  </si>
  <si>
    <t>INSULATION TUBE</t>
  </si>
  <si>
    <t>HONVN / HONDA VIET NAM</t>
  </si>
  <si>
    <t>INSULATOR</t>
  </si>
  <si>
    <t>HONWW / HONDA WORLD WIDE</t>
  </si>
  <si>
    <t>INSULATOR MATERIAL</t>
  </si>
  <si>
    <t>HONZA / HONDA SOUTH-AFRICA</t>
  </si>
  <si>
    <t>INSULATOR MATERIAL P-10</t>
  </si>
  <si>
    <t>HOSJP / HONDA SUZUKA JAPAN</t>
  </si>
  <si>
    <t>INSULATOR WITH CENTER ELECTRODE</t>
  </si>
  <si>
    <t>HOTJP / HONDA-TOYO DENSO JAPAN</t>
  </si>
  <si>
    <t>INTEGRATED CIRCUIT</t>
  </si>
  <si>
    <t>HOWCN / HONDA WUYANG CHINA</t>
  </si>
  <si>
    <t>IRON POWDER</t>
  </si>
  <si>
    <t>HSDCN / HONDA SUNDIRO CHINA</t>
  </si>
  <si>
    <t>IRON WIRE</t>
  </si>
  <si>
    <t>HTRJP / HONDATRADING JAPAN</t>
  </si>
  <si>
    <t>ISOBAM</t>
  </si>
  <si>
    <t>HUSSE / HUSQVARNA SWEDEN</t>
  </si>
  <si>
    <t>ISOLATION TUBE</t>
  </si>
  <si>
    <t>HYOKR / HYOSUNG KOREA</t>
  </si>
  <si>
    <t>JIG FOR SENSOR</t>
  </si>
  <si>
    <t>HYUKR / HYUNDAI KOREA</t>
  </si>
  <si>
    <t>KNOCK DETECTOR</t>
  </si>
  <si>
    <t>HYUTH / HYUNDAI THAILAND</t>
  </si>
  <si>
    <t>KNOCK DETECTOR CONTROLLER</t>
  </si>
  <si>
    <t>HYUUS / HYUNDAI U.S.A.</t>
  </si>
  <si>
    <t>KNOCK DETECTOR FLASH LAMP</t>
  </si>
  <si>
    <t xml:space="preserve">HASAU / H&amp;S AUSTRALIA </t>
  </si>
  <si>
    <t>KNOCK DETECTOR GPS SENSOR</t>
  </si>
  <si>
    <t>IDFJP / IRIDIUM IX DF JAPAN</t>
  </si>
  <si>
    <t>KNOCK DETECTORGASKET</t>
  </si>
  <si>
    <t>IHSJP / IHI SHIBAURA JAPAN</t>
  </si>
  <si>
    <t>KONPOHI</t>
  </si>
  <si>
    <t>LABEL</t>
  </si>
  <si>
    <t>ILJKR / ILJIN KOREA</t>
  </si>
  <si>
    <t>LEAD PART MITIBIDEN MATERIAL</t>
  </si>
  <si>
    <t>IMPUS / IMPCO TECHNOLOGIES U.S.A.</t>
  </si>
  <si>
    <t>LEAD WIRE</t>
  </si>
  <si>
    <t>IRIJP / IRI SERIES JAPAN</t>
  </si>
  <si>
    <t>LEAD WIRE ASSY</t>
  </si>
  <si>
    <t>ISDJP / ISUZU DMAX JAPAN</t>
  </si>
  <si>
    <t>ISEJP / ISEKI JAPAN</t>
  </si>
  <si>
    <t>ISUJP / ISUZU JAPAN</t>
  </si>
  <si>
    <t>ISUTH / ISUZU THAILAND</t>
  </si>
  <si>
    <t>ISUUS / ISUZU USA</t>
  </si>
  <si>
    <t>IVEIT / IVECO ITALY</t>
  </si>
  <si>
    <t>IXLJP / IRIDIUM IX LPG JAPAN</t>
  </si>
  <si>
    <t>IXOJP / IRIDIUM IX OLD-PLATING JAPAN</t>
  </si>
  <si>
    <t>IXPJP / IRIDIUM IX JAPAN</t>
  </si>
  <si>
    <t>IXPUS / IRIDIUM IX USA</t>
  </si>
  <si>
    <t>JCBGB / JCB U.K.</t>
  </si>
  <si>
    <t>JOHUS / JOHN DEER USA</t>
  </si>
  <si>
    <t>JUGGB / JAGUAR U.K.</t>
  </si>
  <si>
    <t>KAWID / INDONESIA KAWASAKI</t>
  </si>
  <si>
    <t>KAWJP / KAWASAKI JAPAN</t>
  </si>
  <si>
    <t>KAWTH / KAWASAKI THAILAND</t>
  </si>
  <si>
    <t>KAWUS / KAWASAKI U.S.A.</t>
  </si>
  <si>
    <t>KBXME / KOREAN BOX MIDDLE EAST</t>
  </si>
  <si>
    <t>KEITW / KEIHIN TAIWAN</t>
  </si>
  <si>
    <t>KIAKR / KIA KOREA</t>
  </si>
  <si>
    <t>KININ / KINETIC INDIA</t>
  </si>
  <si>
    <t>LUBRICATING OIL</t>
  </si>
  <si>
    <t>LUCENTITE</t>
  </si>
  <si>
    <t>KOMJP / KOMATSU JAPAN</t>
  </si>
  <si>
    <t>MACHINERY</t>
  </si>
  <si>
    <t>KTMDE / KTM GERMANY</t>
  </si>
  <si>
    <t>MACHINERY FOR MFG CTAS-T SENSOR</t>
  </si>
  <si>
    <t>KUBJP / KUBOTA JAPAN</t>
  </si>
  <si>
    <t>MACHINERY FOR MFG O2 SENSOR</t>
  </si>
  <si>
    <t>KYMTW / KYMCO TAIWAN</t>
  </si>
  <si>
    <t>MACHINERY PARTS</t>
  </si>
  <si>
    <t>KYOJP / KYORITSU JAPAN</t>
  </si>
  <si>
    <t>MACHINERY PARTS FOR MFG O2 SENSOR</t>
  </si>
  <si>
    <t>LAMIT / LAMBORGHINI ITALY</t>
  </si>
  <si>
    <t>MACHINERY PARTS FOR MFG. NGK GLOW PLUG</t>
  </si>
  <si>
    <t>LARGB / LAND ROVER U.K.</t>
  </si>
  <si>
    <t>MACHINERY PARTS FOR MFG. NGK SPARK PLUG</t>
  </si>
  <si>
    <t>LIRWW / LASER IRIDIUM WORLD WIDE</t>
  </si>
  <si>
    <t>MAGNECIUM CARBONATE</t>
  </si>
  <si>
    <t>LPLWW / LPG LASERLINE WORLD WIDE</t>
  </si>
  <si>
    <t>METAL CAP</t>
  </si>
  <si>
    <t>METAL COVER</t>
  </si>
  <si>
    <t>MAGBR / MAGNETI MARELLI BRASIL</t>
  </si>
  <si>
    <t>METAL HOLDER</t>
  </si>
  <si>
    <t>MAGCN / MAGNETI MARELLI CHINA</t>
  </si>
  <si>
    <t>METAL PIPE</t>
  </si>
  <si>
    <t>MAGDE / MAGNETI MARELLI GERMANY</t>
  </si>
  <si>
    <t>METAL RING</t>
  </si>
  <si>
    <t>MAKJP / MAKITA JAPAN</t>
  </si>
  <si>
    <t>METAL SHELL</t>
  </si>
  <si>
    <t>MASIT / MASERATI ITALY</t>
  </si>
  <si>
    <t>METAL SHELL WITH SIDE ELECTRODE</t>
  </si>
  <si>
    <t>MAXJP / IRIDIUM MAX JAPAN</t>
  </si>
  <si>
    <t>METAL STOPPER</t>
  </si>
  <si>
    <t>METALUX</t>
  </si>
  <si>
    <t>MAZID / MAZDA INDONESIA</t>
  </si>
  <si>
    <t>MGO POWDER</t>
  </si>
  <si>
    <t>MAZJP / MAZDA JAPAN</t>
  </si>
  <si>
    <t>MOISTURE PROOF BAG</t>
  </si>
  <si>
    <t>MAZMX / MAZDA MEXICO</t>
  </si>
  <si>
    <t>NEVER SEIZE</t>
  </si>
  <si>
    <t>MAZUS / MAZDA U.S.A.</t>
  </si>
  <si>
    <t>NGK GLOW PLUGS</t>
  </si>
  <si>
    <t>MBKFR / MBK FRANCE</t>
  </si>
  <si>
    <t>NGK GLOW SIGNALS</t>
  </si>
  <si>
    <t>MDKJP / MEIJI DENKI KOGYO JAPAN</t>
  </si>
  <si>
    <t>NGK IGNITOR PLUGS</t>
  </si>
  <si>
    <t>MEBDE / MERCEDES-BENZ GERMANY</t>
  </si>
  <si>
    <t>NGK RACING CABLE JOINTS</t>
  </si>
  <si>
    <t>MERUS / MERCURY U.S.A.</t>
  </si>
  <si>
    <t>NGK RESISTOR CABLES</t>
  </si>
  <si>
    <t>NGK SPARK PLUG CAPS</t>
  </si>
  <si>
    <t>MICJP / MIKUNI CORPORATION JAPAN</t>
  </si>
  <si>
    <t>NGK SPARK PLUGS</t>
  </si>
  <si>
    <t>MIDJP / MITSUBISHI DENKI JAPAN</t>
  </si>
  <si>
    <t>NICHIWA GRIP HEATER</t>
  </si>
  <si>
    <t>MIKJP / MITSUBISHI KYOTO JAPAN</t>
  </si>
  <si>
    <t>NICKEL WIRE</t>
  </si>
  <si>
    <t>MIMJP / MITSUBISHI MIZUSHIMA JAPAN</t>
  </si>
  <si>
    <t>NI-PLATED IRON WIRE</t>
  </si>
  <si>
    <t>MINDE / MINI GERMANY</t>
  </si>
  <si>
    <t>NO PART#</t>
  </si>
  <si>
    <t>MINJP / MITSUBISHI NAGOYA JAPAN</t>
  </si>
  <si>
    <t>NO2 ANALYZER</t>
  </si>
  <si>
    <t>MIRIT / MINARELLI ITALY</t>
  </si>
  <si>
    <t>NONRUSTER</t>
  </si>
  <si>
    <t xml:space="preserve">MITAU / MITSUBISHI AUSTRALIA </t>
  </si>
  <si>
    <t>NTK AIR HEATERS</t>
  </si>
  <si>
    <t>MITBR / MITSUBISHI BRASIL</t>
  </si>
  <si>
    <t>NTK AIR QUALITY SENSOR</t>
  </si>
  <si>
    <t>MITDE / MITSUBISHI GERMANY</t>
  </si>
  <si>
    <t>NTK BRACKET</t>
  </si>
  <si>
    <t>MITID / MITSUBISHI INDONESIA</t>
  </si>
  <si>
    <t>NTK CONTROLLERS</t>
  </si>
  <si>
    <t>MITJP / MITSUBISHI JAPAN</t>
  </si>
  <si>
    <t>NTK EGR SENSOR</t>
  </si>
  <si>
    <t>MITTH / MITSUBISHI THAILAND</t>
  </si>
  <si>
    <t>NTK GASKET WITH PRESSURE SENSOR</t>
  </si>
  <si>
    <t>MOBKR / MOBIS KOREA</t>
  </si>
  <si>
    <t>NTK GLOW CONTROLLERS</t>
  </si>
  <si>
    <t>MODMY / MODENAS MALAYSIA</t>
  </si>
  <si>
    <t>NTK KNOCK SENSOR</t>
  </si>
  <si>
    <t>MOPMX / MOPAR MEXICO</t>
  </si>
  <si>
    <t>NTK LOAD SENSOR</t>
  </si>
  <si>
    <t>MOPUS / MOPAR U.S.A.</t>
  </si>
  <si>
    <t>NTK NOX CONTROLLER</t>
  </si>
  <si>
    <t>MORBR / MOTRIO BRASIL</t>
  </si>
  <si>
    <t>NTK NOX SENSOR</t>
  </si>
  <si>
    <t>MOTBR / MOTORCRAFT BRASIL</t>
  </si>
  <si>
    <t>NTK NOX SENSOR CONTACT HOUSING</t>
  </si>
  <si>
    <t>MOTMY / MOTORCRAFT MALAYSIA</t>
  </si>
  <si>
    <t>NTK NOX SENSOR HOUSING</t>
  </si>
  <si>
    <t>MSDIN / MARUTI SUZUKI DOMESTIC INDIA</t>
  </si>
  <si>
    <t>NTK OXYGEN SENSOR</t>
  </si>
  <si>
    <t>MSEIN / MARUTI SUZUKI EXPORT INDIA</t>
  </si>
  <si>
    <t>NTK OXYGEN SENSOR ATF</t>
  </si>
  <si>
    <t>MSZIN / MARUTI SUZUKI INDIA</t>
  </si>
  <si>
    <t>NTK OXYGEN SENSOR OTF</t>
  </si>
  <si>
    <t>MULPH / CUSTOM BOX FOR MULTICAB PHILIPPINES</t>
  </si>
  <si>
    <t>NTK QGS CONTROLLERS</t>
  </si>
  <si>
    <t>NTK REGISTER</t>
  </si>
  <si>
    <t>NBOTH / NON-BOI THAILAND</t>
  </si>
  <si>
    <t>NTK RELAY</t>
  </si>
  <si>
    <t>NEDDE / NEDCAR GERMANY</t>
  </si>
  <si>
    <t>NTK THERMO SENSOR</t>
  </si>
  <si>
    <t>NTK TIO2 SENSOR</t>
  </si>
  <si>
    <t>NTK TIP</t>
  </si>
  <si>
    <t>NTK UEGO ASIC</t>
  </si>
  <si>
    <t>NTK UEGO CONTROLLER</t>
  </si>
  <si>
    <t>NTK UEGO HARNESS</t>
  </si>
  <si>
    <t>NGKFR / NGK FRANCE</t>
  </si>
  <si>
    <t>NTK UEGO SENSOR</t>
  </si>
  <si>
    <t>NTK UREA SENSOR</t>
  </si>
  <si>
    <t>OUTPUT TERMINAL</t>
  </si>
  <si>
    <t>OXYGEN SENSOR</t>
  </si>
  <si>
    <t>PACKAGE MATERIAL</t>
  </si>
  <si>
    <t>PAD-BLACK</t>
  </si>
  <si>
    <t>PAD-BLUE</t>
  </si>
  <si>
    <t>PAD-GREEN</t>
  </si>
  <si>
    <t>PALVAX</t>
  </si>
  <si>
    <t>PAPER TAPE</t>
  </si>
  <si>
    <t>PARAFFIN WAX</t>
  </si>
  <si>
    <t>PARTS FOR RESISTOR CABLE</t>
  </si>
  <si>
    <t>PARTS FOR SENSOR</t>
  </si>
  <si>
    <t>PARTS FOR SPARK PLUG CABLE</t>
  </si>
  <si>
    <t>PET TAPE</t>
  </si>
  <si>
    <t>PINS</t>
  </si>
  <si>
    <t>PLASTIC CAP</t>
  </si>
  <si>
    <t>PLATE</t>
  </si>
  <si>
    <t>PLATINUM TIP</t>
  </si>
  <si>
    <t>PLUG WITH GASKET TYPE PRESSURE SENSOR</t>
  </si>
  <si>
    <t>PM BOSS</t>
  </si>
  <si>
    <t>NIDJP / NISSAN DIESEL JAPAN</t>
  </si>
  <si>
    <t>POINT LEAD</t>
  </si>
  <si>
    <t>NIHJP / NISSAN HONMOKU JAPAN</t>
  </si>
  <si>
    <t>PRESSURE SENSOR WITH GLOW PLUG</t>
  </si>
  <si>
    <t>NIIJP / NISSAN IWAKI JAPAN</t>
  </si>
  <si>
    <t>PRICE ADJUSTMENT</t>
  </si>
  <si>
    <t>NIKJP / NISSAN KYUSYU JAPAN</t>
  </si>
  <si>
    <t>PRIMAL</t>
  </si>
  <si>
    <t>NIMJP / NISMO JAPAN</t>
  </si>
  <si>
    <t>PROTECTION TUBE</t>
  </si>
  <si>
    <t>NISCA / NISSAN CANADA</t>
  </si>
  <si>
    <t>PTFE TUBE FILTER</t>
  </si>
  <si>
    <t>NISCN / NISSAN CHINA</t>
  </si>
  <si>
    <t>PTOTECTOR CODE</t>
  </si>
  <si>
    <t>NISES / NISSAN SPAIN</t>
  </si>
  <si>
    <t>PYROMAX-C WIRE</t>
  </si>
  <si>
    <t>NISFR / NISSAN FRANCE</t>
  </si>
  <si>
    <t>RADIATOR CAPS</t>
  </si>
  <si>
    <t>NISGB / NISSAN UK</t>
  </si>
  <si>
    <t>REAL HOLDER</t>
  </si>
  <si>
    <t>NISJP / NISSAN JAPAN</t>
  </si>
  <si>
    <t>REGISTOR COVER</t>
  </si>
  <si>
    <t>NISMX / NISSAN MEXICO</t>
  </si>
  <si>
    <t>REPAIR COSTS</t>
  </si>
  <si>
    <t>NISMY / NISSAN MALAYSIA</t>
  </si>
  <si>
    <t>RESISTER</t>
  </si>
  <si>
    <t>NISTH / NISSAN THAILAND</t>
  </si>
  <si>
    <t>RESISTOR</t>
  </si>
  <si>
    <t>NISUS / NISSAN U.S.A.</t>
  </si>
  <si>
    <t>RESISTOR ASSEMBLY</t>
  </si>
  <si>
    <t>NSDJP / NSD JAPAN</t>
  </si>
  <si>
    <t>RESISTOR CAP</t>
  </si>
  <si>
    <t>OEMCN / OEM CHINA</t>
  </si>
  <si>
    <t>RESISTOR COIL</t>
  </si>
  <si>
    <t>OEMJP / OEM JAPAN</t>
  </si>
  <si>
    <t>RESISTOR MOLD</t>
  </si>
  <si>
    <t>OEMKR / OEM KOREA</t>
  </si>
  <si>
    <t>RESISTOR POWDER</t>
  </si>
  <si>
    <t>OEMWW / OEM WORLD WIDE</t>
  </si>
  <si>
    <t>RETAINER</t>
  </si>
  <si>
    <t>PC2JP / POWER CABLE  2WHEELS JAPAN</t>
  </si>
  <si>
    <t>REWORKED COST</t>
  </si>
  <si>
    <t>PC4JP / POWER CABLE  4WHEELS JAPAN</t>
  </si>
  <si>
    <t>REWORKED COSTS</t>
  </si>
  <si>
    <t>PERMY / PERODUA MALAYSIA</t>
  </si>
  <si>
    <t>RING PACKING</t>
  </si>
  <si>
    <t>PEUFR / PEUGEOT FRANCE</t>
  </si>
  <si>
    <t>RUBBER CAP</t>
  </si>
  <si>
    <t>PIADE / PIAGGIO GERMANY</t>
  </si>
  <si>
    <t>RUBBER CAP ASSY</t>
  </si>
  <si>
    <t>POLUS / POLARIS USA</t>
  </si>
  <si>
    <t>RUBBER PACKING</t>
  </si>
  <si>
    <t>PORDE / PORSCHE GERMANY</t>
  </si>
  <si>
    <t>RUBBER PLUG</t>
  </si>
  <si>
    <t>PROMY / PROTON MALAYSIA</t>
  </si>
  <si>
    <t>RUBBER SUPPORTER</t>
  </si>
  <si>
    <t>RAGJP / RACING GEAR  JAPAN</t>
  </si>
  <si>
    <t>RUBBER TUBE</t>
  </si>
  <si>
    <t>RALJP / RALLIART JAPAN</t>
  </si>
  <si>
    <t>SCREW</t>
  </si>
  <si>
    <t>RC2JP / REGULAR PLUG CABLE 2WHEELS JAPAN</t>
  </si>
  <si>
    <t>SCREW UNIT</t>
  </si>
  <si>
    <t>RC4JP / REGULAR PLUG CABLE 4WHEELS JAPAN</t>
  </si>
  <si>
    <t>SEAL CABLE</t>
  </si>
  <si>
    <t>RC4WW / REGULAR PLUG CABLE 4WHEELS WORLD WIDE</t>
  </si>
  <si>
    <t>SEAL HIGH/T</t>
  </si>
  <si>
    <t>RCPJP / RACING PLUG JAPAN</t>
  </si>
  <si>
    <t>SEAL SCREW</t>
  </si>
  <si>
    <t>RENBR / RENAULT BRASIL</t>
  </si>
  <si>
    <t>SEALING POWDER</t>
  </si>
  <si>
    <t>RENFR / RENAULT FRANCE</t>
  </si>
  <si>
    <t>SENSOR ELEMENT</t>
  </si>
  <si>
    <t>RENKR / RENAULT SAMSUNG KOREA</t>
  </si>
  <si>
    <t>SEPARATOR ASSEMBLY</t>
  </si>
  <si>
    <t>REXJP / REXXAM JAPAN</t>
  </si>
  <si>
    <t>SHEET PACING</t>
  </si>
  <si>
    <t>ROTAT / ROTAX AUSTRIA</t>
  </si>
  <si>
    <t>SHEET PACKING</t>
  </si>
  <si>
    <t>RXPJP / RX PLUG JP</t>
  </si>
  <si>
    <t>SHEET PACKING A</t>
  </si>
  <si>
    <t>SAADE / SAAB GERMANY</t>
  </si>
  <si>
    <t>SHEET PACKING B</t>
  </si>
  <si>
    <t>SAAUS / SAAB U.S.A.</t>
  </si>
  <si>
    <t>SHEET PACKING C</t>
  </si>
  <si>
    <t>SAGGB / SAGEM UK</t>
  </si>
  <si>
    <t>SHELL</t>
  </si>
  <si>
    <t>SATUS / SATURN U.S.A.</t>
  </si>
  <si>
    <t>SHIELD WIRING</t>
  </si>
  <si>
    <t>SCBJP / STANDARD CABLE JAPAN</t>
  </si>
  <si>
    <t>SIDE ELECTRODE</t>
  </si>
  <si>
    <t>SEVIT / SEVEL SUD ITALY</t>
  </si>
  <si>
    <t>SILICON OIL</t>
  </si>
  <si>
    <t>SHOUS / SHOP PACK USA</t>
  </si>
  <si>
    <t>SILICON TUBE</t>
  </si>
  <si>
    <t>SHOWW / SHOP PACK WORLD WIDE</t>
  </si>
  <si>
    <t>SILICON VARNISH TUBE</t>
  </si>
  <si>
    <t>SKOIN / SKODA AUTO INDIA</t>
  </si>
  <si>
    <t>SILICONE FLUID</t>
  </si>
  <si>
    <t>SMADE / SMART GERMANY</t>
  </si>
  <si>
    <t>SILICONE FLUID KF-96H-30000CS</t>
  </si>
  <si>
    <t>SSAKR / SSAGYONG KOREA</t>
  </si>
  <si>
    <t>SLEEVE</t>
  </si>
  <si>
    <t>STIBR / STIHL BRASIL</t>
  </si>
  <si>
    <t>SLEEVE ASSY</t>
  </si>
  <si>
    <t>STIJP / STI JAPAN</t>
  </si>
  <si>
    <t>SOLID POST TERMINAL</t>
  </si>
  <si>
    <t>SUBBR / SUBARU BRASIL</t>
  </si>
  <si>
    <t>SP MACHINERY DISCOUNT</t>
  </si>
  <si>
    <t>SUBJP / SUBARU JAPAN</t>
  </si>
  <si>
    <t>SP MACHINERY EXTRA PRICE ADJUSTMENT</t>
  </si>
  <si>
    <t>SUOJP / SUBARU OIZUMI JAPAN</t>
  </si>
  <si>
    <t>SP MACHINERY PARTS DISCOUNT</t>
  </si>
  <si>
    <t>SUSJP / SUBARU SAITAMA JAPAN</t>
  </si>
  <si>
    <t>SP MACHINERY PARTS EX. PRICE ADJUSTMENT</t>
  </si>
  <si>
    <t>SUZBR / SUZUKI BRASIL</t>
  </si>
  <si>
    <t>SPACER</t>
  </si>
  <si>
    <t>SUZCN / SUZUKI CHINA</t>
  </si>
  <si>
    <t>SPACER RUBBER</t>
  </si>
  <si>
    <t>SUZID / SUZUKI INDONESIA</t>
  </si>
  <si>
    <t>SPARK UNIT</t>
  </si>
  <si>
    <t>SUZIN / SUZUKI INDIA</t>
  </si>
  <si>
    <t>SPRING</t>
  </si>
  <si>
    <t>SUZJP / SUZUKI JAPAN</t>
  </si>
  <si>
    <t>STEEL MATERIAL FOR AIR HEATER ELEMENT</t>
  </si>
  <si>
    <t>SUZTH / SUZUKI THAILAND</t>
  </si>
  <si>
    <t>STEEL PRODUCTS</t>
  </si>
  <si>
    <t>SUZTW / SUZUKI TAIWAN</t>
  </si>
  <si>
    <t>STEEL WIRE</t>
  </si>
  <si>
    <t>SUZVN / SUZUKI VIET NAM</t>
  </si>
  <si>
    <t>STRUCT BOND</t>
  </si>
  <si>
    <t>SYATW / SYM AUTOMOBILE TAIWAN</t>
  </si>
  <si>
    <t>SUB ASSY</t>
  </si>
  <si>
    <t>SYCKR / SYMC KOREA</t>
  </si>
  <si>
    <t>SULFURIC ACID</t>
  </si>
  <si>
    <t>SYMTW / SYM TAIWAN</t>
  </si>
  <si>
    <t>SUMICERAM</t>
  </si>
  <si>
    <t>SYMVN / SYM VIET NAM</t>
  </si>
  <si>
    <t>SWAGERED TUBE ASS'Y</t>
  </si>
  <si>
    <t>SYNDE / SYNERJECT GERMANY</t>
  </si>
  <si>
    <t>TALC POWDER</t>
  </si>
  <si>
    <t>SYNFR / SYNERJECT FRANCE</t>
  </si>
  <si>
    <t>TALC RING</t>
  </si>
  <si>
    <t>SYNMY / SYNERJECT MALAYSIA</t>
  </si>
  <si>
    <t>TERMINAL</t>
  </si>
  <si>
    <t>SYNIT / SYNERJECT ITALY</t>
  </si>
  <si>
    <t>TERMINAL 33000-1002</t>
  </si>
  <si>
    <t>SYNTW / SYNERJECT TAIWAN</t>
  </si>
  <si>
    <t>TERMINAL 33001-2004</t>
  </si>
  <si>
    <t>SYNTH / SYNERJECT THAILAND</t>
  </si>
  <si>
    <t>TERMINAL 33011-0004</t>
  </si>
  <si>
    <t>SZSJP / SUZUKI SPORTS JAPAN</t>
  </si>
  <si>
    <t>TERMINAL 33012-3002</t>
  </si>
  <si>
    <t>TATIN / TATA MOTORS INDIA</t>
  </si>
  <si>
    <t>TERMINAL 33088-0010</t>
  </si>
  <si>
    <t>TOBAE / TOYOTA BOX U.A.E.</t>
  </si>
  <si>
    <t>TERMINAL 331150038</t>
  </si>
  <si>
    <t>TOBRU / TOYOTA BOX RUSSIAN</t>
  </si>
  <si>
    <t>TERMINAL BODY COMP</t>
  </si>
  <si>
    <t>TOBTW / TOYOTA BOX TAIWAN</t>
  </si>
  <si>
    <t>TERMINAL CLAMPING ASSEMBLY</t>
  </si>
  <si>
    <t>TODJP / TOYO DENSO JAPAN</t>
  </si>
  <si>
    <t>TERMINAL DISTRIBUTOR</t>
  </si>
  <si>
    <t>TOHJP / TOHATSU JAPAN</t>
  </si>
  <si>
    <t>TERMINAL LSP221158AURWA</t>
  </si>
  <si>
    <t>TOKJP / TOKAI RIKA JAPAN</t>
  </si>
  <si>
    <t>TERMINAL NUT</t>
  </si>
  <si>
    <t>TOLJP / TOYOTA LEXUS JAPAN</t>
  </si>
  <si>
    <t>TERMINAL SEALING RUBBER</t>
  </si>
  <si>
    <t>TOYCN / TOYOTA CHINA</t>
  </si>
  <si>
    <t>TERMINAL STUD</t>
  </si>
  <si>
    <t>TOYIN / TOYOTA INDIA</t>
  </si>
  <si>
    <t>THERMOCOUPLE</t>
  </si>
  <si>
    <t>TOYJP / TOYOTA JAPAN</t>
  </si>
  <si>
    <t>TITANIUM POWDER</t>
  </si>
  <si>
    <t>TOYTH / TOYOTA THAILAND</t>
  </si>
  <si>
    <t>TOOLING COSTS</t>
  </si>
  <si>
    <t>TOYUS / TOYOTA U.S.A.</t>
  </si>
  <si>
    <t>TPA</t>
  </si>
  <si>
    <t>TOYZA / TOYOTA SOUTH AFRICA</t>
  </si>
  <si>
    <t>TRAY</t>
  </si>
  <si>
    <t>TRIGB / TRIUMPH UK</t>
  </si>
  <si>
    <t>TUBE ASSY WITH ELECTRODE A</t>
  </si>
  <si>
    <t>TRITH / TRIUMPH THAILAND</t>
  </si>
  <si>
    <t>TUBE ASSY WITH METAL SHELL</t>
  </si>
  <si>
    <t>TRUJP / TRUST   JAPAN</t>
  </si>
  <si>
    <t>UEGO HARNESS</t>
  </si>
  <si>
    <t>UNCJP / UNICARRIERS JAPAN</t>
  </si>
  <si>
    <t>UNSATURATED POLYESTER MOLDING COMPOUNDS</t>
  </si>
  <si>
    <t>UNIGB / UNI-PART UK</t>
  </si>
  <si>
    <t>W/P.CAP</t>
  </si>
  <si>
    <t>VGPAU / VG PLUG AUSTRALIA</t>
  </si>
  <si>
    <t>WATER FILTER</t>
  </si>
  <si>
    <t>VLNDE / V-LINE GERMANY</t>
  </si>
  <si>
    <t>WATERPROOF RUBBER</t>
  </si>
  <si>
    <t>VMOCN / VMOTO CHINA</t>
  </si>
  <si>
    <t>WELDED CENTER ELECTRODE</t>
  </si>
  <si>
    <t>VOLDE / VOLVO GERMANY</t>
  </si>
  <si>
    <t>WELDED COIL</t>
  </si>
  <si>
    <t>VPLJP / V PLUG JAPAN</t>
  </si>
  <si>
    <t>WELDED TUBE</t>
  </si>
  <si>
    <t>VPWCA / V-POWER IMPORT CANADA</t>
  </si>
  <si>
    <t>WHITE WIRE</t>
  </si>
  <si>
    <t>VPWMX / V-POWER MEXICO</t>
  </si>
  <si>
    <t>WIRE PACKING</t>
  </si>
  <si>
    <t>VPWUS / V-POWER U.S.A.</t>
  </si>
  <si>
    <t>Y-NI WIRE</t>
  </si>
  <si>
    <t>VPWWW / V-POWER WORLD WIDE</t>
  </si>
  <si>
    <t>VWAAR / VW/AUDI ARGENTINA</t>
  </si>
  <si>
    <t>VWABR / VW/AUDI BRASIL</t>
  </si>
  <si>
    <t>VWACN / VW/AUDI FAW CHINA</t>
  </si>
  <si>
    <t>VWADE / VW/AUDI GERMANY</t>
  </si>
  <si>
    <t>VWAIN / VW/AUDI INDIA</t>
  </si>
  <si>
    <t>VWAIT / VW/AUDI ITALY</t>
  </si>
  <si>
    <t>VWAMX / VW/AUDI MEXICO</t>
  </si>
  <si>
    <t>VWAZA / VW/AUDI SOUTH-AFRICA</t>
  </si>
  <si>
    <t>VWBCN / VW BOX CHINA</t>
  </si>
  <si>
    <t>VWCCN / VW AUDI CHANGSHU CHINA</t>
  </si>
  <si>
    <t>VXPJP / VX PLUG JAPAN</t>
  </si>
  <si>
    <t>WJIKR / WOO JIN INDUSTRY  KOREA</t>
  </si>
  <si>
    <t>WJIQI / WOO JIN  QINGDAO KOREA</t>
  </si>
  <si>
    <t>WKRUS / WALKER USA(BASE SENSOR)</t>
  </si>
  <si>
    <t>WOWUS / WOODWARD U.S.A.</t>
  </si>
  <si>
    <t>YABJP / YANMAR BIWA JAPAN</t>
  </si>
  <si>
    <t>YAMBR / YAMAHA BRASIL</t>
  </si>
  <si>
    <t>YAMFR / YAMAHA FRANCE</t>
  </si>
  <si>
    <t>YAMID / YAMAHA INDONESIA</t>
  </si>
  <si>
    <t>YAMIN / YAMAHA INDIA</t>
  </si>
  <si>
    <t>YAMJP / YAMAHA JAPAN</t>
  </si>
  <si>
    <t>YAMTH / YAMAHA THAILAND</t>
  </si>
  <si>
    <t>YAMTW / YAMAHA TAIWAN</t>
  </si>
  <si>
    <t>YAMVN / YAMAHA VIET NAM</t>
  </si>
  <si>
    <t>YANJP / YANMAR JAPAN</t>
  </si>
  <si>
    <t>YBDDZ / YELLOW BOX ALGERIA ALGERIA</t>
  </si>
  <si>
    <t>YBFCA / YELLOW BOX FRENCH CANADA</t>
  </si>
  <si>
    <t>YBIJP / YELLOW BOX FOR IMPORTED VEHICLE</t>
  </si>
  <si>
    <t>YBLJP / YELLOW BOX LPG JAPAN</t>
  </si>
  <si>
    <t>YBMMX / YELLOW BOX MEXICAN MEXICO</t>
  </si>
  <si>
    <t>YBSNA / YELLOW BOX SENSOR NORTH AMERICA</t>
  </si>
  <si>
    <t>YBXCN / YELLOW BOX CHINA</t>
  </si>
  <si>
    <t>YBXEG / YELLOW BOX EGYPT</t>
  </si>
  <si>
    <t>YBXHK / YELLOW BOX HONG KONG</t>
  </si>
  <si>
    <t>YBXID / YELLOW BOX INDONESIA</t>
  </si>
  <si>
    <t>YBXIN / YELLOW BOX INDIA</t>
  </si>
  <si>
    <t>YBXJO / YELLOW BOX JORDAN</t>
  </si>
  <si>
    <t>YBXJP / YELLOW BOX JAPAN</t>
  </si>
  <si>
    <t>YBXNA / YELLOW BOX NORTH AMERICA</t>
  </si>
  <si>
    <t>YBXPH / YELLOW BOX PHILIPPINES</t>
  </si>
  <si>
    <t>YBXTH / YELLOW BOX THAILAND</t>
  </si>
  <si>
    <t>YBXUS / YELLOW BOX U.S.A.</t>
  </si>
  <si>
    <t>YBXVN / YELLOW BOX VIET NAM</t>
  </si>
  <si>
    <t>No</t>
    <phoneticPr fontId="3"/>
  </si>
  <si>
    <t>Yes</t>
    <phoneticPr fontId="3"/>
  </si>
  <si>
    <t>PC</t>
    <phoneticPr fontId="3"/>
  </si>
  <si>
    <t>Please enter "C" line only and don’t  touch "B" line.</t>
    <phoneticPr fontId="3"/>
  </si>
  <si>
    <t>"B" line are input value for GIMS# directly.</t>
    <phoneticPr fontId="3"/>
  </si>
  <si>
    <t>ANALYZER</t>
    <phoneticPr fontId="3"/>
  </si>
  <si>
    <t>MX / Mexico</t>
    <phoneticPr fontId="3"/>
  </si>
  <si>
    <t>BR / Brazil</t>
    <phoneticPr fontId="3"/>
  </si>
  <si>
    <t>DE / Germany</t>
    <phoneticPr fontId="3"/>
  </si>
  <si>
    <t>GB / Great Britain</t>
    <phoneticPr fontId="3"/>
  </si>
  <si>
    <t>FR / France</t>
    <phoneticPr fontId="3"/>
  </si>
  <si>
    <t>ZA / South Africa</t>
  </si>
  <si>
    <t>ZA / South Africa</t>
    <phoneticPr fontId="3"/>
  </si>
  <si>
    <t>RU / Russia</t>
  </si>
  <si>
    <t>RU / Russia</t>
    <phoneticPr fontId="3"/>
  </si>
  <si>
    <t>ID / Indonesia</t>
    <phoneticPr fontId="3"/>
  </si>
  <si>
    <t>MY / Malaysia</t>
    <phoneticPr fontId="3"/>
  </si>
  <si>
    <t>TH / Thailand</t>
    <phoneticPr fontId="3"/>
  </si>
  <si>
    <t>VN / Vietnam</t>
  </si>
  <si>
    <t>CN / China</t>
    <phoneticPr fontId="3"/>
  </si>
  <si>
    <t>TW / Taiwan</t>
  </si>
  <si>
    <t>TW / Taiwan</t>
    <phoneticPr fontId="3"/>
  </si>
  <si>
    <t>AE / UAE</t>
    <phoneticPr fontId="3"/>
  </si>
  <si>
    <t>IN / India</t>
    <phoneticPr fontId="3"/>
  </si>
  <si>
    <t>PH / Philippines</t>
  </si>
  <si>
    <t>PH / Philippines</t>
    <phoneticPr fontId="3"/>
  </si>
  <si>
    <t>Necessary</t>
  </si>
  <si>
    <t>Automatic input</t>
  </si>
  <si>
    <t>Automatic input</t>
    <phoneticPr fontId="3"/>
  </si>
  <si>
    <t>As needed</t>
  </si>
  <si>
    <t>As needed</t>
    <phoneticPr fontId="3"/>
  </si>
  <si>
    <t>KG</t>
    <phoneticPr fontId="3"/>
  </si>
  <si>
    <t>G</t>
    <phoneticPr fontId="3"/>
  </si>
  <si>
    <t>M</t>
    <phoneticPr fontId="3"/>
  </si>
  <si>
    <t>Registration Company</t>
  </si>
  <si>
    <t>Base Unit of Measure</t>
  </si>
  <si>
    <t>Division</t>
  </si>
  <si>
    <t>Drawing Number</t>
  </si>
  <si>
    <t>Global Material Text</t>
  </si>
  <si>
    <t>Status Category</t>
  </si>
  <si>
    <t>Material Category(Large)</t>
  </si>
  <si>
    <t>Material Category(Medium)</t>
  </si>
  <si>
    <t>Material Category(Small)</t>
  </si>
  <si>
    <t>Profit Management Group</t>
  </si>
  <si>
    <t>Customer Parts Number</t>
  </si>
  <si>
    <t>Customer Specified Parts Number</t>
  </si>
  <si>
    <t>Materials Specifications Number</t>
  </si>
  <si>
    <t>Stock Number</t>
  </si>
  <si>
    <t>Production Control Code</t>
  </si>
  <si>
    <t>Production Country</t>
  </si>
  <si>
    <t>Packaging Country</t>
  </si>
  <si>
    <t>Single Net Weight</t>
  </si>
  <si>
    <t>Packaging Code</t>
  </si>
  <si>
    <t>Business Type</t>
  </si>
  <si>
    <t>Packaging Brand</t>
  </si>
  <si>
    <t>Package Type</t>
  </si>
  <si>
    <t>S.P Terminal Specification</t>
  </si>
  <si>
    <t>Cap Color</t>
  </si>
  <si>
    <t>G.P Nut Specification</t>
  </si>
  <si>
    <t>S.P Gap (mm)</t>
  </si>
  <si>
    <t>S.P Gap Tolerance (+)</t>
  </si>
  <si>
    <t>S.P Gap Tolerance (-)</t>
  </si>
  <si>
    <t>S.P Resistance Value Specification</t>
  </si>
  <si>
    <t>1 PC or Min Pkg UPC or JAN</t>
  </si>
  <si>
    <t>1 PC or Min Pkg CD39 or CD128 1</t>
  </si>
  <si>
    <t>1 PC or Min Pkg CD39 or CD128 2</t>
  </si>
  <si>
    <t>Multi PCS UPC or JAN</t>
  </si>
  <si>
    <t>Multi PCS CD39 or CD128 1</t>
  </si>
  <si>
    <t>Multi PCS CD39 or CD128 2</t>
  </si>
  <si>
    <t>Transportation Case/Bulk ITF Code</t>
  </si>
  <si>
    <t>1 PC or Min Pkg Qty</t>
  </si>
  <si>
    <t>1 PC or Min Pkg Dimension</t>
  </si>
  <si>
    <t>Multi PCS Pkg Qty</t>
  </si>
  <si>
    <t>Multi PCS Pkg Dimension</t>
  </si>
  <si>
    <t>Transportation Case/Bulk Pkg Qty</t>
  </si>
  <si>
    <t>Transportation Case/Bulk Pkg Dimension</t>
  </si>
  <si>
    <t>Transportation Pallet Qty</t>
  </si>
  <si>
    <t>Transportation Pallet Dimension</t>
  </si>
  <si>
    <t>External Code</t>
  </si>
  <si>
    <t>Note1</t>
  </si>
  <si>
    <t>Delete Flag</t>
  </si>
  <si>
    <t>Changed by</t>
  </si>
  <si>
    <t>PRFRQ</t>
    <phoneticPr fontId="3"/>
  </si>
  <si>
    <t>Inspection interval</t>
    <phoneticPr fontId="3"/>
  </si>
  <si>
    <t>As needed</t>
    <phoneticPr fontId="3"/>
  </si>
  <si>
    <t>1st</t>
  </si>
  <si>
    <t>2nd</t>
  </si>
  <si>
    <t>3rd</t>
  </si>
  <si>
    <t>4th</t>
  </si>
  <si>
    <t>5th</t>
  </si>
  <si>
    <t>6th</t>
  </si>
  <si>
    <t>7th</t>
  </si>
  <si>
    <t>8th</t>
  </si>
  <si>
    <t>9th</t>
  </si>
  <si>
    <t>10th</t>
  </si>
  <si>
    <t>1st</t>
    <phoneticPr fontId="3"/>
  </si>
  <si>
    <t>Explanation for each fields</t>
    <phoneticPr fontId="3"/>
  </si>
  <si>
    <t>Field name</t>
    <phoneticPr fontId="3"/>
  </si>
  <si>
    <t>Registration form for new GIMS#</t>
    <phoneticPr fontId="3"/>
  </si>
  <si>
    <t>To grasp the same catalog code and drawing part number, if a packaging spec or a production country or a 
design change is differently by an identification code.</t>
    <phoneticPr fontId="3"/>
  </si>
  <si>
    <t>Register it in order to identify spec for item code.
FG/Prototype: describe assembly chart     KD Parts: Describe drawing No. of the parts chart</t>
    <phoneticPr fontId="3"/>
  </si>
  <si>
    <t>Used for identifying production planning code per item code.</t>
    <phoneticPr fontId="3"/>
  </si>
  <si>
    <t>To grasp commercial distribution.</t>
    <phoneticPr fontId="3"/>
  </si>
  <si>
    <t>To recognize the brand for packaging that cannot be identified by 
“ Catalog Material Code”</t>
    <phoneticPr fontId="3"/>
  </si>
  <si>
    <t>To recognize the box type (1,4,10 pieces box, cardboard, polyester box etc.)</t>
    <phoneticPr fontId="3"/>
  </si>
  <si>
    <t>Text information by item category</t>
    <phoneticPr fontId="3"/>
  </si>
  <si>
    <t>To clarify the material spec of the “GIMS material code”, the material spec # is 
registered.</t>
    <phoneticPr fontId="3"/>
  </si>
  <si>
    <t>To identify customer parts number related to “GIMS material code”</t>
    <phoneticPr fontId="3"/>
  </si>
  <si>
    <t>Describe customer specified parts number.</t>
    <phoneticPr fontId="3"/>
  </si>
  <si>
    <t>Base Unit of Measure in Japan. PC is default value of NGK Japan</t>
    <phoneticPr fontId="3"/>
  </si>
  <si>
    <t>Distinction of “Made in  Japan” or “ Made in overseas”</t>
    <phoneticPr fontId="3"/>
  </si>
  <si>
    <t>Describe country of production</t>
    <phoneticPr fontId="3"/>
  </si>
  <si>
    <t>To unitary manage weight information needed for customs clearance etc in Japan, 
and to deliver it to overseas subsidiaries.</t>
    <phoneticPr fontId="3"/>
  </si>
  <si>
    <t>To recognize plug cap color that cannot be identified by “Catalog Code”.</t>
    <phoneticPr fontId="3"/>
  </si>
  <si>
    <t>To deliver overseas subsidiary as material related information.</t>
    <phoneticPr fontId="3"/>
  </si>
  <si>
    <t>To recognize nut spec of glow plug that cannot be identified by “Catalog Code”.</t>
    <phoneticPr fontId="3"/>
  </si>
  <si>
    <t xml:space="preserve">Describe gap value that cannot be identified by “Catalog Code”. </t>
    <phoneticPr fontId="3"/>
  </si>
  <si>
    <t>Used for classifying summary of sales or production number etc.</t>
    <phoneticPr fontId="3"/>
  </si>
  <si>
    <t>The lowest unit that totals and manages operating profit of consolidation as group.</t>
    <phoneticPr fontId="3"/>
  </si>
  <si>
    <t>Cosmetic packaging that gives priority to look nice to exhibit in front of consumer
for aftermarket. Primary means minimum unit.</t>
    <phoneticPr fontId="3"/>
  </si>
  <si>
    <t>Cosmetic packaging that gives priority to look nice to exhibit in front of consumer 
for aftermarket. Secondary means unit to bring minimum unit together.</t>
    <phoneticPr fontId="3"/>
  </si>
  <si>
    <t>Packaging that aims to prevent product from impact and external environment 
while transportation.</t>
    <phoneticPr fontId="3"/>
  </si>
  <si>
    <t>Cosmetic packaging that gives priority to look nice to exhibit in front of consumer 
for aftermarket. Primary means minimum unit.</t>
    <phoneticPr fontId="3"/>
  </si>
  <si>
    <t>Setup dimensions (L/W/H) of cosmetic packaging. This item used for selection of 
inventory location (when they manage inventory at client site)</t>
    <phoneticPr fontId="3"/>
  </si>
  <si>
    <t>Primary value of packaging that aims to prevent product from impact and external 
environment while transportation.</t>
    <phoneticPr fontId="3"/>
  </si>
  <si>
    <t>Secondary value of packaging that aims to prevent product from impact and 
external environment while transportation.</t>
    <phoneticPr fontId="3"/>
  </si>
  <si>
    <t>1st</t>
    <phoneticPr fontId="3"/>
  </si>
  <si>
    <t>NAK / NAKED</t>
    <phoneticPr fontId="3"/>
  </si>
  <si>
    <t>BAG / PLASTIC BAG</t>
    <phoneticPr fontId="3"/>
  </si>
  <si>
    <t>CGSCN / CHANGAN SUZUKI CHINA</t>
  </si>
  <si>
    <t>CSZCN / CHANGHE SUZUKI CHINA</t>
  </si>
  <si>
    <t>CXBCN / CX BOX CHINA</t>
  </si>
  <si>
    <t>DCJCN / DACHANGJIANG CHINA</t>
  </si>
  <si>
    <t>DGNCN / DONGAN CHINA</t>
  </si>
  <si>
    <t>DNICN / DONGFENG NISSAN CHINA</t>
  </si>
  <si>
    <t>FACCN / FAW CAR CHINA</t>
  </si>
  <si>
    <t>GABCN / GAS BOX CHINA</t>
  </si>
  <si>
    <t>GAMCN / GAC MOTOR CHINA</t>
  </si>
  <si>
    <t>GFICN / GAC FIAT CHINA</t>
  </si>
  <si>
    <t>GIACN / GIANT CHINA</t>
  </si>
  <si>
    <t>GRWCN / GREAT WALL CHINA</t>
  </si>
  <si>
    <t>GTOCN / GAC TOYOTA CHINA</t>
  </si>
  <si>
    <t>HADCN / HARBIN DONGAN CHINA</t>
  </si>
  <si>
    <t>HONBE / HONDA BELGIUM</t>
  </si>
  <si>
    <t>JEMCN / JIANGMEN EMAK CHINA</t>
  </si>
  <si>
    <t>JHOCN / JIALING HONDA CHINA</t>
  </si>
  <si>
    <t>JIACN / JIANGLING MOTORS CHINA</t>
  </si>
  <si>
    <t>KWKCN / KAWASAKI &amp; KWANG YANG CHINA</t>
  </si>
  <si>
    <t>LOBCN / LO BOX CHINA</t>
  </si>
  <si>
    <t>LONCN / LONCIN CHINA</t>
  </si>
  <si>
    <t>MAGIT / MAGNETI MARELLI ITALY</t>
  </si>
  <si>
    <t>NISBR / NISSAN BRASIL</t>
  </si>
  <si>
    <t>QILCN / QINGLING CHINA</t>
  </si>
  <si>
    <t>QIQCN / QING QI CHINA</t>
  </si>
  <si>
    <t>QQECN / QINGQI ENGINE CHINA</t>
  </si>
  <si>
    <t>SAICN / SAIC CHINA</t>
  </si>
  <si>
    <t>SVWCN / SHANGHAI VW CHINA</t>
  </si>
  <si>
    <t>TVSID / TVS INDONESIA</t>
  </si>
  <si>
    <t>WDHCN / WUHAN DONGFENG HONDA CHINA</t>
  </si>
  <si>
    <t>WLCCN / WAILAICHENG CHINA</t>
  </si>
  <si>
    <t>YAMCN / YAMAHA CHINA</t>
  </si>
  <si>
    <t>YMTCN / YAMAHA TAIZHOU CHINA</t>
  </si>
  <si>
    <t>ANALYZER</t>
  </si>
  <si>
    <t>Revision №</t>
    <phoneticPr fontId="4"/>
  </si>
  <si>
    <t>Revision Date</t>
    <phoneticPr fontId="4"/>
  </si>
  <si>
    <t>Revised by</t>
  </si>
  <si>
    <t>-</t>
    <phoneticPr fontId="4"/>
  </si>
  <si>
    <t>10 /Plug</t>
    <phoneticPr fontId="3"/>
  </si>
  <si>
    <t>11 /Sensor</t>
    <phoneticPr fontId="3"/>
  </si>
  <si>
    <t>BL1 / BLISTER PAC 1pc</t>
    <phoneticPr fontId="3"/>
  </si>
  <si>
    <t>BL2 / BLISTER PAC 2pc</t>
    <phoneticPr fontId="3"/>
  </si>
  <si>
    <t>BL3 / BLISTER PAC 3pc</t>
    <phoneticPr fontId="3"/>
  </si>
  <si>
    <t>BL4 / BLISTER PAC 4pc</t>
    <phoneticPr fontId="3"/>
  </si>
  <si>
    <t>BL5 / BLISTER PAC 5pc</t>
    <phoneticPr fontId="3"/>
  </si>
  <si>
    <t>BL6 / BLISTER PAC 6pc</t>
    <phoneticPr fontId="3"/>
  </si>
  <si>
    <t>BL8 / BLISTER PAC 8pc</t>
    <phoneticPr fontId="3"/>
  </si>
  <si>
    <t>BLK / BLACK</t>
    <phoneticPr fontId="3"/>
  </si>
  <si>
    <t>BLU / BLUE</t>
    <phoneticPr fontId="3"/>
  </si>
  <si>
    <t>GRN / GREEN</t>
    <phoneticPr fontId="3"/>
  </si>
  <si>
    <t>RED / RED</t>
    <phoneticPr fontId="3"/>
  </si>
  <si>
    <t>YEL / YELLOW</t>
    <phoneticPr fontId="3"/>
  </si>
  <si>
    <t>GIMS Material Number</t>
    <phoneticPr fontId="3"/>
  </si>
  <si>
    <t>Yes</t>
  </si>
  <si>
    <t>No</t>
  </si>
  <si>
    <t>2nd</t>
    <phoneticPr fontId="3"/>
  </si>
  <si>
    <t>3rd</t>
    <phoneticPr fontId="3"/>
  </si>
  <si>
    <t>4th</t>
    <phoneticPr fontId="3"/>
  </si>
  <si>
    <t>8th</t>
    <phoneticPr fontId="3"/>
  </si>
  <si>
    <t>9th</t>
    <phoneticPr fontId="3"/>
  </si>
  <si>
    <t>10th</t>
    <phoneticPr fontId="3"/>
  </si>
  <si>
    <t>Catalog Code / Drawing Part Number</t>
    <phoneticPr fontId="3"/>
  </si>
  <si>
    <t>Entry date</t>
    <phoneticPr fontId="3"/>
  </si>
  <si>
    <t>Send date</t>
    <phoneticPr fontId="3"/>
  </si>
  <si>
    <t>Originator</t>
  </si>
  <si>
    <t>Originator</t>
    <phoneticPr fontId="3"/>
  </si>
  <si>
    <t>Approver</t>
  </si>
  <si>
    <t>Approver</t>
    <phoneticPr fontId="3"/>
  </si>
  <si>
    <t>Receive date</t>
  </si>
  <si>
    <t>Reply date</t>
  </si>
  <si>
    <t>Catalog Code / Drawing Part Number</t>
    <phoneticPr fontId="3"/>
  </si>
  <si>
    <t>Supplier</t>
    <phoneticPr fontId="3"/>
  </si>
  <si>
    <t>Will it be shipped to NGK-J?</t>
    <phoneticPr fontId="3"/>
  </si>
  <si>
    <t/>
  </si>
  <si>
    <t>This registration form is to register new REC-G GIMS#.</t>
    <phoneticPr fontId="3"/>
  </si>
  <si>
    <t>B line  :  Registration value. This value is reflected from C line.</t>
    <phoneticPr fontId="3"/>
  </si>
  <si>
    <t>C line  :  Entry field.</t>
    <phoneticPr fontId="3"/>
  </si>
  <si>
    <t>Enter only C line on each GIMS#.</t>
    <phoneticPr fontId="3"/>
  </si>
  <si>
    <t>Enter "Application Info (Subsidiary)" after filling up C line of each GIMS#.</t>
    <phoneticPr fontId="3"/>
  </si>
  <si>
    <t>Print</t>
    <phoneticPr fontId="3"/>
  </si>
  <si>
    <t>Registration form (Multiple)</t>
    <phoneticPr fontId="3"/>
  </si>
  <si>
    <t>Manual</t>
    <phoneticPr fontId="3"/>
  </si>
  <si>
    <t>Matrix (judgment of necessity)</t>
    <phoneticPr fontId="3"/>
  </si>
  <si>
    <t>Revision History</t>
    <phoneticPr fontId="3"/>
  </si>
  <si>
    <t xml:space="preserve">Formatted sheet for print. </t>
    <phoneticPr fontId="3"/>
  </si>
  <si>
    <t>Fill up only this form when requesting registration.</t>
    <phoneticPr fontId="3"/>
  </si>
  <si>
    <t>Procedure to register new REC-G GIMS#.</t>
    <phoneticPr fontId="3"/>
  </si>
  <si>
    <t>Then, the other fields (A and C line) will change.</t>
    <phoneticPr fontId="3"/>
  </si>
  <si>
    <t>Contents</t>
    <phoneticPr fontId="3"/>
  </si>
  <si>
    <t>CFMCN / CHANGAN FORD MAZDA CHINA</t>
  </si>
  <si>
    <t>CHECN / CHERY AUTOMOBILE CHINA</t>
  </si>
  <si>
    <t>HHMIN / ABOLISHED BRAND</t>
  </si>
  <si>
    <t>PCBJP / POWER CABLE JAPAN</t>
  </si>
  <si>
    <t>PSIUS / POWER SOLUTIONS INTERNATIONAL U.S.A.</t>
  </si>
  <si>
    <t>VGPJP / VG PLUG AUSTRALIA</t>
  </si>
  <si>
    <t>YBXNE / YELLOW BOX NEPAL</t>
  </si>
  <si>
    <t>YBXSL / YELLOW BOX SRI LANKA</t>
  </si>
  <si>
    <t>C</t>
    <phoneticPr fontId="3"/>
  </si>
  <si>
    <t>4th</t>
    <phoneticPr fontId="3"/>
  </si>
  <si>
    <t>B</t>
    <phoneticPr fontId="3"/>
  </si>
  <si>
    <t>C</t>
    <phoneticPr fontId="3"/>
  </si>
  <si>
    <t>5th</t>
    <phoneticPr fontId="3"/>
  </si>
  <si>
    <t>5th</t>
    <phoneticPr fontId="3"/>
  </si>
  <si>
    <t>10th</t>
    <phoneticPr fontId="3"/>
  </si>
  <si>
    <t>OZA680-TY3/11</t>
  </si>
  <si>
    <t>PC</t>
  </si>
  <si>
    <t>11 /Sensor</t>
  </si>
  <si>
    <t>OZJ680-TY3</t>
  </si>
  <si>
    <t>89465-06290</t>
  </si>
  <si>
    <t>FD128J-CW</t>
  </si>
  <si>
    <t>FD128J-CW/02</t>
  </si>
  <si>
    <t>E1GQ-12B591-AC</t>
  </si>
  <si>
    <t>OZA519-ED2</t>
  </si>
  <si>
    <t>OZA519-ED2/01</t>
  </si>
  <si>
    <t>OZJ519-ED2</t>
  </si>
  <si>
    <t>OZJ660-EE72</t>
  </si>
  <si>
    <t>25712</t>
  </si>
  <si>
    <t>YBXNA:YELLOW BOX NORTH AMERICA</t>
  </si>
  <si>
    <t>10087295257125</t>
  </si>
  <si>
    <t>OZC713-D11</t>
  </si>
  <si>
    <t>ED8A-9F472-CA</t>
  </si>
  <si>
    <t>RN101T-EW</t>
  </si>
  <si>
    <t>2264 044 35R</t>
  </si>
  <si>
    <t xml:space="preserve">250-XN24098 </t>
  </si>
  <si>
    <t>24098</t>
  </si>
  <si>
    <t>20</t>
  </si>
  <si>
    <t>No Sample Yet</t>
    <phoneticPr fontId="3"/>
  </si>
  <si>
    <t>Due 
date</t>
    <phoneticPr fontId="3"/>
  </si>
  <si>
    <t>KD</t>
    <phoneticPr fontId="3"/>
  </si>
  <si>
    <t>A</t>
    <phoneticPr fontId="3"/>
  </si>
  <si>
    <t>10 /Plug</t>
  </si>
  <si>
    <t>№</t>
    <phoneticPr fontId="3"/>
  </si>
  <si>
    <t>94067</t>
  </si>
  <si>
    <t>4</t>
  </si>
  <si>
    <t>NO SAMPLE YET</t>
  </si>
  <si>
    <t>10087295801175</t>
  </si>
  <si>
    <t>1</t>
  </si>
  <si>
    <t>100</t>
  </si>
  <si>
    <t>Changed by JPN</t>
  </si>
  <si>
    <t>DAIZA / DAIHATSU SOUTH AFRICA</t>
  </si>
  <si>
    <t>FACZA / FAW CAR SOUTH AFRICA</t>
  </si>
  <si>
    <t>FIAZA / FIAT SOUTH AFRICA</t>
  </si>
  <si>
    <t>FORZA / FORD SOUTH AFRICA</t>
  </si>
  <si>
    <t>FSGEC / FRENOSEGURO S.A. ECUADOR</t>
  </si>
  <si>
    <t>HYUZA / HYUNDAI SOUTH AFRICA</t>
  </si>
  <si>
    <t>IVNEC / INVERNEG S.A. ECUADOR</t>
  </si>
  <si>
    <t>KIAZA / KIA SOUTH AFRICA</t>
  </si>
  <si>
    <t>LHCEC / L HENRIQUES Y CIA S.A. ECUADOR</t>
  </si>
  <si>
    <t>MEBZA / MERCEDES-BENZ SOUTH AFRICA</t>
  </si>
  <si>
    <t>MITZA / MITSUBISHI SOUTH AFRICA</t>
  </si>
  <si>
    <t>NISZA / NISSAN SOUTH AFRICA</t>
  </si>
  <si>
    <t>SUZZA / SUZUKI SOUTH AFRICA</t>
  </si>
  <si>
    <t>TATZA / TATA SOUTH AFRICA</t>
  </si>
  <si>
    <t>YBXAE / YELLOW BOX MIDDLE EAST U.A.E.</t>
  </si>
  <si>
    <t>YBXZA / YELLOW BOX SOUTH AFRICA</t>
  </si>
  <si>
    <t>Due 
date</t>
  </si>
  <si>
    <t>Catalog Code / Drawing Part Number</t>
  </si>
  <si>
    <t>Supplier</t>
  </si>
  <si>
    <t>Will it be shipped to NGK-J?</t>
  </si>
  <si>
    <t>GIMS Material Number</t>
  </si>
  <si>
    <t>Inspection interval</t>
  </si>
  <si>
    <t>Catalog Code / Drawing Part Number</t>
    <phoneticPr fontId="3"/>
  </si>
  <si>
    <t>Global Material Text</t>
    <phoneticPr fontId="3"/>
  </si>
  <si>
    <t>ALUMINUM DAMP-PROOF BAG</t>
  </si>
  <si>
    <t>ASSEMBLED CAP AND WIRE HARNESS</t>
  </si>
  <si>
    <t>BAKING METAL PIPE</t>
  </si>
  <si>
    <t>BAR CODE LABEL</t>
  </si>
  <si>
    <t>BI-WALL</t>
  </si>
  <si>
    <t>BOTTOM PLATE</t>
  </si>
  <si>
    <t>CABLE TIE</t>
  </si>
  <si>
    <t>CARTON BOX</t>
  </si>
  <si>
    <t>CLIP BAND</t>
  </si>
  <si>
    <t>CRIMPING PACKING</t>
  </si>
  <si>
    <t>CRIMPING TERMINAL</t>
  </si>
  <si>
    <t>DIVIDER</t>
  </si>
  <si>
    <t>EXTERIOR BOX</t>
  </si>
  <si>
    <t>FIBER ANGLE</t>
  </si>
  <si>
    <t>FREE COVER</t>
  </si>
  <si>
    <t>GLASS TUBE</t>
  </si>
  <si>
    <t>GUSSET BAG</t>
  </si>
  <si>
    <t>HOUSING CLIP</t>
  </si>
  <si>
    <t>ID TAPE</t>
  </si>
  <si>
    <t>INNER LID</t>
  </si>
  <si>
    <t>LEAD WIRE AND HEATER ASSY</t>
  </si>
  <si>
    <t>LEAD WIRE(LONG SIZE)</t>
  </si>
  <si>
    <t>LID</t>
  </si>
  <si>
    <t>OUTER CARTON</t>
  </si>
  <si>
    <t>OXIDE COATING METAL PIPE</t>
  </si>
  <si>
    <t>PACKING BAG</t>
  </si>
  <si>
    <t>PALLET</t>
  </si>
  <si>
    <t>PART BOX</t>
  </si>
  <si>
    <t>PARTITION</t>
  </si>
  <si>
    <t>PVC TUBE</t>
  </si>
  <si>
    <t>SCREW BOLT</t>
  </si>
  <si>
    <t>SEAL</t>
  </si>
  <si>
    <t>SENSOR BODY ASSEMBLY</t>
  </si>
  <si>
    <t>SENSOR TRY(DOWN)</t>
  </si>
  <si>
    <t>SENSOR TRY(UP)</t>
  </si>
  <si>
    <t>SHEET SEPARATOR</t>
  </si>
  <si>
    <t>SILICON VARNISH TUBE(LONG SIZE)</t>
  </si>
  <si>
    <t>SMALL BOX</t>
  </si>
  <si>
    <t>SMALL BOX(LID)</t>
  </si>
  <si>
    <t>SUPPORTER</t>
  </si>
  <si>
    <t>TAPE</t>
  </si>
  <si>
    <t>THERMAL SHRINKAGE TUBE</t>
  </si>
  <si>
    <t>TIE WRAP</t>
  </si>
  <si>
    <t>WEIGHT</t>
  </si>
  <si>
    <t>WIRE SEAL</t>
  </si>
  <si>
    <t>SFHCN / SAIC FIAT POWERTRAIN HONGYAN CHINA</t>
  </si>
  <si>
    <t>YBXBR / YELLOW BOX BRASIL</t>
  </si>
  <si>
    <t>TVSIN / TVS INDIA</t>
  </si>
  <si>
    <t>BBECN / BEIJING BENZ CHINA</t>
  </si>
  <si>
    <t>BAMCN / BAIC MOTOR CHINA</t>
  </si>
  <si>
    <t>FAICN / FAI ELECTRONICS CHINA</t>
  </si>
  <si>
    <t>HOBMY / HONDA BOON SIEW MALAYSIA</t>
  </si>
  <si>
    <t>HOHMY / HONDA HICOM MALAYSIA</t>
  </si>
  <si>
    <t>MAFJP / FCA MAZDA FIAT JAPAN</t>
  </si>
  <si>
    <t>PREFR / PRECISIUM FRANCE</t>
  </si>
  <si>
    <t>SUBUS / SUBARU U.S.A.</t>
  </si>
  <si>
    <t>TOYMY / TOYOTA MALAYSIA</t>
  </si>
  <si>
    <t>YBXKH / YELLOW BOX CAMBODIA</t>
  </si>
  <si>
    <t>YBXMY / YELLOW BOX MALAYSIA</t>
  </si>
  <si>
    <t>YBXSG / YELLOW BOX SINGAPORE</t>
  </si>
  <si>
    <t>AFXNA / AF-X NORTH AMERICA</t>
  </si>
  <si>
    <t>BOMCA / BOMBARDIER CANADA</t>
  </si>
  <si>
    <t>BOMUS / BOMBARDIER USA</t>
  </si>
  <si>
    <r>
      <rPr>
        <sz val="10"/>
        <color rgb="FFFFFFFF"/>
        <rFont val="ＭＳ Ｐゴシック"/>
        <family val="3"/>
        <charset val="128"/>
      </rPr>
      <t>分類品種</t>
    </r>
    <rPh sb="0" eb="2">
      <t>ブンルイ</t>
    </rPh>
    <rPh sb="2" eb="4">
      <t>ヒンシュ</t>
    </rPh>
    <phoneticPr fontId="4"/>
  </si>
  <si>
    <r>
      <rPr>
        <sz val="10"/>
        <color rgb="FFFFFFFF"/>
        <rFont val="ＭＳ Ｐゴシック"/>
        <family val="3"/>
        <charset val="128"/>
      </rPr>
      <t>仕入先</t>
    </r>
    <rPh sb="0" eb="2">
      <t>シイレ</t>
    </rPh>
    <rPh sb="2" eb="3">
      <t>サキ</t>
    </rPh>
    <phoneticPr fontId="3"/>
  </si>
  <si>
    <r>
      <rPr>
        <sz val="10"/>
        <color rgb="FFFFFFFF"/>
        <rFont val="ＭＳ Ｐゴシック"/>
        <family val="3"/>
        <charset val="128"/>
      </rPr>
      <t>リパック前</t>
    </r>
    <r>
      <rPr>
        <sz val="10"/>
        <color rgb="FFFFFFFF"/>
        <rFont val="Arial"/>
        <family val="2"/>
      </rPr>
      <t xml:space="preserve"> </t>
    </r>
    <r>
      <rPr>
        <sz val="10"/>
        <color rgb="FFFFFFFF"/>
        <rFont val="ＭＳ Ｐゴシック"/>
        <family val="3"/>
        <charset val="128"/>
      </rPr>
      <t>品目コード</t>
    </r>
    <rPh sb="4" eb="5">
      <t>マエ</t>
    </rPh>
    <rPh sb="6" eb="8">
      <t>ヒンモク</t>
    </rPh>
    <phoneticPr fontId="4"/>
  </si>
  <si>
    <r>
      <rPr>
        <sz val="10"/>
        <color rgb="FFFFFFFF"/>
        <rFont val="ＭＳ Ｐゴシック"/>
        <family val="3"/>
        <charset val="128"/>
      </rPr>
      <t>日特へ出荷</t>
    </r>
    <rPh sb="0" eb="2">
      <t>ニットク</t>
    </rPh>
    <rPh sb="3" eb="5">
      <t>シュッカ</t>
    </rPh>
    <phoneticPr fontId="4"/>
  </si>
  <si>
    <r>
      <rPr>
        <sz val="10"/>
        <color rgb="FFFFFFFF"/>
        <rFont val="ＭＳ Ｐゴシック"/>
        <family val="3"/>
        <charset val="128"/>
      </rPr>
      <t>登録法人</t>
    </r>
  </si>
  <si>
    <r>
      <rPr>
        <sz val="10"/>
        <color rgb="FFFFFFFF"/>
        <rFont val="ＭＳ Ｐゴシック"/>
        <family val="3"/>
        <charset val="128"/>
      </rPr>
      <t>品目コード</t>
    </r>
  </si>
  <si>
    <r>
      <rPr>
        <sz val="10"/>
        <color rgb="FFFFFFFF"/>
        <rFont val="ＭＳ Ｐゴシック"/>
        <family val="3"/>
        <charset val="128"/>
      </rPr>
      <t>基本数量単位</t>
    </r>
  </si>
  <si>
    <r>
      <rPr>
        <sz val="10"/>
        <color rgb="FFFFFFFF"/>
        <rFont val="ＭＳ Ｐゴシック"/>
        <family val="3"/>
        <charset val="128"/>
      </rPr>
      <t>製品部門</t>
    </r>
  </si>
  <si>
    <r>
      <rPr>
        <sz val="10"/>
        <color rgb="FFFFFFFF"/>
        <rFont val="ＭＳ Ｐゴシック"/>
        <family val="3"/>
        <charset val="128"/>
      </rPr>
      <t>図面番号</t>
    </r>
  </si>
  <si>
    <r>
      <rPr>
        <sz val="10"/>
        <color rgb="FFFFFFFF"/>
        <rFont val="ＭＳ Ｐゴシック"/>
        <family val="3"/>
        <charset val="128"/>
      </rPr>
      <t>ｸﾞﾛｰﾊﾞﾙ品名ﾃｷｽﾄ</t>
    </r>
  </si>
  <si>
    <r>
      <rPr>
        <sz val="10"/>
        <color rgb="FFFFFFFF"/>
        <rFont val="ＭＳ Ｐゴシック"/>
        <family val="3"/>
        <charset val="128"/>
      </rPr>
      <t>検査間隔</t>
    </r>
    <rPh sb="0" eb="2">
      <t>ケンサ</t>
    </rPh>
    <rPh sb="2" eb="4">
      <t>カンカク</t>
    </rPh>
    <phoneticPr fontId="3"/>
  </si>
  <si>
    <r>
      <rPr>
        <sz val="10"/>
        <color rgb="FFFFFFFF"/>
        <rFont val="ＭＳ Ｐゴシック"/>
        <family val="3"/>
        <charset val="128"/>
      </rPr>
      <t>収益管理グループ</t>
    </r>
  </si>
  <si>
    <r>
      <rPr>
        <sz val="10"/>
        <color rgb="FFFFFFFF"/>
        <rFont val="ＭＳ Ｐゴシック"/>
        <family val="3"/>
        <charset val="128"/>
      </rPr>
      <t>客先部品番号</t>
    </r>
  </si>
  <si>
    <r>
      <rPr>
        <sz val="10"/>
        <color rgb="FFFFFFFF"/>
        <rFont val="ＭＳ Ｐゴシック"/>
        <family val="3"/>
        <charset val="128"/>
      </rPr>
      <t>客先指定部品品番</t>
    </r>
  </si>
  <si>
    <r>
      <rPr>
        <sz val="10"/>
        <color rgb="FFFFFFFF"/>
        <rFont val="ＭＳ Ｐゴシック"/>
        <family val="3"/>
        <charset val="128"/>
      </rPr>
      <t>ストック</t>
    </r>
    <r>
      <rPr>
        <sz val="10"/>
        <color rgb="FFFFFFFF"/>
        <rFont val="Arial"/>
        <family val="2"/>
      </rPr>
      <t>№</t>
    </r>
  </si>
  <si>
    <r>
      <rPr>
        <sz val="10"/>
        <color rgb="FFFFFFFF"/>
        <rFont val="ＭＳ Ｐゴシック"/>
        <family val="3"/>
        <charset val="128"/>
      </rPr>
      <t>生産管理コード</t>
    </r>
  </si>
  <si>
    <r>
      <rPr>
        <sz val="10"/>
        <color rgb="FFFFFFFF"/>
        <rFont val="ＭＳ Ｐゴシック"/>
        <family val="3"/>
        <charset val="128"/>
      </rPr>
      <t>生産国</t>
    </r>
  </si>
  <si>
    <r>
      <rPr>
        <sz val="10"/>
        <color rgb="FFFFFFFF"/>
        <rFont val="ＭＳ Ｐゴシック"/>
        <family val="3"/>
        <charset val="128"/>
      </rPr>
      <t>包装国</t>
    </r>
  </si>
  <si>
    <r>
      <rPr>
        <sz val="10"/>
        <color rgb="FFFFFFFF"/>
        <rFont val="ＭＳ Ｐゴシック"/>
        <family val="3"/>
        <charset val="128"/>
      </rPr>
      <t>単重</t>
    </r>
  </si>
  <si>
    <r>
      <rPr>
        <sz val="10"/>
        <color rgb="FFFFFFFF"/>
        <rFont val="ＭＳ Ｐゴシック"/>
        <family val="3"/>
        <charset val="128"/>
      </rPr>
      <t>旧包装コード</t>
    </r>
  </si>
  <si>
    <r>
      <rPr>
        <sz val="10"/>
        <color rgb="FFFFFFFF"/>
        <rFont val="ＭＳ Ｐゴシック"/>
        <family val="3"/>
        <charset val="128"/>
      </rPr>
      <t>商売タイプ</t>
    </r>
  </si>
  <si>
    <r>
      <rPr>
        <sz val="10"/>
        <color rgb="FFFFFFFF"/>
        <rFont val="ＭＳ Ｐゴシック"/>
        <family val="3"/>
        <charset val="128"/>
      </rPr>
      <t>包装ブランド</t>
    </r>
  </si>
  <si>
    <r>
      <rPr>
        <sz val="10"/>
        <color rgb="FFFFFFFF"/>
        <rFont val="ＭＳ Ｐゴシック"/>
        <family val="3"/>
        <charset val="128"/>
      </rPr>
      <t>包装タイプ</t>
    </r>
  </si>
  <si>
    <r>
      <rPr>
        <sz val="10"/>
        <color rgb="FFFFFFFF"/>
        <rFont val="ＭＳ Ｐゴシック"/>
        <family val="3"/>
        <charset val="128"/>
      </rPr>
      <t>スパーク端子仕様</t>
    </r>
  </si>
  <si>
    <r>
      <rPr>
        <sz val="10"/>
        <color rgb="FFFFFFFF"/>
        <rFont val="ＭＳ Ｐゴシック"/>
        <family val="3"/>
        <charset val="128"/>
      </rPr>
      <t>キャップ色</t>
    </r>
  </si>
  <si>
    <r>
      <rPr>
        <sz val="10"/>
        <color rgb="FFFFFFFF"/>
        <rFont val="ＭＳ Ｐゴシック"/>
        <family val="3"/>
        <charset val="128"/>
      </rPr>
      <t>グローナット仕様区分</t>
    </r>
  </si>
  <si>
    <r>
      <rPr>
        <sz val="10"/>
        <color rgb="FFFFFFFF"/>
        <rFont val="ＭＳ Ｐゴシック"/>
        <family val="3"/>
        <charset val="128"/>
      </rPr>
      <t>プラグギャップ</t>
    </r>
  </si>
  <si>
    <r>
      <rPr>
        <sz val="10"/>
        <color rgb="FFFFFFFF"/>
        <rFont val="ＭＳ Ｐゴシック"/>
        <family val="3"/>
        <charset val="128"/>
      </rPr>
      <t>プラグギャップ公差＋</t>
    </r>
  </si>
  <si>
    <r>
      <rPr>
        <sz val="10"/>
        <color rgb="FFFFFFFF"/>
        <rFont val="ＭＳ Ｐゴシック"/>
        <family val="3"/>
        <charset val="128"/>
      </rPr>
      <t>プラグギャップ公差－</t>
    </r>
  </si>
  <si>
    <r>
      <rPr>
        <sz val="10"/>
        <color rgb="FFFFFFFF"/>
        <rFont val="ＭＳ Ｐゴシック"/>
        <family val="3"/>
        <charset val="128"/>
      </rPr>
      <t>スパーク抵抗値仕様</t>
    </r>
  </si>
  <si>
    <r>
      <rPr>
        <sz val="10"/>
        <color rgb="FFFFFFFF"/>
        <rFont val="ＭＳ Ｐゴシック"/>
        <family val="3"/>
        <charset val="128"/>
      </rPr>
      <t>販売用一次包装　</t>
    </r>
    <r>
      <rPr>
        <sz val="10"/>
        <color rgb="FFFFFFFF"/>
        <rFont val="Arial"/>
        <family val="2"/>
      </rPr>
      <t>CD39 or CD128 1</t>
    </r>
  </si>
  <si>
    <r>
      <rPr>
        <sz val="10"/>
        <color rgb="FFFFFFFF"/>
        <rFont val="ＭＳ Ｐゴシック"/>
        <family val="3"/>
        <charset val="128"/>
      </rPr>
      <t>販売用一次包装　</t>
    </r>
    <r>
      <rPr>
        <sz val="10"/>
        <color rgb="FFFFFFFF"/>
        <rFont val="Arial"/>
        <family val="2"/>
      </rPr>
      <t>CD39 or CD128 2</t>
    </r>
  </si>
  <si>
    <r>
      <rPr>
        <sz val="10"/>
        <color rgb="FFFFFFFF"/>
        <rFont val="ＭＳ Ｐゴシック"/>
        <family val="3"/>
        <charset val="128"/>
      </rPr>
      <t>販売用二次包装　</t>
    </r>
    <r>
      <rPr>
        <sz val="10"/>
        <color rgb="FFFFFFFF"/>
        <rFont val="Arial"/>
        <family val="2"/>
      </rPr>
      <t>UPC or JAN</t>
    </r>
  </si>
  <si>
    <r>
      <rPr>
        <sz val="10"/>
        <color rgb="FFFFFFFF"/>
        <rFont val="ＭＳ Ｐゴシック"/>
        <family val="3"/>
        <charset val="128"/>
      </rPr>
      <t>販売用二次包装　</t>
    </r>
    <r>
      <rPr>
        <sz val="10"/>
        <color rgb="FFFFFFFF"/>
        <rFont val="Arial"/>
        <family val="2"/>
      </rPr>
      <t>CD39 or CD128 1</t>
    </r>
  </si>
  <si>
    <r>
      <rPr>
        <sz val="10"/>
        <color rgb="FFFFFFFF"/>
        <rFont val="ＭＳ Ｐゴシック"/>
        <family val="3"/>
        <charset val="128"/>
      </rPr>
      <t>販売用二次包装　</t>
    </r>
    <r>
      <rPr>
        <sz val="10"/>
        <color rgb="FFFFFFFF"/>
        <rFont val="Arial"/>
        <family val="2"/>
      </rPr>
      <t>CD39 or CD128 2</t>
    </r>
  </si>
  <si>
    <r>
      <rPr>
        <sz val="10"/>
        <color rgb="FFFFFFFF"/>
        <rFont val="ＭＳ Ｐゴシック"/>
        <family val="3"/>
        <charset val="128"/>
      </rPr>
      <t>輸送用一次包装　</t>
    </r>
    <r>
      <rPr>
        <sz val="10"/>
        <color rgb="FFFFFFFF"/>
        <rFont val="Arial"/>
        <family val="2"/>
      </rPr>
      <t>ITF</t>
    </r>
  </si>
  <si>
    <r>
      <rPr>
        <sz val="10"/>
        <color rgb="FFFFFFFF"/>
        <rFont val="ＭＳ Ｐゴシック"/>
        <family val="3"/>
        <charset val="128"/>
      </rPr>
      <t>販売用一次包装　入数</t>
    </r>
  </si>
  <si>
    <r>
      <rPr>
        <sz val="10"/>
        <color rgb="FFFFFFFF"/>
        <rFont val="ＭＳ Ｐゴシック"/>
        <family val="3"/>
        <charset val="128"/>
      </rPr>
      <t>販売用一次包装　寸法</t>
    </r>
  </si>
  <si>
    <r>
      <rPr>
        <sz val="10"/>
        <color rgb="FFFFFFFF"/>
        <rFont val="ＭＳ Ｐゴシック"/>
        <family val="3"/>
        <charset val="128"/>
      </rPr>
      <t>販売用二次包装　入数</t>
    </r>
  </si>
  <si>
    <r>
      <rPr>
        <sz val="10"/>
        <color rgb="FFFFFFFF"/>
        <rFont val="ＭＳ Ｐゴシック"/>
        <family val="3"/>
        <charset val="128"/>
      </rPr>
      <t>販売用二次包装　寸法</t>
    </r>
  </si>
  <si>
    <r>
      <rPr>
        <sz val="10"/>
        <color rgb="FFFFFFFF"/>
        <rFont val="ＭＳ Ｐゴシック"/>
        <family val="3"/>
        <charset val="128"/>
      </rPr>
      <t>輸送用一次包装　入数</t>
    </r>
  </si>
  <si>
    <r>
      <rPr>
        <sz val="10"/>
        <color rgb="FFFFFFFF"/>
        <rFont val="ＭＳ Ｐゴシック"/>
        <family val="3"/>
        <charset val="128"/>
      </rPr>
      <t>輸送用一次包装　寸法</t>
    </r>
  </si>
  <si>
    <r>
      <rPr>
        <sz val="10"/>
        <color rgb="FFFFFFFF"/>
        <rFont val="ＭＳ Ｐゴシック"/>
        <family val="3"/>
        <charset val="128"/>
      </rPr>
      <t>輸送用二次包装　入数</t>
    </r>
  </si>
  <si>
    <r>
      <rPr>
        <sz val="10"/>
        <color rgb="FFFFFFFF"/>
        <rFont val="ＭＳ Ｐゴシック"/>
        <family val="3"/>
        <charset val="128"/>
      </rPr>
      <t>輸送用二次包装　寸法</t>
    </r>
  </si>
  <si>
    <r>
      <rPr>
        <sz val="10"/>
        <color rgb="FFFFFFFF"/>
        <rFont val="ＭＳ Ｐゴシック"/>
        <family val="3"/>
        <charset val="128"/>
      </rPr>
      <t>現行外部コード</t>
    </r>
  </si>
  <si>
    <r>
      <rPr>
        <sz val="10"/>
        <color rgb="FFFFFFFF"/>
        <rFont val="ＭＳ Ｐゴシック"/>
        <family val="3"/>
        <charset val="128"/>
      </rPr>
      <t>備考</t>
    </r>
    <r>
      <rPr>
        <sz val="10"/>
        <color rgb="FFFFFFFF"/>
        <rFont val="Arial"/>
        <family val="2"/>
      </rPr>
      <t>1</t>
    </r>
  </si>
  <si>
    <r>
      <t xml:space="preserve">Application Info (Subsidiary)
</t>
    </r>
    <r>
      <rPr>
        <sz val="11"/>
        <color theme="1"/>
        <rFont val="ＭＳ Ｐゴシック"/>
        <family val="2"/>
      </rPr>
      <t>申請情報</t>
    </r>
    <rPh sb="30" eb="32">
      <t>シンセイ</t>
    </rPh>
    <rPh sb="32" eb="34">
      <t>ジョウホウ</t>
    </rPh>
    <phoneticPr fontId="3"/>
  </si>
  <si>
    <r>
      <t xml:space="preserve">Receive Info (NGK-J)
</t>
    </r>
    <r>
      <rPr>
        <sz val="11"/>
        <color theme="1"/>
        <rFont val="ＭＳ Ｐゴシック"/>
        <family val="2"/>
      </rPr>
      <t>受付情報</t>
    </r>
    <rPh sb="21" eb="23">
      <t>ウケツケ</t>
    </rPh>
    <rPh sb="23" eb="25">
      <t>ジョウホウ</t>
    </rPh>
    <phoneticPr fontId="3"/>
  </si>
  <si>
    <r>
      <t xml:space="preserve">Entry date
</t>
    </r>
    <r>
      <rPr>
        <sz val="11"/>
        <color theme="1"/>
        <rFont val="ＭＳ Ｐゴシック"/>
        <family val="2"/>
      </rPr>
      <t>入力日</t>
    </r>
    <rPh sb="11" eb="13">
      <t>ニュウリョク</t>
    </rPh>
    <rPh sb="13" eb="14">
      <t>ビ</t>
    </rPh>
    <phoneticPr fontId="3"/>
  </si>
  <si>
    <r>
      <t xml:space="preserve">Receive date
</t>
    </r>
    <r>
      <rPr>
        <sz val="11"/>
        <color theme="1"/>
        <rFont val="ＭＳ Ｐゴシック"/>
        <family val="2"/>
      </rPr>
      <t>受領日</t>
    </r>
    <rPh sb="13" eb="15">
      <t>ジュリョウ</t>
    </rPh>
    <rPh sb="15" eb="16">
      <t>ビ</t>
    </rPh>
    <phoneticPr fontId="3"/>
  </si>
  <si>
    <r>
      <t xml:space="preserve">Send date
</t>
    </r>
    <r>
      <rPr>
        <sz val="11"/>
        <color theme="1"/>
        <rFont val="ＭＳ Ｐゴシック"/>
        <family val="2"/>
      </rPr>
      <t>送信日</t>
    </r>
    <rPh sb="10" eb="13">
      <t>ソウシンビ</t>
    </rPh>
    <phoneticPr fontId="3"/>
  </si>
  <si>
    <r>
      <t xml:space="preserve">Reply date
</t>
    </r>
    <r>
      <rPr>
        <sz val="11"/>
        <color theme="1"/>
        <rFont val="ＭＳ Ｐゴシック"/>
        <family val="2"/>
      </rPr>
      <t>返信日</t>
    </r>
    <rPh sb="11" eb="13">
      <t>ヘンシン</t>
    </rPh>
    <rPh sb="13" eb="14">
      <t>ヒ</t>
    </rPh>
    <phoneticPr fontId="3"/>
  </si>
  <si>
    <r>
      <t xml:space="preserve">Originator
</t>
    </r>
    <r>
      <rPr>
        <sz val="11"/>
        <color theme="1"/>
        <rFont val="ＭＳ Ｐゴシック"/>
        <family val="2"/>
      </rPr>
      <t>申請書作成者</t>
    </r>
    <rPh sb="11" eb="14">
      <t>シンセイショ</t>
    </rPh>
    <rPh sb="14" eb="17">
      <t>サクセイシャ</t>
    </rPh>
    <phoneticPr fontId="3"/>
  </si>
  <si>
    <r>
      <t xml:space="preserve">Approver
</t>
    </r>
    <r>
      <rPr>
        <sz val="11"/>
        <color theme="1"/>
        <rFont val="ＭＳ Ｐゴシック"/>
        <family val="2"/>
      </rPr>
      <t>承認者</t>
    </r>
    <rPh sb="9" eb="11">
      <t>ショウニン</t>
    </rPh>
    <rPh sb="11" eb="12">
      <t>シャ</t>
    </rPh>
    <phoneticPr fontId="3"/>
  </si>
  <si>
    <r>
      <t xml:space="preserve">Due date
</t>
    </r>
    <r>
      <rPr>
        <sz val="11"/>
        <color theme="1"/>
        <rFont val="ＭＳ Ｐゴシック"/>
        <family val="2"/>
      </rPr>
      <t>限度日</t>
    </r>
    <phoneticPr fontId="3"/>
  </si>
  <si>
    <r>
      <t xml:space="preserve">Catalog Code / Drawing Part Number
</t>
    </r>
    <r>
      <rPr>
        <sz val="11"/>
        <color theme="1"/>
        <rFont val="ＭＳ Ｐゴシック"/>
        <family val="2"/>
      </rPr>
      <t>図面品番（カタログ品番）</t>
    </r>
    <phoneticPr fontId="3"/>
  </si>
  <si>
    <r>
      <t xml:space="preserve">Division
</t>
    </r>
    <r>
      <rPr>
        <sz val="11"/>
        <rFont val="ＭＳ Ｐゴシック"/>
        <family val="3"/>
        <charset val="128"/>
      </rPr>
      <t>製品部門</t>
    </r>
    <phoneticPr fontId="3"/>
  </si>
  <si>
    <r>
      <t xml:space="preserve">Material Category(Large)
</t>
    </r>
    <r>
      <rPr>
        <sz val="11"/>
        <rFont val="ＭＳ Ｐゴシック"/>
        <family val="3"/>
        <charset val="128"/>
      </rPr>
      <t>品目カテゴリー（大分類）</t>
    </r>
    <phoneticPr fontId="3"/>
  </si>
  <si>
    <r>
      <t xml:space="preserve">Production Control Code
</t>
    </r>
    <r>
      <rPr>
        <sz val="11"/>
        <rFont val="ＭＳ Ｐゴシック"/>
        <family val="3"/>
        <charset val="128"/>
      </rPr>
      <t>生産管理コード</t>
    </r>
    <phoneticPr fontId="3"/>
  </si>
  <si>
    <r>
      <t xml:space="preserve">S.P Gap Tolerance (-)
</t>
    </r>
    <r>
      <rPr>
        <sz val="11"/>
        <rFont val="ＭＳ Ｐゴシック"/>
        <family val="3"/>
        <charset val="128"/>
      </rPr>
      <t>プラグギャップ公差－</t>
    </r>
    <phoneticPr fontId="3"/>
  </si>
  <si>
    <r>
      <t xml:space="preserve">1 PC or Min Pkg CD39 or CD128 2
</t>
    </r>
    <r>
      <rPr>
        <sz val="11"/>
        <rFont val="ＭＳ Ｐゴシック"/>
        <family val="3"/>
        <charset val="128"/>
      </rPr>
      <t>販売用一次包装　</t>
    </r>
    <r>
      <rPr>
        <sz val="11"/>
        <rFont val="Arial"/>
        <family val="2"/>
      </rPr>
      <t>CD39 or CD128 2</t>
    </r>
    <phoneticPr fontId="3"/>
  </si>
  <si>
    <r>
      <t xml:space="preserve">Multi PCS Pkg Dimension
</t>
    </r>
    <r>
      <rPr>
        <sz val="11"/>
        <rFont val="ＭＳ Ｐゴシック"/>
        <family val="3"/>
        <charset val="128"/>
      </rPr>
      <t>販売用二次包装　寸法</t>
    </r>
    <phoneticPr fontId="3"/>
  </si>
  <si>
    <r>
      <t xml:space="preserve">Note1
</t>
    </r>
    <r>
      <rPr>
        <sz val="11"/>
        <rFont val="ＭＳ Ｐゴシック"/>
        <family val="3"/>
        <charset val="128"/>
      </rPr>
      <t>備考</t>
    </r>
    <r>
      <rPr>
        <sz val="11"/>
        <rFont val="Arial"/>
        <family val="2"/>
      </rPr>
      <t>1</t>
    </r>
    <rPh sb="6" eb="8">
      <t>ビコウ</t>
    </rPh>
    <phoneticPr fontId="3"/>
  </si>
  <si>
    <r>
      <t xml:space="preserve">Own company or outsource </t>
    </r>
    <r>
      <rPr>
        <sz val="11"/>
        <color theme="1"/>
        <rFont val="ＭＳ Ｐゴシック"/>
        <family val="2"/>
      </rPr>
      <t>自社もしくは外注</t>
    </r>
    <rPh sb="25" eb="27">
      <t>ジシャ</t>
    </rPh>
    <rPh sb="31" eb="33">
      <t>ガイチュウ</t>
    </rPh>
    <phoneticPr fontId="3"/>
  </si>
  <si>
    <r>
      <rPr>
        <sz val="11"/>
        <color theme="1"/>
        <rFont val="ＭＳ Ｐゴシック"/>
        <family val="2"/>
      </rPr>
      <t>限度日</t>
    </r>
    <rPh sb="0" eb="2">
      <t>ゲンド</t>
    </rPh>
    <rPh sb="2" eb="3">
      <t>ビ</t>
    </rPh>
    <phoneticPr fontId="3"/>
  </si>
  <si>
    <t>Registration form (Multiple)</t>
    <phoneticPr fontId="3"/>
  </si>
  <si>
    <r>
      <rPr>
        <sz val="11"/>
        <color theme="1"/>
        <rFont val="ＭＳ Ｐゴシック"/>
        <family val="2"/>
      </rPr>
      <t>分類品種</t>
    </r>
    <rPh sb="0" eb="2">
      <t>ブンルイ</t>
    </rPh>
    <rPh sb="2" eb="4">
      <t>ヒンシュ</t>
    </rPh>
    <phoneticPr fontId="3"/>
  </si>
  <si>
    <r>
      <rPr>
        <sz val="11"/>
        <color theme="1"/>
        <rFont val="ＭＳ Ｐゴシック"/>
        <family val="2"/>
      </rPr>
      <t>図面品番（カタログ品番）</t>
    </r>
    <rPh sb="0" eb="2">
      <t>ズメン</t>
    </rPh>
    <rPh sb="2" eb="4">
      <t>ヒンバン</t>
    </rPh>
    <rPh sb="9" eb="11">
      <t>ヒンバン</t>
    </rPh>
    <phoneticPr fontId="3"/>
  </si>
  <si>
    <r>
      <rPr>
        <sz val="11"/>
        <color theme="1"/>
        <rFont val="ＭＳ Ｐゴシック"/>
        <family val="2"/>
      </rPr>
      <t>仕入先</t>
    </r>
    <rPh sb="0" eb="2">
      <t>シイレ</t>
    </rPh>
    <rPh sb="2" eb="3">
      <t>サキ</t>
    </rPh>
    <phoneticPr fontId="3"/>
  </si>
  <si>
    <r>
      <rPr>
        <sz val="11"/>
        <color theme="1"/>
        <rFont val="ＭＳ Ｐゴシック"/>
        <family val="2"/>
      </rPr>
      <t>リパック後</t>
    </r>
    <r>
      <rPr>
        <sz val="11"/>
        <color theme="1"/>
        <rFont val="Arial"/>
        <family val="2"/>
      </rPr>
      <t>?</t>
    </r>
    <rPh sb="4" eb="5">
      <t>ゴ</t>
    </rPh>
    <phoneticPr fontId="3"/>
  </si>
  <si>
    <r>
      <rPr>
        <sz val="11"/>
        <color theme="1"/>
        <rFont val="ＭＳ Ｐゴシック"/>
        <family val="2"/>
      </rPr>
      <t>リパック前</t>
    </r>
    <r>
      <rPr>
        <sz val="11"/>
        <color theme="1"/>
        <rFont val="Arial"/>
        <family val="2"/>
      </rPr>
      <t xml:space="preserve"> </t>
    </r>
    <r>
      <rPr>
        <sz val="11"/>
        <color theme="1"/>
        <rFont val="ＭＳ Ｐゴシック"/>
        <family val="2"/>
      </rPr>
      <t>品目コード</t>
    </r>
    <rPh sb="4" eb="5">
      <t>マエ</t>
    </rPh>
    <rPh sb="6" eb="8">
      <t>ヒンモク</t>
    </rPh>
    <phoneticPr fontId="3"/>
  </si>
  <si>
    <r>
      <rPr>
        <sz val="11"/>
        <color theme="1"/>
        <rFont val="ＭＳ Ｐゴシック"/>
        <family val="2"/>
      </rPr>
      <t>日本へ出荷</t>
    </r>
    <rPh sb="0" eb="2">
      <t>ニホン</t>
    </rPh>
    <rPh sb="3" eb="5">
      <t>シュッカ</t>
    </rPh>
    <phoneticPr fontId="3"/>
  </si>
  <si>
    <r>
      <rPr>
        <sz val="11"/>
        <color theme="1"/>
        <rFont val="ＭＳ Ｐゴシック"/>
        <family val="2"/>
      </rPr>
      <t>登録法人</t>
    </r>
  </si>
  <si>
    <r>
      <rPr>
        <sz val="11"/>
        <color theme="1"/>
        <rFont val="ＭＳ Ｐゴシック"/>
        <family val="2"/>
      </rPr>
      <t>品目コード</t>
    </r>
  </si>
  <si>
    <r>
      <rPr>
        <sz val="11"/>
        <color theme="1"/>
        <rFont val="ＭＳ Ｐゴシック"/>
        <family val="2"/>
      </rPr>
      <t>基本数量単位</t>
    </r>
  </si>
  <si>
    <r>
      <rPr>
        <sz val="11"/>
        <color theme="1"/>
        <rFont val="ＭＳ Ｐゴシック"/>
        <family val="2"/>
      </rPr>
      <t>製品部門</t>
    </r>
  </si>
  <si>
    <r>
      <rPr>
        <sz val="11"/>
        <color theme="1"/>
        <rFont val="ＭＳ Ｐゴシック"/>
        <family val="2"/>
      </rPr>
      <t>図面品番（カタログ品番）</t>
    </r>
    <phoneticPr fontId="3"/>
  </si>
  <si>
    <r>
      <rPr>
        <sz val="11"/>
        <color theme="1"/>
        <rFont val="ＭＳ Ｐゴシック"/>
        <family val="2"/>
      </rPr>
      <t>図面番号</t>
    </r>
  </si>
  <si>
    <r>
      <rPr>
        <sz val="11"/>
        <color theme="1"/>
        <rFont val="ＭＳ Ｐゴシック"/>
        <family val="2"/>
      </rPr>
      <t>検査間隔</t>
    </r>
    <rPh sb="0" eb="2">
      <t>ケンサ</t>
    </rPh>
    <rPh sb="2" eb="4">
      <t>カンカク</t>
    </rPh>
    <phoneticPr fontId="3"/>
  </si>
  <si>
    <r>
      <rPr>
        <sz val="11"/>
        <color theme="1"/>
        <rFont val="ＭＳ Ｐゴシック"/>
        <family val="2"/>
      </rPr>
      <t>状態カテゴリー</t>
    </r>
  </si>
  <si>
    <r>
      <rPr>
        <sz val="11"/>
        <color theme="1"/>
        <rFont val="ＭＳ Ｐゴシック"/>
        <family val="2"/>
      </rPr>
      <t>品目カテゴリー（大分類）</t>
    </r>
  </si>
  <si>
    <r>
      <rPr>
        <sz val="11"/>
        <color theme="1"/>
        <rFont val="ＭＳ Ｐゴシック"/>
        <family val="2"/>
      </rPr>
      <t>品目カテゴリー（中分類）</t>
    </r>
  </si>
  <si>
    <r>
      <rPr>
        <sz val="11"/>
        <color theme="1"/>
        <rFont val="ＭＳ Ｐゴシック"/>
        <family val="2"/>
      </rPr>
      <t>品目カテゴリー（小分類）</t>
    </r>
  </si>
  <si>
    <r>
      <rPr>
        <sz val="11"/>
        <color theme="1"/>
        <rFont val="ＭＳ Ｐゴシック"/>
        <family val="2"/>
      </rPr>
      <t>収益管理グループ</t>
    </r>
  </si>
  <si>
    <r>
      <rPr>
        <sz val="11"/>
        <color theme="1"/>
        <rFont val="ＭＳ Ｐゴシック"/>
        <family val="2"/>
      </rPr>
      <t>客先部品番号</t>
    </r>
  </si>
  <si>
    <r>
      <rPr>
        <sz val="11"/>
        <color theme="1"/>
        <rFont val="ＭＳ Ｐゴシック"/>
        <family val="2"/>
      </rPr>
      <t>客先指定部品品番</t>
    </r>
  </si>
  <si>
    <r>
      <rPr>
        <sz val="11"/>
        <color theme="1"/>
        <rFont val="ＭＳ Ｐゴシック"/>
        <family val="2"/>
      </rPr>
      <t>材料仕様書番号</t>
    </r>
  </si>
  <si>
    <r>
      <rPr>
        <sz val="11"/>
        <color theme="1"/>
        <rFont val="ＭＳ Ｐゴシック"/>
        <family val="2"/>
      </rPr>
      <t>ストック</t>
    </r>
    <r>
      <rPr>
        <sz val="11"/>
        <color theme="1"/>
        <rFont val="Arial"/>
        <family val="2"/>
      </rPr>
      <t>№</t>
    </r>
  </si>
  <si>
    <r>
      <rPr>
        <sz val="11"/>
        <color theme="1"/>
        <rFont val="ＭＳ Ｐゴシック"/>
        <family val="2"/>
      </rPr>
      <t>生産管理コード</t>
    </r>
  </si>
  <si>
    <r>
      <rPr>
        <sz val="11"/>
        <color theme="1"/>
        <rFont val="ＭＳ Ｐゴシック"/>
        <family val="2"/>
      </rPr>
      <t>生産国</t>
    </r>
  </si>
  <si>
    <r>
      <rPr>
        <sz val="11"/>
        <color theme="1"/>
        <rFont val="ＭＳ Ｐゴシック"/>
        <family val="2"/>
      </rPr>
      <t>包装国</t>
    </r>
  </si>
  <si>
    <r>
      <rPr>
        <sz val="11"/>
        <color theme="1"/>
        <rFont val="ＭＳ Ｐゴシック"/>
        <family val="2"/>
      </rPr>
      <t>単重</t>
    </r>
  </si>
  <si>
    <r>
      <rPr>
        <sz val="11"/>
        <color theme="1"/>
        <rFont val="ＭＳ Ｐゴシック"/>
        <family val="2"/>
      </rPr>
      <t>旧包装コード</t>
    </r>
  </si>
  <si>
    <r>
      <rPr>
        <sz val="11"/>
        <color theme="1"/>
        <rFont val="ＭＳ Ｐゴシック"/>
        <family val="2"/>
      </rPr>
      <t>商売タイプ</t>
    </r>
  </si>
  <si>
    <r>
      <rPr>
        <sz val="11"/>
        <color theme="1"/>
        <rFont val="ＭＳ Ｐゴシック"/>
        <family val="2"/>
      </rPr>
      <t>包装ブランド</t>
    </r>
  </si>
  <si>
    <r>
      <rPr>
        <sz val="11"/>
        <color theme="1"/>
        <rFont val="ＭＳ Ｐゴシック"/>
        <family val="2"/>
      </rPr>
      <t>包装タイプ</t>
    </r>
  </si>
  <si>
    <r>
      <rPr>
        <sz val="11"/>
        <color theme="1"/>
        <rFont val="ＭＳ Ｐゴシック"/>
        <family val="2"/>
      </rPr>
      <t>スパーク端子仕様</t>
    </r>
  </si>
  <si>
    <r>
      <rPr>
        <sz val="11"/>
        <color theme="1"/>
        <rFont val="ＭＳ Ｐゴシック"/>
        <family val="2"/>
      </rPr>
      <t>キャップ色</t>
    </r>
  </si>
  <si>
    <r>
      <rPr>
        <sz val="11"/>
        <color theme="1"/>
        <rFont val="ＭＳ Ｐゴシック"/>
        <family val="2"/>
      </rPr>
      <t>グローナット仕様区分</t>
    </r>
  </si>
  <si>
    <r>
      <rPr>
        <sz val="11"/>
        <color theme="1"/>
        <rFont val="ＭＳ Ｐゴシック"/>
        <family val="2"/>
      </rPr>
      <t>プラグギャップ</t>
    </r>
  </si>
  <si>
    <r>
      <rPr>
        <sz val="11"/>
        <color theme="1"/>
        <rFont val="ＭＳ Ｐゴシック"/>
        <family val="2"/>
      </rPr>
      <t>プラグギャップ公差＋</t>
    </r>
  </si>
  <si>
    <r>
      <rPr>
        <sz val="11"/>
        <color theme="1"/>
        <rFont val="ＭＳ Ｐゴシック"/>
        <family val="2"/>
      </rPr>
      <t>プラグギャップ公差－</t>
    </r>
  </si>
  <si>
    <r>
      <rPr>
        <sz val="11"/>
        <color theme="1"/>
        <rFont val="ＭＳ Ｐゴシック"/>
        <family val="2"/>
      </rPr>
      <t>スパーク抵抗値仕様</t>
    </r>
  </si>
  <si>
    <r>
      <rPr>
        <sz val="11"/>
        <color theme="1"/>
        <rFont val="ＭＳ Ｐゴシック"/>
        <family val="2"/>
      </rPr>
      <t>販売用一次包装　</t>
    </r>
    <r>
      <rPr>
        <sz val="11"/>
        <color theme="1"/>
        <rFont val="Arial"/>
        <family val="2"/>
      </rPr>
      <t>UPC or JAN</t>
    </r>
  </si>
  <si>
    <r>
      <rPr>
        <sz val="11"/>
        <color theme="1"/>
        <rFont val="ＭＳ Ｐゴシック"/>
        <family val="2"/>
      </rPr>
      <t>販売用一次包装　</t>
    </r>
    <r>
      <rPr>
        <sz val="11"/>
        <color theme="1"/>
        <rFont val="Arial"/>
        <family val="2"/>
      </rPr>
      <t>CD39 or CD128 1</t>
    </r>
  </si>
  <si>
    <r>
      <rPr>
        <sz val="11"/>
        <color theme="1"/>
        <rFont val="ＭＳ Ｐゴシック"/>
        <family val="2"/>
      </rPr>
      <t>販売用一次包装　</t>
    </r>
    <r>
      <rPr>
        <sz val="11"/>
        <color theme="1"/>
        <rFont val="Arial"/>
        <family val="2"/>
      </rPr>
      <t>CD39 or CD128 2</t>
    </r>
  </si>
  <si>
    <r>
      <rPr>
        <sz val="11"/>
        <color theme="1"/>
        <rFont val="ＭＳ Ｐゴシック"/>
        <family val="2"/>
      </rPr>
      <t>販売用二次包装　</t>
    </r>
    <r>
      <rPr>
        <sz val="11"/>
        <color theme="1"/>
        <rFont val="Arial"/>
        <family val="2"/>
      </rPr>
      <t>UPC or JAN</t>
    </r>
  </si>
  <si>
    <r>
      <rPr>
        <sz val="11"/>
        <color theme="1"/>
        <rFont val="ＭＳ Ｐゴシック"/>
        <family val="2"/>
      </rPr>
      <t>販売用二次包装　</t>
    </r>
    <r>
      <rPr>
        <sz val="11"/>
        <color theme="1"/>
        <rFont val="Arial"/>
        <family val="2"/>
      </rPr>
      <t>CD39 or CD128 1</t>
    </r>
  </si>
  <si>
    <r>
      <rPr>
        <sz val="11"/>
        <color theme="1"/>
        <rFont val="ＭＳ Ｐゴシック"/>
        <family val="2"/>
      </rPr>
      <t>販売用二次包装　</t>
    </r>
    <r>
      <rPr>
        <sz val="11"/>
        <color theme="1"/>
        <rFont val="Arial"/>
        <family val="2"/>
      </rPr>
      <t>CD39 or CD128 2</t>
    </r>
  </si>
  <si>
    <r>
      <rPr>
        <sz val="11"/>
        <color theme="1"/>
        <rFont val="ＭＳ Ｐゴシック"/>
        <family val="2"/>
      </rPr>
      <t>輸送用一次包装　</t>
    </r>
    <r>
      <rPr>
        <sz val="11"/>
        <color theme="1"/>
        <rFont val="Arial"/>
        <family val="2"/>
      </rPr>
      <t>ITF</t>
    </r>
  </si>
  <si>
    <r>
      <rPr>
        <sz val="11"/>
        <color theme="1"/>
        <rFont val="ＭＳ Ｐゴシック"/>
        <family val="2"/>
      </rPr>
      <t>販売用一次包装　入数</t>
    </r>
  </si>
  <si>
    <r>
      <rPr>
        <sz val="11"/>
        <color theme="1"/>
        <rFont val="ＭＳ Ｐゴシック"/>
        <family val="2"/>
      </rPr>
      <t>販売用一次包装　寸法</t>
    </r>
  </si>
  <si>
    <r>
      <rPr>
        <sz val="11"/>
        <color theme="1"/>
        <rFont val="ＭＳ Ｐゴシック"/>
        <family val="2"/>
      </rPr>
      <t>販売用二次包装　入数</t>
    </r>
  </si>
  <si>
    <r>
      <rPr>
        <sz val="11"/>
        <color theme="1"/>
        <rFont val="ＭＳ Ｐゴシック"/>
        <family val="2"/>
      </rPr>
      <t>販売用二次包装　寸法</t>
    </r>
  </si>
  <si>
    <r>
      <rPr>
        <sz val="11"/>
        <color theme="1"/>
        <rFont val="ＭＳ Ｐゴシック"/>
        <family val="2"/>
      </rPr>
      <t>輸送用一次包装　入数</t>
    </r>
  </si>
  <si>
    <r>
      <rPr>
        <sz val="11"/>
        <color theme="1"/>
        <rFont val="ＭＳ Ｐゴシック"/>
        <family val="2"/>
      </rPr>
      <t>輸送用一次包装　寸法</t>
    </r>
  </si>
  <si>
    <r>
      <rPr>
        <sz val="11"/>
        <color theme="1"/>
        <rFont val="ＭＳ Ｐゴシック"/>
        <family val="2"/>
      </rPr>
      <t>輸送用二次包装　入数</t>
    </r>
  </si>
  <si>
    <r>
      <rPr>
        <sz val="11"/>
        <color theme="1"/>
        <rFont val="ＭＳ Ｐゴシック"/>
        <family val="2"/>
      </rPr>
      <t>輸送用二次包装　寸法</t>
    </r>
  </si>
  <si>
    <r>
      <rPr>
        <sz val="11"/>
        <color theme="1"/>
        <rFont val="ＭＳ Ｐゴシック"/>
        <family val="2"/>
      </rPr>
      <t>現行外部コード</t>
    </r>
  </si>
  <si>
    <r>
      <rPr>
        <sz val="11"/>
        <color theme="1"/>
        <rFont val="ＭＳ Ｐゴシック"/>
        <family val="2"/>
      </rPr>
      <t>備考</t>
    </r>
    <r>
      <rPr>
        <sz val="11"/>
        <color theme="1"/>
        <rFont val="Arial"/>
        <family val="2"/>
      </rPr>
      <t>1</t>
    </r>
    <phoneticPr fontId="3"/>
  </si>
  <si>
    <r>
      <rPr>
        <sz val="11"/>
        <color theme="1"/>
        <rFont val="ＭＳ Ｐゴシック"/>
        <family val="2"/>
      </rPr>
      <t>削除フラグ</t>
    </r>
  </si>
  <si>
    <r>
      <rPr>
        <sz val="11"/>
        <color theme="1"/>
        <rFont val="ＭＳ Ｐゴシック"/>
        <family val="2"/>
      </rPr>
      <t>変更者</t>
    </r>
  </si>
  <si>
    <r>
      <rPr>
        <sz val="11"/>
        <color theme="1"/>
        <rFont val="ＭＳ Ｐゴシック"/>
        <family val="2"/>
      </rPr>
      <t>最終変更日付</t>
    </r>
  </si>
  <si>
    <r>
      <rPr>
        <sz val="11"/>
        <color theme="1"/>
        <rFont val="ＭＳ Ｐゴシック"/>
        <family val="2"/>
      </rPr>
      <t>リパック後</t>
    </r>
    <r>
      <rPr>
        <sz val="11"/>
        <color theme="1"/>
        <rFont val="Arial"/>
        <family val="2"/>
      </rPr>
      <t>?</t>
    </r>
    <phoneticPr fontId="3"/>
  </si>
  <si>
    <r>
      <rPr>
        <sz val="11"/>
        <color theme="1"/>
        <rFont val="ＭＳ Ｐゴシック"/>
        <family val="2"/>
      </rPr>
      <t>図面品番（カタログ品番）</t>
    </r>
    <phoneticPr fontId="3"/>
  </si>
  <si>
    <r>
      <rPr>
        <sz val="11"/>
        <color theme="1"/>
        <rFont val="ＭＳ Ｐゴシック"/>
        <family val="2"/>
      </rPr>
      <t>リパック後</t>
    </r>
    <r>
      <rPr>
        <sz val="11"/>
        <color theme="1"/>
        <rFont val="Arial"/>
        <family val="2"/>
      </rPr>
      <t>?</t>
    </r>
    <rPh sb="4" eb="5">
      <t>アト</t>
    </rPh>
    <phoneticPr fontId="3"/>
  </si>
  <si>
    <r>
      <rPr>
        <sz val="11"/>
        <color theme="1"/>
        <rFont val="ＭＳ Ｐゴシック"/>
        <family val="2"/>
      </rPr>
      <t>図面品番（カタログ品番）</t>
    </r>
  </si>
  <si>
    <r>
      <rPr>
        <sz val="11"/>
        <color theme="1"/>
        <rFont val="ＭＳ Ｐゴシック"/>
        <family val="2"/>
      </rPr>
      <t>ｸﾞﾛｰﾊﾞﾙ品名ﾃｷｽﾄ</t>
    </r>
    <phoneticPr fontId="3"/>
  </si>
  <si>
    <r>
      <rPr>
        <sz val="11"/>
        <color theme="1"/>
        <rFont val="ＭＳ Ｐゴシック"/>
        <family val="2"/>
      </rPr>
      <t>ｸﾞﾛｰﾊﾞﾙ品名ﾃｷｽﾄ</t>
    </r>
    <r>
      <rPr>
        <sz val="11"/>
        <color theme="1"/>
        <rFont val="Arial"/>
        <family val="2"/>
      </rPr>
      <t>(ALL</t>
    </r>
    <r>
      <rPr>
        <sz val="11"/>
        <color theme="1"/>
        <rFont val="ＭＳ Ｐゴシック"/>
        <family val="2"/>
      </rPr>
      <t>、選択肢の対象外</t>
    </r>
    <r>
      <rPr>
        <sz val="11"/>
        <color theme="1"/>
        <rFont val="Arial"/>
        <family val="2"/>
      </rPr>
      <t>)</t>
    </r>
    <rPh sb="18" eb="21">
      <t>センタクシ</t>
    </rPh>
    <rPh sb="22" eb="24">
      <t>タイショウ</t>
    </rPh>
    <rPh sb="24" eb="25">
      <t>ガイ</t>
    </rPh>
    <phoneticPr fontId="3"/>
  </si>
  <si>
    <r>
      <rPr>
        <sz val="11"/>
        <color theme="1"/>
        <rFont val="ＭＳ Ｐゴシック"/>
        <family val="2"/>
      </rPr>
      <t>備考</t>
    </r>
    <r>
      <rPr>
        <sz val="11"/>
        <color theme="1"/>
        <rFont val="Arial"/>
        <family val="2"/>
      </rPr>
      <t>1</t>
    </r>
  </si>
  <si>
    <r>
      <t>1101 /SPARK PLUG/</t>
    </r>
    <r>
      <rPr>
        <sz val="11"/>
        <color theme="1"/>
        <rFont val="ＭＳ Ｐゴシック"/>
        <family val="2"/>
      </rPr>
      <t>スパークプラグ</t>
    </r>
    <phoneticPr fontId="3"/>
  </si>
  <si>
    <r>
      <t xml:space="preserve">0 /N.A. / </t>
    </r>
    <r>
      <rPr>
        <sz val="11"/>
        <color theme="1"/>
        <rFont val="ＭＳ Ｐゴシック"/>
        <family val="2"/>
      </rPr>
      <t>端子なし</t>
    </r>
    <phoneticPr fontId="3"/>
  </si>
  <si>
    <r>
      <t xml:space="preserve">0 /WITHOUT(N.A.) / </t>
    </r>
    <r>
      <rPr>
        <sz val="11"/>
        <color theme="1"/>
        <rFont val="ＭＳ Ｐゴシック"/>
        <family val="2"/>
      </rPr>
      <t>ナットなし</t>
    </r>
    <phoneticPr fontId="3"/>
  </si>
  <si>
    <r>
      <t>1111 /GLOW PLUG/</t>
    </r>
    <r>
      <rPr>
        <sz val="11"/>
        <color theme="1"/>
        <rFont val="ＭＳ Ｐゴシック"/>
        <family val="2"/>
      </rPr>
      <t>グロープラグ</t>
    </r>
    <phoneticPr fontId="3"/>
  </si>
  <si>
    <r>
      <t xml:space="preserve">1 /THREAD TERMINAL WITH NUT / </t>
    </r>
    <r>
      <rPr>
        <sz val="11"/>
        <color theme="1"/>
        <rFont val="ＭＳ Ｐゴシック"/>
        <family val="2"/>
      </rPr>
      <t>分離端子</t>
    </r>
    <phoneticPr fontId="3"/>
  </si>
  <si>
    <r>
      <t xml:space="preserve">1 /WITH / </t>
    </r>
    <r>
      <rPr>
        <sz val="11"/>
        <color theme="1"/>
        <rFont val="ＭＳ Ｐゴシック"/>
        <family val="2"/>
      </rPr>
      <t>ナットあり</t>
    </r>
    <phoneticPr fontId="3"/>
  </si>
  <si>
    <r>
      <t>1199 /PLUG RELATED PRODUCTS/</t>
    </r>
    <r>
      <rPr>
        <sz val="11"/>
        <color theme="1"/>
        <rFont val="ＭＳ Ｐゴシック"/>
        <family val="2"/>
      </rPr>
      <t>プラグ関連品</t>
    </r>
    <phoneticPr fontId="3"/>
  </si>
  <si>
    <r>
      <t xml:space="preserve">2 /THREAD TERMINAL / </t>
    </r>
    <r>
      <rPr>
        <sz val="11"/>
        <color theme="1"/>
        <rFont val="ＭＳ Ｐゴシック"/>
        <family val="2"/>
      </rPr>
      <t>ネジ端子</t>
    </r>
    <phoneticPr fontId="3"/>
  </si>
  <si>
    <r>
      <t xml:space="preserve">2 /IN-BOX / </t>
    </r>
    <r>
      <rPr>
        <sz val="11"/>
        <color theme="1"/>
        <rFont val="ＭＳ Ｐゴシック"/>
        <family val="2"/>
      </rPr>
      <t>ナットなし</t>
    </r>
    <phoneticPr fontId="3"/>
  </si>
  <si>
    <r>
      <t>1501 /OXYGEN SENSORS/</t>
    </r>
    <r>
      <rPr>
        <sz val="11"/>
        <color theme="1"/>
        <rFont val="ＭＳ Ｐゴシック"/>
        <family val="2"/>
      </rPr>
      <t>酸素センサ</t>
    </r>
    <phoneticPr fontId="3"/>
  </si>
  <si>
    <r>
      <t xml:space="preserve">3 /SOLID POST TERMINAL / </t>
    </r>
    <r>
      <rPr>
        <sz val="11"/>
        <color theme="1"/>
        <rFont val="ＭＳ Ｐゴシック"/>
        <family val="2"/>
      </rPr>
      <t>一体端子</t>
    </r>
    <phoneticPr fontId="3"/>
  </si>
  <si>
    <r>
      <t>1511 /TEMPERATURE SENSORS/</t>
    </r>
    <r>
      <rPr>
        <sz val="11"/>
        <color theme="1"/>
        <rFont val="ＭＳ Ｐゴシック"/>
        <family val="2"/>
      </rPr>
      <t>温度センサ</t>
    </r>
    <phoneticPr fontId="3"/>
  </si>
  <si>
    <r>
      <t>1521 /OTHER SENSORS/</t>
    </r>
    <r>
      <rPr>
        <sz val="11"/>
        <color theme="1"/>
        <rFont val="ＭＳ Ｐゴシック"/>
        <family val="2"/>
      </rPr>
      <t>その他センサ</t>
    </r>
    <phoneticPr fontId="3"/>
  </si>
  <si>
    <r>
      <t>1599 /SENSOR RELATED PRODUCTS/</t>
    </r>
    <r>
      <rPr>
        <sz val="11"/>
        <color theme="1"/>
        <rFont val="ＭＳ Ｐゴシック"/>
        <family val="2"/>
      </rPr>
      <t>センサ関連品</t>
    </r>
    <phoneticPr fontId="3"/>
  </si>
  <si>
    <r>
      <t>3101 /ORGANIC IC PACKAGE/</t>
    </r>
    <r>
      <rPr>
        <sz val="11"/>
        <color theme="1"/>
        <rFont val="ＭＳ Ｐゴシック"/>
        <family val="2"/>
      </rPr>
      <t>オーガニックパッケージ</t>
    </r>
    <phoneticPr fontId="3"/>
  </si>
  <si>
    <r>
      <t>3111 /CERAMIC IC PACKAGE/</t>
    </r>
    <r>
      <rPr>
        <sz val="11"/>
        <color theme="1"/>
        <rFont val="ＭＳ Ｐゴシック"/>
        <family val="2"/>
      </rPr>
      <t>セラミックパッケージ</t>
    </r>
    <phoneticPr fontId="3"/>
  </si>
  <si>
    <r>
      <t>3599 /ELECTRONIC COMPONENTS/</t>
    </r>
    <r>
      <rPr>
        <sz val="11"/>
        <color theme="1"/>
        <rFont val="ＭＳ Ｐゴシック"/>
        <family val="2"/>
      </rPr>
      <t>電子部品</t>
    </r>
    <phoneticPr fontId="3"/>
  </si>
  <si>
    <r>
      <t>5199 /CUTTING TOOLS/</t>
    </r>
    <r>
      <rPr>
        <sz val="11"/>
        <color theme="1"/>
        <rFont val="ＭＳ Ｐゴシック"/>
        <family val="2"/>
      </rPr>
      <t>機械工具</t>
    </r>
    <phoneticPr fontId="3"/>
  </si>
  <si>
    <r>
      <t>5501 /MEDICAL PRODUCTS/</t>
    </r>
    <r>
      <rPr>
        <sz val="11"/>
        <color theme="1"/>
        <rFont val="ＭＳ Ｐゴシック"/>
        <family val="2"/>
      </rPr>
      <t>医療関連製品</t>
    </r>
    <phoneticPr fontId="3"/>
  </si>
  <si>
    <r>
      <t>5599 /INDUSTRIAL COMPONENTS/</t>
    </r>
    <r>
      <rPr>
        <sz val="11"/>
        <color theme="1"/>
        <rFont val="ＭＳ Ｐゴシック"/>
        <family val="2"/>
      </rPr>
      <t>産業機器部品</t>
    </r>
    <phoneticPr fontId="3"/>
  </si>
  <si>
    <r>
      <rPr>
        <b/>
        <sz val="11"/>
        <color theme="1"/>
        <rFont val="ＭＳ Ｐゴシック"/>
        <family val="3"/>
        <charset val="128"/>
      </rPr>
      <t>【</t>
    </r>
    <r>
      <rPr>
        <b/>
        <sz val="11"/>
        <color theme="1"/>
        <rFont val="Arial"/>
        <family val="2"/>
      </rPr>
      <t>Procedure to register new REC-G GIMS#</t>
    </r>
    <r>
      <rPr>
        <b/>
        <sz val="11"/>
        <color theme="1"/>
        <rFont val="ＭＳ Ｐゴシック"/>
        <family val="3"/>
        <charset val="128"/>
      </rPr>
      <t>】</t>
    </r>
    <phoneticPr fontId="3"/>
  </si>
  <si>
    <t>Ikeda</t>
    <phoneticPr fontId="3"/>
  </si>
  <si>
    <t>Revised Field</t>
  </si>
  <si>
    <t>Reason for the revision</t>
  </si>
  <si>
    <t>Version №</t>
    <phoneticPr fontId="4"/>
  </si>
  <si>
    <t>(English)</t>
  </si>
  <si>
    <t>(English)</t>
    <phoneticPr fontId="3"/>
  </si>
  <si>
    <t>(Japanese)</t>
  </si>
  <si>
    <t>(Japanese)</t>
    <phoneticPr fontId="3"/>
  </si>
  <si>
    <t>-</t>
  </si>
  <si>
    <t>Application Info
Receive Info</t>
    <phoneticPr fontId="3"/>
  </si>
  <si>
    <t>GIMS Material Number</t>
    <phoneticPr fontId="3"/>
  </si>
  <si>
    <t>Due Date</t>
    <phoneticPr fontId="3"/>
  </si>
  <si>
    <t>Identification Code</t>
    <phoneticPr fontId="3"/>
  </si>
  <si>
    <t>Sheet Lock</t>
    <phoneticPr fontId="3"/>
  </si>
  <si>
    <t>Manual</t>
    <phoneticPr fontId="3"/>
  </si>
  <si>
    <t>Contents</t>
    <phoneticPr fontId="3"/>
  </si>
  <si>
    <t>Packaging Brand</t>
    <phoneticPr fontId="3"/>
  </si>
  <si>
    <t>Profit Management Group</t>
    <phoneticPr fontId="3"/>
  </si>
  <si>
    <t>Resistration Pattern</t>
    <phoneticPr fontId="3"/>
  </si>
  <si>
    <t>Others</t>
    <phoneticPr fontId="3"/>
  </si>
  <si>
    <t>Packaging Brand</t>
    <phoneticPr fontId="3"/>
  </si>
  <si>
    <t>Others</t>
    <phoneticPr fontId="3"/>
  </si>
  <si>
    <t>Registration Company</t>
    <phoneticPr fontId="3"/>
  </si>
  <si>
    <t>Registration form (Multiple)</t>
    <phoneticPr fontId="3"/>
  </si>
  <si>
    <t>Deleted "Delete Flag"(Row BH), "Changed by"(RowBI), "Changed On"(Row BJ)</t>
    <phoneticPr fontId="3"/>
  </si>
  <si>
    <t>Sheet "Registration form (Multiple)"</t>
    <phoneticPr fontId="3"/>
  </si>
  <si>
    <t>Added "FAICN / FAI ELECTRONICS CHINA"</t>
    <phoneticPr fontId="3"/>
  </si>
  <si>
    <t>Added "HOBMY / HONDA BOON SIEW MALAYSIA"</t>
    <phoneticPr fontId="3"/>
  </si>
  <si>
    <t>Added "HOHMY / HONDA HICOM MALAYSIA"</t>
    <phoneticPr fontId="3"/>
  </si>
  <si>
    <t>Added "MAFJP / FCA MAZDA FIAT JAPAN"</t>
    <phoneticPr fontId="3"/>
  </si>
  <si>
    <t>Added "PREFR / PRECISIUM FRANCE"</t>
    <phoneticPr fontId="3"/>
  </si>
  <si>
    <t>Added "SUBUS / SUBARU U.S.A."</t>
    <phoneticPr fontId="3"/>
  </si>
  <si>
    <t>Added "TOYMY / TOYOTA MALAYSIA"</t>
    <phoneticPr fontId="3"/>
  </si>
  <si>
    <t>Added "YBHWW / YELLOW BOX HUNG WORLDWODE"</t>
    <phoneticPr fontId="3"/>
  </si>
  <si>
    <t>Added "YBXKH / YELLOW BOX CAMBODIA"</t>
    <phoneticPr fontId="3"/>
  </si>
  <si>
    <t>Added "YBXMY / YELLOW BOX MALAYSIA"</t>
    <phoneticPr fontId="3"/>
  </si>
  <si>
    <t>Added "YBXSG / YELLOW BOX SINGAPORE"</t>
    <phoneticPr fontId="3"/>
  </si>
  <si>
    <t>Added "SFHCN(SAIC FIAT POWERTRAIN HONGYAN CHINA)"</t>
    <phoneticPr fontId="3"/>
  </si>
  <si>
    <t>First version</t>
    <phoneticPr fontId="3"/>
  </si>
  <si>
    <t>Changed formula of calculation</t>
  </si>
  <si>
    <t>Changed formula of calculation</t>
    <phoneticPr fontId="3"/>
  </si>
  <si>
    <t>Added to the entry format</t>
    <phoneticPr fontId="3"/>
  </si>
  <si>
    <t>Added as new entry field</t>
    <phoneticPr fontId="3"/>
  </si>
  <si>
    <t>Added as new entry field</t>
    <phoneticPr fontId="3"/>
  </si>
  <si>
    <t>Deteled(No need to enter identification code)</t>
    <phoneticPr fontId="3"/>
  </si>
  <si>
    <t>Added lock function for all cells except for Row C.</t>
    <phoneticPr fontId="3"/>
  </si>
  <si>
    <t>sheet added</t>
    <phoneticPr fontId="3"/>
  </si>
  <si>
    <t>Updated to latest data</t>
  </si>
  <si>
    <t>Updated to latest data</t>
    <phoneticPr fontId="3"/>
  </si>
  <si>
    <t xml:space="preserve">Divided "Sensor KD parts" to "Sensor KD parts(Purchased from NGK-J)" and "Sensor KD parts(Purchased from subsidiaries other than NGK-J)". Added "Sensor parts(Purchased from companies other than NGK Group)". </t>
    <phoneticPr fontId="3"/>
  </si>
  <si>
    <t>Changed from "Necessary" to "Unnecessary"</t>
  </si>
  <si>
    <t>Changed from "Necessary" to "Unnecessary"</t>
    <phoneticPr fontId="3"/>
  </si>
  <si>
    <t>Opened the folded cells so that whole items can be displayed.</t>
    <phoneticPr fontId="3"/>
  </si>
  <si>
    <t>Added Plug &amp; Senor entry samples of application form</t>
    <phoneticPr fontId="3"/>
  </si>
  <si>
    <t>Added "NGK SPARK PLUG (Shanghai) Ttrading Co., Ltd."</t>
    <phoneticPr fontId="3"/>
  </si>
  <si>
    <t>Hirai</t>
    <phoneticPr fontId="4"/>
  </si>
  <si>
    <t>Inoue</t>
  </si>
  <si>
    <t>Inoue</t>
    <phoneticPr fontId="3"/>
  </si>
  <si>
    <t>Hirai</t>
    <phoneticPr fontId="3"/>
  </si>
  <si>
    <t>Ohshima</t>
  </si>
  <si>
    <t>Ohshima</t>
    <phoneticPr fontId="3"/>
  </si>
  <si>
    <t>Ohshima</t>
    <phoneticPr fontId="3"/>
  </si>
  <si>
    <t>LEAD WIRE CRIMPED TERMINAL</t>
  </si>
  <si>
    <t>LEAD WIRE CRIMPED TERMINAL</t>
    <phoneticPr fontId="3"/>
  </si>
  <si>
    <t>包装ブランド</t>
    <rPh sb="0" eb="2">
      <t>ホウソウ</t>
    </rPh>
    <phoneticPr fontId="3"/>
  </si>
  <si>
    <t>Packaging Brand (Applied to the drop down list)</t>
    <phoneticPr fontId="3"/>
  </si>
  <si>
    <t>Global Material Text (Applied to the drop down list)</t>
    <phoneticPr fontId="3"/>
  </si>
  <si>
    <t>Packaging Brand (ALL/Not applied to the drop down list)</t>
    <phoneticPr fontId="3"/>
  </si>
  <si>
    <t>Added english field name</t>
    <phoneticPr fontId="3"/>
  </si>
  <si>
    <t>Sheet "Field alternative"</t>
    <phoneticPr fontId="3"/>
  </si>
  <si>
    <t>Added "LEAD WIRE CRIMPED TERMINAL" to the list</t>
    <phoneticPr fontId="3"/>
  </si>
  <si>
    <t>Global Material Text (ALL/Not applied to the drop down list)</t>
    <phoneticPr fontId="3"/>
  </si>
  <si>
    <t>Sheet "Field alternative"
Global Material Text (Row N &amp; Row O)</t>
    <phoneticPr fontId="3"/>
  </si>
  <si>
    <t>LEAD WIRE ASSEMBLY</t>
    <phoneticPr fontId="3"/>
  </si>
  <si>
    <t>Matrix (judgment of necessity)</t>
    <phoneticPr fontId="3"/>
  </si>
  <si>
    <t>Matrix (judgment of necessity)</t>
  </si>
  <si>
    <t>Matrix (judgment of necessity)</t>
    <phoneticPr fontId="3"/>
  </si>
  <si>
    <t>Production Country</t>
    <phoneticPr fontId="3"/>
  </si>
  <si>
    <t>Sheet "Field alternative"
Resistration Pattern</t>
    <phoneticPr fontId="3"/>
  </si>
  <si>
    <t>分類品種</t>
    <rPh sb="0" eb="2">
      <t>ブンルイ</t>
    </rPh>
    <rPh sb="2" eb="4">
      <t>ヒンシュ</t>
    </rPh>
    <phoneticPr fontId="3"/>
  </si>
  <si>
    <t>Changed "SP KD parts" to "SP KD parts(Purchased from subsidiaries other than NGK-J)"</t>
    <phoneticPr fontId="3"/>
  </si>
  <si>
    <t>包装ブランド</t>
  </si>
  <si>
    <t>Related 
Goods</t>
  </si>
  <si>
    <t>Related 
Goods</t>
    <phoneticPr fontId="3"/>
  </si>
  <si>
    <t>WIP</t>
    <phoneticPr fontId="3"/>
  </si>
  <si>
    <t>WIP</t>
    <phoneticPr fontId="3"/>
  </si>
  <si>
    <t>ALL</t>
    <phoneticPr fontId="3"/>
  </si>
  <si>
    <t>OZA713-D11/02</t>
  </si>
  <si>
    <t>Sheet "Sample (Plugs)"</t>
    <phoneticPr fontId="3"/>
  </si>
  <si>
    <t>Sheet "Sample (Sensors)"</t>
    <phoneticPr fontId="3"/>
  </si>
  <si>
    <t>製品種類を日本語から英語に変更</t>
    <rPh sb="0" eb="2">
      <t>セイヒン</t>
    </rPh>
    <rPh sb="2" eb="4">
      <t>シュルイ</t>
    </rPh>
    <rPh sb="5" eb="8">
      <t>ニホンゴ</t>
    </rPh>
    <rPh sb="10" eb="12">
      <t>エイゴ</t>
    </rPh>
    <rPh sb="13" eb="15">
      <t>ヘンコウ</t>
    </rPh>
    <phoneticPr fontId="3"/>
  </si>
  <si>
    <t>品目修正サンプルを追加</t>
    <rPh sb="0" eb="2">
      <t>ヒンモク</t>
    </rPh>
    <rPh sb="2" eb="4">
      <t>シュウセイ</t>
    </rPh>
    <rPh sb="9" eb="11">
      <t>ツイカ</t>
    </rPh>
    <phoneticPr fontId="3"/>
  </si>
  <si>
    <t>AZA0001-HG001/04</t>
  </si>
  <si>
    <t>36532-5BA -A012-M2</t>
  </si>
  <si>
    <t>No Sample Yet</t>
    <phoneticPr fontId="3"/>
  </si>
  <si>
    <t>Added samples for Modifying existing GIMS#</t>
    <phoneticPr fontId="3"/>
  </si>
  <si>
    <t>Added samples for Modifying existing GIMS#</t>
    <phoneticPr fontId="3"/>
  </si>
  <si>
    <t>Changed information of "Division" from Japanese to English</t>
    <phoneticPr fontId="3"/>
  </si>
  <si>
    <t>Changed information of "Division" from Japanese to English</t>
    <phoneticPr fontId="3"/>
  </si>
  <si>
    <t>Sheet "Field alternative"
Global Material Text (Row N)</t>
    <phoneticPr fontId="3"/>
  </si>
  <si>
    <t>Sheet "Field alternative"
Global Material Text (Row O)</t>
    <phoneticPr fontId="3"/>
  </si>
  <si>
    <t>BLFDE / BLISTER FRENCH GERMANY</t>
  </si>
  <si>
    <t>HCYMY / HICOM YAMAHA MALAYSIA</t>
  </si>
  <si>
    <t>HLYMY / HONG LEONG YAMAHA MALAYSIA</t>
  </si>
  <si>
    <t>Ohshima</t>
    <phoneticPr fontId="3"/>
  </si>
  <si>
    <t>登録法人</t>
    <phoneticPr fontId="3"/>
  </si>
  <si>
    <t>Base Unit of Measure</t>
    <phoneticPr fontId="3"/>
  </si>
  <si>
    <t>As needed</t>
    <phoneticPr fontId="3"/>
  </si>
  <si>
    <t>7th</t>
    <phoneticPr fontId="3"/>
  </si>
  <si>
    <t>Optional</t>
  </si>
  <si>
    <t>Packaging Brand</t>
    <phoneticPr fontId="3"/>
  </si>
  <si>
    <t>非表示</t>
    <rPh sb="0" eb="3">
      <t>ヒヒョウジ</t>
    </rPh>
    <phoneticPr fontId="3"/>
  </si>
  <si>
    <t>Matrix (judgment of necessity)</t>
    <phoneticPr fontId="3"/>
  </si>
  <si>
    <t>申請する部品を使う完成品番（1品番）</t>
    <rPh sb="0" eb="2">
      <t>シンセイ</t>
    </rPh>
    <rPh sb="4" eb="6">
      <t>ブヒン</t>
    </rPh>
    <rPh sb="7" eb="8">
      <t>ツカ</t>
    </rPh>
    <rPh sb="9" eb="11">
      <t>カンセイ</t>
    </rPh>
    <rPh sb="11" eb="13">
      <t>ヒンバン</t>
    </rPh>
    <rPh sb="15" eb="17">
      <t>ヒンバン</t>
    </rPh>
    <phoneticPr fontId="3"/>
  </si>
  <si>
    <t>Print,
Registration form (Multiple),
Matrix (judgment of necessity)</t>
    <phoneticPr fontId="3"/>
  </si>
  <si>
    <t>図面番号</t>
    <phoneticPr fontId="3"/>
  </si>
  <si>
    <t>Optional</t>
    <phoneticPr fontId="3"/>
  </si>
  <si>
    <t>自動入力</t>
    <rPh sb="0" eb="2">
      <t>ジドウ</t>
    </rPh>
    <rPh sb="2" eb="4">
      <t>ニュウリョク</t>
    </rPh>
    <phoneticPr fontId="3"/>
  </si>
  <si>
    <t>Matrix (judgment of necessity)</t>
    <phoneticPr fontId="3"/>
  </si>
  <si>
    <t>GIMS Material Number</t>
    <phoneticPr fontId="3"/>
  </si>
  <si>
    <t>修正する項目のみを記入して申請</t>
    <rPh sb="0" eb="2">
      <t>シュウセイ</t>
    </rPh>
    <rPh sb="4" eb="6">
      <t>コウモク</t>
    </rPh>
    <rPh sb="9" eb="11">
      <t>キニュウ</t>
    </rPh>
    <rPh sb="13" eb="15">
      <t>シンセイ</t>
    </rPh>
    <phoneticPr fontId="3"/>
  </si>
  <si>
    <t>日本変更する（今は未使用）</t>
    <rPh sb="0" eb="2">
      <t>ニホン</t>
    </rPh>
    <rPh sb="2" eb="4">
      <t>ヘンコウ</t>
    </rPh>
    <rPh sb="7" eb="8">
      <t>イマ</t>
    </rPh>
    <rPh sb="9" eb="12">
      <t>ミシヨウ</t>
    </rPh>
    <phoneticPr fontId="3"/>
  </si>
  <si>
    <t>日本側で登録する項目</t>
    <rPh sb="0" eb="1">
      <t>ヒ</t>
    </rPh>
    <rPh sb="1" eb="2">
      <t>ホン</t>
    </rPh>
    <rPh sb="2" eb="3">
      <t>ガワ</t>
    </rPh>
    <rPh sb="4" eb="6">
      <t>トウロク</t>
    </rPh>
    <rPh sb="8" eb="10">
      <t>コウモク</t>
    </rPh>
    <phoneticPr fontId="3"/>
  </si>
  <si>
    <t>必須入力項目</t>
    <rPh sb="0" eb="2">
      <t>ヒッス</t>
    </rPh>
    <rPh sb="2" eb="4">
      <t>ニュウリョク</t>
    </rPh>
    <rPh sb="4" eb="6">
      <t>コウモク</t>
    </rPh>
    <phoneticPr fontId="3"/>
  </si>
  <si>
    <t>使用数</t>
    <rPh sb="0" eb="2">
      <t>シヨウ</t>
    </rPh>
    <rPh sb="2" eb="3">
      <t>スウ</t>
    </rPh>
    <phoneticPr fontId="3"/>
  </si>
  <si>
    <t>年末休暇</t>
    <rPh sb="0" eb="2">
      <t>ネンマツ</t>
    </rPh>
    <rPh sb="2" eb="4">
      <t>キュウカ</t>
    </rPh>
    <phoneticPr fontId="6"/>
  </si>
  <si>
    <t>年始休暇</t>
    <rPh sb="0" eb="2">
      <t>ネンシ</t>
    </rPh>
    <rPh sb="2" eb="4">
      <t>キュウカ</t>
    </rPh>
    <phoneticPr fontId="6"/>
  </si>
  <si>
    <t>成人の日</t>
    <rPh sb="0" eb="2">
      <t>セイジン</t>
    </rPh>
    <rPh sb="3" eb="4">
      <t>ヒ</t>
    </rPh>
    <phoneticPr fontId="6"/>
  </si>
  <si>
    <t>建国記念の日</t>
    <rPh sb="0" eb="2">
      <t>ケンコク</t>
    </rPh>
    <rPh sb="2" eb="4">
      <t>キネン</t>
    </rPh>
    <rPh sb="5" eb="6">
      <t>ヒ</t>
    </rPh>
    <phoneticPr fontId="6"/>
  </si>
  <si>
    <t>春分の日</t>
    <rPh sb="0" eb="2">
      <t>シュンブン</t>
    </rPh>
    <rPh sb="3" eb="4">
      <t>ヒ</t>
    </rPh>
    <phoneticPr fontId="6"/>
  </si>
  <si>
    <t>昭和の日</t>
    <rPh sb="0" eb="2">
      <t>ショウワ</t>
    </rPh>
    <rPh sb="3" eb="4">
      <t>ヒ</t>
    </rPh>
    <phoneticPr fontId="6"/>
  </si>
  <si>
    <t>GW</t>
  </si>
  <si>
    <t>海の日</t>
    <rPh sb="0" eb="1">
      <t>ウミ</t>
    </rPh>
    <rPh sb="2" eb="3">
      <t>ヒ</t>
    </rPh>
    <phoneticPr fontId="6"/>
  </si>
  <si>
    <t>夏休み</t>
    <rPh sb="0" eb="2">
      <t>ナツヤス</t>
    </rPh>
    <phoneticPr fontId="6"/>
  </si>
  <si>
    <t>山の日</t>
    <rPh sb="0" eb="1">
      <t>ヤマ</t>
    </rPh>
    <rPh sb="2" eb="3">
      <t>ヒ</t>
    </rPh>
    <phoneticPr fontId="6"/>
  </si>
  <si>
    <t>お盆休暇</t>
    <rPh sb="1" eb="2">
      <t>ボン</t>
    </rPh>
    <rPh sb="2" eb="4">
      <t>キュウカ</t>
    </rPh>
    <phoneticPr fontId="6"/>
  </si>
  <si>
    <t>敬老の日</t>
    <rPh sb="0" eb="2">
      <t>ケイロウ</t>
    </rPh>
    <rPh sb="3" eb="4">
      <t>ヒ</t>
    </rPh>
    <phoneticPr fontId="6"/>
  </si>
  <si>
    <t>国民の休日</t>
    <rPh sb="0" eb="2">
      <t>コクミン</t>
    </rPh>
    <rPh sb="3" eb="5">
      <t>キュウジツ</t>
    </rPh>
    <phoneticPr fontId="6"/>
  </si>
  <si>
    <t>秋分の日</t>
    <rPh sb="0" eb="2">
      <t>シュウブン</t>
    </rPh>
    <rPh sb="3" eb="4">
      <t>ヒ</t>
    </rPh>
    <phoneticPr fontId="6"/>
  </si>
  <si>
    <t>体育の日</t>
    <rPh sb="0" eb="2">
      <t>タイイク</t>
    </rPh>
    <rPh sb="3" eb="4">
      <t>ヒ</t>
    </rPh>
    <phoneticPr fontId="6"/>
  </si>
  <si>
    <t>文化の日</t>
    <rPh sb="0" eb="2">
      <t>ブンカ</t>
    </rPh>
    <rPh sb="3" eb="4">
      <t>ヒ</t>
    </rPh>
    <phoneticPr fontId="6"/>
  </si>
  <si>
    <t>勤労感謝の日</t>
    <rPh sb="0" eb="2">
      <t>キンロウ</t>
    </rPh>
    <rPh sb="2" eb="4">
      <t>カンシャ</t>
    </rPh>
    <rPh sb="5" eb="6">
      <t>ヒ</t>
    </rPh>
    <phoneticPr fontId="6"/>
  </si>
  <si>
    <t>天皇誕生日</t>
    <rPh sb="0" eb="2">
      <t>テンノウ</t>
    </rPh>
    <rPh sb="2" eb="5">
      <t>タンジョウビ</t>
    </rPh>
    <phoneticPr fontId="6"/>
  </si>
  <si>
    <t>毎年必ず更新【土日以外の日特休暇日】</t>
    <rPh sb="0" eb="2">
      <t>マイトシ</t>
    </rPh>
    <rPh sb="2" eb="3">
      <t>カナラ</t>
    </rPh>
    <rPh sb="4" eb="6">
      <t>コウシン</t>
    </rPh>
    <rPh sb="7" eb="9">
      <t>ドニチ</t>
    </rPh>
    <rPh sb="9" eb="11">
      <t>イガイ</t>
    </rPh>
    <rPh sb="12" eb="14">
      <t>ニットク</t>
    </rPh>
    <rPh sb="14" eb="16">
      <t>キュウカ</t>
    </rPh>
    <rPh sb="16" eb="17">
      <t>ヒ</t>
    </rPh>
    <phoneticPr fontId="6"/>
  </si>
  <si>
    <r>
      <rPr>
        <sz val="10"/>
        <rFont val="ＭＳ Ｐゴシック"/>
        <family val="3"/>
        <charset val="128"/>
      </rPr>
      <t>登録ＬＴ</t>
    </r>
    <rPh sb="0" eb="2">
      <t>トウロク</t>
    </rPh>
    <phoneticPr fontId="3"/>
  </si>
  <si>
    <t>祝日は対象外</t>
    <rPh sb="0" eb="2">
      <t>シュクジツ</t>
    </rPh>
    <rPh sb="3" eb="5">
      <t>タイショウ</t>
    </rPh>
    <rPh sb="5" eb="6">
      <t>ガイ</t>
    </rPh>
    <phoneticPr fontId="3"/>
  </si>
  <si>
    <t>calender</t>
    <phoneticPr fontId="3"/>
  </si>
  <si>
    <t>(max 50)</t>
    <phoneticPr fontId="3"/>
  </si>
  <si>
    <t>FG part number for parts(1part number)</t>
  </si>
  <si>
    <t>Added explanation and patterns of the display colors</t>
    <phoneticPr fontId="3"/>
  </si>
  <si>
    <t>FG part number for parts(1part number)</t>
    <phoneticPr fontId="3"/>
  </si>
  <si>
    <t>Supplier</t>
    <phoneticPr fontId="3"/>
  </si>
  <si>
    <t>Added item "FG part number for parts(1part number)" to the list.</t>
    <phoneticPr fontId="3"/>
  </si>
  <si>
    <t xml:space="preserve">Added a sheet to manage NGK-JP holidays so due date can be controled under operation day basis. </t>
    <phoneticPr fontId="3"/>
  </si>
  <si>
    <t>Due date: Changed conditions so the cell color changes red when due date is whithin 2 days. Also added conditions so that the cell color will change blue to alert when "send date" is blank.</t>
    <phoneticPr fontId="3"/>
  </si>
  <si>
    <t>Optional</t>
    <phoneticPr fontId="3"/>
  </si>
  <si>
    <t>Registration pattern</t>
    <phoneticPr fontId="3"/>
  </si>
  <si>
    <t>Note1</t>
    <phoneticPr fontId="3"/>
  </si>
  <si>
    <t>Stock Number</t>
    <phoneticPr fontId="3"/>
  </si>
  <si>
    <r>
      <rPr>
        <sz val="11"/>
        <color theme="1"/>
        <rFont val="ＭＳ Ｐゴシック"/>
        <family val="2"/>
      </rPr>
      <t>ストック</t>
    </r>
    <r>
      <rPr>
        <sz val="11"/>
        <color theme="1"/>
        <rFont val="Arial"/>
        <family val="2"/>
      </rPr>
      <t>№</t>
    </r>
    <phoneticPr fontId="3"/>
  </si>
  <si>
    <t>1 PC or Min Pkg UPC or JAN</t>
    <phoneticPr fontId="3"/>
  </si>
  <si>
    <r>
      <rPr>
        <sz val="11"/>
        <color theme="1"/>
        <rFont val="ＭＳ Ｐゴシック"/>
        <family val="2"/>
      </rPr>
      <t>販売用一次包装　</t>
    </r>
    <r>
      <rPr>
        <sz val="11"/>
        <color theme="1"/>
        <rFont val="Arial"/>
        <family val="2"/>
      </rPr>
      <t>UPC or JAN</t>
    </r>
    <phoneticPr fontId="3"/>
  </si>
  <si>
    <t>Transportation Case/Bulk ITF Code</t>
    <phoneticPr fontId="3"/>
  </si>
  <si>
    <t>OZA633-ED2</t>
  </si>
  <si>
    <t>22011</t>
  </si>
  <si>
    <t>10087295220112</t>
  </si>
  <si>
    <t>AZA0001-HG004</t>
  </si>
  <si>
    <t>A2001 NGK U.S.A(米国特殊陶業)</t>
  </si>
  <si>
    <t>AZA0001-HG004ATA</t>
  </si>
  <si>
    <t>36532-5AFA-H011-M2</t>
  </si>
  <si>
    <t>120</t>
  </si>
  <si>
    <t>Global Material Text</t>
    <phoneticPr fontId="3"/>
  </si>
  <si>
    <t>ｸﾞﾛｰﾊﾞﾙ品名ﾃｷｽﾄ</t>
    <phoneticPr fontId="3"/>
  </si>
  <si>
    <t>ZS-XL1008-001</t>
  </si>
  <si>
    <t>ZSD1002-HG002</t>
  </si>
  <si>
    <t>ZS-XL1008-001PA</t>
  </si>
  <si>
    <t>OZA603-VW56</t>
  </si>
  <si>
    <t>Name of Registration pattern</t>
    <phoneticPr fontId="3"/>
  </si>
  <si>
    <t>Registration pattern</t>
  </si>
  <si>
    <t>Added "Sensor WIP parts(WIP parts at subsidiaries other than NGK-J)" to the registration pattern</t>
    <phoneticPr fontId="3"/>
  </si>
  <si>
    <t>OZ-XG0001-001</t>
  </si>
  <si>
    <t>OZ-XG0001-001PQ</t>
  </si>
  <si>
    <t>A4700 NGK Changshu(常熟特殊陶業)</t>
  </si>
  <si>
    <t>Optional</t>
    <phoneticPr fontId="3"/>
  </si>
  <si>
    <t>S.P Gap Tolerance (-)</t>
    <phoneticPr fontId="3"/>
  </si>
  <si>
    <t>プラグギャップ公差－</t>
    <phoneticPr fontId="3"/>
  </si>
  <si>
    <r>
      <rPr>
        <sz val="10"/>
        <color rgb="FFFFFFFF"/>
        <rFont val="ＭＳ Ｐゴシック"/>
        <family val="3"/>
        <charset val="128"/>
      </rPr>
      <t>部品の完成品番（</t>
    </r>
    <r>
      <rPr>
        <sz val="10"/>
        <color rgb="FFFFFFFF"/>
        <rFont val="Arial"/>
        <family val="2"/>
      </rPr>
      <t>1</t>
    </r>
    <r>
      <rPr>
        <sz val="10"/>
        <color rgb="FFFFFFFF"/>
        <rFont val="ＭＳ Ｐゴシック"/>
        <family val="3"/>
        <charset val="128"/>
      </rPr>
      <t>品番）</t>
    </r>
    <rPh sb="0" eb="2">
      <t>ブヒン</t>
    </rPh>
    <rPh sb="3" eb="5">
      <t>カンセイ</t>
    </rPh>
    <rPh sb="5" eb="7">
      <t>ヒンバン</t>
    </rPh>
    <rPh sb="9" eb="10">
      <t>ヒン</t>
    </rPh>
    <rPh sb="10" eb="11">
      <t>バン</t>
    </rPh>
    <phoneticPr fontId="3"/>
  </si>
  <si>
    <t>Sample (Plugs)</t>
    <phoneticPr fontId="3"/>
  </si>
  <si>
    <t>Sample(Sensors)</t>
    <phoneticPr fontId="3"/>
  </si>
  <si>
    <t>Revised existing samples and added new samples</t>
    <phoneticPr fontId="3"/>
  </si>
  <si>
    <t>FG part number for parts(1part number)</t>
    <phoneticPr fontId="3"/>
  </si>
  <si>
    <t>FORGED METAL SHELL</t>
  </si>
  <si>
    <t>CCACN / CHONGQING CHANGAN AUTOMOBILE CHINA</t>
  </si>
  <si>
    <t>KOKJP / MAHLE ELECTRIC (KOKUSAN DENKI) JAPAN</t>
  </si>
  <si>
    <t>YAMMX / YAMAHA MEXICO</t>
  </si>
  <si>
    <t>YBXSA / YELLOW BOX SAUDI ARABIA</t>
  </si>
  <si>
    <t>Packaging Brand</t>
    <phoneticPr fontId="3"/>
  </si>
  <si>
    <t>Global Material Text</t>
    <phoneticPr fontId="3"/>
  </si>
  <si>
    <t>Inoue</t>
    <phoneticPr fontId="3"/>
  </si>
  <si>
    <t>Add information : 
YAMMX / YAMAHA MEXICO</t>
    <phoneticPr fontId="3"/>
  </si>
  <si>
    <t>YBXSA / YELLOW BOX SAUDI ARABIA</t>
    <phoneticPr fontId="3"/>
  </si>
  <si>
    <t>TOYBR / TOYOTA BRASIL</t>
  </si>
  <si>
    <t>VPWBR / V-POWER BRASIL</t>
  </si>
  <si>
    <t>YBXAS / YELLOW BOX AMERICA DO SUL(SOUTH AMERICA)</t>
  </si>
  <si>
    <t>BLBBR / BLISTER BRASIL</t>
  </si>
  <si>
    <t>BLDID / BLISTER INDONESIA</t>
  </si>
  <si>
    <t>BLMMY / BLISTER MALAYSIA</t>
  </si>
  <si>
    <t>Contents</t>
  </si>
  <si>
    <t>contact info</t>
  </si>
  <si>
    <t>Ohshima</t>
    <phoneticPr fontId="3"/>
  </si>
  <si>
    <t>Revised the member of mailing address for changing the unit</t>
    <phoneticPr fontId="3"/>
  </si>
  <si>
    <t>Added contact person</t>
    <phoneticPr fontId="3"/>
  </si>
  <si>
    <t>Contents</t>
    <phoneticPr fontId="3"/>
  </si>
  <si>
    <t>BLVVN / BLISTER VIETNAM</t>
  </si>
  <si>
    <t>ROYIN / ROYAL ENFIELD INDIA</t>
  </si>
  <si>
    <t>Group
Corporation
code</t>
    <phoneticPr fontId="4"/>
  </si>
  <si>
    <t>会社名</t>
    <rPh sb="0" eb="3">
      <t>カイシャメイ</t>
    </rPh>
    <phoneticPr fontId="4"/>
  </si>
  <si>
    <t>A2001</t>
    <phoneticPr fontId="4"/>
  </si>
  <si>
    <t>米国特殊陶業</t>
    <phoneticPr fontId="4"/>
  </si>
  <si>
    <t>NGK U.S.A</t>
    <phoneticPr fontId="4"/>
  </si>
  <si>
    <t>A2100</t>
    <phoneticPr fontId="4"/>
  </si>
  <si>
    <t>カナダ NGK</t>
    <phoneticPr fontId="4"/>
  </si>
  <si>
    <t>NGK Canada</t>
    <phoneticPr fontId="4"/>
  </si>
  <si>
    <t>A2150</t>
    <phoneticPr fontId="4"/>
  </si>
  <si>
    <t>メキシコ NGK</t>
    <phoneticPr fontId="4"/>
  </si>
  <si>
    <t>NGK Mexico</t>
    <phoneticPr fontId="4"/>
  </si>
  <si>
    <t>A2200</t>
    <phoneticPr fontId="4"/>
  </si>
  <si>
    <t>ブラジル特殊陶業</t>
    <phoneticPr fontId="4"/>
  </si>
  <si>
    <t>NGK Brasil</t>
    <phoneticPr fontId="4"/>
  </si>
  <si>
    <t>A3000</t>
    <phoneticPr fontId="4"/>
  </si>
  <si>
    <t>欧州 NGK</t>
    <phoneticPr fontId="4"/>
  </si>
  <si>
    <t>NGK Europe</t>
    <phoneticPr fontId="4"/>
  </si>
  <si>
    <t>A3050</t>
    <phoneticPr fontId="4"/>
  </si>
  <si>
    <t>英国 NGK</t>
    <phoneticPr fontId="4"/>
  </si>
  <si>
    <t>NGK U.K</t>
    <phoneticPr fontId="4"/>
  </si>
  <si>
    <t>A3100</t>
    <phoneticPr fontId="4"/>
  </si>
  <si>
    <t>フランス NGK</t>
    <phoneticPr fontId="4"/>
  </si>
  <si>
    <t>NGK France</t>
    <phoneticPr fontId="4"/>
  </si>
  <si>
    <t>A3150</t>
    <phoneticPr fontId="4"/>
  </si>
  <si>
    <t>欧州特殊陶業</t>
    <phoneticPr fontId="4"/>
  </si>
  <si>
    <t>NGK Industries Euro</t>
    <phoneticPr fontId="4"/>
  </si>
  <si>
    <t>A3250</t>
    <phoneticPr fontId="4"/>
  </si>
  <si>
    <t>南アフリカ NGK</t>
    <phoneticPr fontId="4"/>
  </si>
  <si>
    <t>NGK South Africa</t>
    <phoneticPr fontId="4"/>
  </si>
  <si>
    <t>A3300</t>
    <phoneticPr fontId="4"/>
  </si>
  <si>
    <t>ユーラシア NGK</t>
    <phoneticPr fontId="4"/>
  </si>
  <si>
    <t>NGK Eurasia</t>
    <phoneticPr fontId="4"/>
  </si>
  <si>
    <t>A4000</t>
    <phoneticPr fontId="4"/>
  </si>
  <si>
    <t>オーストラリア NGK</t>
    <phoneticPr fontId="4"/>
  </si>
  <si>
    <t>NGK Australia</t>
    <phoneticPr fontId="4"/>
  </si>
  <si>
    <t>A4050</t>
    <phoneticPr fontId="4"/>
  </si>
  <si>
    <t>インドネシア NGK</t>
    <phoneticPr fontId="4"/>
  </si>
  <si>
    <t>NGK Indonesia</t>
    <phoneticPr fontId="4"/>
  </si>
  <si>
    <t>A4100</t>
    <phoneticPr fontId="4"/>
  </si>
  <si>
    <t>マレーシア NGK</t>
    <phoneticPr fontId="4"/>
  </si>
  <si>
    <t>NGK Malaysia</t>
    <phoneticPr fontId="4"/>
  </si>
  <si>
    <t>A4150</t>
    <phoneticPr fontId="4"/>
  </si>
  <si>
    <t>タイ NGK</t>
    <phoneticPr fontId="4"/>
  </si>
  <si>
    <t>NGK Thai</t>
    <phoneticPr fontId="4"/>
  </si>
  <si>
    <t>A4151</t>
    <phoneticPr fontId="4"/>
  </si>
  <si>
    <t>ベトナム NGK</t>
    <phoneticPr fontId="4"/>
  </si>
  <si>
    <t>NGK Vietnam</t>
    <phoneticPr fontId="4"/>
  </si>
  <si>
    <t>A4200</t>
    <phoneticPr fontId="4"/>
  </si>
  <si>
    <t>サイアム NGK</t>
    <phoneticPr fontId="4"/>
  </si>
  <si>
    <t>Siam NGK</t>
    <phoneticPr fontId="4"/>
  </si>
  <si>
    <t>A4300</t>
    <phoneticPr fontId="4"/>
  </si>
  <si>
    <t>上海特殊陶業</t>
    <rPh sb="0" eb="2">
      <t>シャンハイ</t>
    </rPh>
    <rPh sb="2" eb="4">
      <t>トクシュ</t>
    </rPh>
    <rPh sb="4" eb="6">
      <t>トウギョウ</t>
    </rPh>
    <phoneticPr fontId="4"/>
  </si>
  <si>
    <t>NGK Shanghai</t>
    <phoneticPr fontId="4"/>
  </si>
  <si>
    <t>A4350</t>
    <phoneticPr fontId="4"/>
  </si>
  <si>
    <t>台湾 NGK</t>
    <rPh sb="0" eb="2">
      <t>タイワン</t>
    </rPh>
    <phoneticPr fontId="4"/>
  </si>
  <si>
    <t>Taiwan NGK</t>
    <phoneticPr fontId="4"/>
  </si>
  <si>
    <t>A4500</t>
    <phoneticPr fontId="4"/>
  </si>
  <si>
    <t>中東 NGK</t>
    <rPh sb="0" eb="2">
      <t>チュウトウ</t>
    </rPh>
    <phoneticPr fontId="4"/>
  </si>
  <si>
    <t>NGK Middle East</t>
    <phoneticPr fontId="4"/>
  </si>
  <si>
    <t>A4550</t>
    <phoneticPr fontId="4"/>
  </si>
  <si>
    <t>インド NGK</t>
    <phoneticPr fontId="4"/>
  </si>
  <si>
    <t>NGK India</t>
    <phoneticPr fontId="4"/>
  </si>
  <si>
    <t>A4600</t>
    <phoneticPr fontId="4"/>
  </si>
  <si>
    <t>友進工業</t>
    <rPh sb="0" eb="2">
      <t>ユウ</t>
    </rPh>
    <rPh sb="2" eb="4">
      <t>コウギョウ</t>
    </rPh>
    <phoneticPr fontId="4"/>
  </si>
  <si>
    <t>Woojin Industry</t>
    <phoneticPr fontId="4"/>
  </si>
  <si>
    <t>A4601</t>
    <phoneticPr fontId="4"/>
  </si>
  <si>
    <t>青島友進</t>
    <rPh sb="0" eb="2">
      <t>チンタオ</t>
    </rPh>
    <rPh sb="2" eb="4">
      <t>ユウ</t>
    </rPh>
    <phoneticPr fontId="4"/>
  </si>
  <si>
    <t>Qingdao Woojin</t>
    <phoneticPr fontId="4"/>
  </si>
  <si>
    <t>A4602</t>
    <phoneticPr fontId="4"/>
  </si>
  <si>
    <t>友進プラス</t>
    <rPh sb="0" eb="2">
      <t>ユウ</t>
    </rPh>
    <phoneticPr fontId="4"/>
  </si>
  <si>
    <t>Woojin Plus</t>
    <phoneticPr fontId="4"/>
  </si>
  <si>
    <t>A4603</t>
    <phoneticPr fontId="4"/>
  </si>
  <si>
    <t>インド友進</t>
    <rPh sb="3" eb="5">
      <t>ユウ</t>
    </rPh>
    <phoneticPr fontId="4"/>
  </si>
  <si>
    <t>India Woojin</t>
    <phoneticPr fontId="4"/>
  </si>
  <si>
    <t>A4650</t>
    <phoneticPr fontId="4"/>
  </si>
  <si>
    <t>フィリピン NGK</t>
    <phoneticPr fontId="4"/>
  </si>
  <si>
    <t>NGK Philippines</t>
    <phoneticPr fontId="4"/>
  </si>
  <si>
    <t>A4700</t>
    <phoneticPr fontId="4"/>
  </si>
  <si>
    <t>常熟特殊陶業</t>
    <rPh sb="0" eb="2">
      <t>ジョウジュク</t>
    </rPh>
    <rPh sb="2" eb="4">
      <t>トクシュ</t>
    </rPh>
    <rPh sb="4" eb="6">
      <t>トウギョウ</t>
    </rPh>
    <phoneticPr fontId="4"/>
  </si>
  <si>
    <t>NGK Changshu</t>
    <phoneticPr fontId="4"/>
  </si>
  <si>
    <t>A4750</t>
  </si>
  <si>
    <t>A4800</t>
    <phoneticPr fontId="4"/>
  </si>
  <si>
    <t>特殊陶業実業</t>
    <phoneticPr fontId="3"/>
  </si>
  <si>
    <t>Shanghai Trading</t>
    <phoneticPr fontId="4"/>
  </si>
  <si>
    <t>●</t>
    <phoneticPr fontId="3"/>
  </si>
  <si>
    <t>●</t>
    <phoneticPr fontId="4"/>
  </si>
  <si>
    <t>★GIMS導入法人一覧★</t>
    <rPh sb="5" eb="7">
      <t>ドウニュウ</t>
    </rPh>
    <rPh sb="7" eb="9">
      <t>ホウジン</t>
    </rPh>
    <rPh sb="9" eb="11">
      <t>イチラン</t>
    </rPh>
    <phoneticPr fontId="4"/>
  </si>
  <si>
    <t>Group Corporation Name</t>
    <phoneticPr fontId="4"/>
  </si>
  <si>
    <t>～Subsidiaries GIMS material master installed～</t>
    <phoneticPr fontId="4"/>
  </si>
  <si>
    <t>GIMS</t>
    <phoneticPr fontId="4"/>
  </si>
  <si>
    <t>CWHCN / CHONGQING WANGJIANG HAOJUE-ENGINE CHINA</t>
  </si>
  <si>
    <t>PAPJP / PANASONIC AP JAPAN</t>
  </si>
  <si>
    <t>Packaging Brand</t>
    <phoneticPr fontId="3"/>
  </si>
  <si>
    <t>YMPJP / YAMAHA MOTOR POWERED PRODUCTS JAPAN</t>
  </si>
  <si>
    <t>YMPCN / YAMAHA MOTOR POWERED PRODUCTS CHINA</t>
  </si>
  <si>
    <t>CHUCKERED METAL SHELL</t>
  </si>
  <si>
    <t>PARTS FOR SPARK PLUG CABLE</t>
    <phoneticPr fontId="3"/>
  </si>
  <si>
    <t>LEAD WIRE ASSEMBLY</t>
  </si>
  <si>
    <t>BOSUS / BOSCH U.S.A</t>
  </si>
  <si>
    <t>CHSCN / CHANGZHOU HAOJUE SUZUKI MOTORCYCLE CHINA</t>
  </si>
  <si>
    <t>CJYCN / CHOUGQING JIANSHE YAMAHA MOTOR CHINA</t>
  </si>
  <si>
    <t>GASWW / GAS ENGINE WORLDWIDE</t>
  </si>
  <si>
    <t>GMCAR / GM CORPORATION ARGENTINA</t>
  </si>
  <si>
    <t>GZHCN / GEELY ZHEJIANG CHINA</t>
  </si>
  <si>
    <t>HSTCN / HONDA SUNDIRO TIANJIN CHINA</t>
  </si>
  <si>
    <t>IKEJP / PANASONIC ECO SOLNS IKEDA ELECTRIC JAPAN</t>
  </si>
  <si>
    <t>JLYCN / JIANGSU LINHAI YAMAHA MOTOR CHINA</t>
  </si>
  <si>
    <t>JTZBR / JTZ BRASIL</t>
  </si>
  <si>
    <t>SVPCN / SAIC VW POWERTRAIN CHINA</t>
  </si>
  <si>
    <t>SXICN / SHANGHAI XINGBO INDUSTRIAL CHINA</t>
  </si>
  <si>
    <t>TKDJP / TOKAI DENSO JAPAN</t>
  </si>
  <si>
    <t>VWDCN / VW/AUDI FAW DALIAN CHINA</t>
  </si>
  <si>
    <t>WELUS / WELLS U.S.A.</t>
  </si>
  <si>
    <t>ZJYCN / ZHUZHOU JIANSHE YAMAHA MOTOR CHINA</t>
  </si>
  <si>
    <t>Mon</t>
  </si>
  <si>
    <t>Tue</t>
  </si>
  <si>
    <t>Wed</t>
  </si>
  <si>
    <t>2017年</t>
    <rPh sb="4" eb="5">
      <t>ネン</t>
    </rPh>
    <phoneticPr fontId="3"/>
  </si>
  <si>
    <t>春分の日</t>
    <rPh sb="0" eb="2">
      <t>シュンブン</t>
    </rPh>
    <rPh sb="3" eb="4">
      <t>ヒ</t>
    </rPh>
    <phoneticPr fontId="3"/>
  </si>
  <si>
    <t>憲法記念日</t>
    <rPh sb="0" eb="2">
      <t>ケンポウ</t>
    </rPh>
    <rPh sb="2" eb="4">
      <t>キネン</t>
    </rPh>
    <rPh sb="4" eb="5">
      <t>ヒ</t>
    </rPh>
    <phoneticPr fontId="3"/>
  </si>
  <si>
    <t>みどりの日</t>
    <rPh sb="4" eb="5">
      <t>ヒ</t>
    </rPh>
    <phoneticPr fontId="3"/>
  </si>
  <si>
    <t>こどもの日</t>
    <rPh sb="4" eb="5">
      <t>ヒ</t>
    </rPh>
    <phoneticPr fontId="6"/>
  </si>
  <si>
    <t>2016年</t>
    <rPh sb="4" eb="5">
      <t>ネン</t>
    </rPh>
    <phoneticPr fontId="3"/>
  </si>
  <si>
    <t>calender</t>
  </si>
  <si>
    <t>calender</t>
    <phoneticPr fontId="3"/>
  </si>
  <si>
    <t>KR / Korea</t>
    <phoneticPr fontId="3"/>
  </si>
  <si>
    <t>ES / Spain</t>
  </si>
  <si>
    <t>ES / Spain</t>
    <phoneticPr fontId="3"/>
  </si>
  <si>
    <t>PT / Portugal</t>
  </si>
  <si>
    <t>PT / Portugal</t>
    <phoneticPr fontId="3"/>
  </si>
  <si>
    <t>RO / Romania</t>
  </si>
  <si>
    <t>RO / Romania</t>
    <phoneticPr fontId="3"/>
  </si>
  <si>
    <t>Production Country
/
Packaging Country</t>
  </si>
  <si>
    <t>Deleted below items from the list
LEADWIRE 657-GM3
LEADWIRE 657-GM6
LEADWIRE 657-GM9
LEADWIRE ASSY
LEADWIRE ASSY 348-C1
LEADWIRE ASSY 348-C16
LEADWIRE ASSY 348-C17
LEADWIRE ASSY 348-C2
LEADWIRE ASSY 348-C24
LEADWIRE ASSY 348-C25
LEADWIRE ASSY 348-C26
LEADWIRE ASSY 348-C27
LEADWIRE ASSY 348-C28
LEADWIRE ASSY 348-C34
LEADWIRE ASSY 348-C35
LEADWIRE ASSY 348-C6
LEADWIRE ASSY 348-C7
LEADWIRE ASSY 349-C3
LEADWIRE OZA657-GM11
LEADWIRE OZA657-GM4
LEADWIRE OZA657-GM7</t>
    <phoneticPr fontId="3"/>
  </si>
  <si>
    <t>Add information : 
FORGED METAL SHELL</t>
    <phoneticPr fontId="3"/>
  </si>
  <si>
    <t>CH / Switzerland</t>
  </si>
  <si>
    <t>CZ / Czech Republic</t>
  </si>
  <si>
    <t>HU / Hungary</t>
  </si>
  <si>
    <t>IE / Ireland</t>
  </si>
  <si>
    <t>IT / Italy</t>
  </si>
  <si>
    <t>NL / Netherlands</t>
  </si>
  <si>
    <t>PL / Poland</t>
  </si>
  <si>
    <t>SE / Sweden</t>
  </si>
  <si>
    <t>SI / Slovenia</t>
  </si>
  <si>
    <t>SK / Slovakia</t>
  </si>
  <si>
    <t>TR / Turkey</t>
  </si>
  <si>
    <t>国コード / 名称</t>
    <rPh sb="0" eb="1">
      <t>クニ</t>
    </rPh>
    <rPh sb="7" eb="9">
      <t>メイショウ</t>
    </rPh>
    <phoneticPr fontId="15"/>
  </si>
  <si>
    <t>Country code / Name</t>
  </si>
  <si>
    <t>AD / Andorra</t>
  </si>
  <si>
    <t>AF / Afghanistan</t>
  </si>
  <si>
    <t>AG / Antigua/Barbuda</t>
  </si>
  <si>
    <t>AI / Anguilla</t>
  </si>
  <si>
    <t>AL / Albania</t>
  </si>
  <si>
    <t>AM / Armyanskaya</t>
  </si>
  <si>
    <t>AN / Antilles</t>
  </si>
  <si>
    <t>AO / Angora</t>
  </si>
  <si>
    <t>AQ / Antarctica</t>
  </si>
  <si>
    <t>AR / Argentine</t>
  </si>
  <si>
    <t>AS / Samoa</t>
  </si>
  <si>
    <t>AT / Austria</t>
  </si>
  <si>
    <t>AW / Aruba</t>
  </si>
  <si>
    <t>AZ / Azerbaijan</t>
  </si>
  <si>
    <t>BA / Bosnia-Herz.</t>
  </si>
  <si>
    <t>BB / Barbados</t>
  </si>
  <si>
    <t>BD / Bangladesh</t>
  </si>
  <si>
    <t>BE / Belgium</t>
  </si>
  <si>
    <t>BF / Burkina Faso</t>
  </si>
  <si>
    <t>BG / Bulgaria</t>
  </si>
  <si>
    <t>BH / Bahrain</t>
  </si>
  <si>
    <t>BI / Burundi</t>
  </si>
  <si>
    <t>BJ / Benin</t>
  </si>
  <si>
    <t>BM / Bermuda Islands</t>
  </si>
  <si>
    <t>BN / Brunei</t>
  </si>
  <si>
    <t>BO / Bolivia</t>
  </si>
  <si>
    <t>BS / Bahamas</t>
  </si>
  <si>
    <t>BT / Bhutan</t>
  </si>
  <si>
    <t>BV / Bouvet Island</t>
  </si>
  <si>
    <t>BW / Botswana</t>
  </si>
  <si>
    <t>BY / Belarus</t>
  </si>
  <si>
    <t>BZ / Belize</t>
  </si>
  <si>
    <t>CC / Cocos Islands</t>
  </si>
  <si>
    <t>CD / Democratic Republic of Congo</t>
  </si>
  <si>
    <t>CF / Central African Republic</t>
  </si>
  <si>
    <t>CG / Republic of Congo</t>
  </si>
  <si>
    <t>CI / Cote d'Ivoire</t>
  </si>
  <si>
    <t>CK / Cook Islands</t>
  </si>
  <si>
    <t>CL / Chile</t>
  </si>
  <si>
    <t>CM / Cameroons</t>
  </si>
  <si>
    <t>CO / Colombia</t>
  </si>
  <si>
    <t>CR / Costa Rica</t>
  </si>
  <si>
    <t>CS / Serbia/Monten.</t>
  </si>
  <si>
    <t>CU / Cuba</t>
  </si>
  <si>
    <t>CV / Cabo Verde</t>
  </si>
  <si>
    <t>CX / Christmas Island</t>
  </si>
  <si>
    <t>CY / Cyprus</t>
  </si>
  <si>
    <t>DJ / Djibouti</t>
  </si>
  <si>
    <t>DK / Denmark</t>
  </si>
  <si>
    <t>DM / Commonwealth of Dominica</t>
  </si>
  <si>
    <t>DO / Dominican Republic</t>
  </si>
  <si>
    <t>DZ / Algeria</t>
  </si>
  <si>
    <t>EC / Ecuador</t>
  </si>
  <si>
    <t>EE / Estonia</t>
  </si>
  <si>
    <t>EG / Egypt</t>
  </si>
  <si>
    <t>EH / Western Sahara</t>
  </si>
  <si>
    <t>ET / Ethiopia</t>
  </si>
  <si>
    <t>EU / European Union</t>
  </si>
  <si>
    <t>FI / Finland</t>
  </si>
  <si>
    <t>FJ / Fiji</t>
  </si>
  <si>
    <t>FK / Falklands</t>
  </si>
  <si>
    <t>FM / Micronesia</t>
  </si>
  <si>
    <t>FO / Faeroe</t>
  </si>
  <si>
    <t>GA / Gabon</t>
  </si>
  <si>
    <t>GD / Grenada</t>
  </si>
  <si>
    <t>GE / Georgia</t>
  </si>
  <si>
    <t>GF / French Guiana</t>
  </si>
  <si>
    <t>GH / Ghana</t>
  </si>
  <si>
    <t>GI / Gibraltar</t>
  </si>
  <si>
    <t>GL / Greenland</t>
  </si>
  <si>
    <t>GM / Gambia</t>
  </si>
  <si>
    <t>GN / Guinea</t>
  </si>
  <si>
    <t>GP / Guadeloupe</t>
  </si>
  <si>
    <t>GQ / Equatorial Guinea</t>
  </si>
  <si>
    <t>GR / Greece</t>
  </si>
  <si>
    <t>GS / S. Sandwich Ins</t>
  </si>
  <si>
    <t>GT / Guatemala</t>
  </si>
  <si>
    <t>GU / Guam</t>
  </si>
  <si>
    <t>GW / Guinea-Bissau</t>
  </si>
  <si>
    <t>GY / Guyana</t>
  </si>
  <si>
    <t>HK / Hong Kong</t>
  </si>
  <si>
    <t>HM / Heard/McDon.Isl</t>
  </si>
  <si>
    <t>HN / Honduras</t>
  </si>
  <si>
    <t>HR / Croatia</t>
  </si>
  <si>
    <t>HT / Haiti</t>
  </si>
  <si>
    <t>IL / Israel</t>
  </si>
  <si>
    <t>IO / Brit.Ind.Oc.Ter</t>
  </si>
  <si>
    <t>IQ / Iraq</t>
  </si>
  <si>
    <t>IR / Iran</t>
  </si>
  <si>
    <t>IS / Iceland</t>
  </si>
  <si>
    <t>JM / Jamaica</t>
  </si>
  <si>
    <t>JO / Jordan</t>
  </si>
  <si>
    <t>KE / Kenya</t>
  </si>
  <si>
    <t>KG / Kyrgyzstan</t>
  </si>
  <si>
    <t>KH / Cambodia</t>
  </si>
  <si>
    <t>KI / Kiribati</t>
  </si>
  <si>
    <t>KM / Comoros</t>
  </si>
  <si>
    <t>KN / St Kitts&amp;Nevis</t>
  </si>
  <si>
    <t>KP / North Korea</t>
  </si>
  <si>
    <t>KW / Kuwait</t>
  </si>
  <si>
    <t>KY / Cayman Islands</t>
  </si>
  <si>
    <t>KZ / Kazakhstan</t>
  </si>
  <si>
    <t>LA / Laos</t>
  </si>
  <si>
    <t>LB / Lebanon</t>
  </si>
  <si>
    <t>LC / Saint Lucia</t>
  </si>
  <si>
    <t>LI / Liechtenstein</t>
  </si>
  <si>
    <t>LK / Sri Lanka</t>
  </si>
  <si>
    <t>LR / Liberia</t>
  </si>
  <si>
    <t>LS / Lesotho</t>
  </si>
  <si>
    <t>LT / Lithuania</t>
  </si>
  <si>
    <t>LU / Luxemburg</t>
  </si>
  <si>
    <t>LV / Latvia</t>
  </si>
  <si>
    <t>LY / Libya</t>
  </si>
  <si>
    <t>MA / Morocco</t>
  </si>
  <si>
    <t>MC / Monaco</t>
  </si>
  <si>
    <t>MD / Mordovskaya</t>
  </si>
  <si>
    <t>MG / Madagascar</t>
  </si>
  <si>
    <t>MH / Marsrall</t>
  </si>
  <si>
    <t>MK / Macedonia</t>
  </si>
  <si>
    <t>ML / Mali</t>
  </si>
  <si>
    <t>MM / Myanmar</t>
  </si>
  <si>
    <t>MN / Mongol</t>
  </si>
  <si>
    <t>MO / Macao</t>
  </si>
  <si>
    <t>MP / Northern Mariana Islands</t>
  </si>
  <si>
    <t>MQ / Martinique</t>
  </si>
  <si>
    <t>MR / Mauritania</t>
  </si>
  <si>
    <t>MS / Montserrat</t>
  </si>
  <si>
    <t>MT / Malta</t>
  </si>
  <si>
    <t>MU / Mauritius</t>
  </si>
  <si>
    <t>MV / Maldives</t>
  </si>
  <si>
    <t>MW / Malawi</t>
  </si>
  <si>
    <t>MZ / Mozambique</t>
  </si>
  <si>
    <t>NA / Namibia</t>
  </si>
  <si>
    <t>NC / New Caledonia</t>
  </si>
  <si>
    <t>NE / Niger</t>
  </si>
  <si>
    <t>NF / Norfolk</t>
  </si>
  <si>
    <t>NG / Nigeria</t>
  </si>
  <si>
    <t>NI / Nicaragua</t>
  </si>
  <si>
    <t>NO / Norway</t>
  </si>
  <si>
    <t>NP / Nepal</t>
  </si>
  <si>
    <t>NR / Nauru</t>
  </si>
  <si>
    <t>NT / NATO</t>
  </si>
  <si>
    <t>NU / Niue</t>
  </si>
  <si>
    <t>NZ / New Zealand</t>
  </si>
  <si>
    <t>OM / Oman</t>
  </si>
  <si>
    <t>PA / Panama</t>
  </si>
  <si>
    <t>PE / Peru</t>
  </si>
  <si>
    <t>PF / French Polynesia</t>
  </si>
  <si>
    <t>PG / PapuaNewGuinea</t>
  </si>
  <si>
    <t>PK / Pakistan</t>
  </si>
  <si>
    <t>PM / St.Pier,Miquel.</t>
  </si>
  <si>
    <t>PN / Pitcairn</t>
  </si>
  <si>
    <t>PR / Puerto Rico</t>
  </si>
  <si>
    <t>PS / Palestine</t>
  </si>
  <si>
    <t>PW / Palau</t>
  </si>
  <si>
    <t>PY / Paraguay</t>
  </si>
  <si>
    <t>QA / Qatar</t>
  </si>
  <si>
    <t>RE / Reunion</t>
  </si>
  <si>
    <t>RW / Rwanda</t>
  </si>
  <si>
    <t>SA / Saudi Arabia</t>
  </si>
  <si>
    <t>SB / Solomon Islands</t>
  </si>
  <si>
    <t>SC / Seychelles</t>
  </si>
  <si>
    <t>SD / Sudan</t>
  </si>
  <si>
    <t>SG / Singapore</t>
  </si>
  <si>
    <t>SH / Saint Helena</t>
  </si>
  <si>
    <t>SJ / Svalbard</t>
  </si>
  <si>
    <t>SL / Sierra Leone</t>
  </si>
  <si>
    <t>SM / San Marino</t>
  </si>
  <si>
    <t>SN / Senegal</t>
  </si>
  <si>
    <t>SO / Somalia</t>
  </si>
  <si>
    <t>SR / Suriname</t>
  </si>
  <si>
    <t>ST / S.Tome,Principe</t>
  </si>
  <si>
    <t>SV / El Salvador</t>
  </si>
  <si>
    <t>SY / Syria</t>
  </si>
  <si>
    <t>SZ / Swaziland</t>
  </si>
  <si>
    <t>TC / Caicos Islands</t>
  </si>
  <si>
    <t>TD / Tchad</t>
  </si>
  <si>
    <t>TF / French</t>
  </si>
  <si>
    <t>TG / Togolese</t>
  </si>
  <si>
    <t>TJ / Tajikistan</t>
  </si>
  <si>
    <t>TK / Tokelau</t>
  </si>
  <si>
    <t>TL / East timor</t>
  </si>
  <si>
    <t>TM / Turkmenistan</t>
  </si>
  <si>
    <t>TN / Tunisia</t>
  </si>
  <si>
    <t>TO / Tonga</t>
  </si>
  <si>
    <t>TP / East timor</t>
  </si>
  <si>
    <t>TT / Trinidad,Tobago</t>
  </si>
  <si>
    <t>TV / Tuvalu</t>
  </si>
  <si>
    <t>TZ / Tanzania</t>
  </si>
  <si>
    <t>UA / Ukraine</t>
  </si>
  <si>
    <t>UG / Uganda</t>
  </si>
  <si>
    <t>UM / United States Minor Outlying Islands</t>
  </si>
  <si>
    <t>UN / United Nations</t>
  </si>
  <si>
    <t>UY / Uruguay</t>
  </si>
  <si>
    <t>UZ / Uzbekistan</t>
  </si>
  <si>
    <t>VA / Vatican City</t>
  </si>
  <si>
    <t>VC / Saint Vincent</t>
  </si>
  <si>
    <t>VE / Venezuela</t>
  </si>
  <si>
    <t>VG / British Virgin Islands</t>
  </si>
  <si>
    <t>VI / U.S.Virgin Islands</t>
  </si>
  <si>
    <t>VU / Vanuatu</t>
  </si>
  <si>
    <t>WF / Wallis Futuna</t>
  </si>
  <si>
    <t>WS / Samoa</t>
  </si>
  <si>
    <t>YE / Yemen</t>
  </si>
  <si>
    <t>YT / Mayotte</t>
  </si>
  <si>
    <t>ZM / Zambia</t>
  </si>
  <si>
    <t>ZW / Zimbabwe</t>
  </si>
  <si>
    <t>国又はリージョン</t>
    <rPh sb="0" eb="1">
      <t>クニ</t>
    </rPh>
    <rPh sb="1" eb="2">
      <t>マタ</t>
    </rPh>
    <phoneticPr fontId="15"/>
  </si>
  <si>
    <t>Country or Region</t>
  </si>
  <si>
    <t>アンドラ</t>
  </si>
  <si>
    <t>アラブ首長国連邦</t>
  </si>
  <si>
    <t>アフガニスタン</t>
  </si>
  <si>
    <t>アンティグア バーブーダ</t>
  </si>
  <si>
    <t>アングイラ</t>
  </si>
  <si>
    <t>アルバニア</t>
  </si>
  <si>
    <t>アルメニア</t>
  </si>
  <si>
    <t>蘭領アンティル諸島</t>
  </si>
  <si>
    <t>アンゴラ</t>
  </si>
  <si>
    <t>南極大陸</t>
  </si>
  <si>
    <t>アルゼンチン</t>
  </si>
  <si>
    <t>米領サモア</t>
  </si>
  <si>
    <t>オーストリア</t>
  </si>
  <si>
    <t>オーストラリア連邦</t>
  </si>
  <si>
    <t>アルーバ</t>
  </si>
  <si>
    <t>Azerbaijan</t>
  </si>
  <si>
    <t>ボスニア - ヘルツェゴヴィナ</t>
  </si>
  <si>
    <t>バルバドス</t>
  </si>
  <si>
    <t>バングラデシュ</t>
  </si>
  <si>
    <t>ベルギー</t>
  </si>
  <si>
    <t>ブルキナファソ</t>
  </si>
  <si>
    <t>ブルガリア</t>
  </si>
  <si>
    <t>バーレーン</t>
  </si>
  <si>
    <t>ブルンディ</t>
  </si>
  <si>
    <t>ベニン</t>
  </si>
  <si>
    <t>バミューダ</t>
  </si>
  <si>
    <t>ブルネイダルサラーム国</t>
  </si>
  <si>
    <t>ボリビア</t>
  </si>
  <si>
    <t>ブラジル</t>
  </si>
  <si>
    <t>バハマ</t>
  </si>
  <si>
    <t>ブータン</t>
  </si>
  <si>
    <t>ブーヴェ島</t>
  </si>
  <si>
    <t>ボツワナ</t>
  </si>
  <si>
    <t>ベラルーシ</t>
  </si>
  <si>
    <t>ベリーズ</t>
  </si>
  <si>
    <t>カナダ</t>
  </si>
  <si>
    <t>ココス諸島</t>
  </si>
  <si>
    <t>コンゴ民主共和国</t>
  </si>
  <si>
    <t>中央アフリカ共和国</t>
  </si>
  <si>
    <t>コンゴ共和国</t>
  </si>
  <si>
    <t>スイス</t>
  </si>
  <si>
    <t>コートジボワール</t>
  </si>
  <si>
    <t>クック諸島</t>
  </si>
  <si>
    <t>チリ</t>
  </si>
  <si>
    <t>カメルーン</t>
  </si>
  <si>
    <t>中華人民共和国</t>
  </si>
  <si>
    <t>コロンビア共和国</t>
  </si>
  <si>
    <t>コスタリカ</t>
  </si>
  <si>
    <t>セルビア モンテネグロ</t>
  </si>
  <si>
    <t>キューバ</t>
  </si>
  <si>
    <t>カボヴェルデ</t>
  </si>
  <si>
    <t>クリスマス島</t>
  </si>
  <si>
    <t>キプロス共和国</t>
  </si>
  <si>
    <t>チェコ共和国</t>
  </si>
  <si>
    <t>ドイツ</t>
  </si>
  <si>
    <t>ジブティ</t>
  </si>
  <si>
    <t>デンマーク</t>
  </si>
  <si>
    <t>ドミニカ</t>
  </si>
  <si>
    <t>ドミニカ共和国</t>
  </si>
  <si>
    <t>アルジェリア</t>
  </si>
  <si>
    <t>エクアドル</t>
  </si>
  <si>
    <t>エストニア</t>
  </si>
  <si>
    <t>エジプト</t>
  </si>
  <si>
    <t>西サハラ</t>
  </si>
  <si>
    <t>エリトリア</t>
  </si>
  <si>
    <t>スペイン</t>
  </si>
  <si>
    <t>エチオピア</t>
  </si>
  <si>
    <t>EU (欧州連合)</t>
  </si>
  <si>
    <t>フィンランド</t>
  </si>
  <si>
    <t>フィジー</t>
  </si>
  <si>
    <t>フォークランド諸島</t>
  </si>
  <si>
    <t>ミクロネシア</t>
  </si>
  <si>
    <t>フェロー諸島</t>
  </si>
  <si>
    <t>フランス</t>
  </si>
  <si>
    <t>ガボン</t>
  </si>
  <si>
    <t>イギリス</t>
  </si>
  <si>
    <t>グレナダ</t>
  </si>
  <si>
    <t>グルジア</t>
  </si>
  <si>
    <t>仏領ギアナ</t>
  </si>
  <si>
    <t>ガーナ</t>
  </si>
  <si>
    <t>ジブラルタル</t>
  </si>
  <si>
    <t>グリーンランド</t>
  </si>
  <si>
    <t>ガンビア</t>
  </si>
  <si>
    <t>ギニア</t>
  </si>
  <si>
    <t>グアドループ</t>
  </si>
  <si>
    <t>赤道ギニア</t>
  </si>
  <si>
    <t>ギリシャ共和国</t>
  </si>
  <si>
    <t>サウスジョージア島およびサウスサンドイッチ諸島</t>
  </si>
  <si>
    <t>グアテマラ</t>
  </si>
  <si>
    <t>グアム</t>
  </si>
  <si>
    <t>ギニアビサウ</t>
  </si>
  <si>
    <t>ガイアナ</t>
  </si>
  <si>
    <t>香港</t>
  </si>
  <si>
    <t>ヘアド島 マクドナルド諸島</t>
  </si>
  <si>
    <t>ホンジュラス</t>
  </si>
  <si>
    <t>クロアチア共和国</t>
  </si>
  <si>
    <t>ハイチ</t>
  </si>
  <si>
    <t>ハンガリー</t>
  </si>
  <si>
    <t>インドネシア</t>
  </si>
  <si>
    <t>アイルランド共和国</t>
  </si>
  <si>
    <t>イスラエル</t>
  </si>
  <si>
    <t>インド共和国</t>
  </si>
  <si>
    <t>英領インド洋植民地</t>
  </si>
  <si>
    <t>イラク</t>
  </si>
  <si>
    <t>イラン</t>
  </si>
  <si>
    <t>アイスランド</t>
  </si>
  <si>
    <t>イタリア</t>
  </si>
  <si>
    <t>ジャマイカ</t>
  </si>
  <si>
    <t>ヨルダン</t>
  </si>
  <si>
    <t>日本国</t>
  </si>
  <si>
    <t>ケニア</t>
  </si>
  <si>
    <t>キルギスタン</t>
  </si>
  <si>
    <t>カンボジア</t>
  </si>
  <si>
    <t>キリバス</t>
  </si>
  <si>
    <t>コモロ</t>
  </si>
  <si>
    <t>セントクリストファー ネイビス</t>
  </si>
  <si>
    <t>北朝鮮</t>
  </si>
  <si>
    <t>大韓民国</t>
  </si>
  <si>
    <t>クウェート</t>
  </si>
  <si>
    <t>ケイマン諸島</t>
  </si>
  <si>
    <t>カザフスタン</t>
  </si>
  <si>
    <t>ラオス</t>
  </si>
  <si>
    <t>レバノン</t>
  </si>
  <si>
    <t>セントルシア</t>
  </si>
  <si>
    <t>リヒテンシュタイン</t>
  </si>
  <si>
    <t>スリランカ</t>
  </si>
  <si>
    <t>リベリア</t>
  </si>
  <si>
    <t>レソト</t>
  </si>
  <si>
    <t>リトアニア</t>
  </si>
  <si>
    <t>ルクセンブルク</t>
  </si>
  <si>
    <t>ラトビア</t>
  </si>
  <si>
    <t>リビア</t>
  </si>
  <si>
    <t>モロッコ</t>
  </si>
  <si>
    <t>モナコ</t>
  </si>
  <si>
    <t>モルドバ</t>
  </si>
  <si>
    <t>マダガスカル</t>
  </si>
  <si>
    <t>マーシャル諸島</t>
  </si>
  <si>
    <t>マケドニア</t>
  </si>
  <si>
    <t>マリ</t>
  </si>
  <si>
    <t>ミャンマー</t>
  </si>
  <si>
    <t>モンゴル国</t>
  </si>
  <si>
    <t>マカオ</t>
  </si>
  <si>
    <t>北マリアナ諸島</t>
  </si>
  <si>
    <t>マルティニーク</t>
  </si>
  <si>
    <t>モーリタニア</t>
  </si>
  <si>
    <t>モントセラト島</t>
  </si>
  <si>
    <t>マルタ</t>
  </si>
  <si>
    <t>モーリシャス</t>
  </si>
  <si>
    <t>モルジブ</t>
  </si>
  <si>
    <t>マラウイ</t>
  </si>
  <si>
    <t>メキシコ合衆国</t>
  </si>
  <si>
    <t>マレーシア</t>
  </si>
  <si>
    <t>モザンビーク</t>
  </si>
  <si>
    <t>ナミビア</t>
  </si>
  <si>
    <t>ニューカレドニア</t>
  </si>
  <si>
    <t>ニジェール</t>
  </si>
  <si>
    <t>ノーフォーク島</t>
  </si>
  <si>
    <t>ナイジェリア</t>
  </si>
  <si>
    <t>ニカラグア</t>
  </si>
  <si>
    <t>オランダ</t>
  </si>
  <si>
    <t>ノルウェー</t>
  </si>
  <si>
    <t>ネパール</t>
  </si>
  <si>
    <t>ナウル</t>
  </si>
  <si>
    <t>NATO</t>
  </si>
  <si>
    <t>ニウエ</t>
  </si>
  <si>
    <t>ニュージーランド</t>
  </si>
  <si>
    <t>オマーン</t>
  </si>
  <si>
    <t>パナマ</t>
  </si>
  <si>
    <t>ペルー共和国</t>
  </si>
  <si>
    <t>仏領ポリネシア</t>
  </si>
  <si>
    <t>パプアニューギニア</t>
  </si>
  <si>
    <t>フィリピン</t>
  </si>
  <si>
    <t>パキスタン</t>
  </si>
  <si>
    <t>ポーランド</t>
  </si>
  <si>
    <t>サンピエール島 ミクロン島</t>
  </si>
  <si>
    <t>ピトケアン島</t>
  </si>
  <si>
    <t>プエルトリコ</t>
  </si>
  <si>
    <t>パレスチナ</t>
  </si>
  <si>
    <t>ポルトガル</t>
  </si>
  <si>
    <t>パラオ</t>
  </si>
  <si>
    <t>パラグアイ</t>
  </si>
  <si>
    <t>カタール</t>
  </si>
  <si>
    <t>レユニオン</t>
  </si>
  <si>
    <t>ルーマニア</t>
  </si>
  <si>
    <t>ロシア連邦</t>
  </si>
  <si>
    <t>ルワンダ</t>
  </si>
  <si>
    <t>サウジアラビア</t>
  </si>
  <si>
    <t>ソロモン諸島</t>
  </si>
  <si>
    <t>セイシェル</t>
  </si>
  <si>
    <t>スーダン</t>
  </si>
  <si>
    <t>スウェーデン</t>
  </si>
  <si>
    <t>シンガポール</t>
  </si>
  <si>
    <t>セントヘレナ</t>
  </si>
  <si>
    <t>スロベニア</t>
  </si>
  <si>
    <t>スバールバル</t>
  </si>
  <si>
    <t>スロバキア</t>
  </si>
  <si>
    <t>シエラレオネ</t>
  </si>
  <si>
    <t>サンマリノ</t>
  </si>
  <si>
    <t>セネガル</t>
  </si>
  <si>
    <t>ソマリア</t>
  </si>
  <si>
    <t>スリナム</t>
  </si>
  <si>
    <t>サントメ プリンシペ</t>
  </si>
  <si>
    <t>エルサルバドル</t>
  </si>
  <si>
    <t>シリア</t>
  </si>
  <si>
    <t>スワジランド</t>
  </si>
  <si>
    <t>タークス諸島 カイコス諸島</t>
  </si>
  <si>
    <t>チャド</t>
  </si>
  <si>
    <t>トーゴ</t>
  </si>
  <si>
    <t>タイ王国</t>
  </si>
  <si>
    <t>タジキスタン</t>
  </si>
  <si>
    <t>トケラウ諸島</t>
  </si>
  <si>
    <t>東ティモール</t>
  </si>
  <si>
    <t>トルクメニスタン</t>
  </si>
  <si>
    <t>チュニジア</t>
  </si>
  <si>
    <t>トンガ</t>
  </si>
  <si>
    <t>トルコ共和国</t>
  </si>
  <si>
    <t>トリニダード トバゴ</t>
  </si>
  <si>
    <t>ツバル</t>
  </si>
  <si>
    <t>台湾</t>
  </si>
  <si>
    <t>タンザニア</t>
  </si>
  <si>
    <t>ウクライナ</t>
  </si>
  <si>
    <t>ウガンダ</t>
  </si>
  <si>
    <t>米国領外域群島</t>
  </si>
  <si>
    <t>国際連合</t>
  </si>
  <si>
    <t>アメリカ合衆国</t>
  </si>
  <si>
    <t>ウルグアイ</t>
  </si>
  <si>
    <t>ウズベキスタン</t>
  </si>
  <si>
    <t>バチカン市国</t>
  </si>
  <si>
    <t>セントビンセントおよびグレナディーン諸島</t>
  </si>
  <si>
    <t>ベネズエラ</t>
  </si>
  <si>
    <t>英領バージン諸島</t>
  </si>
  <si>
    <t>米領バージン諸島</t>
  </si>
  <si>
    <t>ベトナム</t>
  </si>
  <si>
    <t>バヌアツ</t>
  </si>
  <si>
    <t>ワリス フテュナ諸島</t>
  </si>
  <si>
    <t>サモア</t>
  </si>
  <si>
    <t>イエメン</t>
  </si>
  <si>
    <t>マイヨット島</t>
  </si>
  <si>
    <t>南アフリカ</t>
  </si>
  <si>
    <t>ザンビア</t>
  </si>
  <si>
    <t>ジンバブエ</t>
  </si>
  <si>
    <r>
      <t xml:space="preserve">2016/10/31 </t>
    </r>
    <r>
      <rPr>
        <sz val="11"/>
        <color theme="1"/>
        <rFont val="ＭＳ Ｐゴシック"/>
        <family val="3"/>
        <charset val="128"/>
      </rPr>
      <t>追加</t>
    </r>
    <rPh sb="11" eb="13">
      <t>ツイカ</t>
    </rPh>
    <phoneticPr fontId="3"/>
  </si>
  <si>
    <t>ER / Eritrea</t>
    <phoneticPr fontId="3"/>
  </si>
  <si>
    <t>2016/10/31 一覧追加</t>
    <rPh sb="11" eb="13">
      <t>イチラン</t>
    </rPh>
    <rPh sb="13" eb="15">
      <t>ツイカ</t>
    </rPh>
    <phoneticPr fontId="3"/>
  </si>
  <si>
    <t>選択の対象外</t>
    <rPh sb="0" eb="2">
      <t>センタク</t>
    </rPh>
    <rPh sb="3" eb="6">
      <t>タイショウガイ</t>
    </rPh>
    <phoneticPr fontId="3"/>
  </si>
  <si>
    <t>Contact People updated</t>
    <phoneticPr fontId="3"/>
  </si>
  <si>
    <t>For Global Label</t>
    <phoneticPr fontId="3"/>
  </si>
  <si>
    <t>NGK-JP Holidays updated</t>
    <phoneticPr fontId="3"/>
  </si>
  <si>
    <t>1.13A</t>
    <phoneticPr fontId="3"/>
  </si>
  <si>
    <t>Registration form (Multiple)</t>
    <phoneticPr fontId="3"/>
  </si>
  <si>
    <t>Registration form (Multiple)</t>
    <phoneticPr fontId="3"/>
  </si>
  <si>
    <t>Revised Due date</t>
    <phoneticPr fontId="3"/>
  </si>
  <si>
    <t>Sensor</t>
  </si>
  <si>
    <t>No.</t>
    <phoneticPr fontId="3"/>
  </si>
  <si>
    <t>Company Code</t>
    <phoneticPr fontId="3"/>
  </si>
  <si>
    <t>Send Date</t>
    <phoneticPr fontId="3"/>
  </si>
  <si>
    <t>Production</t>
    <phoneticPr fontId="3"/>
  </si>
  <si>
    <t>Customer / AM</t>
    <phoneticPr fontId="3"/>
  </si>
  <si>
    <t>GIMS Request</t>
    <phoneticPr fontId="3"/>
  </si>
  <si>
    <t>Sensor</t>
    <phoneticPr fontId="3"/>
  </si>
  <si>
    <t>GP</t>
    <phoneticPr fontId="3"/>
  </si>
  <si>
    <t>SP-KD</t>
    <phoneticPr fontId="3"/>
  </si>
  <si>
    <t>GP-KD</t>
    <phoneticPr fontId="3"/>
  </si>
  <si>
    <t>Sensor-KD</t>
    <phoneticPr fontId="3"/>
  </si>
  <si>
    <t>MEMO</t>
    <phoneticPr fontId="3"/>
  </si>
  <si>
    <t>The case you need to cancel or revise, please add "CANCEL" or "REVISED" to top of the title.</t>
  </si>
  <si>
    <t>NTK GLOW CONTROLLERS</t>
    <phoneticPr fontId="3"/>
  </si>
  <si>
    <t>e.x.</t>
  </si>
  <si>
    <t>SP-WIP</t>
    <phoneticPr fontId="3"/>
  </si>
  <si>
    <t>GP-WIP</t>
    <phoneticPr fontId="3"/>
  </si>
  <si>
    <t>Sensor-WIP</t>
    <phoneticPr fontId="3"/>
  </si>
  <si>
    <t>Part Number</t>
    <phoneticPr fontId="3"/>
  </si>
  <si>
    <t>YYYYMMDD</t>
    <phoneticPr fontId="3"/>
  </si>
  <si>
    <t>B. Case of changing package style.</t>
  </si>
  <si>
    <t>B. Case of changing package style.</t>
    <phoneticPr fontId="3"/>
  </si>
  <si>
    <t>A. Case of generating new identification code.</t>
    <phoneticPr fontId="3"/>
  </si>
  <si>
    <t xml:space="preserve">C. Case that final production country is different. </t>
    <phoneticPr fontId="3"/>
  </si>
  <si>
    <t>E. Case of double price.</t>
  </si>
  <si>
    <t>E. Case of double price.</t>
    <phoneticPr fontId="3"/>
  </si>
  <si>
    <t xml:space="preserve">D. Case of design / process change which needs a customer approval. </t>
    <phoneticPr fontId="3"/>
  </si>
  <si>
    <t>The reason for taking identification code</t>
    <phoneticPr fontId="3"/>
  </si>
  <si>
    <t>識別コード採番理由</t>
    <phoneticPr fontId="3"/>
  </si>
  <si>
    <r>
      <t xml:space="preserve">The reason for taking identification code
</t>
    </r>
    <r>
      <rPr>
        <sz val="11"/>
        <color theme="1"/>
        <rFont val="ＭＳ Ｐゴシック"/>
        <family val="3"/>
        <charset val="128"/>
      </rPr>
      <t>識別コード採番理由</t>
    </r>
    <phoneticPr fontId="3"/>
  </si>
  <si>
    <t>SP</t>
    <phoneticPr fontId="3"/>
  </si>
  <si>
    <t>GIMS Request</t>
  </si>
  <si>
    <t>GIMS Modifying</t>
  </si>
  <si>
    <t>01</t>
  </si>
  <si>
    <t>2001 / NGK U.S.A</t>
  </si>
  <si>
    <t>2100 / NGK Canada</t>
  </si>
  <si>
    <t>2150 / NGK Mexico</t>
  </si>
  <si>
    <t>2200 / NGK Brazil</t>
  </si>
  <si>
    <t>3000 / NGK Europe</t>
  </si>
  <si>
    <t>3050 / NGK U.K</t>
  </si>
  <si>
    <t>3100 / NGK France</t>
  </si>
  <si>
    <t>3250 / NGK South Africa</t>
  </si>
  <si>
    <t>3300 / NGK Eurasia</t>
  </si>
  <si>
    <t>4000 / NGK Australia</t>
  </si>
  <si>
    <t>4050 / NGK Indonesia</t>
  </si>
  <si>
    <t>4100 / NGK Malaysia</t>
  </si>
  <si>
    <t>4150 / NGK Thai</t>
  </si>
  <si>
    <t>4151 / NGK Vietnam</t>
  </si>
  <si>
    <t>4200 / Siam NGK</t>
  </si>
  <si>
    <t>4300 / NGK Shanghai</t>
  </si>
  <si>
    <t>4350 / Taiwan NGK</t>
  </si>
  <si>
    <t>4500 / NGK Middle East</t>
  </si>
  <si>
    <t>4550 / NGK India</t>
  </si>
  <si>
    <t>4600 / Woojin Industry</t>
  </si>
  <si>
    <t>4650 / NGK Philippines</t>
  </si>
  <si>
    <t>4700 / NGK Changshu</t>
  </si>
  <si>
    <t>4800 / NGK SPARK PLUG (Shanghai) Ttrading Co., Ltd.</t>
  </si>
  <si>
    <t>No.</t>
  </si>
  <si>
    <t xml:space="preserve">   Year - Mounth - Day</t>
    <phoneticPr fontId="3"/>
  </si>
  <si>
    <t xml:space="preserve">     Please DO NOT Change send date.</t>
    <phoneticPr fontId="3"/>
  </si>
  <si>
    <t>Sample(Sensors)</t>
    <phoneticPr fontId="3"/>
  </si>
  <si>
    <r>
      <rPr>
        <sz val="11"/>
        <color theme="1"/>
        <rFont val="ＭＳ Ｐゴシック"/>
        <family val="3"/>
        <charset val="128"/>
      </rPr>
      <t>法人</t>
    </r>
    <r>
      <rPr>
        <sz val="11"/>
        <color theme="1"/>
        <rFont val="Arial"/>
        <family val="2"/>
      </rPr>
      <t>CD</t>
    </r>
    <rPh sb="0" eb="2">
      <t>ホウジン</t>
    </rPh>
    <phoneticPr fontId="3"/>
  </si>
  <si>
    <r>
      <rPr>
        <sz val="11"/>
        <color theme="1"/>
        <rFont val="ＭＳ Ｐゴシック"/>
        <family val="3"/>
        <charset val="128"/>
      </rPr>
      <t>送付日</t>
    </r>
    <rPh sb="0" eb="2">
      <t>ソウフ</t>
    </rPh>
    <rPh sb="2" eb="3">
      <t>ヒ</t>
    </rPh>
    <phoneticPr fontId="3"/>
  </si>
  <si>
    <r>
      <rPr>
        <sz val="11"/>
        <color theme="1"/>
        <rFont val="ＭＳ Ｐゴシック"/>
        <family val="3"/>
        <charset val="128"/>
      </rPr>
      <t>製品</t>
    </r>
    <rPh sb="0" eb="2">
      <t>セイヒン</t>
    </rPh>
    <phoneticPr fontId="3"/>
  </si>
  <si>
    <r>
      <rPr>
        <sz val="11"/>
        <color theme="1"/>
        <rFont val="ＭＳ Ｐゴシック"/>
        <family val="3"/>
        <charset val="128"/>
      </rPr>
      <t>客先</t>
    </r>
    <r>
      <rPr>
        <sz val="11"/>
        <color theme="1"/>
        <rFont val="Arial"/>
        <family val="2"/>
      </rPr>
      <t>/AM</t>
    </r>
    <rPh sb="0" eb="2">
      <t>キャクサキ</t>
    </rPh>
    <phoneticPr fontId="3"/>
  </si>
  <si>
    <r>
      <rPr>
        <sz val="11"/>
        <color theme="1"/>
        <rFont val="ＭＳ Ｐゴシック"/>
        <family val="3"/>
        <charset val="128"/>
      </rPr>
      <t>その他</t>
    </r>
    <rPh sb="2" eb="3">
      <t>ホカ</t>
    </rPh>
    <phoneticPr fontId="3"/>
  </si>
  <si>
    <t>Ford</t>
  </si>
  <si>
    <t>XN0031-000</t>
  </si>
  <si>
    <t>Identification code</t>
    <phoneticPr fontId="3"/>
  </si>
  <si>
    <t>yyyy/mm/dd</t>
  </si>
  <si>
    <r>
      <t xml:space="preserve">FG part number for parts(1part number)
</t>
    </r>
    <r>
      <rPr>
        <sz val="11"/>
        <color theme="1"/>
        <rFont val="ＭＳ Ｐゴシック"/>
        <family val="3"/>
        <charset val="128"/>
      </rPr>
      <t>部品の完成品番（</t>
    </r>
    <r>
      <rPr>
        <sz val="11"/>
        <color theme="1"/>
        <rFont val="Arial"/>
        <family val="2"/>
      </rPr>
      <t>1</t>
    </r>
    <r>
      <rPr>
        <sz val="11"/>
        <color theme="1"/>
        <rFont val="ＭＳ Ｐゴシック"/>
        <family val="3"/>
        <charset val="128"/>
      </rPr>
      <t>品番）</t>
    </r>
    <rPh sb="39" eb="41">
      <t>ブヒン</t>
    </rPh>
    <rPh sb="42" eb="45">
      <t>カンセイヒン</t>
    </rPh>
    <rPh sb="45" eb="46">
      <t>バン</t>
    </rPh>
    <rPh sb="48" eb="50">
      <t>ヒンバン</t>
    </rPh>
    <phoneticPr fontId="3"/>
  </si>
  <si>
    <r>
      <t>Return</t>
    </r>
    <r>
      <rPr>
        <b/>
        <u/>
        <sz val="14"/>
        <color theme="10"/>
        <rFont val="ＭＳ Ｐゴシック"/>
        <family val="3"/>
        <charset val="128"/>
      </rPr>
      <t>　</t>
    </r>
    <r>
      <rPr>
        <b/>
        <u/>
        <sz val="14"/>
        <color theme="10"/>
        <rFont val="Arial"/>
        <family val="2"/>
      </rPr>
      <t>to content</t>
    </r>
    <phoneticPr fontId="3"/>
  </si>
  <si>
    <t>CANCEL_2001_20161104-01_GIMS Request_Sensor_Ford_XN0031-000</t>
    <phoneticPr fontId="3"/>
  </si>
  <si>
    <t>A. Case of generating new identification code.</t>
  </si>
  <si>
    <t>GIMS採番前のGIMS品目コード</t>
  </si>
  <si>
    <t>識別コード採番理由</t>
  </si>
  <si>
    <t>実際の運用/登録パターン説明と表示色</t>
    <rPh sb="0" eb="2">
      <t>ジッサイ</t>
    </rPh>
    <rPh sb="3" eb="5">
      <t>ウンヨウ</t>
    </rPh>
    <phoneticPr fontId="3"/>
  </si>
  <si>
    <t xml:space="preserve">C. Case that final production country is different. </t>
  </si>
  <si>
    <t xml:space="preserve">D. Case of design / process change which needs a customer approval. </t>
  </si>
  <si>
    <t>識別コード採番理由/The reason for taking identification code</t>
    <phoneticPr fontId="3"/>
  </si>
  <si>
    <t>2017/3/1更新</t>
    <rPh sb="8" eb="10">
      <t>コウシン</t>
    </rPh>
    <phoneticPr fontId="3"/>
  </si>
  <si>
    <t>GIMS Modifying</t>
    <phoneticPr fontId="3"/>
  </si>
  <si>
    <t>GIMS Request</t>
    <phoneticPr fontId="3"/>
  </si>
  <si>
    <r>
      <rPr>
        <sz val="18"/>
        <color theme="1"/>
        <rFont val="ＭＳ Ｐゴシック"/>
        <family val="2"/>
      </rPr>
      <t>グローバル品目マスタ</t>
    </r>
    <r>
      <rPr>
        <sz val="18"/>
        <color theme="1"/>
        <rFont val="Arial"/>
        <family val="2"/>
      </rPr>
      <t xml:space="preserve"> </t>
    </r>
    <r>
      <rPr>
        <sz val="18"/>
        <color theme="1"/>
        <rFont val="ＭＳ Ｐゴシック"/>
        <family val="2"/>
      </rPr>
      <t>新規登録申請書</t>
    </r>
    <rPh sb="5" eb="7">
      <t>ヒンモク</t>
    </rPh>
    <rPh sb="11" eb="13">
      <t>シンキ</t>
    </rPh>
    <rPh sb="13" eb="15">
      <t>トウロク</t>
    </rPh>
    <rPh sb="15" eb="18">
      <t>シンセイショ</t>
    </rPh>
    <phoneticPr fontId="3"/>
  </si>
  <si>
    <r>
      <t>&lt;GIMS</t>
    </r>
    <r>
      <rPr>
        <b/>
        <sz val="14"/>
        <rFont val="ＭＳ Ｐゴシック"/>
        <family val="3"/>
        <charset val="128"/>
      </rPr>
      <t>申請に関するお願い≫</t>
    </r>
    <rPh sb="5" eb="7">
      <t>シンセイ</t>
    </rPh>
    <rPh sb="8" eb="9">
      <t>カン</t>
    </rPh>
    <rPh sb="12" eb="13">
      <t>ネガ</t>
    </rPh>
    <phoneticPr fontId="3"/>
  </si>
  <si>
    <t>cc</t>
    <phoneticPr fontId="3"/>
  </si>
  <si>
    <r>
      <rPr>
        <sz val="14"/>
        <color theme="1"/>
        <rFont val="ＭＳ Ｐゴシック"/>
        <family val="3"/>
        <charset val="128"/>
      </rPr>
      <t>《</t>
    </r>
    <r>
      <rPr>
        <sz val="14"/>
        <color theme="1"/>
        <rFont val="Arial"/>
        <family val="2"/>
      </rPr>
      <t>Request about GIMS Application</t>
    </r>
    <r>
      <rPr>
        <sz val="14"/>
        <color theme="1"/>
        <rFont val="ＭＳ Ｐゴシック"/>
        <family val="3"/>
        <charset val="128"/>
      </rPr>
      <t>》</t>
    </r>
    <phoneticPr fontId="3"/>
  </si>
  <si>
    <t>1.</t>
    <phoneticPr fontId="3"/>
  </si>
  <si>
    <t>2.</t>
    <phoneticPr fontId="3"/>
  </si>
  <si>
    <t>3.</t>
    <phoneticPr fontId="3"/>
  </si>
  <si>
    <t>Please send application sheet to group address not personal address.</t>
    <phoneticPr fontId="3"/>
  </si>
  <si>
    <t>Please fill in contact pesons and their e-maill address of Purchase overseas organization if necessary.</t>
    <phoneticPr fontId="3"/>
  </si>
  <si>
    <t>(The case trading between orverseas organizations / Please note Supply overseas organization needs to fill in the form.)</t>
    <phoneticPr fontId="3"/>
  </si>
  <si>
    <t>Please send the application form to this group address.</t>
    <phoneticPr fontId="3"/>
  </si>
  <si>
    <t>e-mail addres</t>
    <phoneticPr fontId="3"/>
  </si>
  <si>
    <t>contact person</t>
    <phoneticPr fontId="3"/>
  </si>
  <si>
    <t>to / cc</t>
    <phoneticPr fontId="3"/>
  </si>
  <si>
    <t>(Please fill in the form below mentioned)</t>
    <phoneticPr fontId="3"/>
  </si>
  <si>
    <t>ZJYCN / ZHUZHOU JIANSHE YAMAHA MOTOR CHINA</t>
    <phoneticPr fontId="3"/>
  </si>
  <si>
    <t>EVODE / ​EVOBUS GERMAN​Y</t>
  </si>
  <si>
    <t>GHOCN / GUANGQI HONDA CHINA</t>
  </si>
  <si>
    <t>GPWMX / G-POWER MEXICO</t>
  </si>
  <si>
    <t>KAWPH / KAWASAKI PHILIPPINES</t>
  </si>
  <si>
    <t>LPTMX / LASER PLATINUM MEXICO</t>
  </si>
  <si>
    <t>MAHIN / MAHINDRA &amp; MAHINDRA INDIA</t>
  </si>
  <si>
    <t>MEBBR / MERCEDES-BENZ BRAZIL</t>
  </si>
  <si>
    <t>MSBIN / MARUTI SUZUKI EXPORT INDIA (BLUE)</t>
  </si>
  <si>
    <t>NGKAG / NGK U.S.A. AG MANUFACTURING, INC.</t>
  </si>
  <si>
    <t>OEMIN / OEM INDIA</t>
  </si>
  <si>
    <t>PSACN / PSA CHANGAN AUTOMOBILES CHINA</t>
  </si>
  <si>
    <t>The reason for issuing identification code</t>
    <phoneticPr fontId="3"/>
  </si>
  <si>
    <t>NISID / NISSAN INDONESIA</t>
  </si>
  <si>
    <t>Packaging Brand</t>
    <phoneticPr fontId="3"/>
  </si>
  <si>
    <t>-</t>
    <phoneticPr fontId="3"/>
  </si>
  <si>
    <t>Ohshima</t>
    <phoneticPr fontId="3"/>
  </si>
  <si>
    <t>IXPMX / IRIDIUM IX MEXICO</t>
  </si>
  <si>
    <t>Trading between 
overseas organizations</t>
    <phoneticPr fontId="3"/>
  </si>
  <si>
    <t>Return to Contents_Rule</t>
    <phoneticPr fontId="3"/>
  </si>
  <si>
    <t>The reason for issuing identification code</t>
    <phoneticPr fontId="3"/>
  </si>
  <si>
    <t>Previous GIMS Number</t>
    <phoneticPr fontId="3"/>
  </si>
  <si>
    <t xml:space="preserve">  and "Previous GIMS number" started.</t>
    <phoneticPr fontId="3"/>
  </si>
  <si>
    <t>Changed name of the sheet.
&lt;Request about GIMS application&gt; added
1. Contact info. Changed from personal to group address.
2. Added rule for standardizing e-mail title.
3. Added rule for trading between overseas organization.
     =&gt; Column for contact perons and their e-maill address
           (Purchase overseas organization) added.</t>
    <phoneticPr fontId="3"/>
  </si>
  <si>
    <t>Receive Info
 (NGK-J)</t>
    <phoneticPr fontId="3"/>
  </si>
  <si>
    <t>Material Category
(Large)</t>
    <phoneticPr fontId="3"/>
  </si>
  <si>
    <t>Material Category(Medium)</t>
    <phoneticPr fontId="3"/>
  </si>
  <si>
    <t xml:space="preserve">         *Please DO NOT change send date.                       </t>
    <phoneticPr fontId="3"/>
  </si>
  <si>
    <r>
      <rPr>
        <sz val="11"/>
        <color rgb="FFC00000"/>
        <rFont val="ＭＳ Ｐゴシック"/>
        <family val="3"/>
        <charset val="128"/>
      </rPr>
      <t>宛先は、ロジ部</t>
    </r>
    <r>
      <rPr>
        <sz val="11"/>
        <color rgb="FFC00000"/>
        <rFont val="Arial"/>
        <family val="2"/>
      </rPr>
      <t>GIMS</t>
    </r>
    <r>
      <rPr>
        <sz val="11"/>
        <color rgb="FFC00000"/>
        <rFont val="ＭＳ Ｐゴシック"/>
        <family val="3"/>
        <charset val="128"/>
      </rPr>
      <t>マスグループ宛に送付ください</t>
    </r>
    <rPh sb="0" eb="2">
      <t>アテサキ</t>
    </rPh>
    <rPh sb="6" eb="7">
      <t>ブ</t>
    </rPh>
    <rPh sb="17" eb="18">
      <t>アテ</t>
    </rPh>
    <rPh sb="19" eb="21">
      <t>ソウフ</t>
    </rPh>
    <phoneticPr fontId="3"/>
  </si>
  <si>
    <t>01.SP(OEM/OES) FG</t>
  </si>
  <si>
    <t>02.SP(AMP) FG</t>
  </si>
  <si>
    <t>03.GP(OEM/OES) FG</t>
  </si>
  <si>
    <t>04.GP(AMP) FG</t>
  </si>
  <si>
    <t>05.AEC CAP(OEM/OES) FG</t>
  </si>
  <si>
    <t>06.AEC CAP(AMP) FG</t>
  </si>
  <si>
    <t>07.AEC CABLE(OEM/OES) FG</t>
  </si>
  <si>
    <t>08.AEC CABLE(AMP) FG</t>
  </si>
  <si>
    <t>09.AEC FG</t>
  </si>
  <si>
    <t>輸送用一次包装　寸法</t>
    <phoneticPr fontId="3"/>
  </si>
  <si>
    <t>14.Sensor FG</t>
  </si>
  <si>
    <t>Registration form (Multiple)
/
Matrix (judgment of necessity)</t>
    <phoneticPr fontId="3"/>
  </si>
  <si>
    <t>2.00</t>
    <phoneticPr fontId="3"/>
  </si>
  <si>
    <t>Ohshima</t>
    <phoneticPr fontId="3"/>
  </si>
  <si>
    <t xml:space="preserve">10.SP/GP KD parts(Sold to subsidiaries other than NGK-J) </t>
    <phoneticPr fontId="3"/>
  </si>
  <si>
    <t>11.AEC KD parts(Sold to subsidiaries other than NGK-J)</t>
    <phoneticPr fontId="3"/>
  </si>
  <si>
    <t>16.Sensor KD parts(Sold to subsidiaries other than NGK-J)</t>
    <phoneticPr fontId="3"/>
  </si>
  <si>
    <t>17.Sensor parts(Purchased from companies other than NGK Group)</t>
    <phoneticPr fontId="3"/>
  </si>
  <si>
    <t>Transportation Case/Bulk Pkg Dimension is set to be "Optional" from "Unnecessary" based on a request from warehouse.</t>
  </si>
  <si>
    <t>VN / Vietnam</t>
    <phoneticPr fontId="3"/>
  </si>
  <si>
    <t>Contact perons and their e-maill address 
(Purchase overseas organization)</t>
    <phoneticPr fontId="3"/>
  </si>
  <si>
    <t>Application Info
 (Overseas organization)</t>
    <phoneticPr fontId="3"/>
  </si>
  <si>
    <t>BENSK / BENTLEY SLOVAKIA</t>
  </si>
  <si>
    <t>BTMIT / BETAMOTOR ITALY</t>
  </si>
  <si>
    <t>DRACN / DONGFENG RENAULT AUTOMOTIVE CHINA</t>
  </si>
  <si>
    <t>EVODE / EVOBUS GERMAN​Y</t>
  </si>
  <si>
    <t>GCTJP / GCT JAPAN</t>
  </si>
  <si>
    <t>HOKIN / HONDA INDIA KIT SUPPLY</t>
  </si>
  <si>
    <t>HONPK / HONDA PAKISTAN</t>
  </si>
  <si>
    <t>JFEJP / JFE​ ENGINEERING JAPAN</t>
  </si>
  <si>
    <t>JMHCN / JIANGLING MOTOR HOLDING COMPANY CHINA</t>
  </si>
  <si>
    <t>JTSBR / J TOLEDO SUZUKI MOTOS DO BRASIL</t>
  </si>
  <si>
    <t>OEMMY / OEM MALAYSIA</t>
  </si>
  <si>
    <t>OEMVN / OEM VIETNAM</t>
  </si>
  <si>
    <t>PIAVN / PIAGGIO VIET NAM</t>
  </si>
  <si>
    <t>PPOUS / PLUG POWER U.S.A.</t>
  </si>
  <si>
    <t>PSABR / PEUGEOT CITROEN DO BRASIL</t>
  </si>
  <si>
    <t>RENIN / RENAULT INDIA</t>
  </si>
  <si>
    <t>WLACN / WUHAN LINGDIAN AUTOMOBILE CHINA</t>
  </si>
  <si>
    <t>ZDVCN / ZHANJIANG DENI VEHICLE PARTS CHINA</t>
  </si>
  <si>
    <t>* See above box.</t>
    <phoneticPr fontId="3"/>
  </si>
  <si>
    <t>Registration form (Multiple)
/
Matrix (judgment of necessity)</t>
    <phoneticPr fontId="3"/>
  </si>
  <si>
    <t>Registration form (Multiple)
/
Matrix (judgment of necessity)</t>
    <phoneticPr fontId="3"/>
  </si>
  <si>
    <t>2.00A</t>
    <phoneticPr fontId="3"/>
  </si>
  <si>
    <t>Ohshima</t>
    <phoneticPr fontId="3"/>
  </si>
  <si>
    <t>Ohshima</t>
    <phoneticPr fontId="3"/>
  </si>
  <si>
    <t>* Regarding registration each dimension, please note in descending order such as "Long / Middle / Short".     (Example) 468/272/99</t>
    <phoneticPr fontId="3"/>
  </si>
  <si>
    <t>Packaging Brand</t>
    <phoneticPr fontId="3"/>
  </si>
  <si>
    <t>Revision Points announcement</t>
    <phoneticPr fontId="3"/>
  </si>
  <si>
    <t>pop up message</t>
    <phoneticPr fontId="3"/>
  </si>
  <si>
    <t>※振替休日</t>
    <rPh sb="1" eb="3">
      <t>フリカエ</t>
    </rPh>
    <rPh sb="3" eb="5">
      <t>キュウジツ</t>
    </rPh>
    <phoneticPr fontId="3"/>
  </si>
  <si>
    <t>一斉年休日</t>
  </si>
  <si>
    <t>Required to be entered.</t>
    <phoneticPr fontId="3"/>
  </si>
  <si>
    <r>
      <t>Return</t>
    </r>
    <r>
      <rPr>
        <b/>
        <u/>
        <sz val="18"/>
        <color theme="10"/>
        <rFont val="ＭＳ Ｐゴシック"/>
        <family val="3"/>
        <charset val="128"/>
      </rPr>
      <t>　</t>
    </r>
    <r>
      <rPr>
        <b/>
        <u/>
        <sz val="18"/>
        <color theme="10"/>
        <rFont val="Arial"/>
        <family val="2"/>
      </rPr>
      <t>to content</t>
    </r>
    <phoneticPr fontId="3"/>
  </si>
  <si>
    <t>4.</t>
    <phoneticPr fontId="3"/>
  </si>
  <si>
    <r>
      <t>3</t>
    </r>
    <r>
      <rPr>
        <b/>
        <sz val="12"/>
        <rFont val="ＭＳ Ｐゴシック"/>
        <family val="3"/>
        <charset val="128"/>
      </rPr>
      <t>．法人間取引する場合、売る側から</t>
    </r>
    <r>
      <rPr>
        <b/>
        <sz val="12"/>
        <rFont val="Arial"/>
        <family val="2"/>
      </rPr>
      <t>GIMS</t>
    </r>
    <r>
      <rPr>
        <b/>
        <sz val="12"/>
        <rFont val="ＭＳ Ｐゴシック"/>
        <family val="3"/>
        <charset val="128"/>
      </rPr>
      <t>申請をして頂きますが、</t>
    </r>
    <r>
      <rPr>
        <b/>
        <sz val="12"/>
        <rFont val="Arial"/>
        <family val="2"/>
      </rPr>
      <t>GIMS</t>
    </r>
    <r>
      <rPr>
        <b/>
        <sz val="12"/>
        <rFont val="ＭＳ Ｐゴシック"/>
        <family val="3"/>
        <charset val="128"/>
      </rPr>
      <t>登録後、買う側に案内が必要な場合は</t>
    </r>
    <rPh sb="2" eb="4">
      <t>ホウジン</t>
    </rPh>
    <rPh sb="4" eb="5">
      <t>カン</t>
    </rPh>
    <rPh sb="5" eb="7">
      <t>トリヒキ</t>
    </rPh>
    <rPh sb="9" eb="11">
      <t>バアイ</t>
    </rPh>
    <rPh sb="12" eb="13">
      <t>ウ</t>
    </rPh>
    <rPh sb="14" eb="15">
      <t>ガワ</t>
    </rPh>
    <rPh sb="21" eb="23">
      <t>シンセイ</t>
    </rPh>
    <rPh sb="26" eb="27">
      <t>イタダ</t>
    </rPh>
    <rPh sb="36" eb="38">
      <t>トウロク</t>
    </rPh>
    <rPh sb="38" eb="39">
      <t>ゴ</t>
    </rPh>
    <rPh sb="40" eb="41">
      <t>カ</t>
    </rPh>
    <rPh sb="42" eb="43">
      <t>ガワ</t>
    </rPh>
    <rPh sb="44" eb="46">
      <t>アンナイ</t>
    </rPh>
    <rPh sb="47" eb="49">
      <t>ヒツヨウ</t>
    </rPh>
    <rPh sb="50" eb="52">
      <t>バアイ</t>
    </rPh>
    <phoneticPr fontId="3"/>
  </si>
  <si>
    <r>
      <t xml:space="preserve">4. </t>
    </r>
    <r>
      <rPr>
        <b/>
        <sz val="12"/>
        <rFont val="ＭＳ Ｐゴシック"/>
        <family val="3"/>
        <charset val="128"/>
      </rPr>
      <t>「</t>
    </r>
    <r>
      <rPr>
        <b/>
        <sz val="12"/>
        <rFont val="Arial"/>
        <family val="2"/>
      </rPr>
      <t>SOP</t>
    </r>
    <r>
      <rPr>
        <b/>
        <sz val="12"/>
        <rFont val="ＭＳ Ｐゴシック"/>
        <family val="3"/>
        <charset val="128"/>
      </rPr>
      <t>情報」については、以下のルールに基づいて入力をお願いします。</t>
    </r>
    <rPh sb="7" eb="9">
      <t>ジョウホウ</t>
    </rPh>
    <rPh sb="16" eb="18">
      <t>イカ</t>
    </rPh>
    <rPh sb="23" eb="24">
      <t>モト</t>
    </rPh>
    <rPh sb="27" eb="29">
      <t>ニュウリョク</t>
    </rPh>
    <rPh sb="31" eb="32">
      <t>ネガ</t>
    </rPh>
    <phoneticPr fontId="3"/>
  </si>
  <si>
    <r>
      <t>2. GIMS</t>
    </r>
    <r>
      <rPr>
        <b/>
        <sz val="12"/>
        <rFont val="ＭＳ Ｐゴシック"/>
        <family val="3"/>
        <charset val="128"/>
      </rPr>
      <t>申請時の漏れを無くすため、メールの件名についてルール化しましたので対応をお願いします。</t>
    </r>
    <rPh sb="9" eb="10">
      <t>ジ</t>
    </rPh>
    <rPh sb="11" eb="12">
      <t>モ</t>
    </rPh>
    <rPh sb="14" eb="15">
      <t>ナ</t>
    </rPh>
    <rPh sb="24" eb="26">
      <t>ケンメイ</t>
    </rPh>
    <rPh sb="33" eb="34">
      <t>カ</t>
    </rPh>
    <rPh sb="40" eb="42">
      <t>タイオウ</t>
    </rPh>
    <rPh sb="44" eb="45">
      <t>ネガ</t>
    </rPh>
    <phoneticPr fontId="3"/>
  </si>
  <si>
    <t>Regarding "SOP Information", please inform based on below rule.</t>
    <phoneticPr fontId="3"/>
  </si>
  <si>
    <t>Definition</t>
    <phoneticPr fontId="3"/>
  </si>
  <si>
    <t>Business Type</t>
    <phoneticPr fontId="3"/>
  </si>
  <si>
    <t>Input necessity</t>
    <phoneticPr fontId="3"/>
  </si>
  <si>
    <t>OEM / ORP</t>
    <phoneticPr fontId="3"/>
  </si>
  <si>
    <t>OES</t>
    <phoneticPr fontId="3"/>
  </si>
  <si>
    <t>AMP</t>
    <phoneticPr fontId="3"/>
  </si>
  <si>
    <t>000</t>
    <phoneticPr fontId="3"/>
  </si>
  <si>
    <r>
      <rPr>
        <sz val="14"/>
        <rFont val="ＭＳ Ｐゴシック"/>
        <family val="3"/>
        <charset val="128"/>
      </rPr>
      <t>任意</t>
    </r>
    <r>
      <rPr>
        <sz val="14"/>
        <rFont val="Arial"/>
        <family val="2"/>
      </rPr>
      <t>(*)</t>
    </r>
    <rPh sb="0" eb="2">
      <t>ニンイ</t>
    </rPh>
    <phoneticPr fontId="3"/>
  </si>
  <si>
    <t>Timing to arrive the goods at overseas organizations</t>
    <phoneticPr fontId="3"/>
  </si>
  <si>
    <t>Same timing as OEM SOP or timing to arrive the goods at overseas organizations</t>
    <phoneticPr fontId="3"/>
  </si>
  <si>
    <t>SOP情報</t>
    <rPh sb="3" eb="5">
      <t>ジョウホウ</t>
    </rPh>
    <phoneticPr fontId="3"/>
  </si>
  <si>
    <t>SOP
date</t>
    <phoneticPr fontId="3"/>
  </si>
  <si>
    <r>
      <t>SOP date
SOP</t>
    </r>
    <r>
      <rPr>
        <sz val="11"/>
        <color theme="1"/>
        <rFont val="ＭＳ Ｐゴシック"/>
        <family val="3"/>
        <charset val="128"/>
      </rPr>
      <t>情報</t>
    </r>
    <rPh sb="12" eb="14">
      <t>ジョウホウ</t>
    </rPh>
    <phoneticPr fontId="3"/>
  </si>
  <si>
    <t>SOP date
yyyy/mm</t>
  </si>
  <si>
    <t>Additional Info.</t>
    <phoneticPr fontId="3"/>
  </si>
  <si>
    <t>(g)</t>
    <phoneticPr fontId="3"/>
  </si>
  <si>
    <t>&lt;Due date&gt;</t>
    <phoneticPr fontId="3"/>
  </si>
  <si>
    <t>&lt;SOP date&gt;</t>
    <phoneticPr fontId="3"/>
  </si>
  <si>
    <t>000CT / N.A. CHINA DOMESTIC TRADING</t>
  </si>
  <si>
    <t>BLWWW / BLISTER WORLD WIDE WORLD WIDE</t>
  </si>
  <si>
    <t>BMWBR / BMW BRAZIL</t>
  </si>
  <si>
    <t>CAMCN / CHANGAN FORD MOTORCRAFT CHINA</t>
  </si>
  <si>
    <t>DAFBR / DAFRA MOTOS BRAZIL</t>
  </si>
  <si>
    <t>DASGE / DAG STARPARTS GERMANY</t>
  </si>
  <si>
    <t>GASWW / GAS ENGINE WORLD WIDE</t>
  </si>
  <si>
    <t>GMMCN / MITSUBISHI GUANGZHOU CHINA</t>
  </si>
  <si>
    <t>GPAWW / G-POWER WORLD WIDE (ASSEMBLED)</t>
  </si>
  <si>
    <t>GPWWW / G-POWER WORLD WIDE</t>
  </si>
  <si>
    <t>HXPNA / HX PLUG NORTH AMERICA</t>
  </si>
  <si>
    <t>IXPWW / IRIDIUM IX WORLD WIDE</t>
  </si>
  <si>
    <t>LIAMX / LASER IRIDIUM MEXICO (ASSEMBLED)</t>
  </si>
  <si>
    <t>LIAWW / LASER IRIDIUM WORLD WIDE (ASSEMBLED)</t>
  </si>
  <si>
    <t>LIRCN / LASER IRIDIUM CHINA</t>
  </si>
  <si>
    <t>LPAWW / LASER PLATINUM WORLD WIDE (ASSEMBLED)</t>
  </si>
  <si>
    <t>LPTCN / LASER PLATINUM CHINA</t>
  </si>
  <si>
    <t>LPTWW / LASER PLATINUM WORLD WIDE</t>
  </si>
  <si>
    <t>MAXWW / IRIDIUM MAX WORLD WIDE</t>
  </si>
  <si>
    <t>SUZHU / SUZUKI HUNGARY</t>
  </si>
  <si>
    <t>WELMX / WELLS MEXICO</t>
  </si>
  <si>
    <t>YBAWW / YELLOW BOX WORLD WIDE (ASSEMBLED)</t>
  </si>
  <si>
    <t>YBHWW / YELLOW BOX HUNG WORLD WIDE</t>
  </si>
  <si>
    <t>YBLWW / YELLOW BOX LPG WORLD WIDE</t>
  </si>
  <si>
    <t>YBXWW / YELLOW BOX WORLD WIDE</t>
  </si>
  <si>
    <t>AU / Australia</t>
    <phoneticPr fontId="3"/>
  </si>
  <si>
    <t>As needed(*)</t>
  </si>
  <si>
    <r>
      <rPr>
        <sz val="14"/>
        <rFont val="ＭＳ Ｐゴシック"/>
        <family val="3"/>
        <charset val="128"/>
      </rPr>
      <t>入力必須</t>
    </r>
    <rPh sb="0" eb="2">
      <t>ニュウリョク</t>
    </rPh>
    <rPh sb="2" eb="4">
      <t>ヒッス</t>
    </rPh>
    <phoneticPr fontId="3"/>
  </si>
  <si>
    <t>AGRID / AGRINDO INDONESIA</t>
  </si>
  <si>
    <t>BAJIN / BAJAJ AUTO INDIA</t>
  </si>
  <si>
    <t>BRACN / BRILLIANCE AUTO CHINA</t>
  </si>
  <si>
    <t>DPWWW / D-POWER WORLD WIDE</t>
  </si>
  <si>
    <t>EGVMG / EGV PLUG MAGHREB</t>
  </si>
  <si>
    <t>FATCN / FAW TOYOTA ENGINE CHINA</t>
  </si>
  <si>
    <t>FORMX / FORD MEXICO</t>
  </si>
  <si>
    <t xml:space="preserve">GPAMX / G-POWER MEXICO (ASSEMBLED) </t>
  </si>
  <si>
    <t>GPWCN / G-POWER CHINA</t>
  </si>
  <si>
    <t>GPWMG / G-POWER MAGHREB</t>
  </si>
  <si>
    <t>HYUIN / HYUNDAI INDIA</t>
  </si>
  <si>
    <t>HYYBR / HYSTER-YALE BRAZIL</t>
  </si>
  <si>
    <t>IXAUS / IRIDIUM IX USA (ASSEMBLED)</t>
  </si>
  <si>
    <t>IXAWW / IRIDIUM IX WORLD WIDE (ASSEMBLED)</t>
  </si>
  <si>
    <t>IXPID / IRIDIUM IX INDONESIA</t>
  </si>
  <si>
    <t>IXPMG / IRIDIUM IX MAGHREB</t>
  </si>
  <si>
    <t>KOHUS / KOHLER USA</t>
  </si>
  <si>
    <t>LIRID / LASER IRIDIUM INDONESIA</t>
  </si>
  <si>
    <t>LIRMG / LASER IRIDIUM MAGHREB</t>
  </si>
  <si>
    <t>LPTMG / LASER PLATINUM MAGHREB</t>
  </si>
  <si>
    <t>LWLCN / LIUZHOU WULING LIUJI POWER CHINA</t>
  </si>
  <si>
    <t>MDXJP / MOTODX PLUG JAPAN</t>
  </si>
  <si>
    <t>MEBID / MERCEDES-BENZ INDONESIA</t>
  </si>
  <si>
    <t>NCICN / NISSAN CHINA INVESTMENT CHINA</t>
  </si>
  <si>
    <t>SAECN / SUZHOU AUTO ELECTRONIC CONTROL SYS CHINA</t>
  </si>
  <si>
    <t>SOKCN / SOKON　CHINA</t>
  </si>
  <si>
    <t>VINVN / VINFAST VIETNAM</t>
  </si>
  <si>
    <t>VXPMG / VX PLUG MAGHREB</t>
  </si>
  <si>
    <t>WANCN / SHANGHAI WANGRUN TRADING CHINA</t>
  </si>
  <si>
    <t>YBXMG / YELLOW BOX MAGHREB</t>
  </si>
  <si>
    <t>ZOTCN / ZOTYE AUTOMOBILE CHINA</t>
  </si>
  <si>
    <t>Packaging Brand</t>
    <phoneticPr fontId="3"/>
  </si>
  <si>
    <t>2018年</t>
    <rPh sb="4" eb="5">
      <t>ネン</t>
    </rPh>
    <phoneticPr fontId="3"/>
  </si>
  <si>
    <t>Thu</t>
  </si>
  <si>
    <t>Fri</t>
  </si>
  <si>
    <t>Sun</t>
  </si>
  <si>
    <t>Sat</t>
  </si>
  <si>
    <t>即位の日</t>
    <rPh sb="0" eb="2">
      <t>ソクイ</t>
    </rPh>
    <rPh sb="3" eb="4">
      <t>ヒ</t>
    </rPh>
    <phoneticPr fontId="3"/>
  </si>
  <si>
    <t>振替休日</t>
    <rPh sb="0" eb="2">
      <t>フリカエ</t>
    </rPh>
    <rPh sb="2" eb="4">
      <t>キュウジツ</t>
    </rPh>
    <phoneticPr fontId="3"/>
  </si>
  <si>
    <t>即位礼正殿の儀</t>
    <rPh sb="0" eb="2">
      <t>ソクイ</t>
    </rPh>
    <rPh sb="2" eb="3">
      <t>レイ</t>
    </rPh>
    <rPh sb="3" eb="5">
      <t>セイデン</t>
    </rPh>
    <rPh sb="6" eb="7">
      <t>ギ</t>
    </rPh>
    <phoneticPr fontId="6"/>
  </si>
  <si>
    <t>日特休日</t>
    <rPh sb="0" eb="2">
      <t>ニットク</t>
    </rPh>
    <rPh sb="2" eb="4">
      <t>キュウジツ</t>
    </rPh>
    <phoneticPr fontId="6"/>
  </si>
  <si>
    <t>一斉年休日</t>
    <rPh sb="0" eb="2">
      <t>イッセイ</t>
    </rPh>
    <rPh sb="2" eb="4">
      <t>ネンキュウ</t>
    </rPh>
    <rPh sb="4" eb="5">
      <t>ビ</t>
    </rPh>
    <phoneticPr fontId="6"/>
  </si>
  <si>
    <t>2019/2/7更新</t>
    <rPh sb="8" eb="10">
      <t>コウシン</t>
    </rPh>
    <phoneticPr fontId="3"/>
  </si>
  <si>
    <t>退位の日</t>
    <rPh sb="0" eb="2">
      <t>タイイ</t>
    </rPh>
    <rPh sb="3" eb="4">
      <t>ヒ</t>
    </rPh>
    <phoneticPr fontId="6"/>
  </si>
  <si>
    <t>振替休日</t>
    <rPh sb="0" eb="2">
      <t>フリカエ</t>
    </rPh>
    <rPh sb="2" eb="4">
      <t>キュウジツ</t>
    </rPh>
    <phoneticPr fontId="6"/>
  </si>
  <si>
    <t>※一斉年休</t>
    <rPh sb="1" eb="3">
      <t>イッセイ</t>
    </rPh>
    <rPh sb="3" eb="5">
      <t>ネンキュウ</t>
    </rPh>
    <phoneticPr fontId="3"/>
  </si>
  <si>
    <t>M. Inoue</t>
    <phoneticPr fontId="3"/>
  </si>
  <si>
    <t>Manual</t>
    <phoneticPr fontId="3"/>
  </si>
  <si>
    <t>Revision manual (for SOP)</t>
    <phoneticPr fontId="3"/>
  </si>
  <si>
    <t xml:space="preserve"> Contents_Rule</t>
    <phoneticPr fontId="3"/>
  </si>
  <si>
    <t>Added "SOP Information"</t>
    <phoneticPr fontId="3"/>
  </si>
  <si>
    <t>Contents_Rule</t>
    <phoneticPr fontId="3"/>
  </si>
  <si>
    <t xml:space="preserve">(*) Though "*" means "As needed" items, please inform "SOP information" based on above definition </t>
    <phoneticPr fontId="3"/>
  </si>
  <si>
    <t xml:space="preserve">     if you are able to catch "SOP information".</t>
    <phoneticPr fontId="3"/>
  </si>
  <si>
    <t>最終変更日付</t>
    <phoneticPr fontId="3"/>
  </si>
  <si>
    <t>SOP date</t>
    <phoneticPr fontId="3"/>
  </si>
  <si>
    <t>PIAIN / PIAGGIO INDIA</t>
  </si>
  <si>
    <t>PIAIT / PIAGGIO ITALY</t>
  </si>
  <si>
    <t>VPAWW / V-POWER WORLD WIDE (ASSEMBLED)</t>
  </si>
  <si>
    <t>MICCN / MIKUNI CORPORATION CHINA</t>
  </si>
  <si>
    <t xml:space="preserve">AMAIN / AMAZON PORTAL SALE INDIA </t>
  </si>
  <si>
    <t>FIAPL / FIAT POLAND</t>
  </si>
  <si>
    <t xml:space="preserve">GPACN / G-POWER CHINA (ASSEMBLED) </t>
  </si>
  <si>
    <t>LIRBR / LASER IRIDIUM BRASIL</t>
  </si>
  <si>
    <t>TFTCN / TIANJIN FAW TOYOTA CHINA</t>
  </si>
  <si>
    <t>Field alternative</t>
    <phoneticPr fontId="3"/>
  </si>
  <si>
    <t>Changed On</t>
    <phoneticPr fontId="3"/>
  </si>
  <si>
    <r>
      <rPr>
        <sz val="11"/>
        <color theme="1"/>
        <rFont val="ＭＳ Ｐゴシック"/>
        <family val="2"/>
      </rPr>
      <t>輸送用一次包装　</t>
    </r>
    <r>
      <rPr>
        <sz val="11"/>
        <color theme="1"/>
        <rFont val="Arial"/>
        <family val="2"/>
      </rPr>
      <t>ITF</t>
    </r>
    <phoneticPr fontId="3"/>
  </si>
  <si>
    <t>Due date
yyyy/mm/dd</t>
    <phoneticPr fontId="3"/>
  </si>
  <si>
    <t>SOP date
yyyy/mm</t>
    <phoneticPr fontId="3"/>
  </si>
  <si>
    <t>FG part number for parts(1part number)</t>
    <phoneticPr fontId="3"/>
  </si>
  <si>
    <t>Profit Management Group</t>
    <phoneticPr fontId="3"/>
  </si>
  <si>
    <t>BKR6E</t>
  </si>
  <si>
    <t>A1000 NGK Japan(日本特殊陶業)</t>
  </si>
  <si>
    <t>BKR6E/42</t>
  </si>
  <si>
    <t>A3000 NGK Europe(欧州NGK)</t>
  </si>
  <si>
    <t>60</t>
  </si>
  <si>
    <t>SILZKGR8C8S</t>
  </si>
  <si>
    <t>SILZKGR8C8S/02</t>
  </si>
  <si>
    <t>200</t>
  </si>
  <si>
    <r>
      <t>20.</t>
    </r>
    <r>
      <rPr>
        <b/>
        <sz val="11"/>
        <color theme="3"/>
        <rFont val="Arial"/>
        <family val="2"/>
      </rPr>
      <t>Senso</t>
    </r>
    <r>
      <rPr>
        <sz val="11"/>
        <color theme="1"/>
        <rFont val="Arial"/>
        <family val="2"/>
      </rPr>
      <t xml:space="preserve">r parts(Purchased from companies other than NGK Group) / </t>
    </r>
    <r>
      <rPr>
        <sz val="11"/>
        <rFont val="ＭＳ Ｐゴシック"/>
        <family val="2"/>
      </rPr>
      <t>セ現地調達部品</t>
    </r>
    <rPh sb="66" eb="68">
      <t>ゲンチ</t>
    </rPh>
    <rPh sb="68" eb="70">
      <t>チョウタツ</t>
    </rPh>
    <phoneticPr fontId="6"/>
  </si>
  <si>
    <t>Due date
yyyy/mm/dd</t>
  </si>
  <si>
    <t>Sort key</t>
  </si>
  <si>
    <t>Unit</t>
  </si>
  <si>
    <t>#</t>
  </si>
  <si>
    <t>A</t>
  </si>
  <si>
    <t>Material Category
(Large)</t>
  </si>
  <si>
    <t>PRFRQ</t>
  </si>
  <si>
    <t>C</t>
  </si>
  <si>
    <t>ILNAR7A9</t>
  </si>
  <si>
    <t>ILNAR7A9/02</t>
  </si>
  <si>
    <t>ILTR6E11</t>
  </si>
  <si>
    <t>90117</t>
  </si>
  <si>
    <t>087295901175</t>
  </si>
  <si>
    <t>087295801178</t>
  </si>
  <si>
    <t>BL4 / BLISTER PAC 4pc</t>
  </si>
  <si>
    <t>A3250 NGK South Africa(南アフリカＮＧＫ)</t>
  </si>
  <si>
    <t>A4200 Siam NGK(サイアムＮＧＫ)</t>
  </si>
  <si>
    <t>10</t>
  </si>
  <si>
    <t>F</t>
    <phoneticPr fontId="3"/>
  </si>
  <si>
    <t>A4550 NGK India(インドＮＧＫ)</t>
  </si>
  <si>
    <t>CAP</t>
  </si>
  <si>
    <t>CAP</t>
    <phoneticPr fontId="3"/>
  </si>
  <si>
    <t>CAP</t>
    <phoneticPr fontId="3"/>
  </si>
  <si>
    <t>01.SP(OEM/OES) FG</t>
    <phoneticPr fontId="3"/>
  </si>
  <si>
    <t>01.SP(OEM/OES) FG</t>
    <phoneticPr fontId="3"/>
  </si>
  <si>
    <t>02.SP(AMP) FG</t>
    <phoneticPr fontId="3"/>
  </si>
  <si>
    <t>03.GP(OEM/OES) FG</t>
    <phoneticPr fontId="3"/>
  </si>
  <si>
    <t>04.GP(AMP) FG</t>
    <phoneticPr fontId="3"/>
  </si>
  <si>
    <t>A2200 NGK Brasil(ブラジル特殊陶業)</t>
  </si>
  <si>
    <t>A2150 NGK Mexico(メキシコＮＧＫ)</t>
  </si>
  <si>
    <t>CABLE</t>
  </si>
  <si>
    <t>CABLE</t>
    <phoneticPr fontId="3"/>
  </si>
  <si>
    <t>CABLE</t>
    <phoneticPr fontId="3"/>
  </si>
  <si>
    <t>H</t>
    <phoneticPr fontId="3"/>
  </si>
  <si>
    <t>I</t>
    <phoneticPr fontId="3"/>
  </si>
  <si>
    <t>A4600 Woojin Industry(友進工業)</t>
  </si>
  <si>
    <t>K</t>
    <phoneticPr fontId="3"/>
  </si>
  <si>
    <t>15.Sensor (OEM/OES)FG</t>
  </si>
  <si>
    <t>16.Sensor (AMP)FG</t>
  </si>
  <si>
    <t>OZA660-EE72</t>
  </si>
  <si>
    <t>OZA660-EE72/01</t>
  </si>
  <si>
    <t>OZA713-D11</t>
  </si>
  <si>
    <t>RN101J-EW</t>
  </si>
  <si>
    <t>A4150 NGK Thai(タイNGK)</t>
  </si>
  <si>
    <t>86</t>
  </si>
  <si>
    <t>OZA341-EF27</t>
  </si>
  <si>
    <t>75-4019</t>
  </si>
  <si>
    <t>15.Sensor (OEM/OES)FG</t>
    <phoneticPr fontId="3"/>
  </si>
  <si>
    <t>D</t>
    <phoneticPr fontId="3"/>
  </si>
  <si>
    <t>E</t>
    <phoneticPr fontId="3"/>
  </si>
  <si>
    <t>G</t>
    <phoneticPr fontId="3"/>
  </si>
  <si>
    <t>J</t>
    <phoneticPr fontId="3"/>
  </si>
  <si>
    <t>16.Sensor (AMP)FG</t>
    <phoneticPr fontId="3"/>
  </si>
  <si>
    <t>20-BS4519-1285</t>
  </si>
  <si>
    <t>BOSCN / BOSCH CHINA</t>
  </si>
  <si>
    <t>Current</t>
  </si>
  <si>
    <t>&lt;Revision Points&gt;</t>
    <phoneticPr fontId="3"/>
  </si>
  <si>
    <t>Not Applicable</t>
  </si>
  <si>
    <t>Not Applicable</t>
    <phoneticPr fontId="3"/>
  </si>
  <si>
    <r>
      <rPr>
        <sz val="11"/>
        <color theme="1"/>
        <rFont val="ＭＳ Ｐゴシック"/>
        <family val="3"/>
        <charset val="128"/>
      </rPr>
      <t>★</t>
    </r>
  </si>
  <si>
    <r>
      <rPr>
        <sz val="14"/>
        <color rgb="FF0000FF"/>
        <rFont val="ＭＳ Ｐゴシック"/>
        <family val="3"/>
        <charset val="128"/>
      </rPr>
      <t>①</t>
    </r>
    <r>
      <rPr>
        <sz val="14"/>
        <color rgb="FF0000FF"/>
        <rFont val="Arial"/>
        <family val="2"/>
      </rPr>
      <t xml:space="preserve">Timing installed customer product process for the goods registered GIMS
</t>
    </r>
    <r>
      <rPr>
        <sz val="14"/>
        <color rgb="FF0000FF"/>
        <rFont val="ＭＳ Ｐゴシック"/>
        <family val="3"/>
        <charset val="128"/>
      </rPr>
      <t>②</t>
    </r>
    <r>
      <rPr>
        <sz val="14"/>
        <color rgb="FF0000FF"/>
        <rFont val="Arial"/>
        <family val="2"/>
      </rPr>
      <t>Timing of delivery to customer if above is not clarified.</t>
    </r>
    <phoneticPr fontId="3"/>
  </si>
  <si>
    <r>
      <rPr>
        <sz val="14"/>
        <color rgb="FF0000FF"/>
        <rFont val="ＭＳ Ｐゴシック"/>
        <family val="3"/>
        <charset val="128"/>
      </rPr>
      <t>①</t>
    </r>
    <r>
      <rPr>
        <sz val="14"/>
        <color rgb="FF0000FF"/>
        <rFont val="Arial"/>
        <family val="2"/>
      </rPr>
      <t xml:space="preserve">Timing released AMP market for the goods registered GIMS
</t>
    </r>
    <r>
      <rPr>
        <sz val="14"/>
        <color rgb="FF0000FF"/>
        <rFont val="ＭＳ Ｐゴシック"/>
        <family val="3"/>
        <charset val="128"/>
      </rPr>
      <t>②</t>
    </r>
    <r>
      <rPr>
        <sz val="14"/>
        <color rgb="FF0000FF"/>
        <rFont val="Arial"/>
        <family val="2"/>
      </rPr>
      <t>Timing of delivery to customer or overseas organization if above is not clarified.</t>
    </r>
    <phoneticPr fontId="3"/>
  </si>
  <si>
    <r>
      <rPr>
        <sz val="14"/>
        <color theme="1"/>
        <rFont val="ＭＳ Ｐゴシック"/>
        <family val="3"/>
        <charset val="128"/>
      </rPr>
      <t>・</t>
    </r>
    <r>
      <rPr>
        <sz val="14"/>
        <color theme="1"/>
        <rFont val="Arial"/>
        <family val="2"/>
      </rPr>
      <t>Operation to fill in "Reason code for issuing idification code"</t>
    </r>
    <phoneticPr fontId="3"/>
  </si>
  <si>
    <r>
      <rPr>
        <sz val="14"/>
        <color theme="1"/>
        <rFont val="ＭＳ Ｐゴシック"/>
        <family val="3"/>
        <charset val="128"/>
      </rPr>
      <t>・採番理由と、</t>
    </r>
    <r>
      <rPr>
        <sz val="14"/>
        <color theme="1"/>
        <rFont val="Arial"/>
        <family val="2"/>
      </rPr>
      <t>GIMS</t>
    </r>
    <r>
      <rPr>
        <sz val="14"/>
        <color theme="1"/>
        <rFont val="ＭＳ Ｐゴシック"/>
        <family val="3"/>
        <charset val="128"/>
      </rPr>
      <t>採番前の</t>
    </r>
    <r>
      <rPr>
        <sz val="14"/>
        <color theme="1"/>
        <rFont val="Arial"/>
        <family val="2"/>
      </rPr>
      <t>GIMS</t>
    </r>
    <r>
      <rPr>
        <sz val="14"/>
        <color theme="1"/>
        <rFont val="ＭＳ Ｐゴシック"/>
        <family val="3"/>
        <charset val="128"/>
      </rPr>
      <t>品目コードを記入</t>
    </r>
  </si>
  <si>
    <r>
      <t>1. GIMS</t>
    </r>
    <r>
      <rPr>
        <b/>
        <sz val="12"/>
        <rFont val="ＭＳ Ｐゴシック"/>
        <family val="3"/>
        <charset val="128"/>
      </rPr>
      <t>申請については、個人アドレスではなく、共有アドレスに申請頂きますようお願いします。</t>
    </r>
    <phoneticPr fontId="3"/>
  </si>
  <si>
    <r>
      <rPr>
        <sz val="11"/>
        <color theme="1"/>
        <rFont val="ＭＳ Ｐゴシック"/>
        <family val="3"/>
        <charset val="128"/>
      </rPr>
      <t>　し申請する運用を開始</t>
    </r>
  </si>
  <si>
    <r>
      <rPr>
        <b/>
        <sz val="12"/>
        <rFont val="ＭＳ Ｐゴシック"/>
        <family val="3"/>
        <charset val="128"/>
      </rPr>
      <t>　</t>
    </r>
    <r>
      <rPr>
        <b/>
        <sz val="12"/>
        <rFont val="Arial"/>
        <family val="2"/>
      </rPr>
      <t xml:space="preserve"> </t>
    </r>
    <r>
      <rPr>
        <b/>
        <sz val="12"/>
        <rFont val="ＭＳ Ｐゴシック"/>
        <family val="3"/>
        <charset val="128"/>
      </rPr>
      <t>下記の＜買う側案内先記入欄＞にメールアドレスを記入いただきますようお願いします。</t>
    </r>
    <rPh sb="2" eb="4">
      <t>カキ</t>
    </rPh>
    <rPh sb="6" eb="7">
      <t>カ</t>
    </rPh>
    <rPh sb="8" eb="9">
      <t>ガワ</t>
    </rPh>
    <rPh sb="9" eb="11">
      <t>アンナイ</t>
    </rPh>
    <rPh sb="11" eb="12">
      <t>サキ</t>
    </rPh>
    <rPh sb="12" eb="14">
      <t>キニュウ</t>
    </rPh>
    <rPh sb="14" eb="15">
      <t>ラン</t>
    </rPh>
    <rPh sb="25" eb="27">
      <t>キニュウ</t>
    </rPh>
    <rPh sb="36" eb="37">
      <t>ネガ</t>
    </rPh>
    <phoneticPr fontId="3"/>
  </si>
  <si>
    <r>
      <rPr>
        <b/>
        <sz val="14"/>
        <rFont val="ＭＳ Ｐゴシック"/>
        <family val="3"/>
        <charset val="128"/>
      </rPr>
      <t>商売タイプ</t>
    </r>
    <rPh sb="0" eb="2">
      <t>ショウバイ</t>
    </rPh>
    <phoneticPr fontId="3"/>
  </si>
  <si>
    <r>
      <rPr>
        <b/>
        <sz val="14"/>
        <rFont val="ＭＳ Ｐゴシック"/>
        <family val="3"/>
        <charset val="128"/>
      </rPr>
      <t>定義</t>
    </r>
    <rPh sb="0" eb="2">
      <t>テイギ</t>
    </rPh>
    <phoneticPr fontId="3"/>
  </si>
  <si>
    <r>
      <rPr>
        <b/>
        <sz val="14"/>
        <rFont val="ＭＳ Ｐゴシック"/>
        <family val="3"/>
        <charset val="128"/>
      </rPr>
      <t>入力要否</t>
    </r>
    <rPh sb="0" eb="2">
      <t>ニュウリョク</t>
    </rPh>
    <rPh sb="2" eb="4">
      <t>ヨウヒ</t>
    </rPh>
    <phoneticPr fontId="3"/>
  </si>
  <si>
    <r>
      <rPr>
        <sz val="14"/>
        <rFont val="ＭＳ Ｐゴシック"/>
        <family val="3"/>
        <charset val="128"/>
      </rPr>
      <t xml:space="preserve">①新たに登録する品目マスタのものが、メーカーで量産ラインに
</t>
    </r>
    <r>
      <rPr>
        <sz val="14"/>
        <rFont val="Arial"/>
        <family val="2"/>
      </rPr>
      <t xml:space="preserve">    </t>
    </r>
    <r>
      <rPr>
        <sz val="14"/>
        <rFont val="ＭＳ Ｐゴシック"/>
        <family val="3"/>
        <charset val="128"/>
      </rPr>
      <t>投入するタイミング
②上記が不明な場合は、その製品がメーカーに納入されるタイミング</t>
    </r>
    <phoneticPr fontId="3"/>
  </si>
  <si>
    <r>
      <t>OEM</t>
    </r>
    <r>
      <rPr>
        <sz val="14"/>
        <rFont val="ＭＳ Ｐゴシック"/>
        <family val="3"/>
        <charset val="128"/>
      </rPr>
      <t>と同じタイミング、もしくはその製品が客先に納入されるタイミング</t>
    </r>
    <phoneticPr fontId="3"/>
  </si>
  <si>
    <r>
      <rPr>
        <sz val="14"/>
        <rFont val="ＭＳ Ｐゴシック"/>
        <family val="3"/>
        <charset val="128"/>
      </rPr>
      <t xml:space="preserve">①新たに登録する品目マスタのものが、補修用市場に初めて
</t>
    </r>
    <r>
      <rPr>
        <sz val="14"/>
        <rFont val="Arial"/>
        <family val="2"/>
      </rPr>
      <t xml:space="preserve">   </t>
    </r>
    <r>
      <rPr>
        <sz val="14"/>
        <rFont val="ＭＳ Ｐゴシック"/>
        <family val="3"/>
        <charset val="128"/>
      </rPr>
      <t xml:space="preserve">上市されるタイミング
②上記が不明な場合は、その製品が客先もしくは海外法人に
</t>
    </r>
    <r>
      <rPr>
        <sz val="14"/>
        <rFont val="Arial"/>
        <family val="2"/>
      </rPr>
      <t xml:space="preserve">   </t>
    </r>
    <r>
      <rPr>
        <sz val="14"/>
        <rFont val="ＭＳ Ｐゴシック"/>
        <family val="3"/>
        <charset val="128"/>
      </rPr>
      <t>納入されるタイミング</t>
    </r>
    <phoneticPr fontId="3"/>
  </si>
  <si>
    <r>
      <rPr>
        <sz val="14"/>
        <rFont val="ＭＳ Ｐゴシック"/>
        <family val="3"/>
        <charset val="128"/>
      </rPr>
      <t>海外法人に納入されるタイミング</t>
    </r>
    <phoneticPr fontId="3"/>
  </si>
  <si>
    <r>
      <t xml:space="preserve">(*) </t>
    </r>
    <r>
      <rPr>
        <b/>
        <sz val="12"/>
        <color theme="1"/>
        <rFont val="ＭＳ Ｐゴシック"/>
        <family val="3"/>
        <charset val="128"/>
      </rPr>
      <t>任意項目としているが、上記の定義に即して</t>
    </r>
    <r>
      <rPr>
        <b/>
        <sz val="12"/>
        <color theme="1"/>
        <rFont val="Arial"/>
        <family val="2"/>
      </rPr>
      <t>SOP</t>
    </r>
    <r>
      <rPr>
        <b/>
        <sz val="12"/>
        <color theme="1"/>
        <rFont val="ＭＳ Ｐゴシック"/>
        <family val="3"/>
        <charset val="128"/>
      </rPr>
      <t>タイミングがわかるものは「</t>
    </r>
    <r>
      <rPr>
        <b/>
        <sz val="12"/>
        <color theme="1"/>
        <rFont val="Arial"/>
        <family val="2"/>
      </rPr>
      <t>SOP</t>
    </r>
    <r>
      <rPr>
        <b/>
        <sz val="12"/>
        <color theme="1"/>
        <rFont val="ＭＳ Ｐゴシック"/>
        <family val="3"/>
        <charset val="128"/>
      </rPr>
      <t>情報」に入力してください。</t>
    </r>
    <phoneticPr fontId="3"/>
  </si>
  <si>
    <r>
      <rPr>
        <b/>
        <sz val="14"/>
        <rFont val="ＭＳ Ｐゴシック"/>
        <family val="3"/>
        <charset val="128"/>
      </rPr>
      <t>◆</t>
    </r>
    <r>
      <rPr>
        <b/>
        <sz val="14"/>
        <rFont val="Arial"/>
        <family val="2"/>
      </rPr>
      <t>Group Address for GIMS Application</t>
    </r>
    <r>
      <rPr>
        <b/>
        <sz val="14"/>
        <rFont val="ＭＳ Ｐゴシック"/>
        <family val="3"/>
        <charset val="128"/>
      </rPr>
      <t>　：</t>
    </r>
    <r>
      <rPr>
        <b/>
        <sz val="14"/>
        <rFont val="Arial"/>
        <family val="2"/>
      </rPr>
      <t xml:space="preserve"> ml_gims-reg@mg.ngkntk.co.jp</t>
    </r>
    <phoneticPr fontId="3"/>
  </si>
  <si>
    <r>
      <rPr>
        <b/>
        <sz val="14"/>
        <rFont val="ＭＳ Ｐゴシック"/>
        <family val="3"/>
        <charset val="128"/>
      </rPr>
      <t>◆</t>
    </r>
    <r>
      <rPr>
        <b/>
        <sz val="14"/>
        <rFont val="Arial"/>
        <family val="2"/>
      </rPr>
      <t>Standardized E-mail Title</t>
    </r>
    <phoneticPr fontId="3"/>
  </si>
  <si>
    <r>
      <rPr>
        <b/>
        <sz val="14"/>
        <color theme="1"/>
        <rFont val="ＭＳ Ｐゴシック"/>
        <family val="3"/>
        <charset val="128"/>
      </rPr>
      <t>【</t>
    </r>
    <r>
      <rPr>
        <b/>
        <sz val="14"/>
        <color theme="1"/>
        <rFont val="Arial"/>
        <family val="2"/>
      </rPr>
      <t>Title</t>
    </r>
    <r>
      <rPr>
        <b/>
        <sz val="14"/>
        <color theme="1"/>
        <rFont val="ＭＳ Ｐゴシック"/>
        <family val="3"/>
        <charset val="128"/>
      </rPr>
      <t>】</t>
    </r>
    <phoneticPr fontId="3"/>
  </si>
  <si>
    <r>
      <rPr>
        <sz val="11"/>
        <color theme="1"/>
        <rFont val="ＭＳ Ｐゴシック"/>
        <family val="2"/>
      </rPr>
      <t>①</t>
    </r>
    <phoneticPr fontId="3"/>
  </si>
  <si>
    <r>
      <rPr>
        <sz val="11"/>
        <color theme="1"/>
        <rFont val="ＭＳ Ｐゴシック"/>
        <family val="2"/>
      </rPr>
      <t>⑦</t>
    </r>
    <phoneticPr fontId="3"/>
  </si>
  <si>
    <r>
      <rPr>
        <sz val="11"/>
        <color theme="1"/>
        <rFont val="ＭＳ Ｐゴシック"/>
        <family val="3"/>
        <charset val="128"/>
      </rPr>
      <t xml:space="preserve">入力
</t>
    </r>
    <r>
      <rPr>
        <sz val="11"/>
        <color theme="1"/>
        <rFont val="Arial"/>
        <family val="2"/>
      </rPr>
      <t>input</t>
    </r>
    <rPh sb="0" eb="2">
      <t>ニュウリョク</t>
    </rPh>
    <phoneticPr fontId="3"/>
  </si>
  <si>
    <r>
      <rPr>
        <sz val="11"/>
        <color rgb="FF00B0F0"/>
        <rFont val="Arial"/>
        <family val="2"/>
      </rPr>
      <t>2001</t>
    </r>
    <r>
      <rPr>
        <sz val="11"/>
        <color theme="1"/>
        <rFont val="Arial"/>
        <family val="2"/>
      </rPr>
      <t>_20161104-01_GIMS Request_Sensor_Ford_XN0031-000</t>
    </r>
    <phoneticPr fontId="3"/>
  </si>
  <si>
    <r>
      <t>CANCEL_</t>
    </r>
    <r>
      <rPr>
        <sz val="11"/>
        <color rgb="FF00B0F0"/>
        <rFont val="Arial"/>
        <family val="2"/>
      </rPr>
      <t>2001</t>
    </r>
    <r>
      <rPr>
        <sz val="11"/>
        <color theme="1"/>
        <rFont val="Arial"/>
        <family val="2"/>
      </rPr>
      <t>_20161104-01_GIMS Request_Sensor_Ford_XN0031-000</t>
    </r>
    <phoneticPr fontId="3"/>
  </si>
  <si>
    <r>
      <rPr>
        <sz val="11"/>
        <color rgb="FF00B0F0"/>
        <rFont val="Arial"/>
        <family val="2"/>
      </rPr>
      <t>2200</t>
    </r>
    <r>
      <rPr>
        <sz val="11"/>
        <color theme="1"/>
        <rFont val="Arial"/>
        <family val="2"/>
      </rPr>
      <t>_20170210-01_GIMS Request_SP-KD</t>
    </r>
    <phoneticPr fontId="3"/>
  </si>
  <si>
    <r>
      <rPr>
        <b/>
        <sz val="11"/>
        <rFont val="ＭＳ Ｐゴシック"/>
        <family val="3"/>
        <charset val="128"/>
      </rPr>
      <t>◆買う側連絡先アドレス</t>
    </r>
    <rPh sb="1" eb="2">
      <t>カ</t>
    </rPh>
    <rPh sb="3" eb="4">
      <t>ガワ</t>
    </rPh>
    <rPh sb="4" eb="6">
      <t>レンラク</t>
    </rPh>
    <rPh sb="6" eb="7">
      <t>サキ</t>
    </rPh>
    <phoneticPr fontId="3"/>
  </si>
  <si>
    <r>
      <t>Return</t>
    </r>
    <r>
      <rPr>
        <b/>
        <u/>
        <sz val="14"/>
        <color rgb="FFFF00FF"/>
        <rFont val="ＭＳ Ｐゴシック"/>
        <family val="3"/>
        <charset val="128"/>
      </rPr>
      <t>　</t>
    </r>
    <r>
      <rPr>
        <b/>
        <u/>
        <sz val="14"/>
        <color rgb="FFFF00FF"/>
        <rFont val="Arial"/>
        <family val="2"/>
      </rPr>
      <t>to Registration form (Multiple)</t>
    </r>
    <phoneticPr fontId="3"/>
  </si>
  <si>
    <r>
      <rPr>
        <sz val="11"/>
        <color theme="1"/>
        <rFont val="ＭＳ Ｐゴシック"/>
        <family val="3"/>
        <charset val="128"/>
      </rPr>
      <t>●●●</t>
    </r>
    <phoneticPr fontId="3"/>
  </si>
  <si>
    <r>
      <rPr>
        <sz val="11"/>
        <color theme="1"/>
        <rFont val="ＭＳ Ｐゴシック"/>
        <family val="3"/>
        <charset val="128"/>
      </rPr>
      <t>●●●</t>
    </r>
    <r>
      <rPr>
        <sz val="11"/>
        <color theme="1"/>
        <rFont val="Arial"/>
        <family val="2"/>
      </rPr>
      <t>@ngksparkplugs.com</t>
    </r>
    <phoneticPr fontId="3"/>
  </si>
  <si>
    <r>
      <rPr>
        <b/>
        <sz val="14"/>
        <rFont val="ＭＳ Ｐゴシック"/>
        <family val="3"/>
        <charset val="128"/>
      </rPr>
      <t>◆</t>
    </r>
    <r>
      <rPr>
        <b/>
        <sz val="14"/>
        <rFont val="Arial"/>
        <family val="2"/>
      </rPr>
      <t xml:space="preserve">The pattern of registration for each item and details / </t>
    </r>
    <r>
      <rPr>
        <b/>
        <sz val="14"/>
        <rFont val="ＭＳ Ｐゴシック"/>
        <family val="3"/>
        <charset val="128"/>
      </rPr>
      <t>項目ごとの登録パターンとその詳細</t>
    </r>
    <rPh sb="57" eb="59">
      <t>コウモク</t>
    </rPh>
    <rPh sb="62" eb="64">
      <t>トウロク</t>
    </rPh>
    <rPh sb="71" eb="73">
      <t>ショウサイ</t>
    </rPh>
    <phoneticPr fontId="3"/>
  </si>
  <si>
    <t>アジアNGK</t>
    <phoneticPr fontId="3"/>
  </si>
  <si>
    <t>NGK Asia</t>
    <phoneticPr fontId="3"/>
  </si>
  <si>
    <r>
      <rPr>
        <sz val="11"/>
        <color theme="1"/>
        <rFont val="ＭＳ Ｐゴシック"/>
        <family val="3"/>
        <charset val="128"/>
      </rPr>
      <t>※</t>
    </r>
    <r>
      <rPr>
        <sz val="11"/>
        <color theme="1"/>
        <rFont val="Arial"/>
        <family val="2"/>
      </rPr>
      <t>G</t>
    </r>
    <r>
      <rPr>
        <sz val="11"/>
        <color theme="1"/>
        <rFont val="ＭＳ Ｐゴシック"/>
        <family val="3"/>
        <charset val="128"/>
      </rPr>
      <t>列に連携しているため、入力不要。</t>
    </r>
    <rPh sb="2" eb="3">
      <t>レツ</t>
    </rPh>
    <rPh sb="4" eb="6">
      <t>レンケイ</t>
    </rPh>
    <rPh sb="13" eb="15">
      <t>ニュウリョク</t>
    </rPh>
    <rPh sb="15" eb="17">
      <t>フヨウ</t>
    </rPh>
    <phoneticPr fontId="3"/>
  </si>
  <si>
    <t>Matrix (judgment of necessity)</t>
    <phoneticPr fontId="3"/>
  </si>
  <si>
    <t>原則的に入力不要だが、申請側で登録要否を判断し記入</t>
    <rPh sb="0" eb="3">
      <t>ゲンソクテキ</t>
    </rPh>
    <rPh sb="4" eb="6">
      <t>ニュウリョク</t>
    </rPh>
    <rPh sb="6" eb="8">
      <t>フヨウ</t>
    </rPh>
    <rPh sb="11" eb="13">
      <t>シンセイ</t>
    </rPh>
    <rPh sb="13" eb="14">
      <t>ガワ</t>
    </rPh>
    <rPh sb="15" eb="17">
      <t>トウロク</t>
    </rPh>
    <rPh sb="17" eb="19">
      <t>ヨウヒ</t>
    </rPh>
    <rPh sb="20" eb="22">
      <t>ハンダン</t>
    </rPh>
    <rPh sb="23" eb="25">
      <t>キニュウ</t>
    </rPh>
    <phoneticPr fontId="3"/>
  </si>
  <si>
    <t>記入不要</t>
    <rPh sb="0" eb="2">
      <t>キニュウ</t>
    </rPh>
    <rPh sb="2" eb="4">
      <t>フヨウ</t>
    </rPh>
    <phoneticPr fontId="3"/>
  </si>
  <si>
    <t>↔　Operating Logistics Dept.(NGK JP)</t>
  </si>
  <si>
    <t xml:space="preserve">Originator(orverseas organization) </t>
  </si>
  <si>
    <t>Added info by JPN</t>
  </si>
  <si>
    <t>Added info by JPN</t>
    <phoneticPr fontId="3"/>
  </si>
  <si>
    <t>Overseas organizations don't have to input any information.</t>
  </si>
  <si>
    <t>Added info by JPN</t>
    <phoneticPr fontId="3"/>
  </si>
  <si>
    <r>
      <rPr>
        <b/>
        <sz val="11"/>
        <color theme="1"/>
        <rFont val="ＭＳ Ｐゴシック"/>
        <family val="3"/>
        <charset val="128"/>
      </rPr>
      <t>【</t>
    </r>
    <r>
      <rPr>
        <b/>
        <sz val="11"/>
        <color theme="1"/>
        <rFont val="Arial"/>
        <family val="2"/>
      </rPr>
      <t>Basic framework</t>
    </r>
    <r>
      <rPr>
        <b/>
        <sz val="11"/>
        <color theme="1"/>
        <rFont val="ＭＳ Ｐゴシック"/>
        <family val="3"/>
        <charset val="128"/>
      </rPr>
      <t>】</t>
    </r>
    <phoneticPr fontId="3"/>
  </si>
  <si>
    <r>
      <t>Return</t>
    </r>
    <r>
      <rPr>
        <b/>
        <u/>
        <sz val="14"/>
        <color theme="10"/>
        <rFont val="ＭＳ Ｐゴシック"/>
        <family val="3"/>
        <charset val="128"/>
      </rPr>
      <t>　</t>
    </r>
    <r>
      <rPr>
        <b/>
        <u/>
        <sz val="14"/>
        <color theme="10"/>
        <rFont val="Arial"/>
        <family val="2"/>
      </rPr>
      <t>to content</t>
    </r>
    <phoneticPr fontId="3"/>
  </si>
  <si>
    <r>
      <rPr>
        <b/>
        <sz val="11"/>
        <color theme="1"/>
        <rFont val="ＭＳ Ｐゴシック"/>
        <family val="3"/>
        <charset val="128"/>
      </rPr>
      <t>【</t>
    </r>
    <r>
      <rPr>
        <b/>
        <sz val="11"/>
        <color theme="1"/>
        <rFont val="Arial"/>
        <family val="2"/>
      </rPr>
      <t>Edit of drop-down list</t>
    </r>
    <r>
      <rPr>
        <b/>
        <sz val="11"/>
        <color theme="1"/>
        <rFont val="ＭＳ Ｐゴシック"/>
        <family val="3"/>
        <charset val="128"/>
      </rPr>
      <t>】</t>
    </r>
    <phoneticPr fontId="3"/>
  </si>
  <si>
    <t>(The image for input the information "-"  [Sample : Customer Parts Number])</t>
    <phoneticPr fontId="3"/>
  </si>
  <si>
    <t>2019/9/30 updated</t>
    <phoneticPr fontId="3"/>
  </si>
  <si>
    <t xml:space="preserve">  when overseas organizations input "-".</t>
    <phoneticPr fontId="3"/>
  </si>
  <si>
    <t xml:space="preserve">  Before sending the application form, please confirm whether overseas organizations don't use the items </t>
    <phoneticPr fontId="3"/>
  </si>
  <si>
    <t>Released the system of changing the color of items for PIMS when "-" or "--" is input on the cell.
&lt;Example&gt;
If "-" is input on the items for PIMS, the color of cells change "blue".
If "--" is input on the items for PIMS, the color of cells change "brown".</t>
    <phoneticPr fontId="3"/>
  </si>
  <si>
    <t>"Manual" sheet</t>
    <phoneticPr fontId="3"/>
  </si>
  <si>
    <t>"Registration form (Multiple)" sheet</t>
    <phoneticPr fontId="3"/>
  </si>
  <si>
    <t>Added the cautions;
1. how to input the due date.
2. how to input the information on "Mandatory_P" cells.</t>
    <phoneticPr fontId="3"/>
  </si>
  <si>
    <t>Catalog Code / Drawing Part Number</t>
    <phoneticPr fontId="3"/>
  </si>
  <si>
    <t>Will it be shipped to NGK-J?</t>
    <phoneticPr fontId="3"/>
  </si>
  <si>
    <t>Inspection interval</t>
    <phoneticPr fontId="3"/>
  </si>
  <si>
    <t>SILZKFR8E7S</t>
  </si>
  <si>
    <t>SILZKFR8E7S/03</t>
  </si>
  <si>
    <t>22401 92C0M</t>
  </si>
  <si>
    <t>ABCDE</t>
  </si>
  <si>
    <t>Supplier</t>
    <phoneticPr fontId="3"/>
  </si>
  <si>
    <t>A12345</t>
  </si>
  <si>
    <t>A12345-S</t>
  </si>
  <si>
    <t>BLUUS / BLISTER U.S.A.</t>
  </si>
  <si>
    <t>NGK Japan asks overseas organizations to input the information because NGK Japan would like to know how the request goods use.</t>
    <phoneticPr fontId="3"/>
  </si>
  <si>
    <r>
      <t xml:space="preserve">Comments
Originator(orverseas organization) </t>
    </r>
    <r>
      <rPr>
        <sz val="11"/>
        <color theme="1"/>
        <rFont val="ＭＳ Ｐゴシック"/>
        <family val="3"/>
        <charset val="128"/>
      </rPr>
      <t>↔　</t>
    </r>
    <r>
      <rPr>
        <sz val="11"/>
        <color theme="1"/>
        <rFont val="Arial"/>
        <family val="2"/>
      </rPr>
      <t>Operating Logistics Dept.(NGK JP)</t>
    </r>
    <phoneticPr fontId="3"/>
  </si>
  <si>
    <r>
      <t>Return</t>
    </r>
    <r>
      <rPr>
        <b/>
        <u/>
        <sz val="18"/>
        <color rgb="FFFF00FF"/>
        <rFont val="ＭＳ Ｐゴシック"/>
        <family val="3"/>
        <charset val="128"/>
      </rPr>
      <t>　</t>
    </r>
    <r>
      <rPr>
        <b/>
        <u/>
        <sz val="18"/>
        <color rgb="FFFF00FF"/>
        <rFont val="Arial"/>
        <family val="2"/>
      </rPr>
      <t>to Registration form (Multiple)</t>
    </r>
    <phoneticPr fontId="3"/>
  </si>
  <si>
    <r>
      <t xml:space="preserve">Supplier
</t>
    </r>
    <r>
      <rPr>
        <sz val="11"/>
        <color theme="1"/>
        <rFont val="ＭＳ Ｐゴシック"/>
        <family val="2"/>
      </rPr>
      <t>仕入先</t>
    </r>
    <phoneticPr fontId="3"/>
  </si>
  <si>
    <r>
      <t>Existing GIMS Number
GIMS</t>
    </r>
    <r>
      <rPr>
        <sz val="11"/>
        <color rgb="FFFF0000"/>
        <rFont val="ＭＳ Ｐゴシック"/>
        <family val="3"/>
        <charset val="128"/>
      </rPr>
      <t>採番前の</t>
    </r>
    <r>
      <rPr>
        <sz val="11"/>
        <color rgb="FFFF0000"/>
        <rFont val="Arial"/>
        <family val="2"/>
      </rPr>
      <t>GIMS</t>
    </r>
    <r>
      <rPr>
        <sz val="11"/>
        <color rgb="FFFF0000"/>
        <rFont val="ＭＳ Ｐゴシック"/>
        <family val="3"/>
        <charset val="128"/>
      </rPr>
      <t>品目コード</t>
    </r>
    <phoneticPr fontId="3"/>
  </si>
  <si>
    <r>
      <t xml:space="preserve">Will it be shipped to NGK-J?
</t>
    </r>
    <r>
      <rPr>
        <sz val="11"/>
        <color theme="1"/>
        <rFont val="ＭＳ Ｐゴシック"/>
        <family val="2"/>
      </rPr>
      <t>日特へ出荷</t>
    </r>
    <phoneticPr fontId="3"/>
  </si>
  <si>
    <r>
      <t xml:space="preserve">Registration Company
</t>
    </r>
    <r>
      <rPr>
        <sz val="11"/>
        <rFont val="ＭＳ Ｐゴシック"/>
        <family val="3"/>
        <charset val="128"/>
      </rPr>
      <t>登録法人</t>
    </r>
    <phoneticPr fontId="3"/>
  </si>
  <si>
    <r>
      <t xml:space="preserve">GIMS Material Number
</t>
    </r>
    <r>
      <rPr>
        <sz val="11"/>
        <rFont val="ＭＳ Ｐゴシック"/>
        <family val="3"/>
        <charset val="128"/>
      </rPr>
      <t>品目コード</t>
    </r>
    <phoneticPr fontId="3"/>
  </si>
  <si>
    <r>
      <t xml:space="preserve">Base Unit of Measure
</t>
    </r>
    <r>
      <rPr>
        <sz val="11"/>
        <rFont val="ＭＳ Ｐゴシック"/>
        <family val="3"/>
        <charset val="128"/>
      </rPr>
      <t>基本数量単位</t>
    </r>
    <phoneticPr fontId="3"/>
  </si>
  <si>
    <r>
      <t xml:space="preserve">Catalog Code / Drawing Part Number
</t>
    </r>
    <r>
      <rPr>
        <sz val="11"/>
        <rFont val="ＭＳ Ｐゴシック"/>
        <family val="3"/>
        <charset val="128"/>
      </rPr>
      <t>図面品番（カタログ品番）</t>
    </r>
    <phoneticPr fontId="3"/>
  </si>
  <si>
    <r>
      <t xml:space="preserve">Drawing Number
</t>
    </r>
    <r>
      <rPr>
        <sz val="11"/>
        <rFont val="ＭＳ Ｐゴシック"/>
        <family val="3"/>
        <charset val="128"/>
      </rPr>
      <t>図面番号</t>
    </r>
    <phoneticPr fontId="3"/>
  </si>
  <si>
    <r>
      <t xml:space="preserve">Global Material Text
</t>
    </r>
    <r>
      <rPr>
        <sz val="11"/>
        <rFont val="ＭＳ Ｐゴシック"/>
        <family val="3"/>
        <charset val="128"/>
      </rPr>
      <t>ｸﾞﾛｰﾊﾞﾙ品名ﾃｷｽﾄ</t>
    </r>
    <phoneticPr fontId="3"/>
  </si>
  <si>
    <r>
      <t xml:space="preserve">Inspection interval
</t>
    </r>
    <r>
      <rPr>
        <sz val="11"/>
        <rFont val="ＭＳ Ｐゴシック"/>
        <family val="3"/>
        <charset val="128"/>
      </rPr>
      <t>検査間隔</t>
    </r>
    <phoneticPr fontId="3"/>
  </si>
  <si>
    <r>
      <t xml:space="preserve">Status Category
</t>
    </r>
    <r>
      <rPr>
        <sz val="11"/>
        <rFont val="ＭＳ Ｐゴシック"/>
        <family val="3"/>
        <charset val="128"/>
      </rPr>
      <t>状態カテゴリー</t>
    </r>
    <phoneticPr fontId="3"/>
  </si>
  <si>
    <r>
      <t xml:space="preserve">Material Category(Medium)
</t>
    </r>
    <r>
      <rPr>
        <sz val="11"/>
        <rFont val="ＭＳ Ｐゴシック"/>
        <family val="3"/>
        <charset val="128"/>
      </rPr>
      <t>品目カテゴリー（中分類）</t>
    </r>
    <phoneticPr fontId="3"/>
  </si>
  <si>
    <r>
      <t xml:space="preserve">Material Category(Small)
</t>
    </r>
    <r>
      <rPr>
        <sz val="11"/>
        <rFont val="ＭＳ Ｐゴシック"/>
        <family val="3"/>
        <charset val="128"/>
      </rPr>
      <t>品目カテゴリー（小分類）</t>
    </r>
    <phoneticPr fontId="3"/>
  </si>
  <si>
    <r>
      <t xml:space="preserve">Profit Management Group
</t>
    </r>
    <r>
      <rPr>
        <sz val="11"/>
        <rFont val="ＭＳ Ｐゴシック"/>
        <family val="3"/>
        <charset val="128"/>
      </rPr>
      <t>収益管理グループ</t>
    </r>
    <phoneticPr fontId="3"/>
  </si>
  <si>
    <r>
      <t xml:space="preserve">Customer Parts Number
</t>
    </r>
    <r>
      <rPr>
        <sz val="11"/>
        <rFont val="ＭＳ Ｐゴシック"/>
        <family val="3"/>
        <charset val="128"/>
      </rPr>
      <t>客先部品番号</t>
    </r>
    <phoneticPr fontId="3"/>
  </si>
  <si>
    <r>
      <t xml:space="preserve">Customer Specified Parts Number
</t>
    </r>
    <r>
      <rPr>
        <sz val="11"/>
        <rFont val="ＭＳ Ｐゴシック"/>
        <family val="3"/>
        <charset val="128"/>
      </rPr>
      <t>客先指定部品品番</t>
    </r>
    <phoneticPr fontId="3"/>
  </si>
  <si>
    <r>
      <t xml:space="preserve">Materials Specifications Number
</t>
    </r>
    <r>
      <rPr>
        <sz val="11"/>
        <rFont val="ＭＳ Ｐゴシック"/>
        <family val="3"/>
        <charset val="128"/>
      </rPr>
      <t>材料仕様書番号</t>
    </r>
    <phoneticPr fontId="3"/>
  </si>
  <si>
    <r>
      <t xml:space="preserve">Stock Number
</t>
    </r>
    <r>
      <rPr>
        <sz val="11"/>
        <rFont val="ＭＳ Ｐゴシック"/>
        <family val="3"/>
        <charset val="128"/>
      </rPr>
      <t>ストック</t>
    </r>
    <r>
      <rPr>
        <sz val="11"/>
        <rFont val="Arial"/>
        <family val="2"/>
      </rPr>
      <t>№</t>
    </r>
    <phoneticPr fontId="3"/>
  </si>
  <si>
    <r>
      <t xml:space="preserve">Production Country
</t>
    </r>
    <r>
      <rPr>
        <sz val="11"/>
        <rFont val="ＭＳ Ｐゴシック"/>
        <family val="3"/>
        <charset val="128"/>
      </rPr>
      <t>生産国</t>
    </r>
    <phoneticPr fontId="3"/>
  </si>
  <si>
    <r>
      <t xml:space="preserve">Packaging Country
</t>
    </r>
    <r>
      <rPr>
        <sz val="11"/>
        <rFont val="ＭＳ Ｐゴシック"/>
        <family val="3"/>
        <charset val="128"/>
      </rPr>
      <t>包装国</t>
    </r>
    <phoneticPr fontId="3"/>
  </si>
  <si>
    <r>
      <t xml:space="preserve">Single Net Weight
</t>
    </r>
    <r>
      <rPr>
        <sz val="11"/>
        <rFont val="ＭＳ Ｐゴシック"/>
        <family val="3"/>
        <charset val="128"/>
      </rPr>
      <t>単重</t>
    </r>
    <phoneticPr fontId="3"/>
  </si>
  <si>
    <r>
      <t xml:space="preserve">Packaging Code
</t>
    </r>
    <r>
      <rPr>
        <sz val="11"/>
        <rFont val="ＭＳ Ｐゴシック"/>
        <family val="3"/>
        <charset val="128"/>
      </rPr>
      <t>旧包装コード</t>
    </r>
    <phoneticPr fontId="3"/>
  </si>
  <si>
    <r>
      <t xml:space="preserve">Business Type
</t>
    </r>
    <r>
      <rPr>
        <sz val="11"/>
        <rFont val="ＭＳ Ｐゴシック"/>
        <family val="3"/>
        <charset val="128"/>
      </rPr>
      <t>商売タイプ</t>
    </r>
    <phoneticPr fontId="3"/>
  </si>
  <si>
    <r>
      <t xml:space="preserve">Packaging Brand
</t>
    </r>
    <r>
      <rPr>
        <sz val="11"/>
        <rFont val="ＭＳ Ｐゴシック"/>
        <family val="3"/>
        <charset val="128"/>
      </rPr>
      <t>包装ブランド</t>
    </r>
    <phoneticPr fontId="3"/>
  </si>
  <si>
    <r>
      <t xml:space="preserve">Package Type
</t>
    </r>
    <r>
      <rPr>
        <sz val="11"/>
        <rFont val="ＭＳ Ｐゴシック"/>
        <family val="3"/>
        <charset val="128"/>
      </rPr>
      <t>包装タイプ</t>
    </r>
    <phoneticPr fontId="3"/>
  </si>
  <si>
    <r>
      <t xml:space="preserve">S.P Terminal Specification
</t>
    </r>
    <r>
      <rPr>
        <sz val="11"/>
        <rFont val="ＭＳ Ｐゴシック"/>
        <family val="3"/>
        <charset val="128"/>
      </rPr>
      <t>スパーク端子仕様</t>
    </r>
    <phoneticPr fontId="3"/>
  </si>
  <si>
    <r>
      <t xml:space="preserve">Cap Color
</t>
    </r>
    <r>
      <rPr>
        <sz val="11"/>
        <rFont val="ＭＳ Ｐゴシック"/>
        <family val="3"/>
        <charset val="128"/>
      </rPr>
      <t>キャップ色</t>
    </r>
    <phoneticPr fontId="3"/>
  </si>
  <si>
    <r>
      <t xml:space="preserve">G.P Nut Specification
</t>
    </r>
    <r>
      <rPr>
        <sz val="11"/>
        <rFont val="ＭＳ Ｐゴシック"/>
        <family val="3"/>
        <charset val="128"/>
      </rPr>
      <t>グローナット仕様区分</t>
    </r>
    <phoneticPr fontId="3"/>
  </si>
  <si>
    <r>
      <t xml:space="preserve">S.P Gap (mm)
</t>
    </r>
    <r>
      <rPr>
        <sz val="11"/>
        <rFont val="ＭＳ Ｐゴシック"/>
        <family val="3"/>
        <charset val="128"/>
      </rPr>
      <t>プラグギャップ</t>
    </r>
    <phoneticPr fontId="3"/>
  </si>
  <si>
    <r>
      <t xml:space="preserve">S.P Gap Tolerance (+)
</t>
    </r>
    <r>
      <rPr>
        <sz val="11"/>
        <rFont val="ＭＳ Ｐゴシック"/>
        <family val="3"/>
        <charset val="128"/>
      </rPr>
      <t>プラグギャップ公差＋</t>
    </r>
    <phoneticPr fontId="3"/>
  </si>
  <si>
    <r>
      <t xml:space="preserve">S.P Resistance Value Specification
</t>
    </r>
    <r>
      <rPr>
        <sz val="11"/>
        <rFont val="ＭＳ Ｐゴシック"/>
        <family val="3"/>
        <charset val="128"/>
      </rPr>
      <t>スパーク抵抗値仕様</t>
    </r>
    <phoneticPr fontId="3"/>
  </si>
  <si>
    <r>
      <t xml:space="preserve">1 PC or Min Pkg UPC or JAN
</t>
    </r>
    <r>
      <rPr>
        <sz val="11"/>
        <rFont val="ＭＳ Ｐゴシック"/>
        <family val="3"/>
        <charset val="128"/>
      </rPr>
      <t>販売用一次包装　</t>
    </r>
    <r>
      <rPr>
        <sz val="11"/>
        <rFont val="Arial"/>
        <family val="2"/>
      </rPr>
      <t>UPC or JAN</t>
    </r>
    <phoneticPr fontId="3"/>
  </si>
  <si>
    <r>
      <t xml:space="preserve">1 PC or Min Pkg CD39 or CD128 1
</t>
    </r>
    <r>
      <rPr>
        <sz val="11"/>
        <rFont val="ＭＳ Ｐゴシック"/>
        <family val="3"/>
        <charset val="128"/>
      </rPr>
      <t>販売用一次包装　</t>
    </r>
    <r>
      <rPr>
        <sz val="11"/>
        <rFont val="Arial"/>
        <family val="2"/>
      </rPr>
      <t>CD39 or CD128 1</t>
    </r>
    <phoneticPr fontId="3"/>
  </si>
  <si>
    <r>
      <t xml:space="preserve">Multi PCS UPC or JAN
</t>
    </r>
    <r>
      <rPr>
        <sz val="11"/>
        <rFont val="ＭＳ Ｐゴシック"/>
        <family val="3"/>
        <charset val="128"/>
      </rPr>
      <t>販売用二次包装　</t>
    </r>
    <r>
      <rPr>
        <sz val="11"/>
        <rFont val="Arial"/>
        <family val="2"/>
      </rPr>
      <t>UPC or JAN</t>
    </r>
    <phoneticPr fontId="3"/>
  </si>
  <si>
    <r>
      <t xml:space="preserve">Multi PCS CD39 or CD128 1
</t>
    </r>
    <r>
      <rPr>
        <sz val="11"/>
        <rFont val="ＭＳ Ｐゴシック"/>
        <family val="3"/>
        <charset val="128"/>
      </rPr>
      <t>販売用二次包装　</t>
    </r>
    <r>
      <rPr>
        <sz val="11"/>
        <rFont val="Arial"/>
        <family val="2"/>
      </rPr>
      <t>CD39 or CD128 1</t>
    </r>
    <phoneticPr fontId="3"/>
  </si>
  <si>
    <r>
      <t xml:space="preserve">Multi PCS CD39 or CD128 2
</t>
    </r>
    <r>
      <rPr>
        <sz val="11"/>
        <rFont val="ＭＳ Ｐゴシック"/>
        <family val="3"/>
        <charset val="128"/>
      </rPr>
      <t>販売用二次包装　</t>
    </r>
    <r>
      <rPr>
        <sz val="11"/>
        <rFont val="Arial"/>
        <family val="2"/>
      </rPr>
      <t>CD39 or CD128 2</t>
    </r>
    <phoneticPr fontId="3"/>
  </si>
  <si>
    <r>
      <t xml:space="preserve">Transportation Case/Bulk ITF Code
</t>
    </r>
    <r>
      <rPr>
        <sz val="11"/>
        <rFont val="ＭＳ Ｐゴシック"/>
        <family val="3"/>
        <charset val="128"/>
      </rPr>
      <t>輸送用一次包装　</t>
    </r>
    <r>
      <rPr>
        <sz val="11"/>
        <rFont val="Arial"/>
        <family val="2"/>
      </rPr>
      <t>ITF</t>
    </r>
    <phoneticPr fontId="3"/>
  </si>
  <si>
    <r>
      <t xml:space="preserve">1 PC or Min Pkg Qty
</t>
    </r>
    <r>
      <rPr>
        <sz val="11"/>
        <rFont val="ＭＳ Ｐゴシック"/>
        <family val="3"/>
        <charset val="128"/>
      </rPr>
      <t>販売用一次包装　入数</t>
    </r>
    <phoneticPr fontId="3"/>
  </si>
  <si>
    <r>
      <t xml:space="preserve">1 PC or Min Pkg Dimension
</t>
    </r>
    <r>
      <rPr>
        <sz val="11"/>
        <rFont val="ＭＳ Ｐゴシック"/>
        <family val="3"/>
        <charset val="128"/>
      </rPr>
      <t>販売用一次包装　寸法</t>
    </r>
    <phoneticPr fontId="3"/>
  </si>
  <si>
    <r>
      <t xml:space="preserve">Multi PCS Pkg Qty
</t>
    </r>
    <r>
      <rPr>
        <sz val="11"/>
        <rFont val="ＭＳ Ｐゴシック"/>
        <family val="3"/>
        <charset val="128"/>
      </rPr>
      <t>販売用二次包装　入数</t>
    </r>
    <phoneticPr fontId="3"/>
  </si>
  <si>
    <r>
      <t xml:space="preserve">Transportation Case/Bulk Pkg Qty
</t>
    </r>
    <r>
      <rPr>
        <sz val="11"/>
        <rFont val="ＭＳ Ｐゴシック"/>
        <family val="3"/>
        <charset val="128"/>
      </rPr>
      <t>輸送用一次包装　入数</t>
    </r>
    <phoneticPr fontId="3"/>
  </si>
  <si>
    <r>
      <t xml:space="preserve">Transportation Case/Bulk Pkg Dimension
</t>
    </r>
    <r>
      <rPr>
        <sz val="11"/>
        <rFont val="ＭＳ Ｐゴシック"/>
        <family val="3"/>
        <charset val="128"/>
      </rPr>
      <t>輸送用一次包装　寸法</t>
    </r>
    <phoneticPr fontId="3"/>
  </si>
  <si>
    <r>
      <t xml:space="preserve">Transportation Pallet Qty
</t>
    </r>
    <r>
      <rPr>
        <sz val="11"/>
        <rFont val="ＭＳ Ｐゴシック"/>
        <family val="3"/>
        <charset val="128"/>
      </rPr>
      <t>輸送用二次包装　入数</t>
    </r>
    <phoneticPr fontId="3"/>
  </si>
  <si>
    <r>
      <t xml:space="preserve">Transportation Pallet Dimension
</t>
    </r>
    <r>
      <rPr>
        <sz val="11"/>
        <rFont val="ＭＳ Ｐゴシック"/>
        <family val="3"/>
        <charset val="128"/>
      </rPr>
      <t>輸送用二次包装　寸法</t>
    </r>
    <phoneticPr fontId="3"/>
  </si>
  <si>
    <t>2251 / Wells</t>
  </si>
  <si>
    <t>4750 / NGK Asia</t>
  </si>
  <si>
    <t>A2100 NGK Canada(カナダNGK)</t>
  </si>
  <si>
    <t>A2251 Wells Vehicle Electronics (Wells)</t>
  </si>
  <si>
    <t>A3050 NGK U.K(英国NGK)</t>
  </si>
  <si>
    <t>A3100 NGK France(フランスNGK)</t>
  </si>
  <si>
    <t>A3150 NGK Industries Euro(欧州特殊陶業)</t>
  </si>
  <si>
    <t>A3300 NGK Eurasia(ユーラシアNGK)</t>
  </si>
  <si>
    <t>A4000 NGK Australia(オーストラリアNGK)</t>
  </si>
  <si>
    <t>A4050 NGK Indonesia(インドネシアＮＧＫ)</t>
  </si>
  <si>
    <t>A4100 NGK Malaysia(マレーシアNGK)</t>
  </si>
  <si>
    <t>A4151 NGK Vietnam(ベトナムNGK)</t>
  </si>
  <si>
    <t>A4300 NGK Shanghai(上海特殊陶業)</t>
  </si>
  <si>
    <t>A4350 Taiwan NGK(台湾ＮＧＫ)</t>
  </si>
  <si>
    <t>A4500 NGK Middle East(中東ＮＧＫ)</t>
  </si>
  <si>
    <t>A4601 Qingdao Woojin(青島友進)</t>
  </si>
  <si>
    <t>A4603 Woojin India(インド友進)</t>
  </si>
  <si>
    <t>A4650 NGK Philippines(フィリピンＮＧＫ)</t>
  </si>
  <si>
    <t>A4750 NGK Asia(アジアNGK)</t>
  </si>
  <si>
    <t>A4800 NGK SPARK PLUG (Shanghai) Ttrading Co., Ltd.(特殊陶業実業(上海))</t>
  </si>
  <si>
    <t>BARCN / BARC CHINA</t>
  </si>
  <si>
    <t>BETIT / BETAMOTOR ITALY</t>
  </si>
  <si>
    <t>GPWAS / G-POWER AMERICA DO SUL</t>
  </si>
  <si>
    <t>IXAID / IRIDIUM IX INDONESIA (ASSEMBLED)</t>
  </si>
  <si>
    <t>IXAMX / IRIDIUM IX MEXICO (ASSEMBLED)</t>
  </si>
  <si>
    <t>LIRAS / LASER IRIDIUM AMERICA DO SUL</t>
  </si>
  <si>
    <t>LPTAS / LASER PLATINUM AMERICA DO SUL</t>
  </si>
  <si>
    <t>LPTBR / LASER PLATINUM BRASIL</t>
  </si>
  <si>
    <t>MHSJP / MITSUBISHI HEAVY-INDUSTRY SANKI JAPAN</t>
  </si>
  <si>
    <t>MURJP / MURAKAMIKAIMEIDO JAPAN</t>
  </si>
  <si>
    <t>YBXAU / YELLOW BOX AUSTRALIA</t>
  </si>
  <si>
    <t>Added company code for Wells.</t>
    <phoneticPr fontId="3"/>
  </si>
  <si>
    <t>"Contents _Rule" sheet</t>
    <phoneticPr fontId="3"/>
  </si>
  <si>
    <t>Supplier
Registration Company</t>
    <phoneticPr fontId="3"/>
  </si>
  <si>
    <t>2019年</t>
    <rPh sb="4" eb="5">
      <t>ネン</t>
    </rPh>
    <phoneticPr fontId="3"/>
  </si>
  <si>
    <t>こどもの日</t>
    <rPh sb="4" eb="5">
      <t>ヒ</t>
    </rPh>
    <phoneticPr fontId="3"/>
  </si>
  <si>
    <t>敬老の日</t>
    <rPh sb="0" eb="2">
      <t>ケイロウ</t>
    </rPh>
    <rPh sb="3" eb="4">
      <t>ヒ</t>
    </rPh>
    <phoneticPr fontId="3"/>
  </si>
  <si>
    <t>天皇誕生日</t>
    <rPh sb="0" eb="2">
      <t>テンノウ</t>
    </rPh>
    <rPh sb="2" eb="5">
      <t>タンジョウビ</t>
    </rPh>
    <phoneticPr fontId="3"/>
  </si>
  <si>
    <t>XIACN / XIA SHING MOTORCYCLE CHINA</t>
  </si>
  <si>
    <t>YIRUS / YELLOW BOX IRIDIUM U.S.A.</t>
  </si>
  <si>
    <t>YIAUS / YELLOW BOX IRIDIUM U.S.A. (ASSEMBLED)</t>
  </si>
  <si>
    <t>YNIUS / YELLOW BOX NICKEL U.S.A.</t>
  </si>
  <si>
    <t>YNAUS / YELLOW BOX NICKEL U.S.A. (ASSEMBLED)</t>
  </si>
  <si>
    <t>YPTUS / YELLOW BOX PLATINUM U.S.A.</t>
  </si>
  <si>
    <t>YPAUS / YELLOW BOX PLATINUM U.S.A. (ASSEMBLED)</t>
  </si>
  <si>
    <t>A2251</t>
    <phoneticPr fontId="4"/>
  </si>
  <si>
    <t>Wells</t>
  </si>
  <si>
    <t>Wells</t>
    <phoneticPr fontId="4"/>
  </si>
  <si>
    <t>Year - Month - Day</t>
    <phoneticPr fontId="3"/>
  </si>
  <si>
    <t>④</t>
    <phoneticPr fontId="3"/>
  </si>
  <si>
    <t>③</t>
    <phoneticPr fontId="3"/>
  </si>
  <si>
    <t>②</t>
    <phoneticPr fontId="3"/>
  </si>
  <si>
    <t>⑤</t>
    <phoneticPr fontId="3"/>
  </si>
  <si>
    <t>⑥</t>
    <phoneticPr fontId="3"/>
  </si>
  <si>
    <t>4150_GIMS Modifying-Sensor_Ford_20161104_01_XN0031-000</t>
  </si>
  <si>
    <r>
      <rPr>
        <b/>
        <sz val="14"/>
        <rFont val="ＭＳ Ｐゴシック"/>
        <family val="3"/>
        <charset val="128"/>
      </rPr>
      <t>◆</t>
    </r>
    <r>
      <rPr>
        <b/>
        <sz val="14"/>
        <rFont val="Arial"/>
        <family val="2"/>
      </rPr>
      <t>Contact person and their e-maill address (Purchase overseas organization)</t>
    </r>
    <phoneticPr fontId="3"/>
  </si>
  <si>
    <t xml:space="preserve">
</t>
    <phoneticPr fontId="3"/>
  </si>
  <si>
    <t xml:space="preserve">    e-mail address : ml_gims-reg@mg.ngkntk.co.jp</t>
    <phoneticPr fontId="3"/>
  </si>
  <si>
    <t xml:space="preserve">
</t>
    <phoneticPr fontId="3"/>
  </si>
  <si>
    <t>アドレス：ml_gims-reg@mg.ngkntk.co.jp</t>
    <phoneticPr fontId="3"/>
  </si>
  <si>
    <t>Please standardize e-mail title with below mentioned rule.</t>
    <phoneticPr fontId="3"/>
  </si>
  <si>
    <t>ACDBR / AC DELSHERCO MOTORCYLE INDONESIACO BRASIL</t>
  </si>
  <si>
    <t>SHRID / SHERCO MOTORCYCLE INDONESIA</t>
  </si>
  <si>
    <t>ABCES / ABC GROUP SPAIN</t>
  </si>
  <si>
    <r>
      <t xml:space="preserve">Due date
</t>
    </r>
    <r>
      <rPr>
        <sz val="10"/>
        <color rgb="FFFF0000"/>
        <rFont val="Arial"/>
        <family val="2"/>
      </rPr>
      <t>yyyy/mm/dd</t>
    </r>
    <phoneticPr fontId="3"/>
  </si>
  <si>
    <r>
      <t xml:space="preserve">SOP date
</t>
    </r>
    <r>
      <rPr>
        <sz val="10"/>
        <color rgb="FFFF0000"/>
        <rFont val="Arial"/>
        <family val="2"/>
      </rPr>
      <t>yyyy/mm</t>
    </r>
    <phoneticPr fontId="3"/>
  </si>
  <si>
    <r>
      <rPr>
        <sz val="10"/>
        <color theme="0"/>
        <rFont val="ＭＳ Ｐゴシック"/>
        <family val="3"/>
        <charset val="128"/>
      </rPr>
      <t>限度日</t>
    </r>
    <rPh sb="0" eb="2">
      <t>ゲンド</t>
    </rPh>
    <rPh sb="2" eb="3">
      <t>ビ</t>
    </rPh>
    <phoneticPr fontId="3"/>
  </si>
  <si>
    <r>
      <t>SOP</t>
    </r>
    <r>
      <rPr>
        <sz val="10"/>
        <color theme="0"/>
        <rFont val="ＭＳ Ｐゴシック"/>
        <family val="3"/>
        <charset val="128"/>
      </rPr>
      <t>情報</t>
    </r>
    <rPh sb="3" eb="5">
      <t>ジョウホウ</t>
    </rPh>
    <phoneticPr fontId="3"/>
  </si>
  <si>
    <r>
      <rPr>
        <sz val="10"/>
        <color rgb="FFFFFFFF"/>
        <rFont val="ＭＳ Ｐゴシック"/>
        <family val="3"/>
        <charset val="128"/>
      </rPr>
      <t>図面品番（カタログ品番）</t>
    </r>
    <phoneticPr fontId="3"/>
  </si>
  <si>
    <r>
      <rPr>
        <sz val="10"/>
        <color rgb="FFFFFFFF"/>
        <rFont val="ＭＳ Ｐゴシック"/>
        <family val="3"/>
        <charset val="128"/>
      </rPr>
      <t>リパック後</t>
    </r>
    <r>
      <rPr>
        <sz val="10"/>
        <color rgb="FFFFFFFF"/>
        <rFont val="Arial"/>
        <family val="2"/>
      </rPr>
      <t>?</t>
    </r>
    <phoneticPr fontId="3"/>
  </si>
  <si>
    <r>
      <rPr>
        <sz val="10"/>
        <color rgb="FFFFFFFF"/>
        <rFont val="ＭＳ Ｐゴシック"/>
        <family val="3"/>
        <charset val="128"/>
      </rPr>
      <t>状態カテゴリ</t>
    </r>
    <phoneticPr fontId="3"/>
  </si>
  <si>
    <r>
      <rPr>
        <sz val="10"/>
        <color rgb="FFFFFFFF"/>
        <rFont val="ＭＳ Ｐゴシック"/>
        <family val="3"/>
        <charset val="128"/>
      </rPr>
      <t>品目カテゴリ（大分類）</t>
    </r>
    <phoneticPr fontId="3"/>
  </si>
  <si>
    <r>
      <rPr>
        <sz val="10"/>
        <color rgb="FFFFFFFF"/>
        <rFont val="ＭＳ Ｐゴシック"/>
        <family val="3"/>
        <charset val="128"/>
      </rPr>
      <t>品目カテゴリ（中分類）</t>
    </r>
    <phoneticPr fontId="3"/>
  </si>
  <si>
    <r>
      <rPr>
        <sz val="10"/>
        <color rgb="FFFFFFFF"/>
        <rFont val="ＭＳ Ｐゴシック"/>
        <family val="3"/>
        <charset val="128"/>
      </rPr>
      <t>品目カテゴリ（小分類）</t>
    </r>
    <phoneticPr fontId="3"/>
  </si>
  <si>
    <r>
      <rPr>
        <sz val="10"/>
        <color rgb="FFFFFFFF"/>
        <rFont val="ＭＳ Ｐゴシック"/>
        <family val="3"/>
        <charset val="128"/>
      </rPr>
      <t>材料仕様書番号</t>
    </r>
    <phoneticPr fontId="3"/>
  </si>
  <si>
    <r>
      <rPr>
        <sz val="10"/>
        <color rgb="FFFFFFFF"/>
        <rFont val="ＭＳ Ｐゴシック"/>
        <family val="3"/>
        <charset val="128"/>
      </rPr>
      <t>販売用一次包装　</t>
    </r>
    <r>
      <rPr>
        <sz val="10"/>
        <color rgb="FFFFFFFF"/>
        <rFont val="Arial"/>
        <family val="2"/>
      </rPr>
      <t>UPC or JAN</t>
    </r>
    <phoneticPr fontId="3"/>
  </si>
  <si>
    <r>
      <rPr>
        <b/>
        <sz val="11"/>
        <color theme="1"/>
        <rFont val="ＭＳ Ｐゴシック"/>
        <family val="3"/>
        <charset val="128"/>
      </rPr>
      <t>◆</t>
    </r>
    <r>
      <rPr>
        <b/>
        <sz val="11"/>
        <color theme="1"/>
        <rFont val="Arial"/>
        <family val="2"/>
      </rPr>
      <t xml:space="preserve">The pattern of registration for each item and details </t>
    </r>
  </si>
  <si>
    <t>Modified the function of "Multi PCS Pkg Dimension"</t>
    <phoneticPr fontId="3"/>
  </si>
  <si>
    <t>「販売用二次包装　寸法」の計算式の修正。</t>
    <rPh sb="13" eb="16">
      <t>ケイサンシキ</t>
    </rPh>
    <rPh sb="17" eb="19">
      <t>シュウセイ</t>
    </rPh>
    <phoneticPr fontId="3"/>
  </si>
  <si>
    <t xml:space="preserve">GPAID / G-POWER INDONESIA (ASSEMBLED) </t>
  </si>
  <si>
    <t>HDMTH / HARLEY DAVIDSON MOTOR THAILAND</t>
  </si>
  <si>
    <t xml:space="preserve">LIAID / LASER IRIDIUM INDONESIA (ASSEMBLED) </t>
  </si>
  <si>
    <t>LIRVN / LASER IRIDIUM VIETNAM</t>
  </si>
  <si>
    <t>NGK-JP Holidays updated for COVID-19</t>
    <phoneticPr fontId="3"/>
  </si>
  <si>
    <t>休暇カレンダー更新(コロナ対応による休日変更のため)</t>
    <rPh sb="0" eb="2">
      <t>キュウカ</t>
    </rPh>
    <rPh sb="7" eb="9">
      <t>コウシン</t>
    </rPh>
    <rPh sb="13" eb="15">
      <t>タイオウ</t>
    </rPh>
    <rPh sb="18" eb="20">
      <t>キュウジツ</t>
    </rPh>
    <rPh sb="20" eb="22">
      <t>ヘンコウ</t>
    </rPh>
    <phoneticPr fontId="3"/>
  </si>
  <si>
    <t>CLOCN / CHONGQING LONCIN ENGINE CHINA</t>
  </si>
  <si>
    <t>ELDIT / ELDOR CORPORATION ITALY</t>
  </si>
  <si>
    <t>GPWBR / G-POWER BRAZIL</t>
  </si>
  <si>
    <t>IXPAS / IRIDIUM IX AMERICA DO SUL</t>
  </si>
  <si>
    <t>IXPBR / IRIDIUM IX BRAZIL</t>
  </si>
  <si>
    <t>CFMBR / CF MOTO BRAZIL</t>
  </si>
  <si>
    <t>BAOCN / BAONENG MOTOR CHINA</t>
  </si>
  <si>
    <t>GPWID / G-POWER INDONESIA</t>
  </si>
  <si>
    <t>ISUCN / ISUZU CHINA</t>
  </si>
  <si>
    <t>NITCN / NISSAN TRADING CHINA</t>
  </si>
  <si>
    <t>SVBCN / SAIC VW POWER BATTERY CHINA</t>
  </si>
  <si>
    <t>TICJP / TOYOTA INDUSTRIES CORPORATION JAPAN</t>
  </si>
  <si>
    <t>CTSTH / CTAS THAILAND</t>
  </si>
  <si>
    <t>INFUS / INFINTIUM US</t>
  </si>
  <si>
    <t>MERBE / MERCURY EU BELGIUM</t>
  </si>
  <si>
    <t>MSPIN / MARUTI SUZUKI EXPORT INDIA (PLAIN)</t>
  </si>
  <si>
    <t>OZ2TH / OZAS 2W THAILAND</t>
  </si>
  <si>
    <t>OZ4TH / OZAS 4W THAILAND</t>
  </si>
  <si>
    <t>ZU2TH / ZFAS-U2 THAILAND</t>
  </si>
  <si>
    <t>ZU3TH / ZFAS-U3 THAILAND</t>
  </si>
  <si>
    <t>IXPCN / IRIDIUM IX CHINA</t>
  </si>
  <si>
    <t>NAVBR / NAVISTAR BRAZIL</t>
  </si>
  <si>
    <t>NAVUS / NAVISTAR USA</t>
  </si>
  <si>
    <t>HYUBR / HYUNDAI BRAZIL</t>
  </si>
  <si>
    <t>BAICN / BAIC INTERNATIONAL DEVELOPMENT CHINA</t>
  </si>
  <si>
    <r>
      <t xml:space="preserve">01. </t>
    </r>
    <r>
      <rPr>
        <b/>
        <sz val="11"/>
        <color rgb="FFC00000"/>
        <rFont val="Arial"/>
        <family val="2"/>
      </rPr>
      <t>SP</t>
    </r>
    <r>
      <rPr>
        <sz val="11"/>
        <rFont val="Arial"/>
        <family val="2"/>
      </rPr>
      <t>(OEM/OES) FG</t>
    </r>
    <phoneticPr fontId="3"/>
  </si>
  <si>
    <r>
      <t xml:space="preserve">02. </t>
    </r>
    <r>
      <rPr>
        <b/>
        <sz val="11"/>
        <color rgb="FFC00000"/>
        <rFont val="Arial"/>
        <family val="2"/>
      </rPr>
      <t>SP</t>
    </r>
    <r>
      <rPr>
        <sz val="11"/>
        <rFont val="Arial"/>
        <family val="2"/>
      </rPr>
      <t>(AMP) FG</t>
    </r>
    <phoneticPr fontId="3"/>
  </si>
  <si>
    <r>
      <t xml:space="preserve">03. </t>
    </r>
    <r>
      <rPr>
        <b/>
        <sz val="11"/>
        <color rgb="FFC00000"/>
        <rFont val="Arial"/>
        <family val="2"/>
      </rPr>
      <t>GP</t>
    </r>
    <r>
      <rPr>
        <sz val="11"/>
        <rFont val="Arial"/>
        <family val="2"/>
      </rPr>
      <t>(OEM/OES) FG</t>
    </r>
    <phoneticPr fontId="3"/>
  </si>
  <si>
    <r>
      <rPr>
        <sz val="11"/>
        <color theme="3"/>
        <rFont val="Arial"/>
        <family val="2"/>
      </rPr>
      <t xml:space="preserve">04. </t>
    </r>
    <r>
      <rPr>
        <b/>
        <sz val="11"/>
        <color rgb="FFC00000"/>
        <rFont val="Arial"/>
        <family val="2"/>
      </rPr>
      <t>GP</t>
    </r>
    <r>
      <rPr>
        <sz val="11"/>
        <rFont val="Arial"/>
        <family val="2"/>
      </rPr>
      <t>(AMP) FG</t>
    </r>
    <phoneticPr fontId="3"/>
  </si>
  <si>
    <t>05. CAP(OEM/OES) FG</t>
  </si>
  <si>
    <t>05. CAP(OEM/OES) FG</t>
    <phoneticPr fontId="3"/>
  </si>
  <si>
    <r>
      <t xml:space="preserve">06. </t>
    </r>
    <r>
      <rPr>
        <sz val="11"/>
        <rFont val="Arial"/>
        <family val="2"/>
      </rPr>
      <t>CAP(AMP) FG</t>
    </r>
    <phoneticPr fontId="3"/>
  </si>
  <si>
    <r>
      <t xml:space="preserve">07. </t>
    </r>
    <r>
      <rPr>
        <sz val="11"/>
        <rFont val="Arial"/>
        <family val="2"/>
      </rPr>
      <t>CABLE(OEM/OES) FG</t>
    </r>
    <phoneticPr fontId="3"/>
  </si>
  <si>
    <r>
      <t>08.</t>
    </r>
    <r>
      <rPr>
        <sz val="11"/>
        <rFont val="Arial"/>
        <family val="2"/>
      </rPr>
      <t xml:space="preserve"> CABLE(AMP) FG</t>
    </r>
    <phoneticPr fontId="3"/>
  </si>
  <si>
    <t>Registration Pattern</t>
    <phoneticPr fontId="3"/>
  </si>
  <si>
    <t>Registration Pattern</t>
    <phoneticPr fontId="3"/>
  </si>
  <si>
    <r>
      <t>11. SP/GP KD parts(Sold to overseas organizations other than NGKJP) / (</t>
    </r>
    <r>
      <rPr>
        <sz val="11"/>
        <rFont val="ＭＳ Ｐゴシック"/>
        <family val="3"/>
        <charset val="128"/>
      </rPr>
      <t>日特以外の法人に販売</t>
    </r>
    <r>
      <rPr>
        <sz val="11"/>
        <rFont val="Arial"/>
        <family val="2"/>
      </rPr>
      <t>)</t>
    </r>
    <rPh sb="73" eb="75">
      <t>イガイ</t>
    </rPh>
    <rPh sb="76" eb="78">
      <t>ホウジン</t>
    </rPh>
    <rPh sb="79" eb="81">
      <t>ハンバイ</t>
    </rPh>
    <phoneticPr fontId="3"/>
  </si>
  <si>
    <r>
      <t>12. CAP/CABLE etc KD parts(Sold to overseas organizations other than NGKJP) / (</t>
    </r>
    <r>
      <rPr>
        <sz val="11"/>
        <rFont val="ＭＳ Ｐゴシック"/>
        <family val="3"/>
        <charset val="128"/>
      </rPr>
      <t>日特以外の法人に販売</t>
    </r>
    <r>
      <rPr>
        <sz val="11"/>
        <rFont val="Arial"/>
        <family val="2"/>
      </rPr>
      <t>)</t>
    </r>
    <rPh sb="81" eb="83">
      <t>イガイ</t>
    </rPh>
    <rPh sb="84" eb="86">
      <t>ホウジン</t>
    </rPh>
    <rPh sb="87" eb="89">
      <t>ハンバイ</t>
    </rPh>
    <phoneticPr fontId="3"/>
  </si>
  <si>
    <t>09. QGS Controller etc(OEM/OES) FG</t>
  </si>
  <si>
    <t>09. QGS Controller etc(OEM/OES) FG</t>
    <phoneticPr fontId="3"/>
  </si>
  <si>
    <t>10. QGS Controller etc(AMP) FG</t>
  </si>
  <si>
    <t>10. QGS Controller etc(AMP) FG</t>
    <phoneticPr fontId="3"/>
  </si>
  <si>
    <r>
      <t xml:space="preserve">13. </t>
    </r>
    <r>
      <rPr>
        <b/>
        <sz val="11"/>
        <color rgb="FFC00000"/>
        <rFont val="Arial"/>
        <family val="2"/>
      </rPr>
      <t>SP/GP</t>
    </r>
    <r>
      <rPr>
        <sz val="11"/>
        <rFont val="Arial"/>
        <family val="2"/>
      </rPr>
      <t xml:space="preserve"> WIP parts / </t>
    </r>
    <r>
      <rPr>
        <sz val="11"/>
        <rFont val="ＭＳ Ｐゴシック"/>
        <family val="2"/>
      </rPr>
      <t>仕掛部品</t>
    </r>
    <rPh sb="22" eb="24">
      <t>シカカリ</t>
    </rPh>
    <rPh sb="24" eb="26">
      <t>ブヒン</t>
    </rPh>
    <phoneticPr fontId="3"/>
  </si>
  <si>
    <r>
      <t xml:space="preserve">14. CAP/CABLE etc WIP parts / </t>
    </r>
    <r>
      <rPr>
        <sz val="11"/>
        <rFont val="ＭＳ Ｐゴシック"/>
        <family val="2"/>
      </rPr>
      <t>仕掛部品</t>
    </r>
    <rPh sb="30" eb="32">
      <t>シカカリ</t>
    </rPh>
    <rPh sb="32" eb="34">
      <t>ブヒン</t>
    </rPh>
    <phoneticPr fontId="3"/>
  </si>
  <si>
    <r>
      <t xml:space="preserve">15. </t>
    </r>
    <r>
      <rPr>
        <b/>
        <sz val="11"/>
        <color theme="3"/>
        <rFont val="Arial"/>
        <family val="2"/>
      </rPr>
      <t>Sensor</t>
    </r>
    <r>
      <rPr>
        <sz val="11"/>
        <color theme="1"/>
        <rFont val="Arial"/>
        <family val="2"/>
      </rPr>
      <t xml:space="preserve"> (OEM/OES)FG</t>
    </r>
    <phoneticPr fontId="3"/>
  </si>
  <si>
    <r>
      <t xml:space="preserve">16. </t>
    </r>
    <r>
      <rPr>
        <b/>
        <sz val="11"/>
        <color theme="3"/>
        <rFont val="Arial"/>
        <family val="2"/>
      </rPr>
      <t>Sensor</t>
    </r>
    <r>
      <rPr>
        <sz val="11"/>
        <color theme="1"/>
        <rFont val="Arial"/>
        <family val="2"/>
      </rPr>
      <t xml:space="preserve"> (AMP)FG</t>
    </r>
    <phoneticPr fontId="3"/>
  </si>
  <si>
    <r>
      <t xml:space="preserve">17. </t>
    </r>
    <r>
      <rPr>
        <b/>
        <sz val="11"/>
        <color theme="3"/>
        <rFont val="Arial"/>
        <family val="2"/>
      </rPr>
      <t>Sensor</t>
    </r>
    <r>
      <rPr>
        <sz val="11"/>
        <color theme="1"/>
        <rFont val="Arial"/>
        <family val="2"/>
      </rPr>
      <t xml:space="preserve"> KD parts(Purchased from NGKJP) / </t>
    </r>
    <r>
      <rPr>
        <sz val="11"/>
        <rFont val="ＭＳ Ｐゴシック"/>
        <family val="3"/>
        <charset val="128"/>
      </rPr>
      <t>（日特から購入）</t>
    </r>
    <rPh sb="45" eb="47">
      <t>ニットク</t>
    </rPh>
    <rPh sb="49" eb="51">
      <t>コウニュウ</t>
    </rPh>
    <phoneticPr fontId="6"/>
  </si>
  <si>
    <r>
      <t xml:space="preserve">18. </t>
    </r>
    <r>
      <rPr>
        <b/>
        <sz val="11"/>
        <color theme="3"/>
        <rFont val="Arial"/>
        <family val="2"/>
      </rPr>
      <t>Senso</t>
    </r>
    <r>
      <rPr>
        <sz val="11"/>
        <color theme="1"/>
        <rFont val="Arial"/>
        <family val="2"/>
      </rPr>
      <t>r KD parts(Sold to NGKJP) / (</t>
    </r>
    <r>
      <rPr>
        <sz val="11"/>
        <color theme="1"/>
        <rFont val="ＭＳ Ｐゴシック"/>
        <family val="3"/>
        <charset val="128"/>
      </rPr>
      <t>日特に販売</t>
    </r>
    <r>
      <rPr>
        <sz val="11"/>
        <color theme="1"/>
        <rFont val="Arial"/>
        <family val="2"/>
      </rPr>
      <t>)</t>
    </r>
    <phoneticPr fontId="6"/>
  </si>
  <si>
    <r>
      <t>19. Sensor KD parts(Sold to overseas organizations other than NGKJP) / (</t>
    </r>
    <r>
      <rPr>
        <sz val="11"/>
        <color theme="1"/>
        <rFont val="ＭＳ Ｐゴシック"/>
        <family val="3"/>
        <charset val="128"/>
      </rPr>
      <t>日特以外の法人に販売</t>
    </r>
    <r>
      <rPr>
        <sz val="11"/>
        <color theme="1"/>
        <rFont val="Arial"/>
        <family val="2"/>
      </rPr>
      <t>)</t>
    </r>
    <rPh sb="72" eb="74">
      <t>ニットク</t>
    </rPh>
    <rPh sb="74" eb="76">
      <t>イガイ</t>
    </rPh>
    <rPh sb="77" eb="79">
      <t>ホウジン</t>
    </rPh>
    <rPh sb="80" eb="82">
      <t>ハンバイ</t>
    </rPh>
    <phoneticPr fontId="6"/>
  </si>
  <si>
    <r>
      <t xml:space="preserve">21. Sensor WIP parts(WIP parts at overseas organizations other than NGKJP) / </t>
    </r>
    <r>
      <rPr>
        <sz val="11"/>
        <color theme="1"/>
        <rFont val="ＭＳ Ｐゴシック"/>
        <family val="3"/>
        <charset val="128"/>
      </rPr>
      <t>セ現地仕掛部品</t>
    </r>
    <rPh sb="78" eb="80">
      <t>ゲンチ</t>
    </rPh>
    <rPh sb="80" eb="82">
      <t>シカカリ</t>
    </rPh>
    <phoneticPr fontId="6"/>
  </si>
  <si>
    <r>
      <t xml:space="preserve">22. Modifying existing GIMS / </t>
    </r>
    <r>
      <rPr>
        <sz val="11"/>
        <color theme="1"/>
        <rFont val="ＭＳ Ｐゴシック"/>
        <family val="3"/>
        <charset val="128"/>
      </rPr>
      <t>品目修正</t>
    </r>
    <phoneticPr fontId="3"/>
  </si>
  <si>
    <t>01. SP(OEM/OES) FG</t>
  </si>
  <si>
    <t>02. SP(AMP) FG</t>
  </si>
  <si>
    <t>03. GP(OEM/OES) FG</t>
  </si>
  <si>
    <t>04. GP(AMP) FG</t>
  </si>
  <si>
    <t>06. CAP(AMP) FG</t>
  </si>
  <si>
    <t>07. CABLE(OEM/OES) FG</t>
  </si>
  <si>
    <t>08. CABLE(AMP) FG</t>
  </si>
  <si>
    <t>15. Sensor (OEM/OES)FG</t>
  </si>
  <si>
    <t>16. Sensor (AMP)FG</t>
  </si>
  <si>
    <t>18. Sensor KD parts(Sold to NGKJP) / (日特に販売)</t>
  </si>
  <si>
    <t>22. Modifying existing GIMS / 品目修正</t>
  </si>
  <si>
    <t>2020年</t>
    <rPh sb="4" eb="5">
      <t>ネン</t>
    </rPh>
    <phoneticPr fontId="3"/>
  </si>
  <si>
    <t>憲法記念日</t>
    <rPh sb="0" eb="5">
      <t>ケンポウキネンビ</t>
    </rPh>
    <phoneticPr fontId="6"/>
  </si>
  <si>
    <t>夏期休暇</t>
    <rPh sb="0" eb="4">
      <t>カキキュウカ</t>
    </rPh>
    <phoneticPr fontId="6"/>
  </si>
  <si>
    <t>スポーツの日</t>
    <rPh sb="5" eb="6">
      <t>ヒ</t>
    </rPh>
    <phoneticPr fontId="6"/>
  </si>
  <si>
    <t>振替休日</t>
    <rPh sb="0" eb="4">
      <t>フリカエキュウジツ</t>
    </rPh>
    <phoneticPr fontId="6"/>
  </si>
  <si>
    <t>Mandatory_1</t>
  </si>
  <si>
    <t>Mandatory_1</t>
    <phoneticPr fontId="3"/>
  </si>
  <si>
    <t>Mandatory_1(OES Only)</t>
  </si>
  <si>
    <t>Mandatory_1(OES Only)</t>
    <phoneticPr fontId="3"/>
  </si>
  <si>
    <t>Mandatory_2</t>
  </si>
  <si>
    <t>Mandatory_2</t>
    <phoneticPr fontId="3"/>
  </si>
  <si>
    <t>Mandatory_2(OES Only)</t>
  </si>
  <si>
    <t>Mandatory_2(OES Only)</t>
    <phoneticPr fontId="3"/>
  </si>
  <si>
    <t>Mandatory_1</t>
    <phoneticPr fontId="3"/>
  </si>
  <si>
    <t>Mandatory_1</t>
    <phoneticPr fontId="3"/>
  </si>
  <si>
    <t>Mandatory_2</t>
    <phoneticPr fontId="3"/>
  </si>
  <si>
    <t>Mandatory_2</t>
    <phoneticPr fontId="3"/>
  </si>
  <si>
    <t>Mandatory_1(OES Only)</t>
    <phoneticPr fontId="3"/>
  </si>
  <si>
    <t>1 PC or Min Pkg Box Weight (kg)</t>
  </si>
  <si>
    <t>Weight of Included package item in 1 PC or Min Pkg Box (kg)</t>
  </si>
  <si>
    <t>Gross Weight of 1 PC or Min Pkg (kg)</t>
  </si>
  <si>
    <t>Multi PCS Pkg Box Weight</t>
  </si>
  <si>
    <t>Weight of Included package item in Multi PCS Pkg Box (kg)</t>
  </si>
  <si>
    <t>Gross Weight of Multi PCS Pkg (kg)</t>
  </si>
  <si>
    <t>Transportation Case/Bulk Weight (kg)</t>
  </si>
  <si>
    <t>Weight of Included package item in Transportation Case/Bulk (kg)</t>
  </si>
  <si>
    <t>Gross Weight of Transportation Case/Bulk Pkg (kg)</t>
  </si>
  <si>
    <t>Weight of Transportation Pallet (kg)</t>
  </si>
  <si>
    <t>Weight of Included package item in Transport Pallet (kg)</t>
  </si>
  <si>
    <t>Gross Weight of Transport Pallet (kg)</t>
  </si>
  <si>
    <t>(Only purchased products=curently SMPE cables and FAE sensors)Product Origin Manufacturer</t>
  </si>
  <si>
    <t>(Only purchased products=curently SMPE cables and FAE sensors)Product Origin Part-Number</t>
  </si>
  <si>
    <t>Accessories (Items included together with products; i.e. small parts etc.)</t>
  </si>
  <si>
    <t>販売用一次包装箱単重</t>
    <rPh sb="0" eb="3">
      <t>ハンバイヨウ</t>
    </rPh>
    <rPh sb="3" eb="7">
      <t>イチジホウソウ</t>
    </rPh>
    <rPh sb="7" eb="8">
      <t>バコ</t>
    </rPh>
    <rPh sb="8" eb="10">
      <t>タンジュウ</t>
    </rPh>
    <phoneticPr fontId="3"/>
  </si>
  <si>
    <t>販売用一次包装箱同梱物重量</t>
    <rPh sb="0" eb="3">
      <t>ハンバイヨウ</t>
    </rPh>
    <rPh sb="3" eb="7">
      <t>イチジホウソウ</t>
    </rPh>
    <rPh sb="7" eb="8">
      <t>バコ</t>
    </rPh>
    <rPh sb="8" eb="11">
      <t>ドウコンブツ</t>
    </rPh>
    <rPh sb="11" eb="13">
      <t>ジュウリョウ</t>
    </rPh>
    <phoneticPr fontId="3"/>
  </si>
  <si>
    <t>販売用一次包装箱トータル重量</t>
    <rPh sb="0" eb="3">
      <t>ハンバイヨウ</t>
    </rPh>
    <rPh sb="3" eb="7">
      <t>イチジホウソウ</t>
    </rPh>
    <rPh sb="7" eb="8">
      <t>バコ</t>
    </rPh>
    <rPh sb="12" eb="14">
      <t>ジュウリョウ</t>
    </rPh>
    <phoneticPr fontId="3"/>
  </si>
  <si>
    <t>販売用二次包装箱単重</t>
    <rPh sb="0" eb="3">
      <t>ハンバイヨウ</t>
    </rPh>
    <rPh sb="3" eb="5">
      <t>ニジ</t>
    </rPh>
    <rPh sb="5" eb="7">
      <t>ホウソウ</t>
    </rPh>
    <rPh sb="7" eb="8">
      <t>バコ</t>
    </rPh>
    <rPh sb="8" eb="10">
      <t>タンジュウ</t>
    </rPh>
    <phoneticPr fontId="3"/>
  </si>
  <si>
    <t>販売用二次包装箱同梱物重量</t>
    <rPh sb="0" eb="3">
      <t>ハンバイヨウ</t>
    </rPh>
    <rPh sb="3" eb="5">
      <t>ニジ</t>
    </rPh>
    <rPh sb="5" eb="7">
      <t>ホウソウ</t>
    </rPh>
    <rPh sb="7" eb="8">
      <t>バコ</t>
    </rPh>
    <rPh sb="8" eb="11">
      <t>ドウコンブツ</t>
    </rPh>
    <rPh sb="11" eb="13">
      <t>ジュウリョウ</t>
    </rPh>
    <phoneticPr fontId="3"/>
  </si>
  <si>
    <t>販売用二次包装箱トータル重量</t>
    <rPh sb="0" eb="3">
      <t>ハンバイヨウ</t>
    </rPh>
    <rPh sb="3" eb="5">
      <t>ニジ</t>
    </rPh>
    <rPh sb="5" eb="7">
      <t>ホウソウ</t>
    </rPh>
    <rPh sb="7" eb="8">
      <t>バコ</t>
    </rPh>
    <rPh sb="12" eb="14">
      <t>ジュウリョウ</t>
    </rPh>
    <phoneticPr fontId="3"/>
  </si>
  <si>
    <t>輸送用一次包装箱単重</t>
    <rPh sb="0" eb="2">
      <t>ユソウ</t>
    </rPh>
    <rPh sb="2" eb="3">
      <t>ヨウ</t>
    </rPh>
    <rPh sb="3" eb="7">
      <t>イチジホウソウ</t>
    </rPh>
    <rPh sb="7" eb="8">
      <t>バコ</t>
    </rPh>
    <rPh sb="8" eb="10">
      <t>タンジュウ</t>
    </rPh>
    <phoneticPr fontId="3"/>
  </si>
  <si>
    <t>輸送用一次包装箱同梱物重量</t>
    <rPh sb="0" eb="2">
      <t>ユソウ</t>
    </rPh>
    <rPh sb="2" eb="3">
      <t>ヨウ</t>
    </rPh>
    <rPh sb="3" eb="7">
      <t>イチジホウソウ</t>
    </rPh>
    <rPh sb="7" eb="8">
      <t>バコ</t>
    </rPh>
    <rPh sb="8" eb="11">
      <t>ドウコンブツ</t>
    </rPh>
    <rPh sb="11" eb="13">
      <t>ジュウリョウ</t>
    </rPh>
    <phoneticPr fontId="3"/>
  </si>
  <si>
    <t>輸送用一次包装箱トータル重量</t>
    <rPh sb="0" eb="2">
      <t>ユソウ</t>
    </rPh>
    <rPh sb="2" eb="3">
      <t>ヨウ</t>
    </rPh>
    <rPh sb="3" eb="7">
      <t>イチジホウソウ</t>
    </rPh>
    <rPh sb="7" eb="8">
      <t>バコ</t>
    </rPh>
    <rPh sb="12" eb="14">
      <t>ジュウリョウ</t>
    </rPh>
    <phoneticPr fontId="3"/>
  </si>
  <si>
    <t>輸送用二次包装箱単重</t>
    <rPh sb="0" eb="2">
      <t>ユソウ</t>
    </rPh>
    <rPh sb="2" eb="3">
      <t>ヨウ</t>
    </rPh>
    <rPh sb="3" eb="5">
      <t>ニジ</t>
    </rPh>
    <rPh sb="5" eb="7">
      <t>ホウソウ</t>
    </rPh>
    <rPh sb="7" eb="8">
      <t>バコ</t>
    </rPh>
    <rPh sb="8" eb="10">
      <t>タンジュウ</t>
    </rPh>
    <phoneticPr fontId="3"/>
  </si>
  <si>
    <t>輸送用二次包装箱同梱物重量</t>
    <rPh sb="0" eb="2">
      <t>ユソウ</t>
    </rPh>
    <rPh sb="2" eb="3">
      <t>ヨウ</t>
    </rPh>
    <rPh sb="3" eb="5">
      <t>ニジ</t>
    </rPh>
    <rPh sb="5" eb="7">
      <t>ホウソウ</t>
    </rPh>
    <rPh sb="7" eb="8">
      <t>バコ</t>
    </rPh>
    <rPh sb="8" eb="11">
      <t>ドウコンブツ</t>
    </rPh>
    <rPh sb="11" eb="13">
      <t>ジュウリョウ</t>
    </rPh>
    <phoneticPr fontId="3"/>
  </si>
  <si>
    <t>輸送用二次包装箱トータル重量</t>
    <rPh sb="0" eb="2">
      <t>ユソウ</t>
    </rPh>
    <rPh sb="2" eb="3">
      <t>ヨウ</t>
    </rPh>
    <rPh sb="3" eb="5">
      <t>ニジ</t>
    </rPh>
    <rPh sb="5" eb="8">
      <t>ホウソウバコ</t>
    </rPh>
    <rPh sb="12" eb="14">
      <t>ジュウリョウ</t>
    </rPh>
    <phoneticPr fontId="3"/>
  </si>
  <si>
    <t>同梱物 (製品と同梱している小物部品等)</t>
    <rPh sb="0" eb="3">
      <t>ドウコンブツ</t>
    </rPh>
    <rPh sb="5" eb="7">
      <t>セイヒン</t>
    </rPh>
    <rPh sb="8" eb="10">
      <t>ドウコン</t>
    </rPh>
    <rPh sb="14" eb="16">
      <t>コモノ</t>
    </rPh>
    <rPh sb="16" eb="18">
      <t>ブヒン</t>
    </rPh>
    <rPh sb="18" eb="19">
      <t>トウ</t>
    </rPh>
    <phoneticPr fontId="3"/>
  </si>
  <si>
    <t>Mandatory_2</t>
    <phoneticPr fontId="3"/>
  </si>
  <si>
    <t>Not Applicable</t>
    <phoneticPr fontId="3"/>
  </si>
  <si>
    <r>
      <rPr>
        <sz val="11"/>
        <color theme="1"/>
        <rFont val="ＭＳ Ｐゴシック"/>
        <family val="3"/>
        <charset val="128"/>
      </rPr>
      <t>外製品サプライヤー名</t>
    </r>
    <r>
      <rPr>
        <sz val="11"/>
        <color theme="1"/>
        <rFont val="Arial"/>
        <family val="2"/>
      </rPr>
      <t xml:space="preserve"> 1 
(</t>
    </r>
    <r>
      <rPr>
        <sz val="11"/>
        <color theme="1"/>
        <rFont val="ＭＳ Ｐゴシック"/>
        <family val="3"/>
        <charset val="128"/>
      </rPr>
      <t>対象</t>
    </r>
    <r>
      <rPr>
        <sz val="11"/>
        <color theme="1"/>
        <rFont val="Arial"/>
        <family val="2"/>
      </rPr>
      <t>: FAE</t>
    </r>
    <r>
      <rPr>
        <sz val="11"/>
        <color theme="1"/>
        <rFont val="ＭＳ Ｐゴシック"/>
        <family val="3"/>
        <charset val="128"/>
      </rPr>
      <t>センサ、</t>
    </r>
    <r>
      <rPr>
        <sz val="11"/>
        <color theme="1"/>
        <rFont val="Arial"/>
        <family val="2"/>
      </rPr>
      <t>SMPE</t>
    </r>
    <r>
      <rPr>
        <sz val="11"/>
        <color theme="1"/>
        <rFont val="ＭＳ Ｐゴシック"/>
        <family val="3"/>
        <charset val="128"/>
      </rPr>
      <t>等の買い入れケーブル等</t>
    </r>
    <r>
      <rPr>
        <sz val="11"/>
        <color theme="1"/>
        <rFont val="Arial"/>
        <family val="2"/>
      </rPr>
      <t>)</t>
    </r>
    <rPh sb="0" eb="3">
      <t>ガイセイヒン</t>
    </rPh>
    <rPh sb="9" eb="10">
      <t>メイ</t>
    </rPh>
    <phoneticPr fontId="3"/>
  </si>
  <si>
    <r>
      <rPr>
        <sz val="11"/>
        <color theme="1"/>
        <rFont val="ＭＳ Ｐゴシック"/>
        <family val="3"/>
        <charset val="128"/>
      </rPr>
      <t>外製品サプライヤー名</t>
    </r>
    <r>
      <rPr>
        <sz val="11"/>
        <color theme="1"/>
        <rFont val="Arial"/>
        <family val="2"/>
      </rPr>
      <t xml:space="preserve"> 2
(</t>
    </r>
    <r>
      <rPr>
        <sz val="11"/>
        <color theme="1"/>
        <rFont val="ＭＳ Ｐゴシック"/>
        <family val="3"/>
        <charset val="128"/>
      </rPr>
      <t>対象</t>
    </r>
    <r>
      <rPr>
        <sz val="11"/>
        <color theme="1"/>
        <rFont val="Arial"/>
        <family val="2"/>
      </rPr>
      <t>: FAE</t>
    </r>
    <r>
      <rPr>
        <sz val="11"/>
        <color theme="1"/>
        <rFont val="ＭＳ Ｐゴシック"/>
        <family val="3"/>
        <charset val="128"/>
      </rPr>
      <t>センサ、</t>
    </r>
    <r>
      <rPr>
        <sz val="11"/>
        <color theme="1"/>
        <rFont val="Arial"/>
        <family val="2"/>
      </rPr>
      <t>SMPE</t>
    </r>
    <r>
      <rPr>
        <sz val="11"/>
        <color theme="1"/>
        <rFont val="ＭＳ Ｐゴシック"/>
        <family val="3"/>
        <charset val="128"/>
      </rPr>
      <t>等の買い入れケーブル等</t>
    </r>
    <r>
      <rPr>
        <sz val="11"/>
        <color theme="1"/>
        <rFont val="Arial"/>
        <family val="2"/>
      </rPr>
      <t>)</t>
    </r>
    <rPh sb="0" eb="3">
      <t>ガイセイヒン</t>
    </rPh>
    <rPh sb="9" eb="10">
      <t>メイ</t>
    </rPh>
    <phoneticPr fontId="3"/>
  </si>
  <si>
    <t>V4.00</t>
    <phoneticPr fontId="3"/>
  </si>
  <si>
    <t>V4.01</t>
    <phoneticPr fontId="3"/>
  </si>
  <si>
    <t>V4.02</t>
    <phoneticPr fontId="3"/>
  </si>
  <si>
    <t>V4.03</t>
    <phoneticPr fontId="3"/>
  </si>
  <si>
    <t>V4.04</t>
    <phoneticPr fontId="3"/>
  </si>
  <si>
    <t>V4.05</t>
    <phoneticPr fontId="3"/>
  </si>
  <si>
    <t>V4.06</t>
    <phoneticPr fontId="3"/>
  </si>
  <si>
    <t>V4.07</t>
    <phoneticPr fontId="3"/>
  </si>
  <si>
    <t>V4.08</t>
    <phoneticPr fontId="3"/>
  </si>
  <si>
    <t>0123456789123</t>
  </si>
  <si>
    <t>94/24/21</t>
  </si>
  <si>
    <t>126/97/46</t>
  </si>
  <si>
    <t>514/278/99</t>
  </si>
  <si>
    <t>0123456789124</t>
  </si>
  <si>
    <t>12345678901234</t>
  </si>
  <si>
    <t>84/24/21</t>
  </si>
  <si>
    <t>102/88/23</t>
  </si>
  <si>
    <t>468/278/99</t>
  </si>
  <si>
    <t>12345678901235</t>
  </si>
  <si>
    <t>10987654321098</t>
  </si>
  <si>
    <t>Mandatory_1</t>
    <phoneticPr fontId="3"/>
  </si>
  <si>
    <t>Y-911J</t>
  </si>
  <si>
    <t>Y-911J/02</t>
  </si>
  <si>
    <t>Y-503J/01</t>
  </si>
  <si>
    <t>Y-503J</t>
  </si>
  <si>
    <t>Y-715R/01</t>
  </si>
  <si>
    <t>Y-715R</t>
  </si>
  <si>
    <t>19850-54090</t>
  </si>
  <si>
    <t>19850-54321</t>
  </si>
  <si>
    <t>5993</t>
  </si>
  <si>
    <t>YBXWW / YELLOW BOX WORLDWIDE</t>
  </si>
  <si>
    <t>BL2 / BLISTER PAC 2pc</t>
  </si>
  <si>
    <t>1008729515678</t>
  </si>
  <si>
    <t>2</t>
  </si>
  <si>
    <t>Y-701J</t>
  </si>
  <si>
    <t>ABCDE-12345</t>
  </si>
  <si>
    <t>ABCDE-12345-S</t>
  </si>
  <si>
    <t>1234</t>
  </si>
  <si>
    <t>1008729519876</t>
  </si>
  <si>
    <t>XC05FMGF</t>
  </si>
  <si>
    <t>XC05FMGF/03</t>
  </si>
  <si>
    <t>SZID-12345</t>
  </si>
  <si>
    <t>SZID-12345-S</t>
  </si>
  <si>
    <t>BLK / BLACK</t>
  </si>
  <si>
    <t>50</t>
  </si>
  <si>
    <t>L05FT-7</t>
  </si>
  <si>
    <t>RC-HE71</t>
  </si>
  <si>
    <t>RC-HE53</t>
  </si>
  <si>
    <t>L05FT-7/01</t>
  </si>
  <si>
    <t>RC-HE71/01</t>
  </si>
  <si>
    <t>RC-HE53/05</t>
  </si>
  <si>
    <t>9187</t>
  </si>
  <si>
    <t>1008729516824</t>
  </si>
  <si>
    <t>36</t>
  </si>
  <si>
    <t>LD05FDK</t>
  </si>
  <si>
    <t>L05FT</t>
  </si>
  <si>
    <t>RC-NE77A</t>
  </si>
  <si>
    <t>RC-NH902</t>
  </si>
  <si>
    <t>CPB-M001</t>
  </si>
  <si>
    <t>ABCDE-1</t>
  </si>
  <si>
    <t>ABCDE-S</t>
  </si>
  <si>
    <t>9056</t>
  </si>
  <si>
    <t>1008729513498</t>
  </si>
  <si>
    <t>S-BCP5E09</t>
  </si>
  <si>
    <t>LAC</t>
  </si>
  <si>
    <t>600</t>
  </si>
  <si>
    <t>SS-BCP5E09</t>
  </si>
  <si>
    <t>X-ILFR6B</t>
  </si>
  <si>
    <t>LAC1</t>
  </si>
  <si>
    <t>G09380A</t>
  </si>
  <si>
    <t>SILZKFR8E7S/06</t>
  </si>
  <si>
    <t>From 2019/9/30
to 2019/10/10</t>
    <phoneticPr fontId="3"/>
  </si>
  <si>
    <t>OZA680-TY3</t>
  </si>
  <si>
    <t>0087295257128</t>
  </si>
  <si>
    <t>0087295220115</t>
  </si>
  <si>
    <t>0087295240984</t>
  </si>
  <si>
    <r>
      <t xml:space="preserve">1 PC or Min Pkg Box Weight (kg)
</t>
    </r>
    <r>
      <rPr>
        <sz val="11"/>
        <rFont val="ＭＳ Ｐゴシック"/>
        <family val="3"/>
        <charset val="128"/>
      </rPr>
      <t>販売用一次包装箱単重</t>
    </r>
    <phoneticPr fontId="3"/>
  </si>
  <si>
    <r>
      <t xml:space="preserve">Weight of Included package item in 1 PC or Min Pkg Box (kg)
</t>
    </r>
    <r>
      <rPr>
        <sz val="11"/>
        <rFont val="ＭＳ Ｐゴシック"/>
        <family val="3"/>
        <charset val="128"/>
      </rPr>
      <t>販売用一次包装箱同梱物重量</t>
    </r>
    <phoneticPr fontId="3"/>
  </si>
  <si>
    <r>
      <t xml:space="preserve">Gross Weight of 1 PC or Min Pkg (kg)
</t>
    </r>
    <r>
      <rPr>
        <sz val="11"/>
        <rFont val="ＭＳ Ｐゴシック"/>
        <family val="3"/>
        <charset val="128"/>
      </rPr>
      <t>販売用一次包装箱トータル重量</t>
    </r>
    <phoneticPr fontId="3"/>
  </si>
  <si>
    <r>
      <t xml:space="preserve">Multi PCS Pkg Box Weight
</t>
    </r>
    <r>
      <rPr>
        <sz val="11"/>
        <rFont val="ＭＳ Ｐゴシック"/>
        <family val="3"/>
        <charset val="128"/>
      </rPr>
      <t>販売用二次包装箱単重</t>
    </r>
    <phoneticPr fontId="3"/>
  </si>
  <si>
    <r>
      <t xml:space="preserve">Weight of Included package item in Multi PCS Pkg Box (kg)
</t>
    </r>
    <r>
      <rPr>
        <sz val="11"/>
        <rFont val="ＭＳ Ｐゴシック"/>
        <family val="3"/>
        <charset val="128"/>
      </rPr>
      <t>販売用二次包装箱同梱物重量</t>
    </r>
    <phoneticPr fontId="3"/>
  </si>
  <si>
    <r>
      <t xml:space="preserve">Gross Weight of Multi PCS Pkg (kg)
</t>
    </r>
    <r>
      <rPr>
        <sz val="11"/>
        <rFont val="ＭＳ Ｐゴシック"/>
        <family val="3"/>
        <charset val="128"/>
      </rPr>
      <t>販売用二次包装箱トータル重量</t>
    </r>
    <phoneticPr fontId="3"/>
  </si>
  <si>
    <r>
      <t>Transportation Case/Bulk Weight (kg
)</t>
    </r>
    <r>
      <rPr>
        <sz val="11"/>
        <rFont val="ＭＳ Ｐゴシック"/>
        <family val="3"/>
        <charset val="128"/>
      </rPr>
      <t>輸送用一次包装箱単重</t>
    </r>
    <phoneticPr fontId="3"/>
  </si>
  <si>
    <r>
      <t>Weight of Included package item in Transportation Case/Bulk (kg
)</t>
    </r>
    <r>
      <rPr>
        <sz val="11"/>
        <rFont val="ＭＳ Ｐゴシック"/>
        <family val="3"/>
        <charset val="128"/>
      </rPr>
      <t>輸送用一次包装箱同梱物重量</t>
    </r>
    <phoneticPr fontId="3"/>
  </si>
  <si>
    <r>
      <t xml:space="preserve">Gross Weight of Transportation Case/Bulk Pkg (kg)
</t>
    </r>
    <r>
      <rPr>
        <sz val="11"/>
        <rFont val="ＭＳ Ｐゴシック"/>
        <family val="3"/>
        <charset val="128"/>
      </rPr>
      <t>輸送用一次包装箱トータル重量</t>
    </r>
    <phoneticPr fontId="3"/>
  </si>
  <si>
    <r>
      <t xml:space="preserve">Weight of Transportation Pallet (kg)
</t>
    </r>
    <r>
      <rPr>
        <sz val="11"/>
        <rFont val="ＭＳ Ｐゴシック"/>
        <family val="3"/>
        <charset val="128"/>
      </rPr>
      <t>輸送用二次包装箱単重</t>
    </r>
    <phoneticPr fontId="3"/>
  </si>
  <si>
    <r>
      <t xml:space="preserve">Weight of Included package item in Transport Pallet (kg)
</t>
    </r>
    <r>
      <rPr>
        <sz val="11"/>
        <rFont val="ＭＳ Ｐゴシック"/>
        <family val="3"/>
        <charset val="128"/>
      </rPr>
      <t>輸送用二次包装箱同梱物重量</t>
    </r>
    <phoneticPr fontId="3"/>
  </si>
  <si>
    <r>
      <t xml:space="preserve">Gross Weight of Transport Pallet (kg)
</t>
    </r>
    <r>
      <rPr>
        <sz val="11"/>
        <rFont val="ＭＳ Ｐゴシック"/>
        <family val="3"/>
        <charset val="128"/>
      </rPr>
      <t>輸送用二次包装箱トータル重量</t>
    </r>
    <phoneticPr fontId="3"/>
  </si>
  <si>
    <r>
      <t xml:space="preserve">(Only purchased products=curently SMPE cables and FAE sensors)Product Origin Manufacturer
</t>
    </r>
    <r>
      <rPr>
        <sz val="11"/>
        <rFont val="ＭＳ Ｐゴシック"/>
        <family val="3"/>
        <charset val="128"/>
      </rPr>
      <t>外製品サプライヤー名</t>
    </r>
    <r>
      <rPr>
        <sz val="11"/>
        <rFont val="Arial"/>
        <family val="2"/>
      </rPr>
      <t xml:space="preserve"> 1 
(</t>
    </r>
    <r>
      <rPr>
        <sz val="11"/>
        <rFont val="ＭＳ Ｐゴシック"/>
        <family val="3"/>
        <charset val="128"/>
      </rPr>
      <t>対象</t>
    </r>
    <r>
      <rPr>
        <sz val="11"/>
        <rFont val="Arial"/>
        <family val="2"/>
      </rPr>
      <t>: FAE</t>
    </r>
    <r>
      <rPr>
        <sz val="11"/>
        <rFont val="ＭＳ Ｐゴシック"/>
        <family val="3"/>
        <charset val="128"/>
      </rPr>
      <t>センサ、</t>
    </r>
    <r>
      <rPr>
        <sz val="11"/>
        <rFont val="Arial"/>
        <family val="2"/>
      </rPr>
      <t>SMPE</t>
    </r>
    <r>
      <rPr>
        <sz val="11"/>
        <rFont val="ＭＳ Ｐゴシック"/>
        <family val="3"/>
        <charset val="128"/>
      </rPr>
      <t>等の買い入れケーブル等</t>
    </r>
    <r>
      <rPr>
        <sz val="11"/>
        <rFont val="Arial"/>
        <family val="2"/>
      </rPr>
      <t>)</t>
    </r>
    <phoneticPr fontId="3"/>
  </si>
  <si>
    <r>
      <t xml:space="preserve">(Only purchased products=curently SMPE cables and FAE sensors)Product Origin Part-Number
</t>
    </r>
    <r>
      <rPr>
        <sz val="11"/>
        <rFont val="ＭＳ Ｐゴシック"/>
        <family val="3"/>
        <charset val="128"/>
      </rPr>
      <t>外製品サプライヤー名</t>
    </r>
    <r>
      <rPr>
        <sz val="11"/>
        <rFont val="Arial"/>
        <family val="2"/>
      </rPr>
      <t xml:space="preserve"> 2
(</t>
    </r>
    <r>
      <rPr>
        <sz val="11"/>
        <rFont val="ＭＳ Ｐゴシック"/>
        <family val="3"/>
        <charset val="128"/>
      </rPr>
      <t>対象</t>
    </r>
    <r>
      <rPr>
        <sz val="11"/>
        <rFont val="Arial"/>
        <family val="2"/>
      </rPr>
      <t>: FAE</t>
    </r>
    <r>
      <rPr>
        <sz val="11"/>
        <rFont val="ＭＳ Ｐゴシック"/>
        <family val="3"/>
        <charset val="128"/>
      </rPr>
      <t>センサ、</t>
    </r>
    <r>
      <rPr>
        <sz val="11"/>
        <rFont val="Arial"/>
        <family val="2"/>
      </rPr>
      <t>SMPE</t>
    </r>
    <r>
      <rPr>
        <sz val="11"/>
        <rFont val="ＭＳ Ｐゴシック"/>
        <family val="3"/>
        <charset val="128"/>
      </rPr>
      <t>等の買い入れケーブル等</t>
    </r>
    <r>
      <rPr>
        <sz val="11"/>
        <rFont val="Arial"/>
        <family val="2"/>
      </rPr>
      <t>)</t>
    </r>
    <phoneticPr fontId="3"/>
  </si>
  <si>
    <r>
      <t xml:space="preserve">Accessories (Items included together with products; i.e. small parts etc.)
</t>
    </r>
    <r>
      <rPr>
        <sz val="11"/>
        <rFont val="ＭＳ Ｐゴシック"/>
        <family val="3"/>
        <charset val="128"/>
      </rPr>
      <t>同梱物</t>
    </r>
    <r>
      <rPr>
        <sz val="11"/>
        <rFont val="Arial"/>
        <family val="2"/>
      </rPr>
      <t xml:space="preserve"> (</t>
    </r>
    <r>
      <rPr>
        <sz val="11"/>
        <rFont val="ＭＳ Ｐゴシック"/>
        <family val="3"/>
        <charset val="128"/>
      </rPr>
      <t>製品と同梱している小物部品等</t>
    </r>
    <r>
      <rPr>
        <sz val="11"/>
        <rFont val="Arial"/>
        <family val="2"/>
      </rPr>
      <t>)</t>
    </r>
    <phoneticPr fontId="3"/>
  </si>
  <si>
    <t>Overseas organizations don't have to input essentially, however, they input as necessary.</t>
    <phoneticPr fontId="3"/>
  </si>
  <si>
    <t>入力不要</t>
    <rPh sb="0" eb="2">
      <t>ニュウリョク</t>
    </rPh>
    <rPh sb="2" eb="4">
      <t>フヨウ</t>
    </rPh>
    <phoneticPr fontId="3"/>
  </si>
  <si>
    <t>Overseas organizations don't have to input any information.</t>
    <phoneticPr fontId="3"/>
  </si>
  <si>
    <t>Added info by JPN</t>
    <phoneticPr fontId="3"/>
  </si>
  <si>
    <t>NGK Japan register these items.</t>
    <phoneticPr fontId="3"/>
  </si>
  <si>
    <t>自動入力</t>
    <rPh sb="0" eb="4">
      <t>ジドウニュウリョク</t>
    </rPh>
    <phoneticPr fontId="3"/>
  </si>
  <si>
    <t>These items are automatically input.</t>
    <phoneticPr fontId="3"/>
  </si>
  <si>
    <t>修正する項目のみを記入して申請。</t>
    <rPh sb="0" eb="2">
      <t>シュウセイ</t>
    </rPh>
    <rPh sb="4" eb="6">
      <t>コウモク</t>
    </rPh>
    <rPh sb="9" eb="11">
      <t>キニュウ</t>
    </rPh>
    <rPh sb="13" eb="15">
      <t>シンセイ</t>
    </rPh>
    <phoneticPr fontId="3"/>
  </si>
  <si>
    <t>Overseas organizationsa fill in the blanks which they need to modify, and send this application form.</t>
    <phoneticPr fontId="3"/>
  </si>
  <si>
    <t>the application form with blank. We will ask you to update information on regular GIMS maintenance.</t>
    <phoneticPr fontId="3"/>
  </si>
  <si>
    <t>Overseas organizations don't have to input essentially, however, they input as necessary.</t>
    <phoneticPr fontId="3"/>
  </si>
  <si>
    <t>NGK Japan register these items.</t>
  </si>
  <si>
    <t>These items are automatically input.</t>
  </si>
  <si>
    <t>Overseas organizationsa fill in the blanks which they need to modify, and send this application form.</t>
  </si>
  <si>
    <t xml:space="preserve">Also, you are not able to input the information on "Mandatory_2" items even though you use these items, please send </t>
    <phoneticPr fontId="3"/>
  </si>
  <si>
    <r>
      <rPr>
        <sz val="11"/>
        <color theme="1"/>
        <rFont val="ＭＳ Ｐゴシック"/>
        <family val="3"/>
        <charset val="128"/>
      </rPr>
      <t>外製品</t>
    </r>
    <r>
      <rPr>
        <sz val="11"/>
        <color theme="1"/>
        <rFont val="Arial"/>
        <family val="2"/>
      </rPr>
      <t>(</t>
    </r>
    <r>
      <rPr>
        <sz val="11"/>
        <color theme="1"/>
        <rFont val="ＭＳ Ｐゴシック"/>
        <family val="3"/>
        <charset val="128"/>
      </rPr>
      <t>対象</t>
    </r>
    <r>
      <rPr>
        <sz val="11"/>
        <color theme="1"/>
        <rFont val="Arial"/>
        <family val="2"/>
      </rPr>
      <t>: FAE</t>
    </r>
    <r>
      <rPr>
        <sz val="11"/>
        <color theme="1"/>
        <rFont val="ＭＳ Ｐゴシック"/>
        <family val="3"/>
        <charset val="128"/>
      </rPr>
      <t>センサ、</t>
    </r>
    <r>
      <rPr>
        <sz val="11"/>
        <color theme="1"/>
        <rFont val="Arial"/>
        <family val="2"/>
      </rPr>
      <t>SMPE</t>
    </r>
    <r>
      <rPr>
        <sz val="11"/>
        <color theme="1"/>
        <rFont val="ＭＳ Ｐゴシック"/>
        <family val="3"/>
        <charset val="128"/>
      </rPr>
      <t>等の買い入れケーブル等</t>
    </r>
    <r>
      <rPr>
        <sz val="11"/>
        <color theme="1"/>
        <rFont val="Arial"/>
        <family val="2"/>
      </rPr>
      <t>)</t>
    </r>
    <r>
      <rPr>
        <sz val="11"/>
        <color theme="1"/>
        <rFont val="ＭＳ Ｐゴシック"/>
        <family val="3"/>
        <charset val="128"/>
      </rPr>
      <t>の場合のサプライヤー品番</t>
    </r>
    <rPh sb="32" eb="34">
      <t>バアイ</t>
    </rPh>
    <rPh sb="41" eb="43">
      <t>ヒンバン</t>
    </rPh>
    <phoneticPr fontId="3"/>
  </si>
  <si>
    <r>
      <rPr>
        <sz val="11"/>
        <color theme="1"/>
        <rFont val="ＭＳ Ｐゴシック"/>
        <family val="3"/>
        <charset val="128"/>
      </rPr>
      <t>外製品</t>
    </r>
    <r>
      <rPr>
        <sz val="11"/>
        <color theme="1"/>
        <rFont val="Arial"/>
        <family val="2"/>
      </rPr>
      <t>(</t>
    </r>
    <r>
      <rPr>
        <sz val="11"/>
        <color theme="1"/>
        <rFont val="ＭＳ Ｐゴシック"/>
        <family val="3"/>
        <charset val="128"/>
      </rPr>
      <t>対象</t>
    </r>
    <r>
      <rPr>
        <sz val="11"/>
        <color theme="1"/>
        <rFont val="Arial"/>
        <family val="2"/>
      </rPr>
      <t>: FAE</t>
    </r>
    <r>
      <rPr>
        <sz val="11"/>
        <color theme="1"/>
        <rFont val="ＭＳ Ｐゴシック"/>
        <family val="3"/>
        <charset val="128"/>
      </rPr>
      <t>センサ、</t>
    </r>
    <r>
      <rPr>
        <sz val="11"/>
        <color theme="1"/>
        <rFont val="Arial"/>
        <family val="2"/>
      </rPr>
      <t>SMPE</t>
    </r>
    <r>
      <rPr>
        <sz val="11"/>
        <color theme="1"/>
        <rFont val="ＭＳ Ｐゴシック"/>
        <family val="3"/>
        <charset val="128"/>
      </rPr>
      <t>等の買い入れケーブル等</t>
    </r>
    <r>
      <rPr>
        <sz val="11"/>
        <color theme="1"/>
        <rFont val="Arial"/>
        <family val="2"/>
      </rPr>
      <t>)</t>
    </r>
    <r>
      <rPr>
        <sz val="11"/>
        <color theme="1"/>
        <rFont val="ＭＳ Ｐゴシック"/>
        <family val="3"/>
        <charset val="128"/>
      </rPr>
      <t>の場合のサプライヤー名</t>
    </r>
    <r>
      <rPr>
        <sz val="11"/>
        <color theme="1"/>
        <rFont val="Arial"/>
        <family val="2"/>
      </rPr>
      <t/>
    </r>
    <rPh sb="0" eb="3">
      <t>ガイセイヒン</t>
    </rPh>
    <rPh sb="4" eb="6">
      <t>タイショウ</t>
    </rPh>
    <rPh sb="19" eb="20">
      <t>ナド</t>
    </rPh>
    <rPh sb="21" eb="24">
      <t>カイイ</t>
    </rPh>
    <rPh sb="29" eb="30">
      <t>ナド</t>
    </rPh>
    <rPh sb="32" eb="34">
      <t>バアイ</t>
    </rPh>
    <rPh sb="41" eb="42">
      <t>メイ</t>
    </rPh>
    <phoneticPr fontId="3"/>
  </si>
  <si>
    <t>Request up to 10 GIMS# can be done.</t>
    <phoneticPr fontId="3"/>
  </si>
  <si>
    <t>There are "Application Info (Overseas Organization)", "Receive Info (NGK-J)" and "Additional Info" on top.</t>
    <phoneticPr fontId="3"/>
  </si>
  <si>
    <r>
      <t xml:space="preserve">Each request form is composed of 3 lines (A,B,C).        </t>
    </r>
    <r>
      <rPr>
        <sz val="11"/>
        <color theme="1"/>
        <rFont val="ＭＳ Ｐゴシック"/>
        <family val="2"/>
      </rPr>
      <t>※</t>
    </r>
    <r>
      <rPr>
        <sz val="11"/>
        <color theme="1"/>
        <rFont val="Arial"/>
        <family val="2"/>
      </rPr>
      <t xml:space="preserve"> B line is hidden normally.</t>
    </r>
    <phoneticPr fontId="3"/>
  </si>
  <si>
    <t>Regarding how to write the date, please see below.</t>
    <phoneticPr fontId="3"/>
  </si>
  <si>
    <t>(Caution) For "Send date"</t>
    <phoneticPr fontId="3"/>
  </si>
  <si>
    <t xml:space="preserve">2. If overseas organizations input "Send date" but the "Due date" is within 2 days </t>
    <phoneticPr fontId="3"/>
  </si>
  <si>
    <t xml:space="preserve">    of the business day from "Send date", the cell of "Due Date" changes the color like below.</t>
    <phoneticPr fontId="3"/>
  </si>
  <si>
    <t>1. If overseas organizations don't input "Send date", the cell of "Due Date" changes the color like below.</t>
    <phoneticPr fontId="3"/>
  </si>
  <si>
    <t xml:space="preserve">    If you need GIMS urgently, please let us(GIMS team in Japan) know the reason on the request email.</t>
    <phoneticPr fontId="3"/>
  </si>
  <si>
    <t>For the rule of "SOP date", please see "Contents_Rule" sheet to Line 16.</t>
    <phoneticPr fontId="3"/>
  </si>
  <si>
    <t>1. Please enter "Registration pattern" (column D) by choosing from drop-down list.</t>
    <phoneticPr fontId="3"/>
  </si>
  <si>
    <t xml:space="preserve">    "Registration Pattern" is related the "judgment of necessity" of each item, so please not choose the wrong information.</t>
    <phoneticPr fontId="3"/>
  </si>
  <si>
    <t>Yellow fields are required to input any information.</t>
    <phoneticPr fontId="3"/>
  </si>
  <si>
    <t>Other fields can be entered optionally.</t>
    <phoneticPr fontId="3"/>
  </si>
  <si>
    <r>
      <t xml:space="preserve">    </t>
    </r>
    <r>
      <rPr>
        <sz val="11"/>
        <color theme="1"/>
        <rFont val="ＭＳ Ｐゴシック"/>
        <family val="2"/>
      </rPr>
      <t>･</t>
    </r>
    <r>
      <rPr>
        <sz val="11"/>
        <color theme="1"/>
        <rFont val="Arial"/>
        <family val="2"/>
      </rPr>
      <t>Global material text</t>
    </r>
    <phoneticPr fontId="3"/>
  </si>
  <si>
    <r>
      <t xml:space="preserve">    </t>
    </r>
    <r>
      <rPr>
        <sz val="11"/>
        <color theme="1"/>
        <rFont val="ＭＳ Ｐゴシック"/>
        <family val="2"/>
      </rPr>
      <t>･</t>
    </r>
    <r>
      <rPr>
        <sz val="11"/>
        <color theme="1"/>
        <rFont val="Arial"/>
        <family val="2"/>
      </rPr>
      <t>Packaging Brand</t>
    </r>
    <phoneticPr fontId="3"/>
  </si>
  <si>
    <t>These drop-down lists can be customized for each overseas organization.</t>
    <phoneticPr fontId="3"/>
  </si>
  <si>
    <t>Regarding below fields, there are many information on drop-down lists.</t>
    <phoneticPr fontId="3"/>
  </si>
  <si>
    <r>
      <rPr>
        <b/>
        <sz val="11"/>
        <color theme="1"/>
        <rFont val="ＭＳ Ｐゴシック"/>
        <family val="3"/>
        <charset val="128"/>
      </rPr>
      <t>【</t>
    </r>
    <r>
      <rPr>
        <b/>
        <sz val="11"/>
        <color theme="1"/>
        <rFont val="Arial"/>
        <family val="2"/>
      </rPr>
      <t>How to input the information for "Mandatory" items</t>
    </r>
    <r>
      <rPr>
        <b/>
        <sz val="11"/>
        <color theme="1"/>
        <rFont val="ＭＳ Ｐゴシック"/>
        <family val="3"/>
        <charset val="128"/>
      </rPr>
      <t>】</t>
    </r>
    <phoneticPr fontId="3"/>
  </si>
  <si>
    <t>2021/9/3 released.</t>
    <phoneticPr fontId="3"/>
  </si>
  <si>
    <t>Regarding the difference between "Mandatory_1" and "Mandatory_2", please see below.</t>
    <phoneticPr fontId="3"/>
  </si>
  <si>
    <t xml:space="preserve">  &lt;Mandatory_1&gt;</t>
    <phoneticPr fontId="3"/>
  </si>
  <si>
    <t xml:space="preserve">  &lt;Mandatory_2&gt;</t>
    <phoneticPr fontId="3"/>
  </si>
  <si>
    <t xml:space="preserve">  Please input any information when overseas organizations send the application form.</t>
    <phoneticPr fontId="3"/>
  </si>
  <si>
    <t xml:space="preserve">  Also, if overseas organizations are not able to input any information when sending the application form,</t>
    <phoneticPr fontId="3"/>
  </si>
  <si>
    <t xml:space="preserve">  If overseas organizations don't use any information, please input "-" on each item. </t>
    <phoneticPr fontId="3"/>
  </si>
  <si>
    <t xml:space="preserve">  We will ask you to update information on regular GIMS maintenance.</t>
    <phoneticPr fontId="3"/>
  </si>
  <si>
    <t xml:space="preserve">  Also, in case that overseas organizations are not able to input the information on "Mandatory_2" items </t>
    <phoneticPr fontId="3"/>
  </si>
  <si>
    <t xml:space="preserve">  even though the overseas organizations use these items, please send the application form with blank. </t>
    <phoneticPr fontId="3"/>
  </si>
  <si>
    <t xml:space="preserve">  even though the overseas organizations use these items, please inform the reason on request email necessarily.</t>
    <phoneticPr fontId="3"/>
  </si>
  <si>
    <t>=&gt; 2021/9/3 Updated the information from last application form.</t>
    <phoneticPr fontId="3"/>
  </si>
  <si>
    <t>※不明点は、ロジ部貿易管理課へお問い合わせください。</t>
    <rPh sb="9" eb="11">
      <t>ボウエキ</t>
    </rPh>
    <rPh sb="11" eb="13">
      <t>カンリ</t>
    </rPh>
    <phoneticPr fontId="3"/>
  </si>
  <si>
    <t>* If you have any inquiries, please kindly let us know.</t>
    <phoneticPr fontId="3"/>
  </si>
  <si>
    <t>EMPJP / EMPIRE JAPAN</t>
  </si>
  <si>
    <t>MWMBR / MWM BRAZIL</t>
  </si>
  <si>
    <t>TOYID / TOYOTA INDONESIA</t>
  </si>
  <si>
    <t>Regarding the "Mandatory" items, set "Mandatory_1" and "Mandatory_2".</t>
    <phoneticPr fontId="3"/>
  </si>
  <si>
    <t>Updated the sample contents.</t>
    <phoneticPr fontId="3"/>
  </si>
  <si>
    <t>サンプルの内容を更新。</t>
    <rPh sb="5" eb="7">
      <t>ナイヨウ</t>
    </rPh>
    <rPh sb="8" eb="10">
      <t>コウシン</t>
    </rPh>
    <phoneticPr fontId="3"/>
  </si>
  <si>
    <t>"Matrix (judgment of necessity)" sheet</t>
    <phoneticPr fontId="3"/>
  </si>
  <si>
    <t>"Sample (SP_Gr_AEC / Sensor)" sheet</t>
    <phoneticPr fontId="3"/>
  </si>
  <si>
    <t>説明内容を更新。</t>
    <rPh sb="0" eb="4">
      <t>セツメイナイヨウ</t>
    </rPh>
    <rPh sb="5" eb="7">
      <t>コウシン</t>
    </rPh>
    <phoneticPr fontId="3"/>
  </si>
  <si>
    <t>Update the explanation of GIMS application form.</t>
    <phoneticPr fontId="3"/>
  </si>
  <si>
    <t>"Print" and "Registration form (Multiple)" sheet</t>
    <phoneticPr fontId="3"/>
  </si>
  <si>
    <t>製品の詳細情報を把握するための入力項目を追加。</t>
    <rPh sb="0" eb="2">
      <t>セイヒン</t>
    </rPh>
    <rPh sb="3" eb="7">
      <t>ショウサイジョウホウ</t>
    </rPh>
    <rPh sb="8" eb="10">
      <t>ハアク</t>
    </rPh>
    <rPh sb="15" eb="19">
      <t>ニュウリョクコウモク</t>
    </rPh>
    <rPh sb="20" eb="22">
      <t>ツイカ</t>
    </rPh>
    <phoneticPr fontId="3"/>
  </si>
  <si>
    <t>Added the items to get the detail information of goods.</t>
    <phoneticPr fontId="3"/>
  </si>
  <si>
    <t>必須入力項目
ただし、該当の項目を使用していない場合は「-」を記入願います。</t>
    <rPh sb="0" eb="2">
      <t>ヒッス</t>
    </rPh>
    <rPh sb="2" eb="4">
      <t>ニュウリョク</t>
    </rPh>
    <rPh sb="4" eb="6">
      <t>コウモク</t>
    </rPh>
    <rPh sb="11" eb="13">
      <t>ガイトウ</t>
    </rPh>
    <rPh sb="14" eb="16">
      <t>コウモク</t>
    </rPh>
    <rPh sb="17" eb="19">
      <t>シヨウ</t>
    </rPh>
    <rPh sb="24" eb="26">
      <t>バアイ</t>
    </rPh>
    <rPh sb="31" eb="33">
      <t>キニュウ</t>
    </rPh>
    <rPh sb="33" eb="34">
      <t>ネガ</t>
    </rPh>
    <phoneticPr fontId="3"/>
  </si>
  <si>
    <t>06. CAP(AMP) FG</t>
    <phoneticPr fontId="3"/>
  </si>
  <si>
    <t>08. CABLE(AMP) FG</t>
    <phoneticPr fontId="3"/>
  </si>
  <si>
    <t>Sample (SP_GP_etc)</t>
    <phoneticPr fontId="3"/>
  </si>
  <si>
    <r>
      <rPr>
        <sz val="11"/>
        <color rgb="FF00B0F0"/>
        <rFont val="Arial"/>
        <family val="2"/>
      </rPr>
      <t>4050</t>
    </r>
    <r>
      <rPr>
        <sz val="11"/>
        <color theme="1"/>
        <rFont val="Arial"/>
        <family val="2"/>
      </rPr>
      <t>_20170210-01_GIMS Request_SP+CAP-WIP</t>
    </r>
    <phoneticPr fontId="3"/>
  </si>
  <si>
    <t>CAP</t>
    <phoneticPr fontId="3"/>
  </si>
  <si>
    <t>CABLE</t>
    <phoneticPr fontId="3"/>
  </si>
  <si>
    <t>QGS Controller etc</t>
    <phoneticPr fontId="3"/>
  </si>
  <si>
    <t>CAP-KD</t>
    <phoneticPr fontId="3"/>
  </si>
  <si>
    <t>CABLE-KD</t>
    <phoneticPr fontId="3"/>
  </si>
  <si>
    <t>CAP-WIP</t>
    <phoneticPr fontId="3"/>
  </si>
  <si>
    <t>CABLE-WIP</t>
    <phoneticPr fontId="3"/>
  </si>
  <si>
    <t>Mandatory_1</t>
    <phoneticPr fontId="3"/>
  </si>
  <si>
    <t>SP</t>
    <phoneticPr fontId="3"/>
  </si>
  <si>
    <t>SP</t>
    <phoneticPr fontId="3"/>
  </si>
  <si>
    <t>SP</t>
    <phoneticPr fontId="3"/>
  </si>
  <si>
    <t>SP</t>
    <phoneticPr fontId="3"/>
  </si>
  <si>
    <t>GP</t>
    <phoneticPr fontId="3"/>
  </si>
  <si>
    <t>GP</t>
    <phoneticPr fontId="3"/>
  </si>
  <si>
    <t>【For the items about the detail information of goods】</t>
    <phoneticPr fontId="3"/>
  </si>
  <si>
    <t>NGK-J would like to get the detail information of goods, because NGK-J doesn't have the way to get the detail information.</t>
    <phoneticPr fontId="3"/>
  </si>
  <si>
    <t>&lt;Application Form&gt;</t>
    <phoneticPr fontId="3"/>
  </si>
  <si>
    <t>A line  :  Judgment of necessity.</t>
    <phoneticPr fontId="3"/>
  </si>
  <si>
    <t>&lt;Items&gt;</t>
    <phoneticPr fontId="3"/>
  </si>
  <si>
    <t>・1 PC or Min Pkg Box Weight (kg)</t>
  </si>
  <si>
    <t>・Weight of Included package item in 1 PC or Min Pkg Box (kg)</t>
  </si>
  <si>
    <t>・Gross Weight of 1 PC or Min Pkg (kg)</t>
  </si>
  <si>
    <t>・Multi PCS Pkg Box Weight</t>
  </si>
  <si>
    <t>・Weight of Included package item in Multi PCS Pkg Box (kg)</t>
  </si>
  <si>
    <t>・Gross Weight of Multi PCS Pkg (kg)</t>
  </si>
  <si>
    <t>・Transportation Case/Bulk Weight (kg)</t>
  </si>
  <si>
    <t>・Weight of Included package item in Transportation Case/Bulk (kg)</t>
  </si>
  <si>
    <t>・Gross Weight of Transportation Case/Bulk Pkg (kg)</t>
  </si>
  <si>
    <t>・Weight of Transportation Pallet (kg)</t>
  </si>
  <si>
    <t>・Weight of Included package item in Transport Pallet (kg)</t>
  </si>
  <si>
    <t>・Gross Weight of Transport Pallet (kg)</t>
  </si>
  <si>
    <t>・(Only purchased products=curently SMPE cables and FAE sensors)Product Origin Manufacturer</t>
  </si>
  <si>
    <t>・(Only purchased products=curently SMPE cables and FAE sensors)Product Origin Part-Number</t>
  </si>
  <si>
    <t>・Accessories (Items included together with products; i.e. small parts etc.)</t>
  </si>
  <si>
    <t>* If overseas organizations customize above drop-down list, please update the latest application form.</t>
    <phoneticPr fontId="3"/>
  </si>
  <si>
    <t>ドロップダウンリストをカスタマイズしている場合は、最新の申請書が発行された際は必ず最新の申請書を用いてカスタマイズしてください。</t>
    <rPh sb="21" eb="23">
      <t>バアイ</t>
    </rPh>
    <rPh sb="25" eb="27">
      <t>サイシン</t>
    </rPh>
    <rPh sb="28" eb="31">
      <t>シンセイショ</t>
    </rPh>
    <rPh sb="32" eb="34">
      <t>ハッコウ</t>
    </rPh>
    <rPh sb="37" eb="38">
      <t>サイ</t>
    </rPh>
    <rPh sb="39" eb="40">
      <t>カナラ</t>
    </rPh>
    <rPh sb="41" eb="43">
      <t>サイシン</t>
    </rPh>
    <rPh sb="44" eb="47">
      <t>シンセイショ</t>
    </rPh>
    <rPh sb="48" eb="49">
      <t>モチ</t>
    </rPh>
    <phoneticPr fontId="3"/>
  </si>
  <si>
    <t>Automatic calculation</t>
    <phoneticPr fontId="3"/>
  </si>
  <si>
    <t>* If overseas organizations don't deal with "Mandatory_1"  columns, please put "-" on "Mandatory_1" columns. Also, if overseas organizations deal with "Mandatory_1" and "Mandatory_2" columns however not decide the information, please put "".</t>
    <phoneticPr fontId="3"/>
  </si>
  <si>
    <t>必須入力項目
該当の項目を使用していない場合は「-」を記入。
また、使用している項目だがGIMS登録申請時に情報が入れられない場合、および本当にその項目自体を使用していないのか、使用しているかもしれないが値が不明なのか判別できない場合は空白のままとして、GIMSの定期的なマスタメンテナンス時にマスタ値のアップデートを依頼する。</t>
    <rPh sb="0" eb="2">
      <t>ヒッス</t>
    </rPh>
    <rPh sb="2" eb="4">
      <t>ニュウリョク</t>
    </rPh>
    <rPh sb="4" eb="6">
      <t>コウモク</t>
    </rPh>
    <phoneticPr fontId="3"/>
  </si>
  <si>
    <t>* If overseas organizations don't deal with "Mandatory_1" and "Mandatory_2" columns, please put "-" on "Mandatory_1" and "Mandatory_2" columns. Also, if overseas organizations deal with "Mandatory_2" columns however not decide the information, please put "".</t>
    <phoneticPr fontId="3"/>
  </si>
  <si>
    <t>-</t>
    <phoneticPr fontId="3"/>
  </si>
  <si>
    <t>-</t>
    <phoneticPr fontId="3"/>
  </si>
  <si>
    <t>-</t>
    <phoneticPr fontId="6"/>
  </si>
  <si>
    <t>-</t>
    <phoneticPr fontId="6"/>
  </si>
  <si>
    <t>-</t>
    <phoneticPr fontId="6"/>
  </si>
  <si>
    <t>-</t>
    <phoneticPr fontId="3"/>
  </si>
  <si>
    <t>-</t>
    <phoneticPr fontId="3"/>
  </si>
  <si>
    <t>Walker</t>
    <phoneticPr fontId="3"/>
  </si>
  <si>
    <r>
      <rPr>
        <sz val="11"/>
        <color theme="1"/>
        <rFont val="ＭＳ Ｐゴシック"/>
        <family val="3"/>
        <charset val="128"/>
      </rPr>
      <t>必須入力項目
ただし、該当の項目を使用していない場合は「</t>
    </r>
    <r>
      <rPr>
        <sz val="11"/>
        <color theme="1"/>
        <rFont val="Arial"/>
        <family val="2"/>
      </rPr>
      <t>-</t>
    </r>
    <r>
      <rPr>
        <sz val="11"/>
        <color theme="1"/>
        <rFont val="ＭＳ Ｐゴシック"/>
        <family val="3"/>
        <charset val="128"/>
      </rPr>
      <t>」を記入願います。
また、使用している項目だが</t>
    </r>
    <r>
      <rPr>
        <sz val="11"/>
        <color theme="1"/>
        <rFont val="Arial"/>
        <family val="2"/>
      </rPr>
      <t>GIMS</t>
    </r>
    <r>
      <rPr>
        <sz val="11"/>
        <color theme="1"/>
        <rFont val="ＭＳ Ｐゴシック"/>
        <family val="3"/>
        <charset val="128"/>
      </rPr>
      <t xml:space="preserve">登録申請時に情報が入れられない場合、および本当にその項目自体を使用していないのか、使用しているかもしれないが値が不明なのか判別できない場合は空白のまま申請してください。
</t>
    </r>
    <r>
      <rPr>
        <sz val="11"/>
        <color theme="1"/>
        <rFont val="Arial"/>
        <family val="2"/>
      </rPr>
      <t>GIMS</t>
    </r>
    <r>
      <rPr>
        <sz val="11"/>
        <color theme="1"/>
        <rFont val="ＭＳ Ｐゴシック"/>
        <family val="3"/>
        <charset val="128"/>
      </rPr>
      <t>の定期的なマスタメンテナンス時にマスタ値のアップデートをご依頼させていただきます。</t>
    </r>
    <rPh sb="0" eb="2">
      <t>ヒッス</t>
    </rPh>
    <rPh sb="2" eb="4">
      <t>ニュウリョク</t>
    </rPh>
    <rPh sb="4" eb="6">
      <t>コウモク</t>
    </rPh>
    <rPh sb="42" eb="44">
      <t>シヨウ</t>
    </rPh>
    <rPh sb="48" eb="50">
      <t>コウモク</t>
    </rPh>
    <rPh sb="56" eb="58">
      <t>トウロク</t>
    </rPh>
    <rPh sb="58" eb="61">
      <t>シンセイジ</t>
    </rPh>
    <rPh sb="62" eb="64">
      <t>ジョウホウ</t>
    </rPh>
    <rPh sb="65" eb="66">
      <t>イ</t>
    </rPh>
    <rPh sb="71" eb="73">
      <t>バアイ</t>
    </rPh>
    <rPh sb="126" eb="128">
      <t>クウハク</t>
    </rPh>
    <rPh sb="131" eb="133">
      <t>シンセイ</t>
    </rPh>
    <phoneticPr fontId="3"/>
  </si>
  <si>
    <r>
      <t>Overseas organizations shall make sure to fill in  all categolized as "Mandatory_2".
However, if you don't use information on "Mandatory_2" items, please fill in "-" on each item. 
Also, if you are not fill in information on "Mandatory_2" items even though you use these items, or if you are not able to determine whether you use the "Mandatory_2" items or not, please send the application form with blank. 
We will ask you to update information on GIMS regular</t>
    </r>
    <r>
      <rPr>
        <sz val="11"/>
        <color theme="1"/>
        <rFont val="ＭＳ Ｐゴシック"/>
        <family val="3"/>
        <charset val="128"/>
      </rPr>
      <t>　</t>
    </r>
    <r>
      <rPr>
        <sz val="11"/>
        <color theme="1"/>
        <rFont val="Arial"/>
        <family val="2"/>
      </rPr>
      <t>maintenance.</t>
    </r>
    <phoneticPr fontId="3"/>
  </si>
  <si>
    <t xml:space="preserve">Overseas organizations shall make sure to fill in  all categolized as "Mandatory_1".
However, if you don't use information on "Mandatory_1" items, please fill in "-" on each item. </t>
    <phoneticPr fontId="3"/>
  </si>
  <si>
    <t>Overseas organizations shall make sure to fill in  all categolized as "Mandatory_1".</t>
    <phoneticPr fontId="3"/>
  </si>
  <si>
    <t xml:space="preserve">However, if you don't use information on "Mandatory_1" items, please fill in "-" on each item. </t>
    <phoneticPr fontId="3"/>
  </si>
  <si>
    <t>Is it after repack?</t>
  </si>
  <si>
    <t>Is it after repack?</t>
    <phoneticPr fontId="3"/>
  </si>
  <si>
    <t>Before repack GIMS Material Number
(In case of repack.)</t>
  </si>
  <si>
    <t>Is it after repack?
リパック後?</t>
  </si>
  <si>
    <t>Before repack GIMS Material Number
(In case of repack.)  リパック前 品目コード</t>
  </si>
  <si>
    <t>Before repack GIMS Material Number</t>
  </si>
  <si>
    <r>
      <t xml:space="preserve">Registration pattern
</t>
    </r>
    <r>
      <rPr>
        <sz val="11"/>
        <color theme="1"/>
        <rFont val="ＭＳ Ｐゴシック"/>
        <family val="2"/>
      </rPr>
      <t>分類品種</t>
    </r>
    <rPh sb="21" eb="23">
      <t>ブンルイ</t>
    </rPh>
    <rPh sb="23" eb="25">
      <t>ヒンシュ</t>
    </rPh>
    <phoneticPr fontId="3"/>
  </si>
  <si>
    <t>Registration Pattern</t>
  </si>
  <si>
    <r>
      <t xml:space="preserve">Package Type modification for existing GIMS#
</t>
    </r>
    <r>
      <rPr>
        <sz val="11"/>
        <color theme="1"/>
        <rFont val="Meiryo UI"/>
        <family val="3"/>
        <charset val="128"/>
      </rPr>
      <t>包装タイプ修正</t>
    </r>
    <phoneticPr fontId="3"/>
  </si>
  <si>
    <r>
      <rPr>
        <sz val="11"/>
        <color theme="1"/>
        <rFont val="Meiryo UI"/>
        <family val="3"/>
        <charset val="128"/>
      </rPr>
      <t>サンプル例</t>
    </r>
    <rPh sb="4" eb="5">
      <t>レイ</t>
    </rPh>
    <phoneticPr fontId="3"/>
  </si>
  <si>
    <r>
      <t>Return</t>
    </r>
    <r>
      <rPr>
        <b/>
        <u/>
        <sz val="14"/>
        <color theme="10"/>
        <rFont val="Meiryo UI"/>
        <family val="3"/>
        <charset val="128"/>
      </rPr>
      <t>　</t>
    </r>
    <r>
      <rPr>
        <b/>
        <u/>
        <sz val="14"/>
        <color theme="10"/>
        <rFont val="Arial"/>
        <family val="2"/>
      </rPr>
      <t>to content</t>
    </r>
    <phoneticPr fontId="3"/>
  </si>
  <si>
    <r>
      <rPr>
        <sz val="11"/>
        <color theme="1"/>
        <rFont val="Meiryo UI"/>
        <family val="3"/>
        <charset val="128"/>
      </rPr>
      <t xml:space="preserve">製品種類
</t>
    </r>
    <r>
      <rPr>
        <sz val="11"/>
        <color theme="1"/>
        <rFont val="Arial"/>
        <family val="2"/>
      </rPr>
      <t>Division</t>
    </r>
    <rPh sb="0" eb="2">
      <t>セイヒン</t>
    </rPh>
    <rPh sb="2" eb="4">
      <t>シュルイ</t>
    </rPh>
    <phoneticPr fontId="3"/>
  </si>
  <si>
    <r>
      <rPr>
        <sz val="11"/>
        <color theme="1"/>
        <rFont val="Meiryo UI"/>
        <family val="3"/>
        <charset val="128"/>
      </rPr>
      <t xml:space="preserve">分類品種
</t>
    </r>
    <r>
      <rPr>
        <sz val="11"/>
        <color theme="1"/>
        <rFont val="Arial"/>
        <family val="2"/>
      </rPr>
      <t>Registration Pattern</t>
    </r>
    <rPh sb="0" eb="2">
      <t>ブンルイ</t>
    </rPh>
    <rPh sb="2" eb="4">
      <t>ヒンシュ</t>
    </rPh>
    <phoneticPr fontId="3"/>
  </si>
  <si>
    <r>
      <rPr>
        <sz val="11"/>
        <color theme="1"/>
        <rFont val="Meiryo UI"/>
        <family val="3"/>
        <charset val="128"/>
      </rPr>
      <t xml:space="preserve">詳細
</t>
    </r>
    <r>
      <rPr>
        <sz val="11"/>
        <color theme="1"/>
        <rFont val="Arial"/>
        <family val="2"/>
      </rPr>
      <t>Detail</t>
    </r>
    <rPh sb="0" eb="2">
      <t>ショウサイ</t>
    </rPh>
    <phoneticPr fontId="3"/>
  </si>
  <si>
    <r>
      <rPr>
        <sz val="11"/>
        <color theme="1"/>
        <rFont val="Meiryo UI"/>
        <family val="3"/>
        <charset val="128"/>
      </rPr>
      <t xml:space="preserve">サンプル番号
</t>
    </r>
    <r>
      <rPr>
        <sz val="11"/>
        <color theme="1"/>
        <rFont val="Arial"/>
        <family val="2"/>
      </rPr>
      <t>Sample Number</t>
    </r>
    <rPh sb="4" eb="6">
      <t>バンゴウ</t>
    </rPh>
    <phoneticPr fontId="3"/>
  </si>
  <si>
    <r>
      <rPr>
        <b/>
        <sz val="11"/>
        <rFont val="Arial"/>
        <family val="2"/>
      </rPr>
      <t xml:space="preserve">Spark Plug FG-OEM Repack (Purchased from NGK-JP) </t>
    </r>
    <r>
      <rPr>
        <sz val="11"/>
        <rFont val="Arial"/>
        <family val="2"/>
      </rPr>
      <t xml:space="preserve">
</t>
    </r>
    <r>
      <rPr>
        <sz val="11"/>
        <rFont val="Meiryo UI"/>
        <family val="3"/>
        <charset val="128"/>
      </rPr>
      <t>日特購入品→法人包装替え</t>
    </r>
    <r>
      <rPr>
        <sz val="11"/>
        <rFont val="Arial"/>
        <family val="2"/>
      </rPr>
      <t xml:space="preserve">(OEM) </t>
    </r>
    <phoneticPr fontId="3"/>
  </si>
  <si>
    <r>
      <rPr>
        <b/>
        <sz val="11"/>
        <rFont val="Arial"/>
        <family val="2"/>
      </rPr>
      <t xml:space="preserve">Spark Plug FG-OES Repack (Purchased from NGK-JP) </t>
    </r>
    <r>
      <rPr>
        <sz val="11"/>
        <rFont val="Arial"/>
        <family val="2"/>
      </rPr>
      <t xml:space="preserve">
</t>
    </r>
    <r>
      <rPr>
        <sz val="11"/>
        <rFont val="Meiryo UI"/>
        <family val="3"/>
        <charset val="128"/>
      </rPr>
      <t>日特購入品→法人包装替え</t>
    </r>
    <r>
      <rPr>
        <sz val="11"/>
        <rFont val="Arial"/>
        <family val="2"/>
      </rPr>
      <t>(OES)</t>
    </r>
    <phoneticPr fontId="3"/>
  </si>
  <si>
    <r>
      <rPr>
        <b/>
        <sz val="11"/>
        <rFont val="Arial"/>
        <family val="2"/>
      </rPr>
      <t xml:space="preserve">Spark Plug AMP Repack with Stock No., UPC or JAN, ITF Code etc (Purchased from NGK-JP) </t>
    </r>
    <r>
      <rPr>
        <sz val="11"/>
        <rFont val="Arial"/>
        <family val="2"/>
      </rPr>
      <t xml:space="preserve">
</t>
    </r>
    <r>
      <rPr>
        <sz val="11"/>
        <rFont val="Meiryo UI"/>
        <family val="3"/>
        <charset val="128"/>
      </rPr>
      <t>日特購入品→法人包装替え</t>
    </r>
    <r>
      <rPr>
        <sz val="11"/>
        <rFont val="Arial"/>
        <family val="2"/>
      </rPr>
      <t xml:space="preserve">(AMP) </t>
    </r>
    <r>
      <rPr>
        <sz val="11"/>
        <rFont val="Meiryo UI"/>
        <family val="3"/>
        <charset val="128"/>
      </rPr>
      <t>ストック</t>
    </r>
    <r>
      <rPr>
        <sz val="11"/>
        <rFont val="Arial"/>
        <family val="2"/>
      </rPr>
      <t>№</t>
    </r>
    <r>
      <rPr>
        <sz val="11"/>
        <rFont val="Meiryo UI"/>
        <family val="3"/>
        <charset val="128"/>
      </rPr>
      <t>、</t>
    </r>
    <r>
      <rPr>
        <sz val="11"/>
        <rFont val="Arial"/>
        <family val="2"/>
      </rPr>
      <t>UPC or JAN,</t>
    </r>
    <r>
      <rPr>
        <sz val="11"/>
        <rFont val="Meiryo UI"/>
        <family val="3"/>
        <charset val="128"/>
      </rPr>
      <t>、</t>
    </r>
    <r>
      <rPr>
        <sz val="11"/>
        <rFont val="Arial"/>
        <family val="2"/>
      </rPr>
      <t>ITF Code</t>
    </r>
    <r>
      <rPr>
        <sz val="11"/>
        <rFont val="Meiryo UI"/>
        <family val="3"/>
        <charset val="128"/>
      </rPr>
      <t>他</t>
    </r>
    <rPh sb="90" eb="92">
      <t>コウニュウ</t>
    </rPh>
    <rPh sb="92" eb="93">
      <t>ヒン</t>
    </rPh>
    <rPh sb="94" eb="96">
      <t>ホウジン</t>
    </rPh>
    <rPh sb="96" eb="98">
      <t>ホウソウ</t>
    </rPh>
    <rPh sb="98" eb="99">
      <t>カ</t>
    </rPh>
    <rPh sb="132" eb="133">
      <t>ホカ</t>
    </rPh>
    <phoneticPr fontId="3"/>
  </si>
  <si>
    <r>
      <rPr>
        <b/>
        <sz val="11"/>
        <rFont val="Arial"/>
        <family val="2"/>
      </rPr>
      <t xml:space="preserve">Spark Plug AMP Repack without Stock No. (Purchased from NGK-JP)  </t>
    </r>
    <r>
      <rPr>
        <sz val="11"/>
        <rFont val="Arial"/>
        <family val="2"/>
      </rPr>
      <t xml:space="preserve">
</t>
    </r>
    <r>
      <rPr>
        <sz val="11"/>
        <rFont val="Meiryo UI"/>
        <family val="3"/>
        <charset val="128"/>
      </rPr>
      <t>日特購入品→法人包装替え</t>
    </r>
    <r>
      <rPr>
        <sz val="11"/>
        <rFont val="Arial"/>
        <family val="2"/>
      </rPr>
      <t xml:space="preserve">(AMP) </t>
    </r>
    <r>
      <rPr>
        <sz val="11"/>
        <rFont val="Meiryo UI"/>
        <family val="3"/>
        <charset val="128"/>
      </rPr>
      <t>ストック</t>
    </r>
    <r>
      <rPr>
        <sz val="11"/>
        <rFont val="Arial"/>
        <family val="2"/>
      </rPr>
      <t>№</t>
    </r>
    <r>
      <rPr>
        <sz val="11"/>
        <rFont val="Meiryo UI"/>
        <family val="3"/>
        <charset val="128"/>
      </rPr>
      <t>無し</t>
    </r>
    <rPh sb="68" eb="70">
      <t>コウニュウ</t>
    </rPh>
    <rPh sb="70" eb="71">
      <t>ヒン</t>
    </rPh>
    <rPh sb="72" eb="74">
      <t>ホウジン</t>
    </rPh>
    <rPh sb="74" eb="76">
      <t>ホウソウ</t>
    </rPh>
    <rPh sb="76" eb="77">
      <t>カ</t>
    </rPh>
    <rPh sb="89" eb="90">
      <t>ナ</t>
    </rPh>
    <phoneticPr fontId="3"/>
  </si>
  <si>
    <r>
      <rPr>
        <b/>
        <sz val="11"/>
        <color theme="1"/>
        <rFont val="Arial"/>
        <family val="2"/>
      </rPr>
      <t xml:space="preserve">Spark Plug FG-OEM  (Manufactured at own company) </t>
    </r>
    <r>
      <rPr>
        <sz val="11"/>
        <color theme="1"/>
        <rFont val="Arial"/>
        <family val="2"/>
      </rPr>
      <t xml:space="preserve">
</t>
    </r>
    <r>
      <rPr>
        <sz val="11"/>
        <color theme="1"/>
        <rFont val="Meiryo UI"/>
        <family val="3"/>
        <charset val="128"/>
      </rPr>
      <t>法人生産品</t>
    </r>
    <r>
      <rPr>
        <sz val="11"/>
        <color theme="1"/>
        <rFont val="Arial"/>
        <family val="2"/>
      </rPr>
      <t>(OEM)</t>
    </r>
    <rPh sb="50" eb="52">
      <t>ホウジン</t>
    </rPh>
    <rPh sb="52" eb="54">
      <t>セイサン</t>
    </rPh>
    <rPh sb="54" eb="55">
      <t>ヒン</t>
    </rPh>
    <phoneticPr fontId="3"/>
  </si>
  <si>
    <r>
      <rPr>
        <b/>
        <sz val="11"/>
        <color theme="1"/>
        <rFont val="Arial"/>
        <family val="2"/>
      </rPr>
      <t xml:space="preserve">Spark Plug FG-OES (Manufactured at own company) </t>
    </r>
    <r>
      <rPr>
        <sz val="11"/>
        <color theme="1"/>
        <rFont val="Arial"/>
        <family val="2"/>
      </rPr>
      <t xml:space="preserve">
</t>
    </r>
    <r>
      <rPr>
        <sz val="11"/>
        <color theme="1"/>
        <rFont val="Meiryo UI"/>
        <family val="3"/>
        <charset val="128"/>
      </rPr>
      <t>法人生産品</t>
    </r>
    <r>
      <rPr>
        <sz val="11"/>
        <color theme="1"/>
        <rFont val="Arial"/>
        <family val="2"/>
      </rPr>
      <t>(OES)</t>
    </r>
    <phoneticPr fontId="3"/>
  </si>
  <si>
    <r>
      <rPr>
        <b/>
        <sz val="11"/>
        <color theme="1"/>
        <rFont val="Arial"/>
        <family val="2"/>
      </rPr>
      <t xml:space="preserve">Spark Plug AMP with Stock No. and so on (Manufactured at own company) </t>
    </r>
    <r>
      <rPr>
        <sz val="11"/>
        <color theme="1"/>
        <rFont val="Arial"/>
        <family val="2"/>
      </rPr>
      <t xml:space="preserve">
</t>
    </r>
    <r>
      <rPr>
        <sz val="11"/>
        <color theme="1"/>
        <rFont val="Meiryo UI"/>
        <family val="3"/>
        <charset val="128"/>
      </rPr>
      <t>法人生産品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、他情報有り</t>
    </r>
    <rPh sb="88" eb="89">
      <t>ホカ</t>
    </rPh>
    <rPh sb="89" eb="91">
      <t>ジョウホウ</t>
    </rPh>
    <rPh sb="91" eb="92">
      <t>ア</t>
    </rPh>
    <phoneticPr fontId="3"/>
  </si>
  <si>
    <r>
      <rPr>
        <b/>
        <sz val="11"/>
        <color theme="1"/>
        <rFont val="Arial"/>
        <family val="2"/>
      </rPr>
      <t xml:space="preserve">Spark Plug AMP without Stock No. (Manufactured at own company) </t>
    </r>
    <r>
      <rPr>
        <sz val="11"/>
        <color theme="1"/>
        <rFont val="Arial"/>
        <family val="2"/>
      </rPr>
      <t xml:space="preserve">
</t>
    </r>
    <r>
      <rPr>
        <sz val="11"/>
        <color theme="1"/>
        <rFont val="Meiryo UI"/>
        <family val="3"/>
        <charset val="128"/>
      </rPr>
      <t>法人生産品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無し</t>
    </r>
    <rPh sb="80" eb="81">
      <t>ナ</t>
    </rPh>
    <phoneticPr fontId="3"/>
  </si>
  <si>
    <r>
      <rPr>
        <b/>
        <sz val="11"/>
        <color theme="1"/>
        <rFont val="Arial"/>
        <family val="2"/>
      </rPr>
      <t>Spark Plug FG-OEM (Sold to subsidiary other than NGK-J)</t>
    </r>
    <r>
      <rPr>
        <sz val="11"/>
        <color theme="1"/>
        <rFont val="Arial"/>
        <family val="2"/>
      </rPr>
      <t xml:space="preserve">
</t>
    </r>
    <r>
      <rPr>
        <sz val="11"/>
        <color theme="1"/>
        <rFont val="Meiryo UI"/>
        <family val="3"/>
        <charset val="128"/>
      </rPr>
      <t>法人購入品</t>
    </r>
    <r>
      <rPr>
        <sz val="11"/>
        <color theme="1"/>
        <rFont val="Arial"/>
        <family val="2"/>
      </rPr>
      <t>(OEM)</t>
    </r>
    <rPh sb="60" eb="61">
      <t>ヒン</t>
    </rPh>
    <phoneticPr fontId="3"/>
  </si>
  <si>
    <r>
      <rPr>
        <b/>
        <sz val="11"/>
        <color theme="1"/>
        <rFont val="Arial"/>
        <family val="2"/>
      </rPr>
      <t>Spark Plug FG-OES (Sold to subsidiary other than NGK-J)</t>
    </r>
    <r>
      <rPr>
        <sz val="11"/>
        <color theme="1"/>
        <rFont val="Arial"/>
        <family val="2"/>
      </rPr>
      <t xml:space="preserve">
</t>
    </r>
    <r>
      <rPr>
        <sz val="11"/>
        <color theme="1"/>
        <rFont val="Meiryo UI"/>
        <family val="3"/>
        <charset val="128"/>
      </rPr>
      <t>法人購入品</t>
    </r>
    <r>
      <rPr>
        <sz val="11"/>
        <color theme="1"/>
        <rFont val="Arial"/>
        <family val="2"/>
      </rPr>
      <t>(OES)</t>
    </r>
    <phoneticPr fontId="3"/>
  </si>
  <si>
    <r>
      <rPr>
        <b/>
        <sz val="11"/>
        <color theme="1"/>
        <rFont val="Arial"/>
        <family val="2"/>
      </rPr>
      <t>Spark Plug AMP with Stock No.,UPC or JAN,ITF Code.(Sold to subsidiary other than NGK-J)</t>
    </r>
    <r>
      <rPr>
        <sz val="11"/>
        <color theme="1"/>
        <rFont val="Arial"/>
        <family val="2"/>
      </rPr>
      <t xml:space="preserve">
</t>
    </r>
    <r>
      <rPr>
        <sz val="11"/>
        <color theme="1"/>
        <rFont val="Meiryo UI"/>
        <family val="3"/>
        <charset val="128"/>
      </rPr>
      <t>法人購入品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t>
    </r>
    <r>
      <rPr>
        <sz val="11"/>
        <color theme="1"/>
        <rFont val="Arial"/>
        <family val="2"/>
      </rPr>
      <t>UPC or JAN,</t>
    </r>
    <r>
      <rPr>
        <sz val="11"/>
        <color theme="1"/>
        <rFont val="Meiryo UI"/>
        <family val="3"/>
        <charset val="128"/>
      </rPr>
      <t>、</t>
    </r>
    <r>
      <rPr>
        <sz val="11"/>
        <color theme="1"/>
        <rFont val="Arial"/>
        <family val="2"/>
      </rPr>
      <t>ITF Code</t>
    </r>
    <r>
      <rPr>
        <sz val="11"/>
        <color theme="1"/>
        <rFont val="Meiryo UI"/>
        <family val="3"/>
        <charset val="128"/>
      </rPr>
      <t>有り</t>
    </r>
    <rPh sb="125" eb="126">
      <t>ア</t>
    </rPh>
    <phoneticPr fontId="3"/>
  </si>
  <si>
    <r>
      <rPr>
        <b/>
        <sz val="11"/>
        <color theme="1"/>
        <rFont val="Arial"/>
        <family val="2"/>
      </rPr>
      <t>Spark Plug AMP without Stock No.(Sold to subsidiary other than NGK-J)</t>
    </r>
    <r>
      <rPr>
        <sz val="11"/>
        <color theme="1"/>
        <rFont val="Arial"/>
        <family val="2"/>
      </rPr>
      <t xml:space="preserve">
</t>
    </r>
    <r>
      <rPr>
        <sz val="11"/>
        <color theme="1"/>
        <rFont val="Meiryo UI"/>
        <family val="3"/>
        <charset val="128"/>
      </rPr>
      <t>法人購入品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無し</t>
    </r>
    <rPh sb="86" eb="87">
      <t>ナ</t>
    </rPh>
    <phoneticPr fontId="3"/>
  </si>
  <si>
    <r>
      <rPr>
        <b/>
        <sz val="11"/>
        <rFont val="Arial"/>
        <family val="2"/>
      </rPr>
      <t xml:space="preserve">Glow Plug FG-OEM Repack (Purchased from NGK-JP) </t>
    </r>
    <r>
      <rPr>
        <sz val="11"/>
        <rFont val="Arial"/>
        <family val="2"/>
      </rPr>
      <t xml:space="preserve">
</t>
    </r>
    <r>
      <rPr>
        <sz val="11"/>
        <rFont val="Meiryo UI"/>
        <family val="3"/>
        <charset val="128"/>
      </rPr>
      <t>日特購入品→法人包装替え</t>
    </r>
    <r>
      <rPr>
        <sz val="11"/>
        <rFont val="Arial"/>
        <family val="2"/>
      </rPr>
      <t xml:space="preserve">(OEM) </t>
    </r>
    <phoneticPr fontId="3"/>
  </si>
  <si>
    <r>
      <rPr>
        <b/>
        <sz val="11"/>
        <rFont val="Arial"/>
        <family val="2"/>
      </rPr>
      <t xml:space="preserve">Glow Plug FG-OES Repack (Purchased from NGK-JP) </t>
    </r>
    <r>
      <rPr>
        <sz val="11"/>
        <rFont val="Arial"/>
        <family val="2"/>
      </rPr>
      <t xml:space="preserve">
</t>
    </r>
    <r>
      <rPr>
        <sz val="11"/>
        <rFont val="Meiryo UI"/>
        <family val="3"/>
        <charset val="128"/>
      </rPr>
      <t>日特購入品→法人包装替え</t>
    </r>
    <r>
      <rPr>
        <sz val="11"/>
        <rFont val="Arial"/>
        <family val="2"/>
      </rPr>
      <t>(OES)</t>
    </r>
    <phoneticPr fontId="3"/>
  </si>
  <si>
    <r>
      <rPr>
        <b/>
        <sz val="11"/>
        <rFont val="Arial"/>
        <family val="2"/>
      </rPr>
      <t xml:space="preserve">Glow Plug AMP Repack with Stock No., UPC or JAN, ITF Code and so on (Purchased from NGK-JP) </t>
    </r>
    <r>
      <rPr>
        <sz val="11"/>
        <rFont val="Arial"/>
        <family val="2"/>
      </rPr>
      <t xml:space="preserve">
</t>
    </r>
    <r>
      <rPr>
        <sz val="11"/>
        <rFont val="Meiryo UI"/>
        <family val="3"/>
        <charset val="128"/>
      </rPr>
      <t>日特購入品→法人包装替え</t>
    </r>
    <r>
      <rPr>
        <sz val="11"/>
        <rFont val="Arial"/>
        <family val="2"/>
      </rPr>
      <t xml:space="preserve">(AMP) </t>
    </r>
    <r>
      <rPr>
        <sz val="11"/>
        <rFont val="Meiryo UI"/>
        <family val="3"/>
        <charset val="128"/>
      </rPr>
      <t>ストック</t>
    </r>
    <r>
      <rPr>
        <sz val="11"/>
        <rFont val="Arial"/>
        <family val="2"/>
      </rPr>
      <t>№</t>
    </r>
    <r>
      <rPr>
        <sz val="11"/>
        <rFont val="Meiryo UI"/>
        <family val="3"/>
        <charset val="128"/>
      </rPr>
      <t>、</t>
    </r>
    <r>
      <rPr>
        <sz val="11"/>
        <rFont val="Arial"/>
        <family val="2"/>
      </rPr>
      <t>UPC or JAN,</t>
    </r>
    <r>
      <rPr>
        <sz val="11"/>
        <rFont val="Meiryo UI"/>
        <family val="3"/>
        <charset val="128"/>
      </rPr>
      <t>、</t>
    </r>
    <r>
      <rPr>
        <sz val="11"/>
        <rFont val="Arial"/>
        <family val="2"/>
      </rPr>
      <t>ITF Code</t>
    </r>
    <r>
      <rPr>
        <sz val="11"/>
        <rFont val="Meiryo UI"/>
        <family val="3"/>
        <charset val="128"/>
      </rPr>
      <t>他</t>
    </r>
    <rPh sb="95" eb="97">
      <t>コウニュウ</t>
    </rPh>
    <rPh sb="97" eb="98">
      <t>ヒン</t>
    </rPh>
    <rPh sb="99" eb="101">
      <t>ホウジン</t>
    </rPh>
    <rPh sb="101" eb="103">
      <t>ホウソウ</t>
    </rPh>
    <rPh sb="103" eb="104">
      <t>カ</t>
    </rPh>
    <rPh sb="137" eb="138">
      <t>ホカ</t>
    </rPh>
    <phoneticPr fontId="3"/>
  </si>
  <si>
    <r>
      <rPr>
        <b/>
        <sz val="11"/>
        <rFont val="Arial"/>
        <family val="2"/>
      </rPr>
      <t xml:space="preserve">Glow Plug AMP Repack without Stock No. (Purchased from NGK-JP)  </t>
    </r>
    <r>
      <rPr>
        <sz val="11"/>
        <rFont val="Arial"/>
        <family val="2"/>
      </rPr>
      <t xml:space="preserve">
</t>
    </r>
    <r>
      <rPr>
        <sz val="11"/>
        <rFont val="Meiryo UI"/>
        <family val="3"/>
        <charset val="128"/>
      </rPr>
      <t>日特購入品→法人包装替え</t>
    </r>
    <r>
      <rPr>
        <sz val="11"/>
        <rFont val="Arial"/>
        <family val="2"/>
      </rPr>
      <t xml:space="preserve">(AMP) </t>
    </r>
    <r>
      <rPr>
        <sz val="11"/>
        <rFont val="Meiryo UI"/>
        <family val="3"/>
        <charset val="128"/>
      </rPr>
      <t>ストック</t>
    </r>
    <r>
      <rPr>
        <sz val="11"/>
        <rFont val="Arial"/>
        <family val="2"/>
      </rPr>
      <t>№</t>
    </r>
    <r>
      <rPr>
        <sz val="11"/>
        <rFont val="Meiryo UI"/>
        <family val="3"/>
        <charset val="128"/>
      </rPr>
      <t>無し</t>
    </r>
    <rPh sb="67" eb="69">
      <t>コウニュウ</t>
    </rPh>
    <rPh sb="69" eb="70">
      <t>ヒン</t>
    </rPh>
    <rPh sb="71" eb="73">
      <t>ホウジン</t>
    </rPh>
    <rPh sb="73" eb="75">
      <t>ホウソウ</t>
    </rPh>
    <rPh sb="75" eb="76">
      <t>カ</t>
    </rPh>
    <rPh sb="88" eb="89">
      <t>ナ</t>
    </rPh>
    <phoneticPr fontId="3"/>
  </si>
  <si>
    <r>
      <rPr>
        <b/>
        <sz val="11"/>
        <color theme="1"/>
        <rFont val="Arial"/>
        <family val="2"/>
      </rPr>
      <t xml:space="preserve">Glow Plug FG-OEM (Manufactured at own company) </t>
    </r>
    <r>
      <rPr>
        <sz val="11"/>
        <color theme="1"/>
        <rFont val="Arial"/>
        <family val="2"/>
      </rPr>
      <t xml:space="preserve">
</t>
    </r>
    <r>
      <rPr>
        <sz val="11"/>
        <color theme="1"/>
        <rFont val="Meiryo UI"/>
        <family val="3"/>
        <charset val="128"/>
      </rPr>
      <t>法人生産品</t>
    </r>
    <r>
      <rPr>
        <sz val="11"/>
        <color theme="1"/>
        <rFont val="Arial"/>
        <family val="2"/>
      </rPr>
      <t>(OEM)</t>
    </r>
    <rPh sb="48" eb="50">
      <t>ホウジン</t>
    </rPh>
    <rPh sb="50" eb="52">
      <t>セイサン</t>
    </rPh>
    <rPh sb="52" eb="53">
      <t>ヒン</t>
    </rPh>
    <phoneticPr fontId="3"/>
  </si>
  <si>
    <r>
      <rPr>
        <b/>
        <sz val="11"/>
        <color theme="1"/>
        <rFont val="Arial"/>
        <family val="2"/>
      </rPr>
      <t xml:space="preserve">Glow Plug FG-OES (Manufactured at own company) </t>
    </r>
    <r>
      <rPr>
        <sz val="11"/>
        <color theme="1"/>
        <rFont val="Arial"/>
        <family val="2"/>
      </rPr>
      <t xml:space="preserve">
</t>
    </r>
    <r>
      <rPr>
        <sz val="11"/>
        <color theme="1"/>
        <rFont val="Meiryo UI"/>
        <family val="3"/>
        <charset val="128"/>
      </rPr>
      <t>法人生産品</t>
    </r>
    <r>
      <rPr>
        <sz val="11"/>
        <color theme="1"/>
        <rFont val="Arial"/>
        <family val="2"/>
      </rPr>
      <t>(OES)</t>
    </r>
    <phoneticPr fontId="3"/>
  </si>
  <si>
    <r>
      <rPr>
        <b/>
        <sz val="11"/>
        <color theme="1"/>
        <rFont val="Arial"/>
        <family val="2"/>
      </rPr>
      <t xml:space="preserve">Glow Plug AMP with Stock No. and so on (Manufactured at own company) </t>
    </r>
    <r>
      <rPr>
        <sz val="11"/>
        <color theme="1"/>
        <rFont val="Arial"/>
        <family val="2"/>
      </rPr>
      <t xml:space="preserve">
</t>
    </r>
    <r>
      <rPr>
        <sz val="11"/>
        <color theme="1"/>
        <rFont val="Meiryo UI"/>
        <family val="3"/>
        <charset val="128"/>
      </rPr>
      <t>法人生産品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、他情報有り</t>
    </r>
    <rPh sb="87" eb="88">
      <t>ホカ</t>
    </rPh>
    <rPh sb="88" eb="90">
      <t>ジョウホウ</t>
    </rPh>
    <rPh sb="90" eb="91">
      <t>ア</t>
    </rPh>
    <phoneticPr fontId="3"/>
  </si>
  <si>
    <r>
      <rPr>
        <b/>
        <sz val="11"/>
        <color theme="1"/>
        <rFont val="Arial"/>
        <family val="2"/>
      </rPr>
      <t xml:space="preserve">Glow Plug AMP without Stock No. (Manufactured at own company) </t>
    </r>
    <r>
      <rPr>
        <sz val="11"/>
        <color theme="1"/>
        <rFont val="Arial"/>
        <family val="2"/>
      </rPr>
      <t xml:space="preserve">
</t>
    </r>
    <r>
      <rPr>
        <sz val="11"/>
        <color theme="1"/>
        <rFont val="Meiryo UI"/>
        <family val="3"/>
        <charset val="128"/>
      </rPr>
      <t>法人生産品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無し</t>
    </r>
    <rPh sb="79" eb="80">
      <t>ナ</t>
    </rPh>
    <phoneticPr fontId="3"/>
  </si>
  <si>
    <r>
      <rPr>
        <b/>
        <sz val="11"/>
        <color theme="1"/>
        <rFont val="Arial"/>
        <family val="2"/>
      </rPr>
      <t>Glow Plug FG-OEM (Sold to subsidiary other than NGK-J)</t>
    </r>
    <r>
      <rPr>
        <sz val="11"/>
        <color theme="1"/>
        <rFont val="Arial"/>
        <family val="2"/>
      </rPr>
      <t xml:space="preserve">
</t>
    </r>
    <r>
      <rPr>
        <sz val="11"/>
        <color theme="1"/>
        <rFont val="Meiryo UI"/>
        <family val="3"/>
        <charset val="128"/>
      </rPr>
      <t>法人購入品</t>
    </r>
    <r>
      <rPr>
        <sz val="11"/>
        <color theme="1"/>
        <rFont val="Arial"/>
        <family val="2"/>
      </rPr>
      <t>(OEM)</t>
    </r>
    <rPh sb="59" eb="60">
      <t>ヒン</t>
    </rPh>
    <phoneticPr fontId="3"/>
  </si>
  <si>
    <r>
      <rPr>
        <b/>
        <sz val="11"/>
        <color theme="1"/>
        <rFont val="Arial"/>
        <family val="2"/>
      </rPr>
      <t>Glow Plug FG-OES (Sold to subsidiary other than NGK-J)</t>
    </r>
    <r>
      <rPr>
        <sz val="11"/>
        <color theme="1"/>
        <rFont val="Arial"/>
        <family val="2"/>
      </rPr>
      <t xml:space="preserve">
</t>
    </r>
    <r>
      <rPr>
        <sz val="11"/>
        <color theme="1"/>
        <rFont val="Meiryo UI"/>
        <family val="3"/>
        <charset val="128"/>
      </rPr>
      <t>法人購入品</t>
    </r>
    <r>
      <rPr>
        <sz val="11"/>
        <color theme="1"/>
        <rFont val="Arial"/>
        <family val="2"/>
      </rPr>
      <t>(OES)</t>
    </r>
    <phoneticPr fontId="3"/>
  </si>
  <si>
    <r>
      <rPr>
        <b/>
        <sz val="11"/>
        <color theme="1"/>
        <rFont val="Arial"/>
        <family val="2"/>
      </rPr>
      <t>Glow Plug AMP without Stock No.(Sold to subsidiary other than NGK-J)</t>
    </r>
    <r>
      <rPr>
        <sz val="11"/>
        <color theme="1"/>
        <rFont val="Arial"/>
        <family val="2"/>
      </rPr>
      <t xml:space="preserve">
</t>
    </r>
    <r>
      <rPr>
        <sz val="11"/>
        <color theme="1"/>
        <rFont val="Meiryo UI"/>
        <family val="3"/>
        <charset val="128"/>
      </rPr>
      <t>法人購入品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無し</t>
    </r>
    <rPh sb="85" eb="86">
      <t>ナ</t>
    </rPh>
    <phoneticPr fontId="3"/>
  </si>
  <si>
    <r>
      <rPr>
        <b/>
        <sz val="11"/>
        <color theme="1"/>
        <rFont val="Arial"/>
        <family val="2"/>
      </rPr>
      <t>Glow Plug AMP with Stock No.,UPC or JAN,ITF Code.(Sold to subsidiary other than NGK-J)</t>
    </r>
    <r>
      <rPr>
        <sz val="11"/>
        <color theme="1"/>
        <rFont val="Arial"/>
        <family val="2"/>
      </rPr>
      <t xml:space="preserve">
</t>
    </r>
    <r>
      <rPr>
        <sz val="11"/>
        <color theme="1"/>
        <rFont val="Meiryo UI"/>
        <family val="3"/>
        <charset val="128"/>
      </rPr>
      <t>法人購入品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t>
    </r>
    <r>
      <rPr>
        <sz val="11"/>
        <color theme="1"/>
        <rFont val="Arial"/>
        <family val="2"/>
      </rPr>
      <t>UPC or JAN,</t>
    </r>
    <r>
      <rPr>
        <sz val="11"/>
        <color theme="1"/>
        <rFont val="Meiryo UI"/>
        <family val="3"/>
        <charset val="128"/>
      </rPr>
      <t>、</t>
    </r>
    <r>
      <rPr>
        <sz val="11"/>
        <color theme="1"/>
        <rFont val="Arial"/>
        <family val="2"/>
      </rPr>
      <t>ITF Code</t>
    </r>
    <r>
      <rPr>
        <sz val="11"/>
        <color theme="1"/>
        <rFont val="Meiryo UI"/>
        <family val="3"/>
        <charset val="128"/>
      </rPr>
      <t>有り</t>
    </r>
    <rPh sb="124" eb="125">
      <t>ア</t>
    </rPh>
    <phoneticPr fontId="3"/>
  </si>
  <si>
    <r>
      <rPr>
        <b/>
        <sz val="11"/>
        <rFont val="Arial"/>
        <family val="2"/>
      </rPr>
      <t xml:space="preserve">Plug related goods FG-OEM Repack (Purchased from NGK-JP) </t>
    </r>
    <r>
      <rPr>
        <sz val="11"/>
        <rFont val="Arial"/>
        <family val="2"/>
      </rPr>
      <t xml:space="preserve">
</t>
    </r>
    <r>
      <rPr>
        <sz val="11"/>
        <rFont val="Meiryo UI"/>
        <family val="3"/>
        <charset val="128"/>
      </rPr>
      <t>日特購入品→法人包装替え</t>
    </r>
    <r>
      <rPr>
        <sz val="11"/>
        <rFont val="Arial"/>
        <family val="2"/>
      </rPr>
      <t xml:space="preserve">(OEM) </t>
    </r>
    <phoneticPr fontId="3"/>
  </si>
  <si>
    <r>
      <rPr>
        <b/>
        <sz val="11"/>
        <rFont val="Arial"/>
        <family val="2"/>
      </rPr>
      <t xml:space="preserve">Plug related goods FG-OES Repack (Purchased from NGK-JP) </t>
    </r>
    <r>
      <rPr>
        <sz val="11"/>
        <rFont val="Arial"/>
        <family val="2"/>
      </rPr>
      <t xml:space="preserve">
</t>
    </r>
    <r>
      <rPr>
        <sz val="11"/>
        <rFont val="Meiryo UI"/>
        <family val="3"/>
        <charset val="128"/>
      </rPr>
      <t>日特購入品→法人包装替え</t>
    </r>
    <r>
      <rPr>
        <sz val="11"/>
        <rFont val="Arial"/>
        <family val="2"/>
      </rPr>
      <t>(OES)</t>
    </r>
    <phoneticPr fontId="3"/>
  </si>
  <si>
    <r>
      <rPr>
        <b/>
        <sz val="11"/>
        <rFont val="Arial"/>
        <family val="2"/>
      </rPr>
      <t xml:space="preserve">Plug related goods AMP Repack without Stock No. (Purchased from NGK-JP)  </t>
    </r>
    <r>
      <rPr>
        <sz val="11"/>
        <rFont val="Arial"/>
        <family val="2"/>
      </rPr>
      <t xml:space="preserve">
</t>
    </r>
    <r>
      <rPr>
        <sz val="11"/>
        <rFont val="Meiryo UI"/>
        <family val="3"/>
        <charset val="128"/>
      </rPr>
      <t>日特購入品→法人包装替え</t>
    </r>
    <r>
      <rPr>
        <sz val="11"/>
        <rFont val="Arial"/>
        <family val="2"/>
      </rPr>
      <t xml:space="preserve">(AMP) </t>
    </r>
    <r>
      <rPr>
        <sz val="11"/>
        <rFont val="Meiryo UI"/>
        <family val="3"/>
        <charset val="128"/>
      </rPr>
      <t>ストック</t>
    </r>
    <r>
      <rPr>
        <sz val="11"/>
        <rFont val="Arial"/>
        <family val="2"/>
      </rPr>
      <t>№</t>
    </r>
    <r>
      <rPr>
        <sz val="11"/>
        <rFont val="Meiryo UI"/>
        <family val="3"/>
        <charset val="128"/>
      </rPr>
      <t>無し</t>
    </r>
    <rPh sb="76" eb="78">
      <t>コウニュウ</t>
    </rPh>
    <rPh sb="78" eb="79">
      <t>ヒン</t>
    </rPh>
    <rPh sb="80" eb="82">
      <t>ホウジン</t>
    </rPh>
    <rPh sb="82" eb="84">
      <t>ホウソウ</t>
    </rPh>
    <rPh sb="84" eb="85">
      <t>カ</t>
    </rPh>
    <rPh sb="97" eb="98">
      <t>ナ</t>
    </rPh>
    <phoneticPr fontId="3"/>
  </si>
  <si>
    <r>
      <rPr>
        <b/>
        <sz val="11"/>
        <rFont val="Arial"/>
        <family val="2"/>
      </rPr>
      <t xml:space="preserve">Plug related goods AMP Repack with Stock No., UPC or JAN, ITF Code and so on (Purchased from NGK-JP) </t>
    </r>
    <r>
      <rPr>
        <sz val="11"/>
        <rFont val="Arial"/>
        <family val="2"/>
      </rPr>
      <t xml:space="preserve">
</t>
    </r>
    <r>
      <rPr>
        <sz val="11"/>
        <rFont val="Meiryo UI"/>
        <family val="3"/>
        <charset val="128"/>
      </rPr>
      <t>日特購入品→法人包装替え</t>
    </r>
    <r>
      <rPr>
        <sz val="11"/>
        <rFont val="Arial"/>
        <family val="2"/>
      </rPr>
      <t xml:space="preserve">(AMP) </t>
    </r>
    <r>
      <rPr>
        <sz val="11"/>
        <rFont val="Meiryo UI"/>
        <family val="3"/>
        <charset val="128"/>
      </rPr>
      <t>ストック</t>
    </r>
    <r>
      <rPr>
        <sz val="11"/>
        <rFont val="Arial"/>
        <family val="2"/>
      </rPr>
      <t>№</t>
    </r>
    <r>
      <rPr>
        <sz val="11"/>
        <rFont val="Meiryo UI"/>
        <family val="3"/>
        <charset val="128"/>
      </rPr>
      <t>、</t>
    </r>
    <r>
      <rPr>
        <sz val="11"/>
        <rFont val="Arial"/>
        <family val="2"/>
      </rPr>
      <t>UPC or JAN,</t>
    </r>
    <r>
      <rPr>
        <sz val="11"/>
        <rFont val="Meiryo UI"/>
        <family val="3"/>
        <charset val="128"/>
      </rPr>
      <t>、</t>
    </r>
    <r>
      <rPr>
        <sz val="11"/>
        <rFont val="Arial"/>
        <family val="2"/>
      </rPr>
      <t>ITF Code</t>
    </r>
    <r>
      <rPr>
        <sz val="11"/>
        <rFont val="Meiryo UI"/>
        <family val="3"/>
        <charset val="128"/>
      </rPr>
      <t>他</t>
    </r>
    <rPh sb="104" eb="106">
      <t>コウニュウ</t>
    </rPh>
    <rPh sb="106" eb="107">
      <t>ヒン</t>
    </rPh>
    <rPh sb="108" eb="110">
      <t>ホウジン</t>
    </rPh>
    <rPh sb="110" eb="112">
      <t>ホウソウ</t>
    </rPh>
    <rPh sb="112" eb="113">
      <t>カ</t>
    </rPh>
    <rPh sb="146" eb="147">
      <t>ホカ</t>
    </rPh>
    <phoneticPr fontId="3"/>
  </si>
  <si>
    <r>
      <t xml:space="preserve">Plug related goods FG-OEM Repack (Purchased from NGK-JP) 
</t>
    </r>
    <r>
      <rPr>
        <sz val="11"/>
        <color theme="1"/>
        <rFont val="Meiryo UI"/>
        <family val="3"/>
        <charset val="128"/>
      </rPr>
      <t>日特購入品→法人包装替え</t>
    </r>
    <r>
      <rPr>
        <sz val="11"/>
        <color theme="1"/>
        <rFont val="Arial"/>
        <family val="2"/>
      </rPr>
      <t xml:space="preserve">(OEM) </t>
    </r>
  </si>
  <si>
    <r>
      <t xml:space="preserve">Plug related goods FG-OES Repack (Purchased from NGK-JP) 
</t>
    </r>
    <r>
      <rPr>
        <sz val="11"/>
        <color theme="1"/>
        <rFont val="Meiryo UI"/>
        <family val="3"/>
        <charset val="128"/>
      </rPr>
      <t>日特購入品→法人包装替え</t>
    </r>
    <r>
      <rPr>
        <sz val="11"/>
        <color theme="1"/>
        <rFont val="Arial"/>
        <family val="2"/>
      </rPr>
      <t>(OES)</t>
    </r>
  </si>
  <si>
    <r>
      <rPr>
        <b/>
        <sz val="11"/>
        <color theme="1"/>
        <rFont val="Arial"/>
        <family val="2"/>
      </rPr>
      <t xml:space="preserve">Plug related goods AMP without Stock No. (Purchased from other suppliers) </t>
    </r>
    <r>
      <rPr>
        <sz val="11"/>
        <color theme="1"/>
        <rFont val="Arial"/>
        <family val="2"/>
      </rPr>
      <t xml:space="preserve">
</t>
    </r>
    <r>
      <rPr>
        <sz val="11"/>
        <color theme="1"/>
        <rFont val="Meiryo UI"/>
        <family val="3"/>
        <charset val="128"/>
      </rPr>
      <t>法人購入品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無し</t>
    </r>
    <rPh sb="77" eb="79">
      <t>コウニュウ</t>
    </rPh>
    <rPh sb="79" eb="80">
      <t>ヒン</t>
    </rPh>
    <rPh sb="91" eb="92">
      <t>ナ</t>
    </rPh>
    <phoneticPr fontId="3"/>
  </si>
  <si>
    <r>
      <t xml:space="preserve">Plug related goods / </t>
    </r>
    <r>
      <rPr>
        <sz val="11"/>
        <rFont val="Meiryo UI"/>
        <family val="3"/>
        <charset val="128"/>
      </rPr>
      <t>プ関連完成品</t>
    </r>
    <phoneticPr fontId="3"/>
  </si>
  <si>
    <r>
      <rPr>
        <b/>
        <sz val="11"/>
        <color theme="1"/>
        <rFont val="Arial"/>
        <family val="2"/>
      </rPr>
      <t>Plug related goods FG-OEM (Sold to subsidiary other than NGK-J)</t>
    </r>
    <r>
      <rPr>
        <sz val="11"/>
        <color theme="1"/>
        <rFont val="Arial"/>
        <family val="2"/>
      </rPr>
      <t xml:space="preserve">
</t>
    </r>
    <r>
      <rPr>
        <sz val="11"/>
        <color theme="1"/>
        <rFont val="Meiryo UI"/>
        <family val="3"/>
        <charset val="128"/>
      </rPr>
      <t>法人購入品</t>
    </r>
    <r>
      <rPr>
        <sz val="11"/>
        <color theme="1"/>
        <rFont val="Arial"/>
        <family val="2"/>
      </rPr>
      <t>(OEM)</t>
    </r>
    <rPh sb="68" eb="69">
      <t>ヒン</t>
    </rPh>
    <phoneticPr fontId="3"/>
  </si>
  <si>
    <r>
      <rPr>
        <b/>
        <sz val="11"/>
        <color theme="1"/>
        <rFont val="Arial"/>
        <family val="2"/>
      </rPr>
      <t>Plug related goods FG-OES (Sold to subsidiary other than NGK-J)</t>
    </r>
    <r>
      <rPr>
        <sz val="11"/>
        <color theme="1"/>
        <rFont val="Arial"/>
        <family val="2"/>
      </rPr>
      <t xml:space="preserve">
</t>
    </r>
    <r>
      <rPr>
        <sz val="11"/>
        <color theme="1"/>
        <rFont val="Meiryo UI"/>
        <family val="3"/>
        <charset val="128"/>
      </rPr>
      <t>法人購入品</t>
    </r>
    <r>
      <rPr>
        <sz val="11"/>
        <color theme="1"/>
        <rFont val="Arial"/>
        <family val="2"/>
      </rPr>
      <t>(OES)</t>
    </r>
    <phoneticPr fontId="3"/>
  </si>
  <si>
    <r>
      <rPr>
        <b/>
        <sz val="11"/>
        <color theme="1"/>
        <rFont val="Arial"/>
        <family val="2"/>
      </rPr>
      <t>Plug related goods AMP without Stock No.(Sold to subsidiary other than NGK-J)</t>
    </r>
    <r>
      <rPr>
        <sz val="11"/>
        <color theme="1"/>
        <rFont val="Arial"/>
        <family val="2"/>
      </rPr>
      <t xml:space="preserve">
</t>
    </r>
    <r>
      <rPr>
        <sz val="11"/>
        <color theme="1"/>
        <rFont val="Meiryo UI"/>
        <family val="3"/>
        <charset val="128"/>
      </rPr>
      <t>法人購入品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無し</t>
    </r>
    <rPh sb="94" eb="95">
      <t>ナ</t>
    </rPh>
    <phoneticPr fontId="3"/>
  </si>
  <si>
    <r>
      <rPr>
        <b/>
        <sz val="11"/>
        <color theme="1"/>
        <rFont val="Arial"/>
        <family val="2"/>
      </rPr>
      <t>Plug related goods AMP with Stock No.,UPC or JAN,ITF Code.(Sold to subsidiary other than NGK-J)</t>
    </r>
    <r>
      <rPr>
        <sz val="11"/>
        <color theme="1"/>
        <rFont val="Arial"/>
        <family val="2"/>
      </rPr>
      <t xml:space="preserve">
</t>
    </r>
    <r>
      <rPr>
        <sz val="11"/>
        <color theme="1"/>
        <rFont val="Meiryo UI"/>
        <family val="3"/>
        <charset val="128"/>
      </rPr>
      <t>法人購入品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t>
    </r>
    <r>
      <rPr>
        <sz val="11"/>
        <color theme="1"/>
        <rFont val="Arial"/>
        <family val="2"/>
      </rPr>
      <t>UPC or JAN,</t>
    </r>
    <r>
      <rPr>
        <sz val="11"/>
        <color theme="1"/>
        <rFont val="Meiryo UI"/>
        <family val="3"/>
        <charset val="128"/>
      </rPr>
      <t>、</t>
    </r>
    <r>
      <rPr>
        <sz val="11"/>
        <color theme="1"/>
        <rFont val="Arial"/>
        <family val="2"/>
      </rPr>
      <t>ITF Code</t>
    </r>
    <r>
      <rPr>
        <sz val="11"/>
        <color theme="1"/>
        <rFont val="Meiryo UI"/>
        <family val="3"/>
        <charset val="128"/>
      </rPr>
      <t>有り</t>
    </r>
    <rPh sb="133" eb="134">
      <t>ア</t>
    </rPh>
    <phoneticPr fontId="3"/>
  </si>
  <si>
    <r>
      <t>11.SP/GP KD parts(Sold to subsidiaries other than NGK-J) / (</t>
    </r>
    <r>
      <rPr>
        <sz val="11"/>
        <rFont val="Meiryo UI"/>
        <family val="3"/>
        <charset val="128"/>
      </rPr>
      <t>日特以外の法人に販売</t>
    </r>
    <r>
      <rPr>
        <sz val="11"/>
        <rFont val="Arial"/>
        <family val="2"/>
      </rPr>
      <t>)</t>
    </r>
    <rPh sb="60" eb="62">
      <t>ニットク</t>
    </rPh>
    <rPh sb="62" eb="64">
      <t>イガイ</t>
    </rPh>
    <rPh sb="65" eb="67">
      <t>ホウジン</t>
    </rPh>
    <rPh sb="68" eb="70">
      <t>ハンバイ</t>
    </rPh>
    <phoneticPr fontId="3"/>
  </si>
  <si>
    <r>
      <rPr>
        <b/>
        <sz val="11"/>
        <color theme="1"/>
        <rFont val="Arial"/>
        <family val="2"/>
      </rPr>
      <t>Plug KD parts</t>
    </r>
    <r>
      <rPr>
        <b/>
        <sz val="11"/>
        <color indexed="8"/>
        <rFont val="Arial"/>
        <family val="2"/>
      </rPr>
      <t xml:space="preserve">(Manufactured own subsidiaries) </t>
    </r>
    <r>
      <rPr>
        <sz val="11"/>
        <color indexed="8"/>
        <rFont val="Arial"/>
        <family val="2"/>
      </rPr>
      <t xml:space="preserve">
</t>
    </r>
    <r>
      <rPr>
        <sz val="11"/>
        <color indexed="8"/>
        <rFont val="Meiryo UI"/>
        <family val="3"/>
        <charset val="128"/>
      </rPr>
      <t>プ</t>
    </r>
    <r>
      <rPr>
        <sz val="11"/>
        <color indexed="8"/>
        <rFont val="Arial"/>
        <family val="2"/>
      </rPr>
      <t>KD</t>
    </r>
    <r>
      <rPr>
        <sz val="11"/>
        <color indexed="8"/>
        <rFont val="Meiryo UI"/>
        <family val="3"/>
        <charset val="128"/>
      </rPr>
      <t>部品</t>
    </r>
    <r>
      <rPr>
        <sz val="11"/>
        <color indexed="8"/>
        <rFont val="Arial"/>
        <family val="2"/>
      </rPr>
      <t>(</t>
    </r>
    <r>
      <rPr>
        <sz val="11"/>
        <color indexed="8"/>
        <rFont val="Meiryo UI"/>
        <family val="3"/>
        <charset val="128"/>
      </rPr>
      <t>現地生産品</t>
    </r>
    <r>
      <rPr>
        <sz val="11"/>
        <color indexed="8"/>
        <rFont val="Arial"/>
        <family val="2"/>
      </rPr>
      <t>)</t>
    </r>
    <rPh sb="52" eb="54">
      <t>ゲンチ</t>
    </rPh>
    <rPh sb="54" eb="56">
      <t>セイサン</t>
    </rPh>
    <rPh sb="56" eb="57">
      <t>ヒン</t>
    </rPh>
    <phoneticPr fontId="6"/>
  </si>
  <si>
    <r>
      <t xml:space="preserve">SP KD parts / </t>
    </r>
    <r>
      <rPr>
        <sz val="11"/>
        <rFont val="Meiryo UI"/>
        <family val="3"/>
        <charset val="128"/>
      </rPr>
      <t>プ</t>
    </r>
    <r>
      <rPr>
        <sz val="11"/>
        <rFont val="Arial"/>
        <family val="2"/>
      </rPr>
      <t>KD</t>
    </r>
    <r>
      <rPr>
        <sz val="11"/>
        <rFont val="Meiryo UI"/>
        <family val="3"/>
        <charset val="128"/>
      </rPr>
      <t>部品</t>
    </r>
    <rPh sb="17" eb="19">
      <t>ブヒン</t>
    </rPh>
    <phoneticPr fontId="3"/>
  </si>
  <si>
    <r>
      <rPr>
        <b/>
        <sz val="11"/>
        <color theme="1"/>
        <rFont val="Arial"/>
        <family val="2"/>
      </rPr>
      <t>Plug KD parts</t>
    </r>
    <r>
      <rPr>
        <b/>
        <sz val="11"/>
        <color indexed="8"/>
        <rFont val="Arial"/>
        <family val="2"/>
      </rPr>
      <t xml:space="preserve">(Purchased from subsidiaries other than NGK-JP) </t>
    </r>
    <r>
      <rPr>
        <sz val="11"/>
        <color indexed="8"/>
        <rFont val="Arial"/>
        <family val="2"/>
      </rPr>
      <t xml:space="preserve">
</t>
    </r>
    <r>
      <rPr>
        <sz val="11"/>
        <color indexed="8"/>
        <rFont val="Meiryo UI"/>
        <family val="3"/>
        <charset val="128"/>
      </rPr>
      <t>プ</t>
    </r>
    <r>
      <rPr>
        <sz val="11"/>
        <color indexed="8"/>
        <rFont val="Arial"/>
        <family val="2"/>
      </rPr>
      <t>KD</t>
    </r>
    <r>
      <rPr>
        <sz val="11"/>
        <color indexed="8"/>
        <rFont val="Meiryo UI"/>
        <family val="3"/>
        <charset val="128"/>
      </rPr>
      <t>部品</t>
    </r>
    <r>
      <rPr>
        <sz val="11"/>
        <color indexed="8"/>
        <rFont val="Arial"/>
        <family val="2"/>
      </rPr>
      <t>(</t>
    </r>
    <r>
      <rPr>
        <sz val="11"/>
        <color indexed="8"/>
        <rFont val="Meiryo UI"/>
        <family val="3"/>
        <charset val="128"/>
      </rPr>
      <t>日特以外の法人からの購入品</t>
    </r>
    <r>
      <rPr>
        <sz val="11"/>
        <color indexed="8"/>
        <rFont val="Arial"/>
        <family val="2"/>
      </rPr>
      <t>)</t>
    </r>
    <rPh sb="68" eb="70">
      <t>ニットク</t>
    </rPh>
    <rPh sb="70" eb="72">
      <t>イガイ</t>
    </rPh>
    <rPh sb="73" eb="75">
      <t>ホウジン</t>
    </rPh>
    <rPh sb="78" eb="80">
      <t>コウニュウ</t>
    </rPh>
    <rPh sb="80" eb="81">
      <t>ヒン</t>
    </rPh>
    <phoneticPr fontId="6"/>
  </si>
  <si>
    <r>
      <t xml:space="preserve">13.SP/GP WIP parts / </t>
    </r>
    <r>
      <rPr>
        <sz val="11"/>
        <rFont val="Meiryo UI"/>
        <family val="3"/>
        <charset val="128"/>
      </rPr>
      <t>仕掛部品</t>
    </r>
    <rPh sb="21" eb="23">
      <t>シカカリ</t>
    </rPh>
    <rPh sb="23" eb="25">
      <t>ブヒン</t>
    </rPh>
    <phoneticPr fontId="3"/>
  </si>
  <si>
    <r>
      <rPr>
        <b/>
        <sz val="11"/>
        <color theme="1"/>
        <rFont val="Arial"/>
        <family val="2"/>
      </rPr>
      <t>Plug WIP parts</t>
    </r>
    <r>
      <rPr>
        <sz val="11"/>
        <color theme="1"/>
        <rFont val="Arial"/>
        <family val="2"/>
      </rPr>
      <t xml:space="preserve">
</t>
    </r>
    <r>
      <rPr>
        <sz val="11"/>
        <color theme="1"/>
        <rFont val="Meiryo UI"/>
        <family val="3"/>
        <charset val="128"/>
      </rPr>
      <t>プラグ仕掛品</t>
    </r>
    <rPh sb="18" eb="20">
      <t>シカカリ</t>
    </rPh>
    <rPh sb="20" eb="21">
      <t>ヒン</t>
    </rPh>
    <phoneticPr fontId="3"/>
  </si>
  <si>
    <r>
      <rPr>
        <b/>
        <sz val="11"/>
        <color theme="1"/>
        <rFont val="Arial"/>
        <family val="2"/>
      </rPr>
      <t>Plug WIP parts(X-goods)</t>
    </r>
    <r>
      <rPr>
        <sz val="11"/>
        <color theme="1"/>
        <rFont val="Arial"/>
        <family val="2"/>
      </rPr>
      <t xml:space="preserve">
</t>
    </r>
    <r>
      <rPr>
        <sz val="11"/>
        <color theme="1"/>
        <rFont val="Meiryo UI"/>
        <family val="3"/>
        <charset val="128"/>
      </rPr>
      <t>プラグ仕掛品</t>
    </r>
    <r>
      <rPr>
        <sz val="11"/>
        <color theme="1"/>
        <rFont val="Arial"/>
        <family val="2"/>
      </rPr>
      <t>(X</t>
    </r>
    <r>
      <rPr>
        <sz val="11"/>
        <color theme="1"/>
        <rFont val="Meiryo UI"/>
        <family val="3"/>
        <charset val="128"/>
      </rPr>
      <t>品番</t>
    </r>
    <r>
      <rPr>
        <sz val="11"/>
        <color theme="1"/>
        <rFont val="Arial"/>
        <family val="2"/>
      </rPr>
      <t>)</t>
    </r>
    <rPh sb="27" eb="29">
      <t>シカカリ</t>
    </rPh>
    <rPh sb="29" eb="30">
      <t>ヒン</t>
    </rPh>
    <rPh sb="32" eb="34">
      <t>ヒンバン</t>
    </rPh>
    <phoneticPr fontId="3"/>
  </si>
  <si>
    <r>
      <t xml:space="preserve">22.Modifying existing GIMS# / </t>
    </r>
    <r>
      <rPr>
        <sz val="11"/>
        <rFont val="Meiryo UI"/>
        <family val="3"/>
        <charset val="128"/>
      </rPr>
      <t>品目修正</t>
    </r>
    <phoneticPr fontId="3"/>
  </si>
  <si>
    <r>
      <rPr>
        <b/>
        <sz val="11"/>
        <color theme="1"/>
        <rFont val="Arial"/>
        <family val="2"/>
      </rPr>
      <t>Customer Part</t>
    </r>
    <r>
      <rPr>
        <b/>
        <sz val="11"/>
        <color theme="1"/>
        <rFont val="Meiryo UI"/>
        <family val="3"/>
        <charset val="128"/>
      </rPr>
      <t>ｓ</t>
    </r>
    <r>
      <rPr>
        <b/>
        <sz val="11"/>
        <color theme="1"/>
        <rFont val="Arial"/>
        <family val="2"/>
      </rPr>
      <t xml:space="preserve"> Number modification for existing GIMS# with specified date
</t>
    </r>
    <r>
      <rPr>
        <sz val="11"/>
        <color theme="1"/>
        <rFont val="Meiryo UI"/>
        <family val="3"/>
        <charset val="128"/>
      </rPr>
      <t>日付指定</t>
    </r>
    <r>
      <rPr>
        <sz val="11"/>
        <rFont val="Meiryo UI"/>
        <family val="3"/>
        <charset val="128"/>
      </rPr>
      <t>の</t>
    </r>
    <r>
      <rPr>
        <sz val="11"/>
        <color theme="1"/>
        <rFont val="Meiryo UI"/>
        <family val="3"/>
        <charset val="128"/>
      </rPr>
      <t>客先番号修正</t>
    </r>
    <rPh sb="74" eb="76">
      <t>ヒヅケ</t>
    </rPh>
    <rPh sb="76" eb="78">
      <t>シテイ</t>
    </rPh>
    <rPh sb="79" eb="81">
      <t>キャクサキ</t>
    </rPh>
    <rPh sb="81" eb="83">
      <t>バンゴウ</t>
    </rPh>
    <phoneticPr fontId="3"/>
  </si>
  <si>
    <r>
      <t xml:space="preserve">A) Registration spark plugs which are purchased from other subsidiary and repacked at own company / </t>
    </r>
    <r>
      <rPr>
        <sz val="11"/>
        <color theme="1"/>
        <rFont val="Meiryo UI"/>
        <family val="3"/>
        <charset val="128"/>
      </rPr>
      <t>自社にてリパックしたスパークプラグ完成品の登録</t>
    </r>
    <rPh sb="100" eb="102">
      <t>ジシャ</t>
    </rPh>
    <rPh sb="117" eb="120">
      <t>カンセイヒン</t>
    </rPh>
    <rPh sb="121" eb="123">
      <t>トウロク</t>
    </rPh>
    <phoneticPr fontId="3"/>
  </si>
  <si>
    <r>
      <rPr>
        <sz val="10"/>
        <color rgb="FFFFFFFF"/>
        <rFont val="Meiryo UI"/>
        <family val="3"/>
        <charset val="128"/>
      </rPr>
      <t>分類品種</t>
    </r>
    <rPh sb="0" eb="2">
      <t>ブンルイ</t>
    </rPh>
    <rPh sb="2" eb="4">
      <t>ヒンシュ</t>
    </rPh>
    <phoneticPr fontId="4"/>
  </si>
  <si>
    <r>
      <rPr>
        <sz val="10"/>
        <color theme="0"/>
        <rFont val="Meiryo UI"/>
        <family val="3"/>
        <charset val="128"/>
      </rPr>
      <t>限度日</t>
    </r>
    <rPh sb="0" eb="2">
      <t>ゲンド</t>
    </rPh>
    <rPh sb="2" eb="3">
      <t>ビ</t>
    </rPh>
    <phoneticPr fontId="3"/>
  </si>
  <si>
    <r>
      <t>SOP</t>
    </r>
    <r>
      <rPr>
        <sz val="10"/>
        <color theme="0"/>
        <rFont val="Meiryo UI"/>
        <family val="3"/>
        <charset val="128"/>
      </rPr>
      <t>情報</t>
    </r>
    <rPh sb="3" eb="5">
      <t>ジョウホウ</t>
    </rPh>
    <phoneticPr fontId="3"/>
  </si>
  <si>
    <r>
      <rPr>
        <sz val="10"/>
        <color rgb="FFFFFFFF"/>
        <rFont val="Meiryo UI"/>
        <family val="3"/>
        <charset val="128"/>
      </rPr>
      <t>図面品番（カタログ品番）</t>
    </r>
    <phoneticPr fontId="3"/>
  </si>
  <si>
    <r>
      <rPr>
        <sz val="10"/>
        <color rgb="FFFFFFFF"/>
        <rFont val="Meiryo UI"/>
        <family val="3"/>
        <charset val="128"/>
      </rPr>
      <t>部品の完成品番（</t>
    </r>
    <r>
      <rPr>
        <sz val="10"/>
        <color rgb="FFFFFFFF"/>
        <rFont val="Arial"/>
        <family val="2"/>
      </rPr>
      <t>1</t>
    </r>
    <r>
      <rPr>
        <sz val="10"/>
        <color rgb="FFFFFFFF"/>
        <rFont val="Meiryo UI"/>
        <family val="3"/>
        <charset val="128"/>
      </rPr>
      <t>品番）</t>
    </r>
    <rPh sb="0" eb="2">
      <t>ブヒン</t>
    </rPh>
    <rPh sb="3" eb="5">
      <t>カンセイ</t>
    </rPh>
    <rPh sb="5" eb="7">
      <t>ヒンバン</t>
    </rPh>
    <rPh sb="9" eb="10">
      <t>ヒン</t>
    </rPh>
    <rPh sb="10" eb="11">
      <t>バン</t>
    </rPh>
    <phoneticPr fontId="3"/>
  </si>
  <si>
    <r>
      <rPr>
        <sz val="10"/>
        <color rgb="FFFFFFFF"/>
        <rFont val="Meiryo UI"/>
        <family val="3"/>
        <charset val="128"/>
      </rPr>
      <t>仕入先</t>
    </r>
    <rPh sb="0" eb="2">
      <t>シイレ</t>
    </rPh>
    <rPh sb="2" eb="3">
      <t>サキ</t>
    </rPh>
    <phoneticPr fontId="3"/>
  </si>
  <si>
    <r>
      <rPr>
        <sz val="10"/>
        <color rgb="FFFFFFFF"/>
        <rFont val="Meiryo UI"/>
        <family val="3"/>
        <charset val="128"/>
      </rPr>
      <t>リパック後</t>
    </r>
    <r>
      <rPr>
        <sz val="10"/>
        <color rgb="FFFFFFFF"/>
        <rFont val="Arial"/>
        <family val="2"/>
      </rPr>
      <t>?</t>
    </r>
    <phoneticPr fontId="3"/>
  </si>
  <si>
    <r>
      <rPr>
        <sz val="10"/>
        <color rgb="FFFFFFFF"/>
        <rFont val="Meiryo UI"/>
        <family val="3"/>
        <charset val="128"/>
      </rPr>
      <t>リパック前</t>
    </r>
    <r>
      <rPr>
        <sz val="10"/>
        <color rgb="FFFFFFFF"/>
        <rFont val="Arial"/>
        <family val="2"/>
      </rPr>
      <t xml:space="preserve"> </t>
    </r>
    <r>
      <rPr>
        <sz val="10"/>
        <color rgb="FFFFFFFF"/>
        <rFont val="Meiryo UI"/>
        <family val="3"/>
        <charset val="128"/>
      </rPr>
      <t>品目コード</t>
    </r>
    <rPh sb="4" eb="5">
      <t>マエ</t>
    </rPh>
    <rPh sb="6" eb="8">
      <t>ヒンモク</t>
    </rPh>
    <phoneticPr fontId="4"/>
  </si>
  <si>
    <r>
      <rPr>
        <sz val="10"/>
        <color rgb="FFFFFFFF"/>
        <rFont val="Meiryo UI"/>
        <family val="3"/>
        <charset val="128"/>
      </rPr>
      <t>日特へ出荷</t>
    </r>
    <rPh sb="0" eb="2">
      <t>ニットク</t>
    </rPh>
    <rPh sb="3" eb="5">
      <t>シュッカ</t>
    </rPh>
    <phoneticPr fontId="4"/>
  </si>
  <si>
    <r>
      <rPr>
        <sz val="10"/>
        <color rgb="FFFFFFFF"/>
        <rFont val="Meiryo UI"/>
        <family val="3"/>
        <charset val="128"/>
      </rPr>
      <t>登録法人</t>
    </r>
  </si>
  <si>
    <r>
      <rPr>
        <sz val="10"/>
        <color rgb="FFFFFFFF"/>
        <rFont val="Meiryo UI"/>
        <family val="3"/>
        <charset val="128"/>
      </rPr>
      <t>品目コード</t>
    </r>
  </si>
  <si>
    <r>
      <rPr>
        <sz val="10"/>
        <color rgb="FFFFFFFF"/>
        <rFont val="Meiryo UI"/>
        <family val="3"/>
        <charset val="128"/>
      </rPr>
      <t>基本数量単位</t>
    </r>
  </si>
  <si>
    <r>
      <rPr>
        <sz val="10"/>
        <color rgb="FFFFFFFF"/>
        <rFont val="Meiryo UI"/>
        <family val="3"/>
        <charset val="128"/>
      </rPr>
      <t>製品部門</t>
    </r>
  </si>
  <si>
    <r>
      <rPr>
        <sz val="10"/>
        <color rgb="FFFFFFFF"/>
        <rFont val="Meiryo UI"/>
        <family val="3"/>
        <charset val="128"/>
      </rPr>
      <t>図面番号</t>
    </r>
  </si>
  <si>
    <r>
      <rPr>
        <sz val="10"/>
        <color rgb="FFFFFFFF"/>
        <rFont val="Meiryo UI"/>
        <family val="3"/>
        <charset val="128"/>
      </rPr>
      <t>ｸﾞﾛｰﾊﾞﾙ品名ﾃｷｽﾄ</t>
    </r>
  </si>
  <si>
    <r>
      <rPr>
        <sz val="10"/>
        <color rgb="FFFFFFFF"/>
        <rFont val="Meiryo UI"/>
        <family val="3"/>
        <charset val="128"/>
      </rPr>
      <t>検査間隔</t>
    </r>
    <rPh sb="0" eb="2">
      <t>ケンサ</t>
    </rPh>
    <rPh sb="2" eb="4">
      <t>カンカク</t>
    </rPh>
    <phoneticPr fontId="3"/>
  </si>
  <si>
    <r>
      <rPr>
        <sz val="10"/>
        <color rgb="FFFFFFFF"/>
        <rFont val="Meiryo UI"/>
        <family val="3"/>
        <charset val="128"/>
      </rPr>
      <t>状態カテゴリ</t>
    </r>
    <phoneticPr fontId="3"/>
  </si>
  <si>
    <r>
      <rPr>
        <sz val="10"/>
        <color rgb="FFFFFFFF"/>
        <rFont val="Meiryo UI"/>
        <family val="3"/>
        <charset val="128"/>
      </rPr>
      <t>品目カテゴリ（大分類）</t>
    </r>
    <phoneticPr fontId="3"/>
  </si>
  <si>
    <r>
      <rPr>
        <sz val="10"/>
        <color rgb="FFFFFFFF"/>
        <rFont val="Meiryo UI"/>
        <family val="3"/>
        <charset val="128"/>
      </rPr>
      <t>品目カテゴリ（中分類）</t>
    </r>
    <phoneticPr fontId="3"/>
  </si>
  <si>
    <r>
      <rPr>
        <sz val="10"/>
        <color rgb="FFFFFFFF"/>
        <rFont val="Meiryo UI"/>
        <family val="3"/>
        <charset val="128"/>
      </rPr>
      <t>品目カテゴリ（小分類）</t>
    </r>
    <phoneticPr fontId="3"/>
  </si>
  <si>
    <r>
      <rPr>
        <sz val="10"/>
        <color rgb="FFFFFFFF"/>
        <rFont val="Meiryo UI"/>
        <family val="3"/>
        <charset val="128"/>
      </rPr>
      <t>収益管理グループ</t>
    </r>
  </si>
  <si>
    <r>
      <rPr>
        <sz val="10"/>
        <color rgb="FFFFFFFF"/>
        <rFont val="Meiryo UI"/>
        <family val="3"/>
        <charset val="128"/>
      </rPr>
      <t>客先部品番号</t>
    </r>
  </si>
  <si>
    <r>
      <rPr>
        <sz val="10"/>
        <color rgb="FFFFFFFF"/>
        <rFont val="Meiryo UI"/>
        <family val="3"/>
        <charset val="128"/>
      </rPr>
      <t>客先指定部品品番</t>
    </r>
  </si>
  <si>
    <r>
      <rPr>
        <sz val="10"/>
        <color rgb="FFFFFFFF"/>
        <rFont val="Meiryo UI"/>
        <family val="3"/>
        <charset val="128"/>
      </rPr>
      <t>材料仕様書番号</t>
    </r>
    <phoneticPr fontId="3"/>
  </si>
  <si>
    <r>
      <rPr>
        <sz val="10"/>
        <color rgb="FFFFFFFF"/>
        <rFont val="Meiryo UI"/>
        <family val="3"/>
        <charset val="128"/>
      </rPr>
      <t>ストック</t>
    </r>
    <r>
      <rPr>
        <sz val="10"/>
        <color rgb="FFFFFFFF"/>
        <rFont val="Arial"/>
        <family val="2"/>
      </rPr>
      <t>№</t>
    </r>
  </si>
  <si>
    <r>
      <rPr>
        <sz val="10"/>
        <color rgb="FFFFFFFF"/>
        <rFont val="Meiryo UI"/>
        <family val="3"/>
        <charset val="128"/>
      </rPr>
      <t>生産管理コード</t>
    </r>
  </si>
  <si>
    <r>
      <rPr>
        <sz val="10"/>
        <color rgb="FFFFFFFF"/>
        <rFont val="Meiryo UI"/>
        <family val="3"/>
        <charset val="128"/>
      </rPr>
      <t>生産国</t>
    </r>
  </si>
  <si>
    <r>
      <rPr>
        <sz val="10"/>
        <color rgb="FFFFFFFF"/>
        <rFont val="Meiryo UI"/>
        <family val="3"/>
        <charset val="128"/>
      </rPr>
      <t>包装国</t>
    </r>
  </si>
  <si>
    <r>
      <rPr>
        <sz val="10"/>
        <color rgb="FFFFFFFF"/>
        <rFont val="Meiryo UI"/>
        <family val="3"/>
        <charset val="128"/>
      </rPr>
      <t>単重</t>
    </r>
  </si>
  <si>
    <r>
      <rPr>
        <sz val="10"/>
        <color rgb="FFFFFFFF"/>
        <rFont val="Meiryo UI"/>
        <family val="3"/>
        <charset val="128"/>
      </rPr>
      <t>旧包装コード</t>
    </r>
  </si>
  <si>
    <r>
      <rPr>
        <sz val="10"/>
        <color rgb="FFFFFFFF"/>
        <rFont val="Meiryo UI"/>
        <family val="3"/>
        <charset val="128"/>
      </rPr>
      <t>商売タイプ</t>
    </r>
  </si>
  <si>
    <r>
      <rPr>
        <sz val="10"/>
        <color rgb="FFFFFFFF"/>
        <rFont val="Meiryo UI"/>
        <family val="3"/>
        <charset val="128"/>
      </rPr>
      <t>包装ブランド</t>
    </r>
  </si>
  <si>
    <r>
      <rPr>
        <sz val="10"/>
        <color rgb="FFFFFFFF"/>
        <rFont val="Meiryo UI"/>
        <family val="3"/>
        <charset val="128"/>
      </rPr>
      <t>包装タイプ</t>
    </r>
  </si>
  <si>
    <r>
      <rPr>
        <sz val="10"/>
        <color rgb="FFFFFFFF"/>
        <rFont val="Meiryo UI"/>
        <family val="3"/>
        <charset val="128"/>
      </rPr>
      <t>スパーク端子仕様</t>
    </r>
  </si>
  <si>
    <r>
      <rPr>
        <sz val="10"/>
        <color rgb="FFFFFFFF"/>
        <rFont val="Meiryo UI"/>
        <family val="3"/>
        <charset val="128"/>
      </rPr>
      <t>キャップ色</t>
    </r>
  </si>
  <si>
    <r>
      <rPr>
        <sz val="10"/>
        <color rgb="FFFFFFFF"/>
        <rFont val="Meiryo UI"/>
        <family val="3"/>
        <charset val="128"/>
      </rPr>
      <t>グローナット仕様区分</t>
    </r>
  </si>
  <si>
    <r>
      <rPr>
        <sz val="10"/>
        <color rgb="FFFFFFFF"/>
        <rFont val="Meiryo UI"/>
        <family val="3"/>
        <charset val="128"/>
      </rPr>
      <t>プラグギャップ</t>
    </r>
  </si>
  <si>
    <r>
      <rPr>
        <sz val="10"/>
        <color rgb="FFFFFFFF"/>
        <rFont val="Meiryo UI"/>
        <family val="3"/>
        <charset val="128"/>
      </rPr>
      <t>プラグギャップ公差＋</t>
    </r>
  </si>
  <si>
    <r>
      <rPr>
        <sz val="10"/>
        <color rgb="FFFFFFFF"/>
        <rFont val="Meiryo UI"/>
        <family val="3"/>
        <charset val="128"/>
      </rPr>
      <t>プラグギャップ公差－</t>
    </r>
  </si>
  <si>
    <r>
      <rPr>
        <sz val="10"/>
        <color rgb="FFFFFFFF"/>
        <rFont val="Meiryo UI"/>
        <family val="3"/>
        <charset val="128"/>
      </rPr>
      <t>スパーク抵抗値仕様</t>
    </r>
  </si>
  <si>
    <r>
      <rPr>
        <sz val="10"/>
        <color rgb="FFFFFFFF"/>
        <rFont val="Meiryo UI"/>
        <family val="3"/>
        <charset val="128"/>
      </rPr>
      <t>販売用一次包装　</t>
    </r>
    <r>
      <rPr>
        <sz val="10"/>
        <color rgb="FFFFFFFF"/>
        <rFont val="Arial"/>
        <family val="2"/>
      </rPr>
      <t>UPC or JAN</t>
    </r>
    <phoneticPr fontId="3"/>
  </si>
  <si>
    <r>
      <rPr>
        <sz val="10"/>
        <color rgb="FFFFFFFF"/>
        <rFont val="Meiryo UI"/>
        <family val="3"/>
        <charset val="128"/>
      </rPr>
      <t>販売用一次包装　</t>
    </r>
    <r>
      <rPr>
        <sz val="10"/>
        <color rgb="FFFFFFFF"/>
        <rFont val="Arial"/>
        <family val="2"/>
      </rPr>
      <t>CD39 or CD128 1</t>
    </r>
  </si>
  <si>
    <r>
      <rPr>
        <sz val="10"/>
        <color rgb="FFFFFFFF"/>
        <rFont val="Meiryo UI"/>
        <family val="3"/>
        <charset val="128"/>
      </rPr>
      <t>販売用一次包装　</t>
    </r>
    <r>
      <rPr>
        <sz val="10"/>
        <color rgb="FFFFFFFF"/>
        <rFont val="Arial"/>
        <family val="2"/>
      </rPr>
      <t>CD39 or CD128 2</t>
    </r>
  </si>
  <si>
    <r>
      <rPr>
        <sz val="10"/>
        <color rgb="FFFFFFFF"/>
        <rFont val="Meiryo UI"/>
        <family val="3"/>
        <charset val="128"/>
      </rPr>
      <t>販売用二次包装　</t>
    </r>
    <r>
      <rPr>
        <sz val="10"/>
        <color rgb="FFFFFFFF"/>
        <rFont val="Arial"/>
        <family val="2"/>
      </rPr>
      <t>UPC or JAN</t>
    </r>
  </si>
  <si>
    <r>
      <rPr>
        <sz val="10"/>
        <color rgb="FFFFFFFF"/>
        <rFont val="Meiryo UI"/>
        <family val="3"/>
        <charset val="128"/>
      </rPr>
      <t>販売用二次包装　</t>
    </r>
    <r>
      <rPr>
        <sz val="10"/>
        <color rgb="FFFFFFFF"/>
        <rFont val="Arial"/>
        <family val="2"/>
      </rPr>
      <t>CD39 or CD128 1</t>
    </r>
  </si>
  <si>
    <r>
      <rPr>
        <sz val="10"/>
        <color rgb="FFFFFFFF"/>
        <rFont val="Meiryo UI"/>
        <family val="3"/>
        <charset val="128"/>
      </rPr>
      <t>販売用二次包装　</t>
    </r>
    <r>
      <rPr>
        <sz val="10"/>
        <color rgb="FFFFFFFF"/>
        <rFont val="Arial"/>
        <family val="2"/>
      </rPr>
      <t>CD39 or CD128 2</t>
    </r>
  </si>
  <si>
    <r>
      <rPr>
        <sz val="10"/>
        <color rgb="FFFFFFFF"/>
        <rFont val="Meiryo UI"/>
        <family val="3"/>
        <charset val="128"/>
      </rPr>
      <t>輸送用一次包装　</t>
    </r>
    <r>
      <rPr>
        <sz val="10"/>
        <color rgb="FFFFFFFF"/>
        <rFont val="Arial"/>
        <family val="2"/>
      </rPr>
      <t>ITF</t>
    </r>
  </si>
  <si>
    <r>
      <rPr>
        <sz val="10"/>
        <color rgb="FFFFFFFF"/>
        <rFont val="Meiryo UI"/>
        <family val="3"/>
        <charset val="128"/>
      </rPr>
      <t>販売用一次包装　入数</t>
    </r>
  </si>
  <si>
    <r>
      <rPr>
        <sz val="10"/>
        <color rgb="FFFFFFFF"/>
        <rFont val="Meiryo UI"/>
        <family val="3"/>
        <charset val="128"/>
      </rPr>
      <t>販売用一次包装　寸法</t>
    </r>
  </si>
  <si>
    <r>
      <rPr>
        <sz val="10"/>
        <color rgb="FFFFFFFF"/>
        <rFont val="Meiryo UI"/>
        <family val="3"/>
        <charset val="128"/>
      </rPr>
      <t>販売用二次包装　入数</t>
    </r>
  </si>
  <si>
    <r>
      <rPr>
        <sz val="10"/>
        <color rgb="FFFFFFFF"/>
        <rFont val="Meiryo UI"/>
        <family val="3"/>
        <charset val="128"/>
      </rPr>
      <t>販売用二次包装　寸法</t>
    </r>
  </si>
  <si>
    <r>
      <rPr>
        <sz val="10"/>
        <color rgb="FFFFFFFF"/>
        <rFont val="Meiryo UI"/>
        <family val="3"/>
        <charset val="128"/>
      </rPr>
      <t>輸送用一次包装　入数</t>
    </r>
  </si>
  <si>
    <r>
      <rPr>
        <sz val="10"/>
        <color rgb="FFFFFFFF"/>
        <rFont val="Meiryo UI"/>
        <family val="3"/>
        <charset val="128"/>
      </rPr>
      <t>輸送用一次包装　寸法</t>
    </r>
  </si>
  <si>
    <r>
      <rPr>
        <sz val="10"/>
        <color rgb="FFFFFFFF"/>
        <rFont val="Meiryo UI"/>
        <family val="3"/>
        <charset val="128"/>
      </rPr>
      <t>輸送用二次包装　入数</t>
    </r>
  </si>
  <si>
    <r>
      <rPr>
        <sz val="10"/>
        <color rgb="FFFFFFFF"/>
        <rFont val="Meiryo UI"/>
        <family val="3"/>
        <charset val="128"/>
      </rPr>
      <t>輸送用二次包装　寸法</t>
    </r>
  </si>
  <si>
    <r>
      <rPr>
        <sz val="10"/>
        <color rgb="FFFFFFFF"/>
        <rFont val="Meiryo UI"/>
        <family val="3"/>
        <charset val="128"/>
      </rPr>
      <t>現行外部コード</t>
    </r>
  </si>
  <si>
    <r>
      <rPr>
        <sz val="10"/>
        <color rgb="FFFFFFFF"/>
        <rFont val="Meiryo UI"/>
        <family val="3"/>
        <charset val="128"/>
      </rPr>
      <t>備考</t>
    </r>
    <r>
      <rPr>
        <sz val="10"/>
        <color rgb="FFFFFFFF"/>
        <rFont val="Arial"/>
        <family val="2"/>
      </rPr>
      <t>1</t>
    </r>
  </si>
  <si>
    <r>
      <rPr>
        <sz val="11"/>
        <color theme="1"/>
        <rFont val="Meiryo UI"/>
        <family val="3"/>
        <charset val="128"/>
      </rPr>
      <t>販売用一次包装箱単重</t>
    </r>
    <rPh sb="0" eb="3">
      <t>ハンバイヨウ</t>
    </rPh>
    <rPh sb="3" eb="7">
      <t>イチジホウソウ</t>
    </rPh>
    <rPh sb="7" eb="8">
      <t>バコ</t>
    </rPh>
    <rPh sb="8" eb="10">
      <t>タンジュウ</t>
    </rPh>
    <phoneticPr fontId="3"/>
  </si>
  <si>
    <r>
      <rPr>
        <sz val="11"/>
        <color theme="1"/>
        <rFont val="Meiryo UI"/>
        <family val="3"/>
        <charset val="128"/>
      </rPr>
      <t>販売用一次包装箱同梱物重量</t>
    </r>
    <rPh sb="0" eb="3">
      <t>ハンバイヨウ</t>
    </rPh>
    <rPh sb="3" eb="7">
      <t>イチジホウソウ</t>
    </rPh>
    <rPh sb="7" eb="8">
      <t>バコ</t>
    </rPh>
    <rPh sb="8" eb="11">
      <t>ドウコンブツ</t>
    </rPh>
    <rPh sb="11" eb="13">
      <t>ジュウリョウ</t>
    </rPh>
    <phoneticPr fontId="3"/>
  </si>
  <si>
    <r>
      <rPr>
        <sz val="11"/>
        <color theme="1"/>
        <rFont val="Meiryo UI"/>
        <family val="3"/>
        <charset val="128"/>
      </rPr>
      <t>販売用一次包装箱トータル重量</t>
    </r>
    <rPh sb="0" eb="3">
      <t>ハンバイヨウ</t>
    </rPh>
    <rPh sb="3" eb="7">
      <t>イチジホウソウ</t>
    </rPh>
    <rPh sb="7" eb="8">
      <t>バコ</t>
    </rPh>
    <rPh sb="12" eb="14">
      <t>ジュウリョウ</t>
    </rPh>
    <phoneticPr fontId="3"/>
  </si>
  <si>
    <r>
      <rPr>
        <sz val="11"/>
        <color theme="1"/>
        <rFont val="Meiryo UI"/>
        <family val="3"/>
        <charset val="128"/>
      </rPr>
      <t>販売用二次包装箱単重</t>
    </r>
    <rPh sb="0" eb="3">
      <t>ハンバイヨウ</t>
    </rPh>
    <rPh sb="3" eb="5">
      <t>ニジ</t>
    </rPh>
    <rPh sb="5" eb="7">
      <t>ホウソウ</t>
    </rPh>
    <rPh sb="7" eb="8">
      <t>バコ</t>
    </rPh>
    <rPh sb="8" eb="10">
      <t>タンジュウ</t>
    </rPh>
    <phoneticPr fontId="3"/>
  </si>
  <si>
    <r>
      <rPr>
        <sz val="11"/>
        <color theme="1"/>
        <rFont val="Meiryo UI"/>
        <family val="3"/>
        <charset val="128"/>
      </rPr>
      <t>販売用二次包装箱同梱物重量</t>
    </r>
    <rPh sb="0" eb="3">
      <t>ハンバイヨウ</t>
    </rPh>
    <rPh sb="3" eb="5">
      <t>ニジ</t>
    </rPh>
    <rPh sb="5" eb="7">
      <t>ホウソウ</t>
    </rPh>
    <rPh sb="7" eb="8">
      <t>バコ</t>
    </rPh>
    <rPh sb="8" eb="11">
      <t>ドウコンブツ</t>
    </rPh>
    <rPh sb="11" eb="13">
      <t>ジュウリョウ</t>
    </rPh>
    <phoneticPr fontId="3"/>
  </si>
  <si>
    <r>
      <rPr>
        <sz val="11"/>
        <color theme="1"/>
        <rFont val="Meiryo UI"/>
        <family val="3"/>
        <charset val="128"/>
      </rPr>
      <t>販売用二次包装箱トータル重量</t>
    </r>
    <rPh sb="0" eb="3">
      <t>ハンバイヨウ</t>
    </rPh>
    <rPh sb="3" eb="5">
      <t>ニジ</t>
    </rPh>
    <rPh sb="5" eb="7">
      <t>ホウソウ</t>
    </rPh>
    <rPh sb="7" eb="8">
      <t>バコ</t>
    </rPh>
    <rPh sb="12" eb="14">
      <t>ジュウリョウ</t>
    </rPh>
    <phoneticPr fontId="3"/>
  </si>
  <si>
    <r>
      <rPr>
        <sz val="11"/>
        <color theme="1"/>
        <rFont val="Meiryo UI"/>
        <family val="3"/>
        <charset val="128"/>
      </rPr>
      <t>輸送用一次包装箱単重</t>
    </r>
    <rPh sb="0" eb="2">
      <t>ユソウ</t>
    </rPh>
    <rPh sb="2" eb="3">
      <t>ヨウ</t>
    </rPh>
    <rPh sb="3" eb="7">
      <t>イチジホウソウ</t>
    </rPh>
    <rPh sb="7" eb="8">
      <t>バコ</t>
    </rPh>
    <rPh sb="8" eb="10">
      <t>タンジュウ</t>
    </rPh>
    <phoneticPr fontId="3"/>
  </si>
  <si>
    <r>
      <rPr>
        <sz val="11"/>
        <color theme="1"/>
        <rFont val="Meiryo UI"/>
        <family val="3"/>
        <charset val="128"/>
      </rPr>
      <t>輸送用一次包装箱同梱物重量</t>
    </r>
    <rPh sb="0" eb="2">
      <t>ユソウ</t>
    </rPh>
    <rPh sb="2" eb="3">
      <t>ヨウ</t>
    </rPh>
    <rPh sb="3" eb="7">
      <t>イチジホウソウ</t>
    </rPh>
    <rPh sb="7" eb="8">
      <t>バコ</t>
    </rPh>
    <rPh sb="8" eb="11">
      <t>ドウコンブツ</t>
    </rPh>
    <rPh sb="11" eb="13">
      <t>ジュウリョウ</t>
    </rPh>
    <phoneticPr fontId="3"/>
  </si>
  <si>
    <r>
      <rPr>
        <sz val="11"/>
        <color theme="1"/>
        <rFont val="Meiryo UI"/>
        <family val="3"/>
        <charset val="128"/>
      </rPr>
      <t>輸送用一次包装箱トータル重量</t>
    </r>
    <rPh sb="0" eb="2">
      <t>ユソウ</t>
    </rPh>
    <rPh sb="2" eb="3">
      <t>ヨウ</t>
    </rPh>
    <rPh sb="3" eb="7">
      <t>イチジホウソウ</t>
    </rPh>
    <rPh sb="7" eb="8">
      <t>バコ</t>
    </rPh>
    <rPh sb="12" eb="14">
      <t>ジュウリョウ</t>
    </rPh>
    <phoneticPr fontId="3"/>
  </si>
  <si>
    <r>
      <rPr>
        <sz val="11"/>
        <color theme="1"/>
        <rFont val="Meiryo UI"/>
        <family val="3"/>
        <charset val="128"/>
      </rPr>
      <t>輸送用二次包装箱単重</t>
    </r>
    <rPh sb="0" eb="2">
      <t>ユソウ</t>
    </rPh>
    <rPh sb="2" eb="3">
      <t>ヨウ</t>
    </rPh>
    <rPh sb="3" eb="5">
      <t>ニジ</t>
    </rPh>
    <rPh sb="5" eb="7">
      <t>ホウソウ</t>
    </rPh>
    <rPh sb="7" eb="8">
      <t>バコ</t>
    </rPh>
    <rPh sb="8" eb="10">
      <t>タンジュウ</t>
    </rPh>
    <phoneticPr fontId="3"/>
  </si>
  <si>
    <r>
      <rPr>
        <sz val="11"/>
        <color theme="1"/>
        <rFont val="Meiryo UI"/>
        <family val="3"/>
        <charset val="128"/>
      </rPr>
      <t>輸送用二次包装箱同梱物重量</t>
    </r>
    <rPh sb="0" eb="2">
      <t>ユソウ</t>
    </rPh>
    <rPh sb="2" eb="3">
      <t>ヨウ</t>
    </rPh>
    <rPh sb="3" eb="5">
      <t>ニジ</t>
    </rPh>
    <rPh sb="5" eb="7">
      <t>ホウソウ</t>
    </rPh>
    <rPh sb="7" eb="8">
      <t>バコ</t>
    </rPh>
    <rPh sb="8" eb="11">
      <t>ドウコンブツ</t>
    </rPh>
    <rPh sb="11" eb="13">
      <t>ジュウリョウ</t>
    </rPh>
    <phoneticPr fontId="3"/>
  </si>
  <si>
    <r>
      <rPr>
        <sz val="11"/>
        <color theme="1"/>
        <rFont val="Meiryo UI"/>
        <family val="3"/>
        <charset val="128"/>
      </rPr>
      <t>輸送用二次包装箱トータル重量</t>
    </r>
    <rPh sb="0" eb="2">
      <t>ユソウ</t>
    </rPh>
    <rPh sb="2" eb="3">
      <t>ヨウ</t>
    </rPh>
    <rPh sb="3" eb="5">
      <t>ニジ</t>
    </rPh>
    <rPh sb="5" eb="8">
      <t>ホウソウバコ</t>
    </rPh>
    <rPh sb="12" eb="14">
      <t>ジュウリョウ</t>
    </rPh>
    <phoneticPr fontId="3"/>
  </si>
  <si>
    <r>
      <rPr>
        <sz val="11"/>
        <color theme="1"/>
        <rFont val="Meiryo UI"/>
        <family val="3"/>
        <charset val="128"/>
      </rPr>
      <t>外製品サプライヤー名</t>
    </r>
    <r>
      <rPr>
        <sz val="11"/>
        <color theme="1"/>
        <rFont val="Arial"/>
        <family val="2"/>
      </rPr>
      <t xml:space="preserve"> 1 
(</t>
    </r>
    <r>
      <rPr>
        <sz val="11"/>
        <color theme="1"/>
        <rFont val="Meiryo UI"/>
        <family val="3"/>
        <charset val="128"/>
      </rPr>
      <t>対象</t>
    </r>
    <r>
      <rPr>
        <sz val="11"/>
        <color theme="1"/>
        <rFont val="Arial"/>
        <family val="2"/>
      </rPr>
      <t>: FAE</t>
    </r>
    <r>
      <rPr>
        <sz val="11"/>
        <color theme="1"/>
        <rFont val="Meiryo UI"/>
        <family val="3"/>
        <charset val="128"/>
      </rPr>
      <t>センサ、</t>
    </r>
    <r>
      <rPr>
        <sz val="11"/>
        <color theme="1"/>
        <rFont val="Arial"/>
        <family val="2"/>
      </rPr>
      <t>SMPE</t>
    </r>
    <r>
      <rPr>
        <sz val="11"/>
        <color theme="1"/>
        <rFont val="Meiryo UI"/>
        <family val="3"/>
        <charset val="128"/>
      </rPr>
      <t>等の買い入れケーブル等</t>
    </r>
    <r>
      <rPr>
        <sz val="11"/>
        <color theme="1"/>
        <rFont val="Arial"/>
        <family val="2"/>
      </rPr>
      <t>)</t>
    </r>
    <rPh sb="0" eb="3">
      <t>ガイセイヒン</t>
    </rPh>
    <rPh sb="9" eb="10">
      <t>メイ</t>
    </rPh>
    <phoneticPr fontId="3"/>
  </si>
  <si>
    <r>
      <rPr>
        <sz val="11"/>
        <color theme="1"/>
        <rFont val="Meiryo UI"/>
        <family val="3"/>
        <charset val="128"/>
      </rPr>
      <t>外製品サプライヤー名</t>
    </r>
    <r>
      <rPr>
        <sz val="11"/>
        <color theme="1"/>
        <rFont val="Arial"/>
        <family val="2"/>
      </rPr>
      <t xml:space="preserve"> 2
(</t>
    </r>
    <r>
      <rPr>
        <sz val="11"/>
        <color theme="1"/>
        <rFont val="Meiryo UI"/>
        <family val="3"/>
        <charset val="128"/>
      </rPr>
      <t>対象</t>
    </r>
    <r>
      <rPr>
        <sz val="11"/>
        <color theme="1"/>
        <rFont val="Arial"/>
        <family val="2"/>
      </rPr>
      <t>: FAE</t>
    </r>
    <r>
      <rPr>
        <sz val="11"/>
        <color theme="1"/>
        <rFont val="Meiryo UI"/>
        <family val="3"/>
        <charset val="128"/>
      </rPr>
      <t>センサ、</t>
    </r>
    <r>
      <rPr>
        <sz val="11"/>
        <color theme="1"/>
        <rFont val="Arial"/>
        <family val="2"/>
      </rPr>
      <t>SMPE</t>
    </r>
    <r>
      <rPr>
        <sz val="11"/>
        <color theme="1"/>
        <rFont val="Meiryo UI"/>
        <family val="3"/>
        <charset val="128"/>
      </rPr>
      <t>等の買い入れケーブル等</t>
    </r>
    <r>
      <rPr>
        <sz val="11"/>
        <color theme="1"/>
        <rFont val="Arial"/>
        <family val="2"/>
      </rPr>
      <t>)</t>
    </r>
    <rPh sb="0" eb="3">
      <t>ガイセイヒン</t>
    </rPh>
    <rPh sb="9" eb="10">
      <t>メイ</t>
    </rPh>
    <phoneticPr fontId="3"/>
  </si>
  <si>
    <r>
      <rPr>
        <sz val="11"/>
        <color theme="1"/>
        <rFont val="Meiryo UI"/>
        <family val="3"/>
        <charset val="128"/>
      </rPr>
      <t>同梱物</t>
    </r>
    <r>
      <rPr>
        <sz val="11"/>
        <color theme="1"/>
        <rFont val="Arial"/>
        <family val="2"/>
      </rPr>
      <t xml:space="preserve"> (</t>
    </r>
    <r>
      <rPr>
        <sz val="11"/>
        <color theme="1"/>
        <rFont val="Meiryo UI"/>
        <family val="3"/>
        <charset val="128"/>
      </rPr>
      <t>製品と同梱している小物部品等</t>
    </r>
    <r>
      <rPr>
        <sz val="11"/>
        <color theme="1"/>
        <rFont val="Arial"/>
        <family val="2"/>
      </rPr>
      <t>)</t>
    </r>
    <rPh sb="0" eb="3">
      <t>ドウコンブツ</t>
    </rPh>
    <rPh sb="5" eb="7">
      <t>セイヒン</t>
    </rPh>
    <rPh sb="8" eb="10">
      <t>ドウコン</t>
    </rPh>
    <rPh sb="14" eb="16">
      <t>コモノ</t>
    </rPh>
    <rPh sb="16" eb="18">
      <t>ブヒン</t>
    </rPh>
    <rPh sb="18" eb="19">
      <t>トウ</t>
    </rPh>
    <phoneticPr fontId="3"/>
  </si>
  <si>
    <r>
      <t>A1000 NGK Japan(</t>
    </r>
    <r>
      <rPr>
        <sz val="11"/>
        <color theme="1"/>
        <rFont val="Meiryo UI"/>
        <family val="3"/>
        <charset val="128"/>
      </rPr>
      <t>日本特殊陶業</t>
    </r>
    <r>
      <rPr>
        <sz val="11"/>
        <color theme="1"/>
        <rFont val="Arial"/>
        <family val="2"/>
      </rPr>
      <t>)</t>
    </r>
  </si>
  <si>
    <r>
      <t>A2001 NGK U.S.A(</t>
    </r>
    <r>
      <rPr>
        <sz val="11"/>
        <color theme="1"/>
        <rFont val="Meiryo UI"/>
        <family val="3"/>
        <charset val="128"/>
      </rPr>
      <t>米国特殊陶業</t>
    </r>
    <r>
      <rPr>
        <sz val="11"/>
        <color theme="1"/>
        <rFont val="Arial"/>
        <family val="2"/>
      </rPr>
      <t>)</t>
    </r>
  </si>
  <si>
    <r>
      <t xml:space="preserve">3 /SOLID POST TERMINAL / </t>
    </r>
    <r>
      <rPr>
        <sz val="11"/>
        <color theme="1"/>
        <rFont val="Meiryo UI"/>
        <family val="3"/>
        <charset val="128"/>
      </rPr>
      <t>一体端子</t>
    </r>
  </si>
  <si>
    <r>
      <t>A3000 NGK Europe(</t>
    </r>
    <r>
      <rPr>
        <sz val="11"/>
        <color theme="1"/>
        <rFont val="Meiryo UI"/>
        <family val="3"/>
        <charset val="128"/>
      </rPr>
      <t>欧州</t>
    </r>
    <r>
      <rPr>
        <sz val="11"/>
        <color theme="1"/>
        <rFont val="Arial"/>
        <family val="2"/>
      </rPr>
      <t>NGK)</t>
    </r>
  </si>
  <si>
    <r>
      <t xml:space="preserve">B) Registration spark plugs goods which  are manufactured at own company / </t>
    </r>
    <r>
      <rPr>
        <sz val="11"/>
        <color theme="1"/>
        <rFont val="Meiryo UI"/>
        <family val="3"/>
        <charset val="128"/>
      </rPr>
      <t>自社で生産</t>
    </r>
    <r>
      <rPr>
        <sz val="11"/>
        <color theme="1"/>
        <rFont val="Arial"/>
        <family val="2"/>
      </rPr>
      <t>(</t>
    </r>
    <r>
      <rPr>
        <sz val="11"/>
        <color theme="1"/>
        <rFont val="Meiryo UI"/>
        <family val="3"/>
        <charset val="128"/>
      </rPr>
      <t>および購入</t>
    </r>
    <r>
      <rPr>
        <sz val="11"/>
        <color theme="1"/>
        <rFont val="Arial"/>
        <family val="2"/>
      </rPr>
      <t>)</t>
    </r>
    <r>
      <rPr>
        <sz val="11"/>
        <color theme="1"/>
        <rFont val="Meiryo UI"/>
        <family val="3"/>
        <charset val="128"/>
      </rPr>
      <t>したスパークプラグの登録</t>
    </r>
    <rPh sb="75" eb="77">
      <t>ジシャ</t>
    </rPh>
    <rPh sb="78" eb="80">
      <t>セイサン</t>
    </rPh>
    <rPh sb="84" eb="86">
      <t>コウニュウ</t>
    </rPh>
    <rPh sb="97" eb="99">
      <t>トウロク</t>
    </rPh>
    <phoneticPr fontId="3"/>
  </si>
  <si>
    <r>
      <rPr>
        <sz val="10"/>
        <color rgb="FFFFFFFF"/>
        <rFont val="Meiryo UI"/>
        <family val="3"/>
        <charset val="128"/>
      </rPr>
      <t>限度日</t>
    </r>
    <rPh sb="0" eb="2">
      <t>ゲンド</t>
    </rPh>
    <rPh sb="2" eb="3">
      <t>ビ</t>
    </rPh>
    <phoneticPr fontId="3"/>
  </si>
  <si>
    <r>
      <t>SOP</t>
    </r>
    <r>
      <rPr>
        <sz val="10"/>
        <color rgb="FFFFFFFF"/>
        <rFont val="Meiryo UI"/>
        <family val="3"/>
        <charset val="128"/>
      </rPr>
      <t>情報</t>
    </r>
    <rPh sb="3" eb="5">
      <t>ジョウホウ</t>
    </rPh>
    <phoneticPr fontId="3"/>
  </si>
  <si>
    <r>
      <rPr>
        <sz val="10"/>
        <color rgb="FFFFFFFF"/>
        <rFont val="Meiryo UI"/>
        <family val="3"/>
        <charset val="128"/>
      </rPr>
      <t>図面品番（カタログ品番）</t>
    </r>
  </si>
  <si>
    <r>
      <rPr>
        <sz val="10"/>
        <color rgb="FFFFFFFF"/>
        <rFont val="Meiryo UI"/>
        <family val="3"/>
        <charset val="128"/>
      </rPr>
      <t>リパック後</t>
    </r>
    <r>
      <rPr>
        <sz val="10"/>
        <color rgb="FFFFFFFF"/>
        <rFont val="Arial"/>
        <family val="2"/>
      </rPr>
      <t>?</t>
    </r>
  </si>
  <si>
    <r>
      <rPr>
        <sz val="10"/>
        <color rgb="FFFFFFFF"/>
        <rFont val="Meiryo UI"/>
        <family val="3"/>
        <charset val="128"/>
      </rPr>
      <t>状態カテゴリ</t>
    </r>
  </si>
  <si>
    <r>
      <rPr>
        <sz val="10"/>
        <color rgb="FFFFFFFF"/>
        <rFont val="Meiryo UI"/>
        <family val="3"/>
        <charset val="128"/>
      </rPr>
      <t>品目カテゴリ（大分類）</t>
    </r>
  </si>
  <si>
    <r>
      <rPr>
        <sz val="10"/>
        <color rgb="FFFFFFFF"/>
        <rFont val="Meiryo UI"/>
        <family val="3"/>
        <charset val="128"/>
      </rPr>
      <t>品目カテゴリ（中分類）</t>
    </r>
  </si>
  <si>
    <r>
      <rPr>
        <sz val="10"/>
        <color rgb="FFFFFFFF"/>
        <rFont val="Meiryo UI"/>
        <family val="3"/>
        <charset val="128"/>
      </rPr>
      <t>品目カテゴリ（小分類）</t>
    </r>
  </si>
  <si>
    <r>
      <rPr>
        <sz val="10"/>
        <color rgb="FFFFFFFF"/>
        <rFont val="Meiryo UI"/>
        <family val="3"/>
        <charset val="128"/>
      </rPr>
      <t>材料仕様書番号</t>
    </r>
  </si>
  <si>
    <r>
      <rPr>
        <sz val="10"/>
        <color rgb="FFFFFFFF"/>
        <rFont val="Meiryo UI"/>
        <family val="3"/>
        <charset val="128"/>
      </rPr>
      <t>販売用一次包装　</t>
    </r>
    <r>
      <rPr>
        <sz val="10"/>
        <color rgb="FFFFFFFF"/>
        <rFont val="Arial"/>
        <family val="2"/>
      </rPr>
      <t>UPC or JAN</t>
    </r>
  </si>
  <si>
    <r>
      <t xml:space="preserve">Own company or outsource </t>
    </r>
    <r>
      <rPr>
        <sz val="11"/>
        <color theme="1"/>
        <rFont val="Meiryo UI"/>
        <family val="3"/>
        <charset val="128"/>
      </rPr>
      <t>自社もしくは外注</t>
    </r>
    <rPh sb="25" eb="27">
      <t>ジシャ</t>
    </rPh>
    <rPh sb="31" eb="33">
      <t>ガイチュウ</t>
    </rPh>
    <phoneticPr fontId="3"/>
  </si>
  <si>
    <r>
      <t xml:space="preserve">C) Registration glow plugs which are purchased from other subsidiary and repacked at own company / </t>
    </r>
    <r>
      <rPr>
        <sz val="11"/>
        <color theme="1"/>
        <rFont val="Meiryo UI"/>
        <family val="3"/>
        <charset val="128"/>
      </rPr>
      <t>自社にてリパックしたグロープラグ完成製品の登録</t>
    </r>
    <rPh sb="99" eb="101">
      <t>ジシャ</t>
    </rPh>
    <rPh sb="115" eb="117">
      <t>カンセイ</t>
    </rPh>
    <rPh sb="117" eb="119">
      <t>セイヒン</t>
    </rPh>
    <rPh sb="120" eb="122">
      <t>トウロク</t>
    </rPh>
    <phoneticPr fontId="3"/>
  </si>
  <si>
    <r>
      <t>A3250 NGK South Africa(</t>
    </r>
    <r>
      <rPr>
        <sz val="11"/>
        <color theme="1"/>
        <rFont val="Meiryo UI"/>
        <family val="3"/>
        <charset val="128"/>
      </rPr>
      <t>南アフリカＮＧＫ</t>
    </r>
    <r>
      <rPr>
        <sz val="11"/>
        <color theme="1"/>
        <rFont val="Arial"/>
        <family val="2"/>
      </rPr>
      <t>)</t>
    </r>
  </si>
  <si>
    <r>
      <t xml:space="preserve">0 /N.A. / </t>
    </r>
    <r>
      <rPr>
        <sz val="11"/>
        <color theme="1"/>
        <rFont val="Meiryo UI"/>
        <family val="3"/>
        <charset val="128"/>
      </rPr>
      <t>端子なし</t>
    </r>
  </si>
  <si>
    <r>
      <t xml:space="preserve">0 /WITHOUT(N.A.) / </t>
    </r>
    <r>
      <rPr>
        <sz val="11"/>
        <color theme="1"/>
        <rFont val="Meiryo UI"/>
        <family val="3"/>
        <charset val="128"/>
      </rPr>
      <t>ナットなし</t>
    </r>
  </si>
  <si>
    <r>
      <t xml:space="preserve">2 /IN-BOX / </t>
    </r>
    <r>
      <rPr>
        <sz val="11"/>
        <color theme="1"/>
        <rFont val="Meiryo UI"/>
        <family val="3"/>
        <charset val="128"/>
      </rPr>
      <t>ナットなし</t>
    </r>
  </si>
  <si>
    <r>
      <t xml:space="preserve">D) Registration glow plugs goods which  are manufactured by own company / </t>
    </r>
    <r>
      <rPr>
        <sz val="11"/>
        <color theme="1"/>
        <rFont val="Meiryo UI"/>
        <family val="3"/>
        <charset val="128"/>
      </rPr>
      <t>自社で生産</t>
    </r>
    <r>
      <rPr>
        <sz val="11"/>
        <color theme="1"/>
        <rFont val="Arial"/>
        <family val="2"/>
      </rPr>
      <t>(</t>
    </r>
    <r>
      <rPr>
        <sz val="11"/>
        <color theme="1"/>
        <rFont val="Meiryo UI"/>
        <family val="3"/>
        <charset val="128"/>
      </rPr>
      <t>および購入</t>
    </r>
    <r>
      <rPr>
        <sz val="11"/>
        <color theme="1"/>
        <rFont val="Arial"/>
        <family val="2"/>
      </rPr>
      <t>)</t>
    </r>
    <r>
      <rPr>
        <sz val="11"/>
        <color theme="1"/>
        <rFont val="Meiryo UI"/>
        <family val="3"/>
        <charset val="128"/>
      </rPr>
      <t>したグロープラグの登録</t>
    </r>
    <phoneticPr fontId="3"/>
  </si>
  <si>
    <r>
      <t>A4200 Siam NGK(</t>
    </r>
    <r>
      <rPr>
        <sz val="11"/>
        <color theme="1"/>
        <rFont val="Meiryo UI"/>
        <family val="3"/>
        <charset val="128"/>
      </rPr>
      <t>サイアムＮＧＫ</t>
    </r>
    <r>
      <rPr>
        <sz val="11"/>
        <color theme="1"/>
        <rFont val="Arial"/>
        <family val="2"/>
      </rPr>
      <t>)</t>
    </r>
  </si>
  <si>
    <r>
      <t xml:space="preserve">E) Registration plug related goods (CAP) of OEM and OES goods which  are purchased from other subsidiary and repacked at own company / </t>
    </r>
    <r>
      <rPr>
        <sz val="11"/>
        <color theme="1"/>
        <rFont val="Meiryo UI"/>
        <family val="3"/>
        <charset val="128"/>
      </rPr>
      <t>自社にてリパックしたプラグ関連品</t>
    </r>
    <r>
      <rPr>
        <sz val="11"/>
        <color theme="1"/>
        <rFont val="Arial"/>
        <family val="2"/>
      </rPr>
      <t>(</t>
    </r>
    <r>
      <rPr>
        <sz val="11"/>
        <color theme="1"/>
        <rFont val="Meiryo UI"/>
        <family val="3"/>
        <charset val="128"/>
      </rPr>
      <t>キャップ</t>
    </r>
    <r>
      <rPr>
        <sz val="11"/>
        <color theme="1"/>
        <rFont val="Arial"/>
        <family val="2"/>
      </rPr>
      <t>)</t>
    </r>
    <r>
      <rPr>
        <sz val="11"/>
        <color theme="1"/>
        <rFont val="Meiryo UI"/>
        <family val="3"/>
        <charset val="128"/>
      </rPr>
      <t>の</t>
    </r>
    <r>
      <rPr>
        <sz val="11"/>
        <color theme="1"/>
        <rFont val="Arial"/>
        <family val="2"/>
      </rPr>
      <t>OEM</t>
    </r>
    <r>
      <rPr>
        <sz val="11"/>
        <color theme="1"/>
        <rFont val="Meiryo UI"/>
        <family val="3"/>
        <charset val="128"/>
      </rPr>
      <t>製品および</t>
    </r>
    <r>
      <rPr>
        <sz val="11"/>
        <color theme="1"/>
        <rFont val="Arial"/>
        <family val="2"/>
      </rPr>
      <t>OES</t>
    </r>
    <r>
      <rPr>
        <sz val="11"/>
        <color theme="1"/>
        <rFont val="Meiryo UI"/>
        <family val="3"/>
        <charset val="128"/>
      </rPr>
      <t>製品の登録</t>
    </r>
    <rPh sb="135" eb="137">
      <t>ジシャ</t>
    </rPh>
    <rPh sb="148" eb="151">
      <t>カンレンヒン</t>
    </rPh>
    <rPh sb="161" eb="163">
      <t>セイヒン</t>
    </rPh>
    <rPh sb="169" eb="171">
      <t>セイヒン</t>
    </rPh>
    <rPh sb="172" eb="174">
      <t>トウロク</t>
    </rPh>
    <phoneticPr fontId="3"/>
  </si>
  <si>
    <r>
      <t>A4550 NGK India(</t>
    </r>
    <r>
      <rPr>
        <sz val="11"/>
        <color theme="1"/>
        <rFont val="Meiryo UI"/>
        <family val="3"/>
        <charset val="128"/>
      </rPr>
      <t>インドＮＧＫ</t>
    </r>
    <r>
      <rPr>
        <sz val="11"/>
        <color theme="1"/>
        <rFont val="Arial"/>
        <family val="2"/>
      </rPr>
      <t>)</t>
    </r>
  </si>
  <si>
    <r>
      <t xml:space="preserve">F) Registration plug related goods(CAP/CABLE) of AMP goods which  are purchased from other subsidiary and repacked at own company / </t>
    </r>
    <r>
      <rPr>
        <sz val="11"/>
        <color theme="1"/>
        <rFont val="Meiryo UI"/>
        <family val="3"/>
        <charset val="128"/>
      </rPr>
      <t>自社にてリパックしたプラグ関連品</t>
    </r>
    <r>
      <rPr>
        <sz val="11"/>
        <color theme="1"/>
        <rFont val="Arial"/>
        <family val="2"/>
      </rPr>
      <t>(CAP/CABLE)</t>
    </r>
    <r>
      <rPr>
        <sz val="11"/>
        <color theme="1"/>
        <rFont val="Meiryo UI"/>
        <family val="3"/>
        <charset val="128"/>
      </rPr>
      <t>の</t>
    </r>
    <r>
      <rPr>
        <sz val="11"/>
        <color theme="1"/>
        <rFont val="Arial"/>
        <family val="2"/>
      </rPr>
      <t>AMP</t>
    </r>
    <r>
      <rPr>
        <sz val="11"/>
        <color theme="1"/>
        <rFont val="Meiryo UI"/>
        <family val="3"/>
        <charset val="128"/>
      </rPr>
      <t>製品の登録</t>
    </r>
    <rPh sb="132" eb="134">
      <t>ジシャ</t>
    </rPh>
    <rPh sb="145" eb="148">
      <t>カンレンヒン</t>
    </rPh>
    <rPh sb="163" eb="165">
      <t>セイヒン</t>
    </rPh>
    <rPh sb="166" eb="168">
      <t>トウロク</t>
    </rPh>
    <phoneticPr fontId="3"/>
  </si>
  <si>
    <r>
      <t>A2200 NGK Brasil(</t>
    </r>
    <r>
      <rPr>
        <sz val="11"/>
        <color theme="1"/>
        <rFont val="Meiryo UI"/>
        <family val="3"/>
        <charset val="128"/>
      </rPr>
      <t>ブラジル特殊陶業</t>
    </r>
    <r>
      <rPr>
        <sz val="11"/>
        <color theme="1"/>
        <rFont val="Arial"/>
        <family val="2"/>
      </rPr>
      <t>)</t>
    </r>
  </si>
  <si>
    <r>
      <t>A2150 NGK Mexico(</t>
    </r>
    <r>
      <rPr>
        <sz val="11"/>
        <color theme="1"/>
        <rFont val="Meiryo UI"/>
        <family val="3"/>
        <charset val="128"/>
      </rPr>
      <t>メキシコＮＧＫ</t>
    </r>
    <r>
      <rPr>
        <sz val="11"/>
        <color theme="1"/>
        <rFont val="Arial"/>
        <family val="2"/>
      </rPr>
      <t>)</t>
    </r>
  </si>
  <si>
    <r>
      <t xml:space="preserve">G) Registration plug related goods which are manufactured by own company or purchased from suppliers / </t>
    </r>
    <r>
      <rPr>
        <sz val="11"/>
        <color theme="1"/>
        <rFont val="Meiryo UI"/>
        <family val="3"/>
        <charset val="128"/>
      </rPr>
      <t>自社で生産およびサプライヤから購入したプラグ関連品の登録</t>
    </r>
    <rPh sb="118" eb="120">
      <t>コウニュウ</t>
    </rPh>
    <rPh sb="125" eb="128">
      <t>カンレンヒン</t>
    </rPh>
    <phoneticPr fontId="3"/>
  </si>
  <si>
    <r>
      <t xml:space="preserve">H) Registration plug KD parts which are manufactured by own company / </t>
    </r>
    <r>
      <rPr>
        <sz val="11"/>
        <color theme="1"/>
        <rFont val="Meiryo UI"/>
        <family val="3"/>
        <charset val="128"/>
      </rPr>
      <t>自社で生産したプラグ</t>
    </r>
    <r>
      <rPr>
        <sz val="11"/>
        <color theme="1"/>
        <rFont val="Arial"/>
        <family val="2"/>
      </rPr>
      <t>KD</t>
    </r>
    <r>
      <rPr>
        <sz val="11"/>
        <color theme="1"/>
        <rFont val="Meiryo UI"/>
        <family val="3"/>
        <charset val="128"/>
      </rPr>
      <t>部品の登録</t>
    </r>
    <rPh sb="82" eb="84">
      <t>ブヒン</t>
    </rPh>
    <phoneticPr fontId="3"/>
  </si>
  <si>
    <r>
      <t>11. SP/GP KD parts(Sold to overseas organizations other than NGKJP) / (</t>
    </r>
    <r>
      <rPr>
        <sz val="11"/>
        <rFont val="Meiryo UI"/>
        <family val="3"/>
        <charset val="128"/>
      </rPr>
      <t>日特以外の法人に販売</t>
    </r>
    <r>
      <rPr>
        <sz val="11"/>
        <rFont val="Arial"/>
        <family val="2"/>
      </rPr>
      <t>)</t>
    </r>
    <rPh sb="73" eb="75">
      <t>イガイ</t>
    </rPh>
    <rPh sb="76" eb="78">
      <t>ホウジン</t>
    </rPh>
    <rPh sb="79" eb="81">
      <t>ハンバイ</t>
    </rPh>
    <phoneticPr fontId="3"/>
  </si>
  <si>
    <r>
      <rPr>
        <sz val="11"/>
        <color theme="1"/>
        <rFont val="Meiryo UI"/>
        <family val="3"/>
        <charset val="128"/>
      </rPr>
      <t>↑</t>
    </r>
    <phoneticPr fontId="3"/>
  </si>
  <si>
    <r>
      <rPr>
        <sz val="11"/>
        <color theme="1"/>
        <rFont val="Meiryo UI"/>
        <family val="3"/>
        <charset val="128"/>
      </rPr>
      <t>↑</t>
    </r>
    <r>
      <rPr>
        <sz val="11"/>
        <color theme="1"/>
        <rFont val="Arial"/>
        <family val="2"/>
      </rPr>
      <t xml:space="preserve"> As a general rule, please choose "000 / N.A.". </t>
    </r>
    <r>
      <rPr>
        <sz val="11"/>
        <color theme="1"/>
        <rFont val="Meiryo UI"/>
        <family val="3"/>
        <charset val="128"/>
      </rPr>
      <t>原則として、「</t>
    </r>
    <r>
      <rPr>
        <sz val="11"/>
        <color theme="1"/>
        <rFont val="Arial"/>
        <family val="2"/>
      </rPr>
      <t>000</t>
    </r>
    <r>
      <rPr>
        <sz val="11"/>
        <color theme="1"/>
        <rFont val="Meiryo UI"/>
        <family val="3"/>
        <charset val="128"/>
      </rPr>
      <t>」を選択する。</t>
    </r>
    <rPh sb="49" eb="51">
      <t>ゲンソク</t>
    </rPh>
    <rPh sb="61" eb="63">
      <t>センタク</t>
    </rPh>
    <phoneticPr fontId="3"/>
  </si>
  <si>
    <r>
      <rPr>
        <sz val="11"/>
        <color theme="1"/>
        <rFont val="Meiryo UI"/>
        <family val="3"/>
        <charset val="128"/>
      </rPr>
      <t>↑</t>
    </r>
    <r>
      <rPr>
        <sz val="11"/>
        <color theme="1"/>
        <rFont val="Arial"/>
        <family val="2"/>
      </rPr>
      <t xml:space="preserve">As a general rule, please choose "00000 / N.A.". However, it is OK to choose the specific packaging brand for "NGK**" as necessary. </t>
    </r>
    <r>
      <rPr>
        <sz val="11"/>
        <color theme="1"/>
        <rFont val="ＭＳ Ｐゴシック"/>
        <family val="3"/>
        <charset val="128"/>
      </rPr>
      <t/>
    </r>
    <phoneticPr fontId="3"/>
  </si>
  <si>
    <r>
      <rPr>
        <sz val="11"/>
        <color theme="1"/>
        <rFont val="Meiryo UI"/>
        <family val="3"/>
        <charset val="128"/>
      </rPr>
      <t>　</t>
    </r>
    <r>
      <rPr>
        <sz val="11"/>
        <color theme="1"/>
        <rFont val="Arial"/>
        <family val="2"/>
      </rPr>
      <t xml:space="preserve"> </t>
    </r>
    <r>
      <rPr>
        <sz val="11"/>
        <color theme="1"/>
        <rFont val="Meiryo UI"/>
        <family val="3"/>
        <charset val="128"/>
      </rPr>
      <t>原則として「</t>
    </r>
    <r>
      <rPr>
        <sz val="11"/>
        <color theme="1"/>
        <rFont val="Arial"/>
        <family val="2"/>
      </rPr>
      <t>00000</t>
    </r>
    <r>
      <rPr>
        <sz val="11"/>
        <color theme="1"/>
        <rFont val="Meiryo UI"/>
        <family val="3"/>
        <charset val="128"/>
      </rPr>
      <t>」を選択するが、必要に応じて「</t>
    </r>
    <r>
      <rPr>
        <sz val="11"/>
        <color theme="1"/>
        <rFont val="Arial"/>
        <family val="2"/>
      </rPr>
      <t>NGK**</t>
    </r>
    <r>
      <rPr>
        <sz val="11"/>
        <color theme="1"/>
        <rFont val="Meiryo UI"/>
        <family val="3"/>
        <charset val="128"/>
      </rPr>
      <t>」の包装ブランドを設定しても問題ない。</t>
    </r>
    <phoneticPr fontId="3"/>
  </si>
  <si>
    <r>
      <t xml:space="preserve">I) Registration plug WIP parts (included "X-" goods[before packing goods]) which are manufactured by own company / </t>
    </r>
    <r>
      <rPr>
        <sz val="11"/>
        <color theme="1"/>
        <rFont val="Meiryo UI"/>
        <family val="3"/>
        <charset val="128"/>
      </rPr>
      <t>自社で生産したプラグ仕掛品</t>
    </r>
    <r>
      <rPr>
        <sz val="11"/>
        <color theme="1"/>
        <rFont val="Arial"/>
        <family val="2"/>
      </rPr>
      <t>(</t>
    </r>
    <r>
      <rPr>
        <sz val="11"/>
        <color theme="1"/>
        <rFont val="Meiryo UI"/>
        <family val="3"/>
        <charset val="128"/>
      </rPr>
      <t>包装前完成品含む</t>
    </r>
    <r>
      <rPr>
        <sz val="11"/>
        <color theme="1"/>
        <rFont val="Arial"/>
        <family val="2"/>
      </rPr>
      <t>)</t>
    </r>
    <r>
      <rPr>
        <sz val="11"/>
        <color theme="1"/>
        <rFont val="Meiryo UI"/>
        <family val="3"/>
        <charset val="128"/>
      </rPr>
      <t>の登録</t>
    </r>
    <rPh sb="125" eb="127">
      <t>シカカリ</t>
    </rPh>
    <rPh sb="127" eb="128">
      <t>ヒン</t>
    </rPh>
    <rPh sb="129" eb="131">
      <t>ホウソウ</t>
    </rPh>
    <rPh sb="131" eb="132">
      <t>マエ</t>
    </rPh>
    <rPh sb="132" eb="135">
      <t>カンセイヒン</t>
    </rPh>
    <rPh sb="135" eb="136">
      <t>フク</t>
    </rPh>
    <phoneticPr fontId="3"/>
  </si>
  <si>
    <r>
      <t xml:space="preserve">13. </t>
    </r>
    <r>
      <rPr>
        <b/>
        <sz val="11"/>
        <color rgb="FFC00000"/>
        <rFont val="Arial"/>
        <family val="2"/>
      </rPr>
      <t>SP/GP</t>
    </r>
    <r>
      <rPr>
        <sz val="11"/>
        <rFont val="Arial"/>
        <family val="2"/>
      </rPr>
      <t xml:space="preserve"> WIP parts / </t>
    </r>
    <r>
      <rPr>
        <sz val="11"/>
        <rFont val="Meiryo UI"/>
        <family val="3"/>
        <charset val="128"/>
      </rPr>
      <t>仕掛部品</t>
    </r>
    <rPh sb="22" eb="24">
      <t>シカカリ</t>
    </rPh>
    <rPh sb="24" eb="26">
      <t>ブヒン</t>
    </rPh>
    <phoneticPr fontId="3"/>
  </si>
  <si>
    <r>
      <t>A4600 Woojin Industry(</t>
    </r>
    <r>
      <rPr>
        <sz val="11"/>
        <color theme="1"/>
        <rFont val="Meiryo UI"/>
        <family val="3"/>
        <charset val="128"/>
      </rPr>
      <t>友進工業</t>
    </r>
    <r>
      <rPr>
        <sz val="11"/>
        <color theme="1"/>
        <rFont val="Arial"/>
        <family val="2"/>
      </rPr>
      <t>)</t>
    </r>
  </si>
  <si>
    <r>
      <t>J) Package Type modification for existing GIMS#/</t>
    </r>
    <r>
      <rPr>
        <sz val="11"/>
        <color theme="1"/>
        <rFont val="Meiryo UI"/>
        <family val="3"/>
        <charset val="128"/>
      </rPr>
      <t>包装タイプ修正</t>
    </r>
    <rPh sb="48" eb="50">
      <t>ホウソウ</t>
    </rPh>
    <rPh sb="53" eb="55">
      <t>シュウセイ</t>
    </rPh>
    <phoneticPr fontId="3"/>
  </si>
  <si>
    <r>
      <t xml:space="preserve">22. Modifying existing GIMS / </t>
    </r>
    <r>
      <rPr>
        <sz val="11"/>
        <color theme="1"/>
        <rFont val="Meiryo UI"/>
        <family val="3"/>
        <charset val="128"/>
      </rPr>
      <t>品目修正</t>
    </r>
    <phoneticPr fontId="3"/>
  </si>
  <si>
    <r>
      <t>K) Customer Parts Number modification for existing GIMS# with specified date/</t>
    </r>
    <r>
      <rPr>
        <sz val="11"/>
        <color theme="1"/>
        <rFont val="Meiryo UI"/>
        <family val="3"/>
        <charset val="128"/>
      </rPr>
      <t>日付指定の客先番号修正</t>
    </r>
    <phoneticPr fontId="3"/>
  </si>
  <si>
    <r>
      <t xml:space="preserve">22. Modifying existing GIMS / </t>
    </r>
    <r>
      <rPr>
        <sz val="11"/>
        <color theme="1"/>
        <rFont val="Meiryo UI"/>
        <family val="3"/>
        <charset val="128"/>
      </rPr>
      <t>品目修正</t>
    </r>
  </si>
  <si>
    <r>
      <rPr>
        <b/>
        <sz val="11"/>
        <rFont val="Arial"/>
        <family val="2"/>
      </rPr>
      <t>Sensor FG-OEM Repack (Purchased from NGK-JP)</t>
    </r>
    <r>
      <rPr>
        <sz val="11"/>
        <rFont val="Arial"/>
        <family val="2"/>
      </rPr>
      <t xml:space="preserve"> 
</t>
    </r>
    <r>
      <rPr>
        <sz val="11"/>
        <rFont val="Meiryo UI"/>
        <family val="3"/>
        <charset val="128"/>
      </rPr>
      <t>日特購入品→法人包装替え</t>
    </r>
    <r>
      <rPr>
        <sz val="11"/>
        <rFont val="Arial"/>
        <family val="2"/>
      </rPr>
      <t xml:space="preserve">(OEM) </t>
    </r>
    <phoneticPr fontId="3"/>
  </si>
  <si>
    <r>
      <rPr>
        <b/>
        <sz val="11"/>
        <rFont val="Arial"/>
        <family val="2"/>
      </rPr>
      <t>Sensor FG-OES Repack (Purchased from NGK-JP)</t>
    </r>
    <r>
      <rPr>
        <sz val="11"/>
        <rFont val="Arial"/>
        <family val="2"/>
      </rPr>
      <t xml:space="preserve"> 
</t>
    </r>
    <r>
      <rPr>
        <sz val="11"/>
        <rFont val="Meiryo UI"/>
        <family val="3"/>
        <charset val="128"/>
      </rPr>
      <t>日特購入品→法人包装替え</t>
    </r>
    <r>
      <rPr>
        <sz val="11"/>
        <rFont val="Arial"/>
        <family val="2"/>
      </rPr>
      <t>(OES)</t>
    </r>
    <phoneticPr fontId="3"/>
  </si>
  <si>
    <r>
      <rPr>
        <b/>
        <sz val="11"/>
        <rFont val="Arial"/>
        <family val="2"/>
      </rPr>
      <t>Sensor AMP Repack without Stock No. (Purchased from NGK-JP)</t>
    </r>
    <r>
      <rPr>
        <sz val="11"/>
        <rFont val="Arial"/>
        <family val="2"/>
      </rPr>
      <t xml:space="preserve">  
</t>
    </r>
    <r>
      <rPr>
        <sz val="11"/>
        <rFont val="Meiryo UI"/>
        <family val="3"/>
        <charset val="128"/>
      </rPr>
      <t>日特購入品→法人包装替え</t>
    </r>
    <r>
      <rPr>
        <sz val="11"/>
        <rFont val="Arial"/>
        <family val="2"/>
      </rPr>
      <t xml:space="preserve">(AMP) </t>
    </r>
    <r>
      <rPr>
        <sz val="11"/>
        <rFont val="Meiryo UI"/>
        <family val="3"/>
        <charset val="128"/>
      </rPr>
      <t>ストック</t>
    </r>
    <r>
      <rPr>
        <sz val="11"/>
        <rFont val="Arial"/>
        <family val="2"/>
      </rPr>
      <t>№</t>
    </r>
    <r>
      <rPr>
        <sz val="11"/>
        <rFont val="Meiryo UI"/>
        <family val="3"/>
        <charset val="128"/>
      </rPr>
      <t>無し</t>
    </r>
    <rPh sb="64" eb="66">
      <t>コウニュウ</t>
    </rPh>
    <rPh sb="66" eb="67">
      <t>ヒン</t>
    </rPh>
    <rPh sb="68" eb="70">
      <t>ホウジン</t>
    </rPh>
    <rPh sb="70" eb="72">
      <t>ホウソウ</t>
    </rPh>
    <rPh sb="72" eb="73">
      <t>カ</t>
    </rPh>
    <rPh sb="85" eb="86">
      <t>ナ</t>
    </rPh>
    <phoneticPr fontId="3"/>
  </si>
  <si>
    <r>
      <rPr>
        <b/>
        <sz val="11"/>
        <rFont val="Arial"/>
        <family val="2"/>
      </rPr>
      <t>Sensor AMP Repack with Stock No., UPC or JAN,, ITF Code etc (Purchased from NGK-JP)</t>
    </r>
    <r>
      <rPr>
        <sz val="11"/>
        <rFont val="Arial"/>
        <family val="2"/>
      </rPr>
      <t xml:space="preserve"> 
</t>
    </r>
    <r>
      <rPr>
        <sz val="11"/>
        <rFont val="Meiryo UI"/>
        <family val="3"/>
        <charset val="128"/>
      </rPr>
      <t>日特購入品→法人包装替え</t>
    </r>
    <r>
      <rPr>
        <sz val="11"/>
        <rFont val="Arial"/>
        <family val="2"/>
      </rPr>
      <t xml:space="preserve">(AMP) </t>
    </r>
    <r>
      <rPr>
        <sz val="11"/>
        <rFont val="Meiryo UI"/>
        <family val="3"/>
        <charset val="128"/>
      </rPr>
      <t>ストック</t>
    </r>
    <r>
      <rPr>
        <sz val="11"/>
        <rFont val="Arial"/>
        <family val="2"/>
      </rPr>
      <t>№</t>
    </r>
    <r>
      <rPr>
        <sz val="11"/>
        <rFont val="Meiryo UI"/>
        <family val="3"/>
        <charset val="128"/>
      </rPr>
      <t>、</t>
    </r>
    <r>
      <rPr>
        <sz val="11"/>
        <rFont val="Arial"/>
        <family val="2"/>
      </rPr>
      <t>UPC or JAN,</t>
    </r>
    <r>
      <rPr>
        <sz val="11"/>
        <rFont val="Meiryo UI"/>
        <family val="3"/>
        <charset val="128"/>
      </rPr>
      <t>、</t>
    </r>
    <r>
      <rPr>
        <sz val="11"/>
        <rFont val="Arial"/>
        <family val="2"/>
      </rPr>
      <t>ITF Code</t>
    </r>
    <r>
      <rPr>
        <sz val="11"/>
        <rFont val="Meiryo UI"/>
        <family val="3"/>
        <charset val="128"/>
      </rPr>
      <t>他有り</t>
    </r>
    <rPh sb="87" eb="89">
      <t>コウニュウ</t>
    </rPh>
    <rPh sb="89" eb="90">
      <t>ヒン</t>
    </rPh>
    <rPh sb="91" eb="93">
      <t>ホウジン</t>
    </rPh>
    <rPh sb="93" eb="95">
      <t>ホウソウ</t>
    </rPh>
    <rPh sb="95" eb="96">
      <t>カ</t>
    </rPh>
    <rPh sb="129" eb="130">
      <t>ホカ</t>
    </rPh>
    <rPh sb="130" eb="131">
      <t>ア</t>
    </rPh>
    <phoneticPr fontId="3"/>
  </si>
  <si>
    <r>
      <rPr>
        <b/>
        <sz val="11"/>
        <color theme="1"/>
        <rFont val="Arial"/>
        <family val="2"/>
      </rPr>
      <t xml:space="preserve">Sensor FG-OEM (Manufactured at own company) </t>
    </r>
    <r>
      <rPr>
        <sz val="11"/>
        <color theme="1"/>
        <rFont val="Arial"/>
        <family val="2"/>
      </rPr>
      <t xml:space="preserve">
</t>
    </r>
    <r>
      <rPr>
        <sz val="11"/>
        <color theme="1"/>
        <rFont val="Meiryo UI"/>
        <family val="3"/>
        <charset val="128"/>
      </rPr>
      <t>法人生産品</t>
    </r>
    <r>
      <rPr>
        <sz val="11"/>
        <color theme="1"/>
        <rFont val="Arial"/>
        <family val="2"/>
      </rPr>
      <t>(OEM)</t>
    </r>
    <rPh sb="45" eb="47">
      <t>ホウジン</t>
    </rPh>
    <rPh sb="47" eb="49">
      <t>セイサン</t>
    </rPh>
    <rPh sb="49" eb="50">
      <t>ヒン</t>
    </rPh>
    <phoneticPr fontId="3"/>
  </si>
  <si>
    <r>
      <rPr>
        <b/>
        <sz val="11"/>
        <color theme="1"/>
        <rFont val="Arial"/>
        <family val="2"/>
      </rPr>
      <t xml:space="preserve">Sensor FG-OES (Manufactured at own company) </t>
    </r>
    <r>
      <rPr>
        <sz val="11"/>
        <color theme="1"/>
        <rFont val="Arial"/>
        <family val="2"/>
      </rPr>
      <t xml:space="preserve">
</t>
    </r>
    <r>
      <rPr>
        <sz val="11"/>
        <color theme="1"/>
        <rFont val="Meiryo UI"/>
        <family val="3"/>
        <charset val="128"/>
      </rPr>
      <t>法人生産品</t>
    </r>
    <r>
      <rPr>
        <sz val="11"/>
        <color theme="1"/>
        <rFont val="Arial"/>
        <family val="2"/>
      </rPr>
      <t>(OES)</t>
    </r>
    <phoneticPr fontId="3"/>
  </si>
  <si>
    <r>
      <rPr>
        <b/>
        <sz val="11"/>
        <color theme="1"/>
        <rFont val="Arial"/>
        <family val="2"/>
      </rPr>
      <t xml:space="preserve">Sensor AMP without Stock No. (Manufactured at own company) </t>
    </r>
    <r>
      <rPr>
        <sz val="11"/>
        <color theme="1"/>
        <rFont val="Arial"/>
        <family val="2"/>
      </rPr>
      <t xml:space="preserve">
</t>
    </r>
    <r>
      <rPr>
        <sz val="11"/>
        <color theme="1"/>
        <rFont val="Meiryo UI"/>
        <family val="3"/>
        <charset val="128"/>
      </rPr>
      <t>法人生産品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無し</t>
    </r>
    <rPh sb="76" eb="77">
      <t>ナ</t>
    </rPh>
    <phoneticPr fontId="3"/>
  </si>
  <si>
    <r>
      <rPr>
        <b/>
        <sz val="11"/>
        <color theme="1"/>
        <rFont val="Arial"/>
        <family val="2"/>
      </rPr>
      <t xml:space="preserve">Sensor AMP with Stock No., UPC or JAN,, ITF Code (Manufactured at own company) </t>
    </r>
    <r>
      <rPr>
        <sz val="11"/>
        <color theme="1"/>
        <rFont val="Arial"/>
        <family val="2"/>
      </rPr>
      <t xml:space="preserve">
</t>
    </r>
    <r>
      <rPr>
        <sz val="11"/>
        <color theme="1"/>
        <rFont val="Meiryo UI"/>
        <family val="3"/>
        <charset val="128"/>
      </rPr>
      <t>法人生産品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t>
    </r>
    <r>
      <rPr>
        <sz val="11"/>
        <color theme="1"/>
        <rFont val="Arial"/>
        <family val="2"/>
      </rPr>
      <t>UPC or JAN,</t>
    </r>
    <r>
      <rPr>
        <sz val="11"/>
        <color theme="1"/>
        <rFont val="Meiryo UI"/>
        <family val="3"/>
        <charset val="128"/>
      </rPr>
      <t>、</t>
    </r>
    <r>
      <rPr>
        <sz val="11"/>
        <color theme="1"/>
        <rFont val="Arial"/>
        <family val="2"/>
      </rPr>
      <t>ITF Code</t>
    </r>
    <r>
      <rPr>
        <sz val="11"/>
        <color theme="1"/>
        <rFont val="Meiryo UI"/>
        <family val="3"/>
        <charset val="128"/>
      </rPr>
      <t>有り</t>
    </r>
    <rPh sb="117" eb="118">
      <t>ア</t>
    </rPh>
    <phoneticPr fontId="3"/>
  </si>
  <si>
    <r>
      <rPr>
        <b/>
        <sz val="11"/>
        <color theme="1"/>
        <rFont val="Arial"/>
        <family val="2"/>
      </rPr>
      <t>Sensor FG-OEM (Sold to subsidiary other than NGK-J)</t>
    </r>
    <r>
      <rPr>
        <sz val="11"/>
        <color theme="1"/>
        <rFont val="Arial"/>
        <family val="2"/>
      </rPr>
      <t xml:space="preserve">
</t>
    </r>
    <r>
      <rPr>
        <sz val="11"/>
        <color theme="1"/>
        <rFont val="Meiryo UI"/>
        <family val="3"/>
        <charset val="128"/>
      </rPr>
      <t>法人購入品</t>
    </r>
    <r>
      <rPr>
        <sz val="11"/>
        <color theme="1"/>
        <rFont val="Arial"/>
        <family val="2"/>
      </rPr>
      <t>(OEM)</t>
    </r>
    <rPh sb="56" eb="57">
      <t>ヒン</t>
    </rPh>
    <phoneticPr fontId="3"/>
  </si>
  <si>
    <r>
      <t>FG/</t>
    </r>
    <r>
      <rPr>
        <sz val="11"/>
        <color theme="1"/>
        <rFont val="Meiryo UI"/>
        <family val="3"/>
        <charset val="128"/>
      </rPr>
      <t>完成品</t>
    </r>
    <rPh sb="3" eb="6">
      <t>カンセイヒン</t>
    </rPh>
    <phoneticPr fontId="3"/>
  </si>
  <si>
    <r>
      <rPr>
        <b/>
        <sz val="11"/>
        <color theme="1"/>
        <rFont val="Arial"/>
        <family val="2"/>
      </rPr>
      <t>Sensor FG-OES (Sold to subsidiary other than NGK-J)</t>
    </r>
    <r>
      <rPr>
        <sz val="11"/>
        <color theme="1"/>
        <rFont val="Arial"/>
        <family val="2"/>
      </rPr>
      <t xml:space="preserve">
</t>
    </r>
    <r>
      <rPr>
        <sz val="11"/>
        <color theme="1"/>
        <rFont val="Meiryo UI"/>
        <family val="3"/>
        <charset val="128"/>
      </rPr>
      <t>法人購入品</t>
    </r>
    <r>
      <rPr>
        <sz val="11"/>
        <color theme="1"/>
        <rFont val="Arial"/>
        <family val="2"/>
      </rPr>
      <t>(OES)</t>
    </r>
    <phoneticPr fontId="3"/>
  </si>
  <si>
    <r>
      <rPr>
        <b/>
        <sz val="11"/>
        <color theme="1"/>
        <rFont val="Arial"/>
        <family val="2"/>
      </rPr>
      <t>Sensor AMP without Stock No.(Sold to subsidiary other than NGK-J)</t>
    </r>
    <r>
      <rPr>
        <sz val="11"/>
        <color theme="1"/>
        <rFont val="Arial"/>
        <family val="2"/>
      </rPr>
      <t xml:space="preserve">
</t>
    </r>
    <r>
      <rPr>
        <sz val="11"/>
        <color theme="1"/>
        <rFont val="Meiryo UI"/>
        <family val="3"/>
        <charset val="128"/>
      </rPr>
      <t>法人購入品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無し</t>
    </r>
    <rPh sb="82" eb="83">
      <t>ナ</t>
    </rPh>
    <phoneticPr fontId="3"/>
  </si>
  <si>
    <r>
      <rPr>
        <b/>
        <sz val="11"/>
        <color theme="1"/>
        <rFont val="Arial"/>
        <family val="2"/>
      </rPr>
      <t>Sensor AMP with Stock No.,UPC or JAN,ITF Code.(Sold to subsidiary other than NGK-J)</t>
    </r>
    <r>
      <rPr>
        <sz val="11"/>
        <color theme="1"/>
        <rFont val="Arial"/>
        <family val="2"/>
      </rPr>
      <t xml:space="preserve">
</t>
    </r>
    <r>
      <rPr>
        <sz val="11"/>
        <color theme="1"/>
        <rFont val="Meiryo UI"/>
        <family val="3"/>
        <charset val="128"/>
      </rPr>
      <t>法人購入品</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t>
    </r>
    <r>
      <rPr>
        <sz val="11"/>
        <color theme="1"/>
        <rFont val="Arial"/>
        <family val="2"/>
      </rPr>
      <t>UPC or JAN,</t>
    </r>
    <r>
      <rPr>
        <sz val="11"/>
        <color theme="1"/>
        <rFont val="Meiryo UI"/>
        <family val="3"/>
        <charset val="128"/>
      </rPr>
      <t>、</t>
    </r>
    <r>
      <rPr>
        <sz val="11"/>
        <color theme="1"/>
        <rFont val="Arial"/>
        <family val="2"/>
      </rPr>
      <t>ITF Code</t>
    </r>
    <r>
      <rPr>
        <sz val="11"/>
        <color theme="1"/>
        <rFont val="Meiryo UI"/>
        <family val="3"/>
        <charset val="128"/>
      </rPr>
      <t>有り</t>
    </r>
    <rPh sb="121" eb="122">
      <t>ア</t>
    </rPh>
    <phoneticPr fontId="3"/>
  </si>
  <si>
    <r>
      <rPr>
        <b/>
        <sz val="11"/>
        <color theme="1"/>
        <rFont val="Arial"/>
        <family val="2"/>
      </rPr>
      <t>Sensor FG-OEM Repack (Sold to subsidiary other than NGK-J)</t>
    </r>
    <r>
      <rPr>
        <sz val="11"/>
        <color theme="1"/>
        <rFont val="Arial"/>
        <family val="2"/>
      </rPr>
      <t xml:space="preserve">
</t>
    </r>
    <r>
      <rPr>
        <sz val="11"/>
        <color theme="1"/>
        <rFont val="Meiryo UI"/>
        <family val="3"/>
        <charset val="128"/>
      </rPr>
      <t>法人購入品→法人包装替え</t>
    </r>
    <r>
      <rPr>
        <sz val="11"/>
        <color theme="1"/>
        <rFont val="Arial"/>
        <family val="2"/>
      </rPr>
      <t>(OEM)</t>
    </r>
    <rPh sb="65" eb="67">
      <t>ホウジン</t>
    </rPh>
    <rPh sb="67" eb="69">
      <t>ホウソウ</t>
    </rPh>
    <rPh sb="69" eb="70">
      <t>カ</t>
    </rPh>
    <phoneticPr fontId="3"/>
  </si>
  <si>
    <r>
      <rPr>
        <b/>
        <sz val="11"/>
        <color theme="1"/>
        <rFont val="Arial"/>
        <family val="2"/>
      </rPr>
      <t>Sensor FG-OES Repack (Sold to subsidiary other than NGK-J)</t>
    </r>
    <r>
      <rPr>
        <sz val="11"/>
        <color theme="1"/>
        <rFont val="Arial"/>
        <family val="2"/>
      </rPr>
      <t xml:space="preserve">
</t>
    </r>
    <r>
      <rPr>
        <sz val="11"/>
        <color theme="1"/>
        <rFont val="Meiryo UI"/>
        <family val="3"/>
        <charset val="128"/>
      </rPr>
      <t>法人購入品→法人包装替え</t>
    </r>
    <r>
      <rPr>
        <sz val="11"/>
        <color theme="1"/>
        <rFont val="Arial"/>
        <family val="2"/>
      </rPr>
      <t>(OES)</t>
    </r>
    <rPh sb="65" eb="67">
      <t>ホウジン</t>
    </rPh>
    <rPh sb="67" eb="69">
      <t>ホウソウ</t>
    </rPh>
    <rPh sb="69" eb="70">
      <t>カ</t>
    </rPh>
    <phoneticPr fontId="3"/>
  </si>
  <si>
    <r>
      <rPr>
        <b/>
        <sz val="11"/>
        <color theme="1"/>
        <rFont val="Arial"/>
        <family val="2"/>
      </rPr>
      <t>Sensor AMP Repack with Stock No.(Sold to subsidiary other than NGK-J)</t>
    </r>
    <r>
      <rPr>
        <sz val="11"/>
        <color theme="1"/>
        <rFont val="Arial"/>
        <family val="2"/>
      </rPr>
      <t xml:space="preserve">
</t>
    </r>
    <r>
      <rPr>
        <sz val="11"/>
        <color theme="1"/>
        <rFont val="Meiryo UI"/>
        <family val="3"/>
        <charset val="128"/>
      </rPr>
      <t>法人購入品→法人包装替え</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無し</t>
    </r>
    <rPh sb="76" eb="78">
      <t>ホウジン</t>
    </rPh>
    <rPh sb="78" eb="80">
      <t>ホウソウ</t>
    </rPh>
    <rPh sb="80" eb="81">
      <t>カ</t>
    </rPh>
    <rPh sb="93" eb="94">
      <t>ナ</t>
    </rPh>
    <phoneticPr fontId="3"/>
  </si>
  <si>
    <r>
      <rPr>
        <b/>
        <sz val="11"/>
        <color theme="1"/>
        <rFont val="Arial"/>
        <family val="2"/>
      </rPr>
      <t>Sensor AMP Repack with Stock No.,UPC or JAN,ITF Code.(Sold to subsidiary other than NGK-J)</t>
    </r>
    <r>
      <rPr>
        <sz val="11"/>
        <color theme="1"/>
        <rFont val="Arial"/>
        <family val="2"/>
      </rPr>
      <t xml:space="preserve">
</t>
    </r>
    <r>
      <rPr>
        <sz val="11"/>
        <color theme="1"/>
        <rFont val="Meiryo UI"/>
        <family val="3"/>
        <charset val="128"/>
      </rPr>
      <t>法人購入品→法人包装替え</t>
    </r>
    <r>
      <rPr>
        <sz val="11"/>
        <color theme="1"/>
        <rFont val="Arial"/>
        <family val="2"/>
      </rPr>
      <t xml:space="preserve">(AMP) </t>
    </r>
    <r>
      <rPr>
        <sz val="11"/>
        <color theme="1"/>
        <rFont val="Meiryo UI"/>
        <family val="3"/>
        <charset val="128"/>
      </rPr>
      <t>ストック</t>
    </r>
    <r>
      <rPr>
        <sz val="11"/>
        <color theme="1"/>
        <rFont val="Arial"/>
        <family val="2"/>
      </rPr>
      <t>№</t>
    </r>
    <r>
      <rPr>
        <sz val="11"/>
        <color theme="1"/>
        <rFont val="Meiryo UI"/>
        <family val="3"/>
        <charset val="128"/>
      </rPr>
      <t>、</t>
    </r>
    <r>
      <rPr>
        <sz val="11"/>
        <color theme="1"/>
        <rFont val="Arial"/>
        <family val="2"/>
      </rPr>
      <t>UPC or JAN,</t>
    </r>
    <r>
      <rPr>
        <sz val="11"/>
        <color theme="1"/>
        <rFont val="Meiryo UI"/>
        <family val="3"/>
        <charset val="128"/>
      </rPr>
      <t>、</t>
    </r>
    <r>
      <rPr>
        <sz val="11"/>
        <color theme="1"/>
        <rFont val="Arial"/>
        <family val="2"/>
      </rPr>
      <t>ITF Code</t>
    </r>
    <r>
      <rPr>
        <sz val="11"/>
        <color theme="1"/>
        <rFont val="Meiryo UI"/>
        <family val="3"/>
        <charset val="128"/>
      </rPr>
      <t>有り</t>
    </r>
    <rPh sb="97" eb="99">
      <t>ホウジン</t>
    </rPh>
    <rPh sb="99" eb="101">
      <t>ホウソウ</t>
    </rPh>
    <rPh sb="101" eb="102">
      <t>カ</t>
    </rPh>
    <rPh sb="135" eb="136">
      <t>ア</t>
    </rPh>
    <phoneticPr fontId="3"/>
  </si>
  <si>
    <r>
      <rPr>
        <b/>
        <sz val="11"/>
        <color theme="1"/>
        <rFont val="Arial"/>
        <family val="2"/>
      </rPr>
      <t>Sensor AM (Local (Walker))</t>
    </r>
    <r>
      <rPr>
        <sz val="11"/>
        <color theme="1"/>
        <rFont val="Arial"/>
        <family val="2"/>
      </rPr>
      <t xml:space="preserve">
</t>
    </r>
    <r>
      <rPr>
        <sz val="11"/>
        <color theme="1"/>
        <rFont val="Meiryo UI"/>
        <family val="3"/>
        <charset val="128"/>
      </rPr>
      <t>米国品番</t>
    </r>
    <r>
      <rPr>
        <sz val="11"/>
        <color theme="1"/>
        <rFont val="Arial"/>
        <family val="2"/>
      </rPr>
      <t xml:space="preserve"> - </t>
    </r>
    <r>
      <rPr>
        <sz val="11"/>
        <color theme="1"/>
        <rFont val="Meiryo UI"/>
        <family val="3"/>
        <charset val="128"/>
      </rPr>
      <t>センサー現地調達品
（</t>
    </r>
    <r>
      <rPr>
        <sz val="11"/>
        <color theme="1"/>
        <rFont val="Arial"/>
        <family val="2"/>
      </rPr>
      <t>AM-Walker</t>
    </r>
    <r>
      <rPr>
        <sz val="11"/>
        <color theme="1"/>
        <rFont val="Meiryo UI"/>
        <family val="3"/>
        <charset val="128"/>
      </rPr>
      <t>）</t>
    </r>
    <rPh sb="27" eb="29">
      <t>ベイコク</t>
    </rPh>
    <rPh sb="29" eb="31">
      <t>ヒンバン</t>
    </rPh>
    <rPh sb="38" eb="40">
      <t>ゲンチ</t>
    </rPh>
    <rPh sb="40" eb="42">
      <t>チョウタツ</t>
    </rPh>
    <rPh sb="42" eb="43">
      <t>ヒン</t>
    </rPh>
    <phoneticPr fontId="3"/>
  </si>
  <si>
    <r>
      <t>Parts/</t>
    </r>
    <r>
      <rPr>
        <sz val="11"/>
        <color theme="1"/>
        <rFont val="Meiryo UI"/>
        <family val="3"/>
        <charset val="128"/>
      </rPr>
      <t>部品</t>
    </r>
    <rPh sb="6" eb="8">
      <t>ブヒン</t>
    </rPh>
    <phoneticPr fontId="3"/>
  </si>
  <si>
    <r>
      <rPr>
        <b/>
        <sz val="11"/>
        <color theme="1"/>
        <rFont val="Arial"/>
        <family val="2"/>
      </rPr>
      <t>Sensor KD parts</t>
    </r>
    <r>
      <rPr>
        <b/>
        <sz val="11"/>
        <color indexed="8"/>
        <rFont val="Arial"/>
        <family val="2"/>
      </rPr>
      <t xml:space="preserve">(Purchased from NGK-JP) </t>
    </r>
    <r>
      <rPr>
        <sz val="11"/>
        <color indexed="8"/>
        <rFont val="Arial"/>
        <family val="2"/>
      </rPr>
      <t xml:space="preserve">
</t>
    </r>
    <r>
      <rPr>
        <sz val="11"/>
        <color indexed="8"/>
        <rFont val="Meiryo UI"/>
        <family val="3"/>
        <charset val="128"/>
      </rPr>
      <t>セ</t>
    </r>
    <r>
      <rPr>
        <sz val="11"/>
        <color indexed="8"/>
        <rFont val="Arial"/>
        <family val="2"/>
      </rPr>
      <t>KD</t>
    </r>
    <r>
      <rPr>
        <sz val="11"/>
        <color indexed="8"/>
        <rFont val="Meiryo UI"/>
        <family val="3"/>
        <charset val="128"/>
      </rPr>
      <t>部品（日特から購入）</t>
    </r>
    <rPh sb="46" eb="48">
      <t>ニットク</t>
    </rPh>
    <rPh sb="50" eb="52">
      <t>コウニュウ</t>
    </rPh>
    <phoneticPr fontId="6"/>
  </si>
  <si>
    <r>
      <rPr>
        <b/>
        <sz val="11"/>
        <color theme="1"/>
        <rFont val="Arial"/>
        <family val="2"/>
      </rPr>
      <t>Sensor KD parts</t>
    </r>
    <r>
      <rPr>
        <b/>
        <sz val="11"/>
        <color indexed="8"/>
        <rFont val="Arial"/>
        <family val="2"/>
      </rPr>
      <t xml:space="preserve">(Purchased from subsidiaries other than NGK-JP) </t>
    </r>
    <r>
      <rPr>
        <sz val="11"/>
        <color indexed="8"/>
        <rFont val="Arial"/>
        <family val="2"/>
      </rPr>
      <t xml:space="preserve">
</t>
    </r>
    <r>
      <rPr>
        <sz val="11"/>
        <color indexed="8"/>
        <rFont val="Meiryo UI"/>
        <family val="3"/>
        <charset val="128"/>
      </rPr>
      <t>セ</t>
    </r>
    <r>
      <rPr>
        <sz val="11"/>
        <color indexed="8"/>
        <rFont val="Arial"/>
        <family val="2"/>
      </rPr>
      <t>KD</t>
    </r>
    <r>
      <rPr>
        <sz val="11"/>
        <color indexed="8"/>
        <rFont val="Meiryo UI"/>
        <family val="3"/>
        <charset val="128"/>
      </rPr>
      <t>部品</t>
    </r>
    <r>
      <rPr>
        <sz val="11"/>
        <color indexed="8"/>
        <rFont val="Arial"/>
        <family val="2"/>
      </rPr>
      <t>(</t>
    </r>
    <r>
      <rPr>
        <sz val="11"/>
        <color indexed="8"/>
        <rFont val="Meiryo UI"/>
        <family val="3"/>
        <charset val="128"/>
      </rPr>
      <t>日特以外から購入</t>
    </r>
    <r>
      <rPr>
        <sz val="11"/>
        <color indexed="8"/>
        <rFont val="Arial"/>
        <family val="2"/>
      </rPr>
      <t>)</t>
    </r>
    <rPh sb="70" eb="72">
      <t>ニットク</t>
    </rPh>
    <rPh sb="72" eb="74">
      <t>イガイ</t>
    </rPh>
    <rPh sb="76" eb="78">
      <t>コウニュウ</t>
    </rPh>
    <phoneticPr fontId="6"/>
  </si>
  <si>
    <r>
      <rPr>
        <b/>
        <sz val="11"/>
        <color theme="1"/>
        <rFont val="Arial"/>
        <family val="2"/>
      </rPr>
      <t xml:space="preserve">Sensor parts(Purchased from companies other than NGK Group) </t>
    </r>
    <r>
      <rPr>
        <sz val="11"/>
        <color theme="1"/>
        <rFont val="Arial"/>
        <family val="2"/>
      </rPr>
      <t xml:space="preserve">
</t>
    </r>
    <r>
      <rPr>
        <sz val="11"/>
        <color theme="1"/>
        <rFont val="Meiryo UI"/>
        <family val="3"/>
        <charset val="128"/>
      </rPr>
      <t>セ現地調達部品</t>
    </r>
    <rPh sb="62" eb="64">
      <t>ゲンチ</t>
    </rPh>
    <rPh sb="64" eb="66">
      <t>チョウタツ</t>
    </rPh>
    <phoneticPr fontId="6"/>
  </si>
  <si>
    <r>
      <rPr>
        <b/>
        <sz val="11"/>
        <color theme="1"/>
        <rFont val="Arial"/>
        <family val="2"/>
      </rPr>
      <t xml:space="preserve">Sensor WIP parts(Purchased from companies other than NGK Group) </t>
    </r>
    <r>
      <rPr>
        <sz val="11"/>
        <color theme="1"/>
        <rFont val="Arial"/>
        <family val="2"/>
      </rPr>
      <t xml:space="preserve">
</t>
    </r>
    <r>
      <rPr>
        <sz val="11"/>
        <color theme="1"/>
        <rFont val="Meiryo UI"/>
        <family val="3"/>
        <charset val="128"/>
      </rPr>
      <t>セ現地仕掛部品</t>
    </r>
    <rPh sb="66" eb="68">
      <t>ゲンチ</t>
    </rPh>
    <rPh sb="68" eb="70">
      <t>シカカリ</t>
    </rPh>
    <rPh sb="70" eb="72">
      <t>ブヒン</t>
    </rPh>
    <phoneticPr fontId="6"/>
  </si>
  <si>
    <r>
      <t xml:space="preserve">Modifying existing GIMS# / </t>
    </r>
    <r>
      <rPr>
        <sz val="11"/>
        <color theme="1"/>
        <rFont val="Meiryo UI"/>
        <family val="3"/>
        <charset val="128"/>
      </rPr>
      <t>品目修正</t>
    </r>
    <phoneticPr fontId="3"/>
  </si>
  <si>
    <r>
      <rPr>
        <b/>
        <sz val="11"/>
        <color theme="1"/>
        <rFont val="Arial"/>
        <family val="2"/>
      </rPr>
      <t>Transportation Case/Bulk Pkg Qty data modification for existing GIMS#</t>
    </r>
    <r>
      <rPr>
        <sz val="11"/>
        <color theme="1"/>
        <rFont val="Arial"/>
        <family val="2"/>
      </rPr>
      <t xml:space="preserve">
</t>
    </r>
    <r>
      <rPr>
        <sz val="11"/>
        <color theme="1"/>
        <rFont val="Meiryo UI"/>
        <family val="3"/>
        <charset val="128"/>
      </rPr>
      <t>輸送用一次包装入数修正</t>
    </r>
    <rPh sb="70" eb="73">
      <t>ユソウヨウ</t>
    </rPh>
    <rPh sb="73" eb="75">
      <t>イチジ</t>
    </rPh>
    <rPh sb="75" eb="77">
      <t>ホウソウ</t>
    </rPh>
    <rPh sb="77" eb="79">
      <t>イリスウ</t>
    </rPh>
    <phoneticPr fontId="3"/>
  </si>
  <si>
    <r>
      <rPr>
        <b/>
        <sz val="11"/>
        <color theme="1"/>
        <rFont val="Arial"/>
        <family val="2"/>
      </rPr>
      <t>Customer Part</t>
    </r>
    <r>
      <rPr>
        <b/>
        <sz val="11"/>
        <color theme="1"/>
        <rFont val="Meiryo UI"/>
        <family val="3"/>
        <charset val="128"/>
      </rPr>
      <t>ｓ</t>
    </r>
    <r>
      <rPr>
        <b/>
        <sz val="11"/>
        <color theme="1"/>
        <rFont val="Arial"/>
        <family val="2"/>
      </rPr>
      <t xml:space="preserve"> Number modification for existing GIMS#
</t>
    </r>
    <r>
      <rPr>
        <sz val="11"/>
        <color theme="1"/>
        <rFont val="Meiryo UI"/>
        <family val="3"/>
        <charset val="128"/>
      </rPr>
      <t>客先番号修正</t>
    </r>
    <rPh sb="54" eb="56">
      <t>キャクサキ</t>
    </rPh>
    <rPh sb="56" eb="58">
      <t>バンゴウ</t>
    </rPh>
    <phoneticPr fontId="3"/>
  </si>
  <si>
    <r>
      <t xml:space="preserve">1) Registration for sensor finished goods which are purchased from NGK-JP and repacked in own company / </t>
    </r>
    <r>
      <rPr>
        <sz val="11"/>
        <color theme="1"/>
        <rFont val="Meiryo UI"/>
        <family val="3"/>
        <charset val="128"/>
      </rPr>
      <t>日特から購入し、自社にてリパックしたセンサ完成品の登録</t>
    </r>
    <rPh sb="104" eb="106">
      <t>ニットク</t>
    </rPh>
    <rPh sb="108" eb="110">
      <t>コウニュウ</t>
    </rPh>
    <rPh sb="112" eb="114">
      <t>ジシャ</t>
    </rPh>
    <rPh sb="125" eb="128">
      <t>カンセイヒン</t>
    </rPh>
    <rPh sb="129" eb="131">
      <t>トウロク</t>
    </rPh>
    <phoneticPr fontId="3"/>
  </si>
  <si>
    <r>
      <t xml:space="preserve">2) Registration for sensor finished goods which are produced at own company / </t>
    </r>
    <r>
      <rPr>
        <sz val="11"/>
        <color theme="1"/>
        <rFont val="Meiryo UI"/>
        <family val="3"/>
        <charset val="128"/>
      </rPr>
      <t>自社で生産した完成品の登録</t>
    </r>
    <rPh sb="78" eb="80">
      <t>ジシャ</t>
    </rPh>
    <rPh sb="81" eb="83">
      <t>セイサン</t>
    </rPh>
    <rPh sb="85" eb="88">
      <t>カンセイヒン</t>
    </rPh>
    <rPh sb="89" eb="91">
      <t>トウロク</t>
    </rPh>
    <phoneticPr fontId="3"/>
  </si>
  <si>
    <r>
      <t>A4700 NGK Changshu(</t>
    </r>
    <r>
      <rPr>
        <sz val="11"/>
        <color theme="1"/>
        <rFont val="Meiryo UI"/>
        <family val="3"/>
        <charset val="128"/>
      </rPr>
      <t>常熟特殊陶業</t>
    </r>
    <r>
      <rPr>
        <sz val="11"/>
        <color theme="1"/>
        <rFont val="Arial"/>
        <family val="2"/>
      </rPr>
      <t>)</t>
    </r>
  </si>
  <si>
    <r>
      <t>A4150 NGK Thai(</t>
    </r>
    <r>
      <rPr>
        <sz val="11"/>
        <color theme="1"/>
        <rFont val="Meiryo UI"/>
        <family val="3"/>
        <charset val="128"/>
      </rPr>
      <t>タイ</t>
    </r>
    <r>
      <rPr>
        <sz val="11"/>
        <color theme="1"/>
        <rFont val="Arial"/>
        <family val="2"/>
      </rPr>
      <t>NGK)</t>
    </r>
  </si>
  <si>
    <r>
      <t>3) Registration for sensor finish goods sold to subsidiary other than NGK-JP/</t>
    </r>
    <r>
      <rPr>
        <sz val="11"/>
        <color theme="1"/>
        <rFont val="Meiryo UI"/>
        <family val="3"/>
        <charset val="128"/>
      </rPr>
      <t>日特以外の法人に販売する完成品の登録</t>
    </r>
    <rPh sb="77" eb="79">
      <t>ニットク</t>
    </rPh>
    <rPh sb="79" eb="81">
      <t>イガイ</t>
    </rPh>
    <rPh sb="82" eb="84">
      <t>ホウジン</t>
    </rPh>
    <rPh sb="85" eb="87">
      <t>ハンバイ</t>
    </rPh>
    <rPh sb="89" eb="92">
      <t>カンセイヒン</t>
    </rPh>
    <rPh sb="93" eb="95">
      <t>トウロク</t>
    </rPh>
    <phoneticPr fontId="3"/>
  </si>
  <si>
    <r>
      <t xml:space="preserve">4) Registration for AM Walker sensor finished goods / </t>
    </r>
    <r>
      <rPr>
        <sz val="11"/>
        <color theme="1"/>
        <rFont val="Meiryo UI"/>
        <family val="3"/>
        <charset val="128"/>
      </rPr>
      <t>米国</t>
    </r>
    <r>
      <rPr>
        <sz val="11"/>
        <color theme="1"/>
        <rFont val="Arial"/>
        <family val="2"/>
      </rPr>
      <t>AM Walker</t>
    </r>
    <r>
      <rPr>
        <sz val="11"/>
        <color theme="1"/>
        <rFont val="Meiryo UI"/>
        <family val="3"/>
        <charset val="128"/>
      </rPr>
      <t>品番の登録</t>
    </r>
    <rPh sb="54" eb="56">
      <t>ベイコク</t>
    </rPh>
    <rPh sb="65" eb="67">
      <t>ヒンバン</t>
    </rPh>
    <rPh sb="68" eb="70">
      <t>トウロク</t>
    </rPh>
    <phoneticPr fontId="3"/>
  </si>
  <si>
    <r>
      <t>5) Registration for Sensor KD parts and local parts/</t>
    </r>
    <r>
      <rPr>
        <sz val="11"/>
        <color theme="1"/>
        <rFont val="Meiryo UI"/>
        <family val="3"/>
        <charset val="128"/>
      </rPr>
      <t>センサ</t>
    </r>
    <r>
      <rPr>
        <sz val="11"/>
        <color theme="1"/>
        <rFont val="Arial"/>
        <family val="2"/>
      </rPr>
      <t>KD</t>
    </r>
    <r>
      <rPr>
        <sz val="11"/>
        <color theme="1"/>
        <rFont val="Meiryo UI"/>
        <family val="3"/>
        <charset val="128"/>
      </rPr>
      <t>部品及び現地調達部品の登録</t>
    </r>
    <rPh sb="57" eb="59">
      <t>ブヒン</t>
    </rPh>
    <rPh sb="59" eb="60">
      <t>オヨ</t>
    </rPh>
    <rPh sb="61" eb="63">
      <t>ゲンチ</t>
    </rPh>
    <rPh sb="63" eb="65">
      <t>チョウタツ</t>
    </rPh>
    <rPh sb="65" eb="67">
      <t>ブヒン</t>
    </rPh>
    <rPh sb="68" eb="70">
      <t>トウロク</t>
    </rPh>
    <phoneticPr fontId="3"/>
  </si>
  <si>
    <r>
      <t xml:space="preserve">17. </t>
    </r>
    <r>
      <rPr>
        <b/>
        <sz val="11"/>
        <color theme="3"/>
        <rFont val="Arial"/>
        <family val="2"/>
      </rPr>
      <t>Sensor</t>
    </r>
    <r>
      <rPr>
        <sz val="11"/>
        <color theme="1"/>
        <rFont val="Arial"/>
        <family val="2"/>
      </rPr>
      <t xml:space="preserve"> KD parts(Purchased from NGKJP) / </t>
    </r>
    <r>
      <rPr>
        <sz val="11"/>
        <rFont val="Meiryo UI"/>
        <family val="3"/>
        <charset val="128"/>
      </rPr>
      <t>（日特から購入）</t>
    </r>
    <rPh sb="45" eb="47">
      <t>ニットク</t>
    </rPh>
    <rPh sb="49" eb="51">
      <t>コウニュウ</t>
    </rPh>
    <phoneticPr fontId="6"/>
  </si>
  <si>
    <r>
      <t>20.</t>
    </r>
    <r>
      <rPr>
        <b/>
        <sz val="11"/>
        <color theme="3"/>
        <rFont val="Arial"/>
        <family val="2"/>
      </rPr>
      <t>Senso</t>
    </r>
    <r>
      <rPr>
        <sz val="11"/>
        <color theme="1"/>
        <rFont val="Arial"/>
        <family val="2"/>
      </rPr>
      <t xml:space="preserve">r parts(Purchased from companies other than NGK Group) / </t>
    </r>
    <r>
      <rPr>
        <sz val="11"/>
        <rFont val="Meiryo UI"/>
        <family val="3"/>
        <charset val="128"/>
      </rPr>
      <t>セ現地調達部品</t>
    </r>
    <rPh sb="66" eb="68">
      <t>ゲンチ</t>
    </rPh>
    <rPh sb="68" eb="70">
      <t>チョウタツ</t>
    </rPh>
    <phoneticPr fontId="6"/>
  </si>
  <si>
    <r>
      <t>6) Registration for Sensor WIP parts at subsidiaries other than NGK-JP/</t>
    </r>
    <r>
      <rPr>
        <sz val="11"/>
        <color theme="1"/>
        <rFont val="Meiryo UI"/>
        <family val="3"/>
        <charset val="128"/>
      </rPr>
      <t>センサ現地仕掛部品の登録</t>
    </r>
    <rPh sb="74" eb="76">
      <t>ゲンチ</t>
    </rPh>
    <rPh sb="76" eb="78">
      <t>シカカリ</t>
    </rPh>
    <rPh sb="78" eb="80">
      <t>ブヒン</t>
    </rPh>
    <rPh sb="81" eb="83">
      <t>トウロク</t>
    </rPh>
    <phoneticPr fontId="6"/>
  </si>
  <si>
    <r>
      <t xml:space="preserve">21. Sensor WIP parts(WIP parts at overseas organizations other than NGKJP) / </t>
    </r>
    <r>
      <rPr>
        <sz val="11"/>
        <color theme="1"/>
        <rFont val="Meiryo UI"/>
        <family val="3"/>
        <charset val="128"/>
      </rPr>
      <t>セ現地仕掛部品</t>
    </r>
    <rPh sb="78" eb="80">
      <t>ゲンチ</t>
    </rPh>
    <rPh sb="80" eb="82">
      <t>シカカリ</t>
    </rPh>
    <phoneticPr fontId="6"/>
  </si>
  <si>
    <r>
      <t>7) Transportation Case/Bulk Pkg Qty modification for existing GIMS#/</t>
    </r>
    <r>
      <rPr>
        <sz val="11"/>
        <color theme="1"/>
        <rFont val="Meiryo UI"/>
        <family val="3"/>
        <charset val="128"/>
      </rPr>
      <t>輸送用一次包装　入数変更</t>
    </r>
    <rPh sb="78" eb="80">
      <t>ヘンコウ</t>
    </rPh>
    <phoneticPr fontId="3"/>
  </si>
  <si>
    <r>
      <t>8) Customer Part</t>
    </r>
    <r>
      <rPr>
        <sz val="11"/>
        <color theme="1"/>
        <rFont val="Meiryo UI"/>
        <family val="3"/>
        <charset val="128"/>
      </rPr>
      <t>ｓ</t>
    </r>
    <r>
      <rPr>
        <sz val="11"/>
        <color theme="1"/>
        <rFont val="Arial"/>
        <family val="2"/>
      </rPr>
      <t xml:space="preserve"> Number modification for existing GIMS#/</t>
    </r>
    <r>
      <rPr>
        <sz val="11"/>
        <color theme="1"/>
        <rFont val="Meiryo UI"/>
        <family val="3"/>
        <charset val="128"/>
      </rPr>
      <t>客先番号修正</t>
    </r>
    <phoneticPr fontId="3"/>
  </si>
  <si>
    <r>
      <t>9) Customer Part</t>
    </r>
    <r>
      <rPr>
        <sz val="11"/>
        <color theme="1"/>
        <rFont val="Meiryo UI"/>
        <family val="3"/>
        <charset val="128"/>
      </rPr>
      <t>ｓ</t>
    </r>
    <r>
      <rPr>
        <sz val="11"/>
        <color theme="1"/>
        <rFont val="Arial"/>
        <family val="2"/>
      </rPr>
      <t xml:space="preserve"> Number modification for existing GIMS# with specified date/</t>
    </r>
    <r>
      <rPr>
        <sz val="11"/>
        <color theme="1"/>
        <rFont val="Meiryo UI"/>
        <family val="3"/>
        <charset val="128"/>
      </rPr>
      <t>日付指定の客先番号修正</t>
    </r>
    <phoneticPr fontId="3"/>
  </si>
  <si>
    <t>Sensor</t>
    <phoneticPr fontId="6"/>
  </si>
  <si>
    <r>
      <rPr>
        <b/>
        <sz val="10"/>
        <color theme="0"/>
        <rFont val="ＭＳ Ｐゴシック"/>
        <family val="3"/>
        <charset val="128"/>
      </rPr>
      <t>識別コード採番理由</t>
    </r>
    <phoneticPr fontId="3"/>
  </si>
  <si>
    <r>
      <t>GIMS</t>
    </r>
    <r>
      <rPr>
        <b/>
        <sz val="10"/>
        <color theme="0"/>
        <rFont val="ＭＳ Ｐゴシック"/>
        <family val="3"/>
        <charset val="128"/>
      </rPr>
      <t>採番前の</t>
    </r>
    <r>
      <rPr>
        <b/>
        <sz val="10"/>
        <color theme="0"/>
        <rFont val="Arial"/>
        <family val="2"/>
      </rPr>
      <t>GIMS</t>
    </r>
    <r>
      <rPr>
        <b/>
        <sz val="10"/>
        <color theme="0"/>
        <rFont val="ＭＳ Ｐゴシック"/>
        <family val="3"/>
        <charset val="128"/>
      </rPr>
      <t>品目コード</t>
    </r>
    <phoneticPr fontId="3"/>
  </si>
  <si>
    <t>BOVCN / BAIC OFFROAD VEHICLE SALES SERVICE CHINA</t>
  </si>
  <si>
    <t>PSSCN / PSA SHANGHAI MANAGEMENT CHINA</t>
  </si>
  <si>
    <r>
      <t xml:space="preserve">Reason code for issuing identification code
</t>
    </r>
    <r>
      <rPr>
        <b/>
        <u/>
        <sz val="10"/>
        <color rgb="FFFFFFFF"/>
        <rFont val="Arial"/>
        <family val="2"/>
      </rPr>
      <t>If you see the explanation, please push this cell.</t>
    </r>
    <phoneticPr fontId="3"/>
  </si>
  <si>
    <t>M. Inoue</t>
    <phoneticPr fontId="3"/>
  </si>
  <si>
    <t>Added "Reason code for issuing identification code" and "Previous GIMS Number" column.</t>
    <phoneticPr fontId="3"/>
  </si>
  <si>
    <t>Packaging Brand</t>
    <phoneticPr fontId="3"/>
  </si>
  <si>
    <t>包装ブランド</t>
    <phoneticPr fontId="3"/>
  </si>
  <si>
    <t>「採番理由コード」と「前品目コード」の項目を追加。</t>
    <rPh sb="1" eb="5">
      <t>サイバンリユウ</t>
    </rPh>
    <rPh sb="11" eb="14">
      <t>マエヒンモク</t>
    </rPh>
    <rPh sb="19" eb="21">
      <t>コウモク</t>
    </rPh>
    <rPh sb="22" eb="24">
      <t>ツイカ</t>
    </rPh>
    <phoneticPr fontId="3"/>
  </si>
  <si>
    <t>Modified the name of columns. 
e.g. resister =&gt; register</t>
    <phoneticPr fontId="3"/>
  </si>
  <si>
    <t>BOVCN / BAIC OFFROAD VEHICLE SALES SERVICE CHINA</t>
    <phoneticPr fontId="3"/>
  </si>
  <si>
    <t>GW</t>
    <phoneticPr fontId="3"/>
  </si>
  <si>
    <t>★一斉年休</t>
    <rPh sb="1" eb="5">
      <t>イッセイネンキュウ</t>
    </rPh>
    <phoneticPr fontId="3"/>
  </si>
  <si>
    <t>2021年</t>
    <rPh sb="4" eb="5">
      <t>ネン</t>
    </rPh>
    <phoneticPr fontId="3"/>
  </si>
  <si>
    <t>2022年</t>
    <rPh sb="4" eb="5">
      <t>ネン</t>
    </rPh>
    <phoneticPr fontId="3"/>
  </si>
  <si>
    <t>Mandatory_1</t>
    <phoneticPr fontId="3"/>
  </si>
  <si>
    <t>-</t>
    <phoneticPr fontId="3"/>
  </si>
  <si>
    <t>3 /SOLID POST TERMINAL / 一体端子</t>
  </si>
  <si>
    <t>ILTR6E11/01</t>
    <phoneticPr fontId="3"/>
  </si>
  <si>
    <t>ILNAR7A9/01</t>
    <phoneticPr fontId="3"/>
  </si>
  <si>
    <t>See above</t>
  </si>
  <si>
    <t>See above</t>
    <phoneticPr fontId="3"/>
  </si>
  <si>
    <t>* "See above" means tjat the "Previous GIMS" is the number which is registered this timing.</t>
    <phoneticPr fontId="3"/>
  </si>
  <si>
    <t>LD05FDK/01</t>
  </si>
  <si>
    <t>L05FT/01</t>
  </si>
  <si>
    <t>RC-NE77A/01</t>
  </si>
  <si>
    <t>RC-NH902/01</t>
  </si>
  <si>
    <t>CPB-M001/01</t>
  </si>
  <si>
    <t>LD05FDK/03</t>
    <phoneticPr fontId="3"/>
  </si>
  <si>
    <t>S.BCP5E09/01</t>
    <phoneticPr fontId="3"/>
  </si>
  <si>
    <t>SS-BCP5E09/02</t>
    <phoneticPr fontId="3"/>
  </si>
  <si>
    <t>OZA341-EF27/01</t>
    <phoneticPr fontId="6"/>
  </si>
  <si>
    <t>OZA633-ED2/01</t>
    <phoneticPr fontId="6"/>
  </si>
  <si>
    <t>AZA0001-HG004/01</t>
    <phoneticPr fontId="6"/>
  </si>
  <si>
    <t>10087295240981</t>
    <phoneticPr fontId="6"/>
  </si>
  <si>
    <t>OZA0001-FD004</t>
    <phoneticPr fontId="6"/>
  </si>
  <si>
    <t>Case Study How to register GIMS</t>
    <phoneticPr fontId="6"/>
  </si>
  <si>
    <r>
      <t>GIMS</t>
    </r>
    <r>
      <rPr>
        <b/>
        <sz val="18"/>
        <rFont val="ＭＳ Ｐ明朝"/>
        <family val="1"/>
        <charset val="128"/>
      </rPr>
      <t>登録時の前品目コードと採番理由判断例</t>
    </r>
    <rPh sb="19" eb="21">
      <t>ハンダン</t>
    </rPh>
    <rPh sb="21" eb="22">
      <t>レイ</t>
    </rPh>
    <phoneticPr fontId="6"/>
  </si>
  <si>
    <t>Example for judgement of the previous GIMS at the time and the reason of registration</t>
  </si>
  <si>
    <r>
      <rPr>
        <b/>
        <sz val="18"/>
        <rFont val="ＭＳ Ｐ明朝"/>
        <family val="1"/>
        <charset val="128"/>
      </rPr>
      <t>＜りんご＞を例にした</t>
    </r>
    <r>
      <rPr>
        <b/>
        <sz val="18"/>
        <rFont val="Century"/>
        <family val="1"/>
      </rPr>
      <t>GIMS</t>
    </r>
    <r>
      <rPr>
        <b/>
        <sz val="18"/>
        <rFont val="ＭＳ Ｐ明朝"/>
        <family val="1"/>
        <charset val="128"/>
      </rPr>
      <t>登録パターン</t>
    </r>
    <rPh sb="14" eb="16">
      <t>トウロク</t>
    </rPh>
    <phoneticPr fontId="4"/>
  </si>
  <si>
    <t>Details of how to input application form</t>
    <phoneticPr fontId="3"/>
  </si>
  <si>
    <r>
      <t>Return</t>
    </r>
    <r>
      <rPr>
        <sz val="11"/>
        <color theme="1"/>
        <rFont val="ＭＳ Ｐゴシック"/>
        <family val="2"/>
        <scheme val="minor"/>
      </rPr>
      <t>　</t>
    </r>
    <r>
      <rPr>
        <sz val="11"/>
        <color theme="1"/>
        <rFont val="ＭＳ Ｐゴシック"/>
        <family val="2"/>
        <scheme val="minor"/>
      </rPr>
      <t>to content</t>
    </r>
    <phoneticPr fontId="3"/>
  </si>
  <si>
    <t>V4.**</t>
    <phoneticPr fontId="3"/>
  </si>
  <si>
    <t>2022/**/**</t>
    <phoneticPr fontId="6"/>
  </si>
  <si>
    <t>Reason code
 for issuing 
identification
 code</t>
    <phoneticPr fontId="3"/>
  </si>
  <si>
    <t>Is it after Re-pack?</t>
    <phoneticPr fontId="3"/>
  </si>
  <si>
    <t>Before Re-pack GIMS Material Number
(In case of Re-pack.)</t>
    <phoneticPr fontId="3"/>
  </si>
  <si>
    <r>
      <rPr>
        <sz val="10"/>
        <color theme="0"/>
        <rFont val="ＭＳ Ｐゴシック"/>
        <family val="3"/>
        <charset val="128"/>
      </rPr>
      <t>識別コード採番理由</t>
    </r>
    <phoneticPr fontId="3"/>
  </si>
  <si>
    <r>
      <t>GIMS</t>
    </r>
    <r>
      <rPr>
        <sz val="10"/>
        <color theme="0"/>
        <rFont val="ＭＳ Ｐゴシック"/>
        <family val="3"/>
        <charset val="128"/>
      </rPr>
      <t xml:space="preserve">採番前の
</t>
    </r>
    <r>
      <rPr>
        <sz val="10"/>
        <color theme="0"/>
        <rFont val="Arial"/>
        <family val="2"/>
      </rPr>
      <t>GIMS</t>
    </r>
    <r>
      <rPr>
        <sz val="10"/>
        <color theme="0"/>
        <rFont val="ＭＳ Ｐゴシック"/>
        <family val="3"/>
        <charset val="128"/>
      </rPr>
      <t>品目コード</t>
    </r>
    <phoneticPr fontId="4"/>
  </si>
  <si>
    <t>Apple/01</t>
  </si>
  <si>
    <t>Apple/01</t>
    <phoneticPr fontId="3"/>
  </si>
  <si>
    <t>Apple/02</t>
  </si>
  <si>
    <t>Apple/02</t>
    <phoneticPr fontId="3"/>
  </si>
  <si>
    <t>Apple/03</t>
  </si>
  <si>
    <t>Apple/04</t>
  </si>
  <si>
    <t>Apple/04</t>
    <phoneticPr fontId="3"/>
  </si>
  <si>
    <t>Apple/05</t>
  </si>
  <si>
    <t>Apple/05</t>
    <phoneticPr fontId="3"/>
  </si>
  <si>
    <t>Apple/06</t>
  </si>
  <si>
    <t>Apple/06</t>
    <phoneticPr fontId="3"/>
  </si>
  <si>
    <t>Apple/07</t>
  </si>
  <si>
    <t>Apple/07</t>
    <phoneticPr fontId="3"/>
  </si>
  <si>
    <t>Apple/08</t>
  </si>
  <si>
    <t>Apple/09</t>
  </si>
  <si>
    <t>Apple/10</t>
  </si>
  <si>
    <t>Apple/10</t>
    <phoneticPr fontId="3"/>
  </si>
  <si>
    <t>Apple/11</t>
  </si>
  <si>
    <t>Apple/12</t>
  </si>
  <si>
    <t>Apple/13</t>
  </si>
  <si>
    <t>Apple/14</t>
  </si>
  <si>
    <t>Apple/15</t>
  </si>
  <si>
    <t>Apple/15</t>
    <phoneticPr fontId="3"/>
  </si>
  <si>
    <t>Apple/16</t>
  </si>
  <si>
    <t>1000</t>
  </si>
  <si>
    <t>JP</t>
  </si>
  <si>
    <t>B</t>
  </si>
  <si>
    <t>2001</t>
  </si>
  <si>
    <t>US</t>
  </si>
  <si>
    <t>4750</t>
  </si>
  <si>
    <t>TH</t>
  </si>
  <si>
    <t>D</t>
  </si>
  <si>
    <t>Return to Registration form (Multiple)</t>
    <phoneticPr fontId="3"/>
  </si>
  <si>
    <t>Return to examination</t>
    <phoneticPr fontId="3"/>
  </si>
  <si>
    <t>Return to content</t>
    <phoneticPr fontId="3"/>
  </si>
  <si>
    <t>COSGB / COSWORTH UK</t>
  </si>
  <si>
    <t>GABME / GAS BOX MIDDLE EAST</t>
  </si>
  <si>
    <t>GBAWW / GAS BOX WORLD WIDE (ASSEMBLED)</t>
  </si>
  <si>
    <t>GPWME / G-POWER MIDDLE EAST</t>
  </si>
  <si>
    <t>HONPE / HONDA PERU</t>
  </si>
  <si>
    <t>KAWBR / KAWASKI BRAZIL</t>
  </si>
  <si>
    <t>LPTID / LASER PLATINUM INDONESIA</t>
  </si>
  <si>
    <t>OEMPT / OEM PASS THROUGH</t>
  </si>
  <si>
    <t>OZ2IN / OZAS 2W INDIA</t>
  </si>
  <si>
    <t>TUPBR / TUPA BRAZIL</t>
  </si>
  <si>
    <t>YBXME / YELLOW BOX MIDDLE EAST</t>
  </si>
  <si>
    <t>ZF2IN / ZFAS 2W INDIA</t>
  </si>
  <si>
    <t>ZF2TH / ZFAS 2W THAILAND</t>
  </si>
  <si>
    <t>ZF4IN / ZFAS-4W INDIA</t>
  </si>
  <si>
    <t>except GIMS columns</t>
    <phoneticPr fontId="3"/>
  </si>
  <si>
    <t>★改訂履歴(Revision History)</t>
    <rPh sb="1" eb="3">
      <t>カイテイ</t>
    </rPh>
    <rPh sb="3" eb="5">
      <t>リレキ</t>
    </rPh>
    <phoneticPr fontId="4"/>
  </si>
  <si>
    <t>整理番号</t>
    <rPh sb="0" eb="2">
      <t>セイリ</t>
    </rPh>
    <rPh sb="2" eb="4">
      <t>バンゴウ</t>
    </rPh>
    <phoneticPr fontId="4"/>
  </si>
  <si>
    <t>日付</t>
    <rPh sb="0" eb="2">
      <t>ヒヅケ</t>
    </rPh>
    <phoneticPr fontId="4"/>
  </si>
  <si>
    <t>作業者</t>
    <rPh sb="0" eb="3">
      <t>サギョウシャ</t>
    </rPh>
    <phoneticPr fontId="4"/>
  </si>
  <si>
    <t>バージョン</t>
    <phoneticPr fontId="4"/>
  </si>
  <si>
    <t>変更箇所</t>
    <rPh sb="0" eb="2">
      <t>ヘンコウ</t>
    </rPh>
    <rPh sb="2" eb="4">
      <t>カショ</t>
    </rPh>
    <phoneticPr fontId="4"/>
  </si>
  <si>
    <t>変更理由</t>
    <rPh sb="0" eb="2">
      <t>ヘンコウ</t>
    </rPh>
    <rPh sb="2" eb="4">
      <t>リユウ</t>
    </rPh>
    <phoneticPr fontId="4"/>
  </si>
  <si>
    <t>実運用するにあたっての初版</t>
    <rPh sb="0" eb="1">
      <t>ジツ</t>
    </rPh>
    <rPh sb="1" eb="3">
      <t>ウンヨウ</t>
    </rPh>
    <rPh sb="11" eb="13">
      <t>ショハン</t>
    </rPh>
    <phoneticPr fontId="3"/>
  </si>
  <si>
    <t>登録法人</t>
    <rPh sb="0" eb="2">
      <t>トウロク</t>
    </rPh>
    <rPh sb="2" eb="4">
      <t>ホウジン</t>
    </rPh>
    <phoneticPr fontId="3"/>
  </si>
  <si>
    <t>計算式の修正。</t>
    <rPh sb="0" eb="2">
      <t>ケイサン</t>
    </rPh>
    <rPh sb="2" eb="3">
      <t>シキ</t>
    </rPh>
    <rPh sb="4" eb="6">
      <t>シュウセイ</t>
    </rPh>
    <phoneticPr fontId="3"/>
  </si>
  <si>
    <t>リパック前 品目コード</t>
    <phoneticPr fontId="3"/>
  </si>
  <si>
    <t>項目追加。</t>
    <rPh sb="0" eb="2">
      <t>コウモク</t>
    </rPh>
    <rPh sb="2" eb="4">
      <t>ツイカ</t>
    </rPh>
    <phoneticPr fontId="3"/>
  </si>
  <si>
    <t>申請情報、受付情報</t>
    <rPh sb="0" eb="2">
      <t>シンセイ</t>
    </rPh>
    <rPh sb="2" eb="4">
      <t>ジョウホウ</t>
    </rPh>
    <rPh sb="5" eb="7">
      <t>ウケツケ</t>
    </rPh>
    <rPh sb="7" eb="9">
      <t>ジョウホウ</t>
    </rPh>
    <phoneticPr fontId="3"/>
  </si>
  <si>
    <t>入力フォームに追加。</t>
    <rPh sb="0" eb="2">
      <t>ニュウリョク</t>
    </rPh>
    <rPh sb="7" eb="9">
      <t>ツイカ</t>
    </rPh>
    <phoneticPr fontId="3"/>
  </si>
  <si>
    <t>品目コード</t>
    <rPh sb="0" eb="2">
      <t>ヒンモク</t>
    </rPh>
    <phoneticPr fontId="3"/>
  </si>
  <si>
    <t>限度日</t>
    <rPh sb="0" eb="2">
      <t>ゲンド</t>
    </rPh>
    <rPh sb="2" eb="3">
      <t>ビ</t>
    </rPh>
    <phoneticPr fontId="3"/>
  </si>
  <si>
    <t>識別コード</t>
    <rPh sb="0" eb="2">
      <t>シキベツ</t>
    </rPh>
    <phoneticPr fontId="3"/>
  </si>
  <si>
    <t>項目削除。(品目コードを直接入力するので不要)</t>
    <rPh sb="0" eb="2">
      <t>コウモク</t>
    </rPh>
    <rPh sb="2" eb="4">
      <t>サクジョ</t>
    </rPh>
    <rPh sb="6" eb="8">
      <t>ヒンモク</t>
    </rPh>
    <rPh sb="12" eb="14">
      <t>チョクセツ</t>
    </rPh>
    <rPh sb="14" eb="16">
      <t>ニュウリョク</t>
    </rPh>
    <rPh sb="20" eb="22">
      <t>フヨウ</t>
    </rPh>
    <phoneticPr fontId="3"/>
  </si>
  <si>
    <t>シートの保護</t>
    <rPh sb="4" eb="6">
      <t>ホゴ</t>
    </rPh>
    <phoneticPr fontId="3"/>
  </si>
  <si>
    <t>C行等の入力セル以外はロック。</t>
    <rPh sb="1" eb="2">
      <t>ギョウ</t>
    </rPh>
    <rPh sb="2" eb="3">
      <t>ナド</t>
    </rPh>
    <rPh sb="4" eb="6">
      <t>ニュウリョク</t>
    </rPh>
    <rPh sb="8" eb="10">
      <t>イガイ</t>
    </rPh>
    <phoneticPr fontId="3"/>
  </si>
  <si>
    <t>マニュアル</t>
    <phoneticPr fontId="3"/>
  </si>
  <si>
    <t>sheet追加。</t>
    <rPh sb="5" eb="7">
      <t>ツイカ</t>
    </rPh>
    <phoneticPr fontId="3"/>
  </si>
  <si>
    <t>目次</t>
    <rPh sb="0" eb="2">
      <t>モクジ</t>
    </rPh>
    <phoneticPr fontId="3"/>
  </si>
  <si>
    <t>最新データに更新</t>
    <rPh sb="0" eb="2">
      <t>サイシン</t>
    </rPh>
    <rPh sb="6" eb="8">
      <t>コウシン</t>
    </rPh>
    <phoneticPr fontId="3"/>
  </si>
  <si>
    <t>収益管理区分</t>
    <rPh sb="0" eb="2">
      <t>シュウエキ</t>
    </rPh>
    <rPh sb="2" eb="4">
      <t>カンリ</t>
    </rPh>
    <rPh sb="4" eb="6">
      <t>クブン</t>
    </rPh>
    <phoneticPr fontId="3"/>
  </si>
  <si>
    <t>必須から任意に変更
(極小の変更のため、バージョン変更はしていない。)</t>
    <rPh sb="0" eb="2">
      <t>ヒッス</t>
    </rPh>
    <rPh sb="4" eb="6">
      <t>ニンイ</t>
    </rPh>
    <rPh sb="7" eb="9">
      <t>ヘンコウ</t>
    </rPh>
    <rPh sb="11" eb="13">
      <t>ゴクショウ</t>
    </rPh>
    <rPh sb="14" eb="16">
      <t>ヘンコウ</t>
    </rPh>
    <rPh sb="25" eb="27">
      <t>ヘンコウ</t>
    </rPh>
    <phoneticPr fontId="3"/>
  </si>
  <si>
    <t>分類品種追加</t>
    <rPh sb="0" eb="2">
      <t>ブンルイ</t>
    </rPh>
    <rPh sb="2" eb="4">
      <t>ヒンシュ</t>
    </rPh>
    <rPh sb="4" eb="6">
      <t>ツイカ</t>
    </rPh>
    <phoneticPr fontId="3"/>
  </si>
  <si>
    <t>センサKD部品日特から購入と日特以外からの購入に分割変更、セ現地調達部品追加、</t>
    <rPh sb="5" eb="7">
      <t>ブヒン</t>
    </rPh>
    <rPh sb="7" eb="9">
      <t>ニットク</t>
    </rPh>
    <rPh sb="11" eb="13">
      <t>コウニュウ</t>
    </rPh>
    <rPh sb="14" eb="16">
      <t>ニットク</t>
    </rPh>
    <rPh sb="16" eb="18">
      <t>イガイ</t>
    </rPh>
    <rPh sb="21" eb="23">
      <t>コウニュウ</t>
    </rPh>
    <rPh sb="24" eb="26">
      <t>ブンカツ</t>
    </rPh>
    <rPh sb="26" eb="28">
      <t>ヘンコウ</t>
    </rPh>
    <rPh sb="30" eb="32">
      <t>ゲンチ</t>
    </rPh>
    <rPh sb="32" eb="34">
      <t>チョウタツ</t>
    </rPh>
    <rPh sb="34" eb="36">
      <t>ブヒン</t>
    </rPh>
    <rPh sb="36" eb="38">
      <t>ツイカ</t>
    </rPh>
    <phoneticPr fontId="3"/>
  </si>
  <si>
    <t xml:space="preserve"> "Necessary ⇒ Unnecessary"へ変更（登録時、小分類より自動登録）</t>
    <rPh sb="27" eb="29">
      <t>ヘンコウ</t>
    </rPh>
    <rPh sb="30" eb="32">
      <t>トウロク</t>
    </rPh>
    <rPh sb="32" eb="33">
      <t>ジ</t>
    </rPh>
    <rPh sb="34" eb="37">
      <t>ショウブンルイ</t>
    </rPh>
    <rPh sb="39" eb="41">
      <t>ジドウ</t>
    </rPh>
    <rPh sb="41" eb="43">
      <t>トウロク</t>
    </rPh>
    <phoneticPr fontId="3"/>
  </si>
  <si>
    <t>その他</t>
    <rPh sb="2" eb="3">
      <t>タ</t>
    </rPh>
    <phoneticPr fontId="3"/>
  </si>
  <si>
    <t>セルの折り返しを解除して全体を表示に変更</t>
    <rPh sb="3" eb="4">
      <t>オ</t>
    </rPh>
    <rPh sb="5" eb="6">
      <t>カエ</t>
    </rPh>
    <rPh sb="8" eb="10">
      <t>カイジョ</t>
    </rPh>
    <rPh sb="12" eb="14">
      <t>ゼンタイ</t>
    </rPh>
    <rPh sb="15" eb="17">
      <t>ヒョウジ</t>
    </rPh>
    <rPh sb="18" eb="20">
      <t>ヘンコウ</t>
    </rPh>
    <phoneticPr fontId="3"/>
  </si>
  <si>
    <t>包装ブランドを最新版に修正。</t>
    <rPh sb="0" eb="2">
      <t>ホウソウ</t>
    </rPh>
    <rPh sb="7" eb="9">
      <t>サイシン</t>
    </rPh>
    <rPh sb="9" eb="10">
      <t>バン</t>
    </rPh>
    <rPh sb="11" eb="13">
      <t>シュウセイ</t>
    </rPh>
    <phoneticPr fontId="3"/>
  </si>
  <si>
    <t>プラグ関連/センサ関連の申請フォーム記入例シートを作成。</t>
    <rPh sb="3" eb="5">
      <t>カンレン</t>
    </rPh>
    <rPh sb="9" eb="11">
      <t>カンレン</t>
    </rPh>
    <rPh sb="12" eb="14">
      <t>シンセイ</t>
    </rPh>
    <rPh sb="18" eb="20">
      <t>キニュウ</t>
    </rPh>
    <rPh sb="20" eb="21">
      <t>レイ</t>
    </rPh>
    <rPh sb="25" eb="27">
      <t>サクセイ</t>
    </rPh>
    <phoneticPr fontId="3"/>
  </si>
  <si>
    <t>法人名</t>
    <rPh sb="0" eb="2">
      <t>ホウジン</t>
    </rPh>
    <rPh sb="2" eb="3">
      <t>メイ</t>
    </rPh>
    <phoneticPr fontId="3"/>
  </si>
  <si>
    <t>仕入先、登録法人に　”特殊陶実業業（上海）”を追加</t>
    <rPh sb="0" eb="2">
      <t>シイレ</t>
    </rPh>
    <rPh sb="2" eb="3">
      <t>サキ</t>
    </rPh>
    <rPh sb="4" eb="6">
      <t>トウロク</t>
    </rPh>
    <rPh sb="6" eb="8">
      <t>ホウジン</t>
    </rPh>
    <rPh sb="11" eb="13">
      <t>トクシュ</t>
    </rPh>
    <rPh sb="13" eb="14">
      <t>トウ</t>
    </rPh>
    <rPh sb="14" eb="16">
      <t>ジツギョウ</t>
    </rPh>
    <rPh sb="16" eb="17">
      <t>ギョウ</t>
    </rPh>
    <rPh sb="18" eb="20">
      <t>シャンハイ</t>
    </rPh>
    <rPh sb="23" eb="25">
      <t>ツイカ</t>
    </rPh>
    <phoneticPr fontId="3"/>
  </si>
  <si>
    <t>Changed Global Material Text "Necessary ⇒ Unnecessary"</t>
    <phoneticPr fontId="3"/>
  </si>
  <si>
    <t>センサ Global Material Text "Necessary ⇒ Unnecessary"へ変更（登録時日本側で判断し登録）</t>
    <rPh sb="51" eb="53">
      <t>ヘンコウ</t>
    </rPh>
    <rPh sb="54" eb="56">
      <t>トウロク</t>
    </rPh>
    <rPh sb="56" eb="57">
      <t>ジ</t>
    </rPh>
    <rPh sb="57" eb="60">
      <t>ニホンガワ</t>
    </rPh>
    <rPh sb="61" eb="63">
      <t>ハンダン</t>
    </rPh>
    <rPh sb="64" eb="66">
      <t>トウロク</t>
    </rPh>
    <phoneticPr fontId="3"/>
  </si>
  <si>
    <t>「SFHCN(SAIC FIAT POWERTRAIN HONGYAN CHINA)」を追加。</t>
    <rPh sb="44" eb="46">
      <t>ツイカ</t>
    </rPh>
    <phoneticPr fontId="3"/>
  </si>
  <si>
    <t>FAICN / FAI ELECTRONICS CHINA追加</t>
    <phoneticPr fontId="3"/>
  </si>
  <si>
    <t>HOBMY / HONDA BOON SIEW MALAYSIA追加</t>
    <phoneticPr fontId="3"/>
  </si>
  <si>
    <t>HOHMY / HONDA HICOM MALAYSIA追加</t>
    <phoneticPr fontId="3"/>
  </si>
  <si>
    <t>MAFJP / FCA MAZDA FIAT JAPAN追加</t>
    <phoneticPr fontId="3"/>
  </si>
  <si>
    <t>PREFR / PRECISIUM FRANCE追加</t>
    <phoneticPr fontId="3"/>
  </si>
  <si>
    <t>SUBUS / SUBARU U.S.A.追加</t>
    <phoneticPr fontId="3"/>
  </si>
  <si>
    <t>TOYMY / TOYOTA MALAYSIA追加</t>
    <phoneticPr fontId="3"/>
  </si>
  <si>
    <t>YBHWW / YELLOW BOX HUNG WORLDWODE追加</t>
    <phoneticPr fontId="3"/>
  </si>
  <si>
    <t>YBXKH / YELLOW BOX CAMBODIA追加</t>
    <phoneticPr fontId="3"/>
  </si>
  <si>
    <t>YBXMY / YELLOW BOX MALAYSIA追加</t>
    <phoneticPr fontId="3"/>
  </si>
  <si>
    <t>YBXSG / YELLOW BOX SINGAPORE追加</t>
    <phoneticPr fontId="3"/>
  </si>
  <si>
    <t>Added "FG　(Purchased from NGK-J)" &amp; "FG　(Purchased from subsidiaries other than NGK-J)" to the list.</t>
    <phoneticPr fontId="3"/>
  </si>
  <si>
    <t>FG　(Purchased from NGK-J) / 完成品（日特から購入）,FG　(Purchased from subsidiaries other than NGK-J) / 完成品(日特以外から購入) を追加</t>
    <rPh sb="107" eb="109">
      <t>ツイカ</t>
    </rPh>
    <phoneticPr fontId="3"/>
  </si>
  <si>
    <t xml:space="preserve">Added "FG　(Purchased from NGK-J)" to resistration pattern
</t>
    <phoneticPr fontId="3"/>
  </si>
  <si>
    <t xml:space="preserve">Resistration pattern(分類品種）に購入完成品 追加
</t>
    <rPh sb="21" eb="23">
      <t>ブンルイ</t>
    </rPh>
    <rPh sb="23" eb="25">
      <t>ヒンシュ</t>
    </rPh>
    <rPh sb="27" eb="29">
      <t>コウニュウ</t>
    </rPh>
    <rPh sb="29" eb="32">
      <t>カンセイヒン</t>
    </rPh>
    <rPh sb="31" eb="32">
      <t>ヒン</t>
    </rPh>
    <rPh sb="33" eb="35">
      <t>ツイカ</t>
    </rPh>
    <phoneticPr fontId="3"/>
  </si>
  <si>
    <t>シートRegistration form (Multiple)</t>
    <phoneticPr fontId="3"/>
  </si>
  <si>
    <t>Delete Flag(列BH), "Changed by"(列BI), "Changed On"(列BJ)を削除</t>
    <rPh sb="12" eb="13">
      <t>レツ</t>
    </rPh>
    <rPh sb="31" eb="32">
      <t>レツ</t>
    </rPh>
    <rPh sb="50" eb="51">
      <t>レツ</t>
    </rPh>
    <rPh sb="55" eb="57">
      <t>サクジョ</t>
    </rPh>
    <phoneticPr fontId="3"/>
  </si>
  <si>
    <t>シート"Field alternative"</t>
    <phoneticPr fontId="3"/>
  </si>
  <si>
    <t>項目名（英語）追加</t>
    <rPh sb="0" eb="2">
      <t>コウモク</t>
    </rPh>
    <rPh sb="2" eb="3">
      <t>メイ</t>
    </rPh>
    <rPh sb="4" eb="6">
      <t>エイゴ</t>
    </rPh>
    <rPh sb="7" eb="9">
      <t>ツイカ</t>
    </rPh>
    <phoneticPr fontId="3"/>
  </si>
  <si>
    <t>Deleted below items from the list
LEAD WIRE ASSEMBLY
​LEADWIRE 657-GM3
LEADWIRE 657-GM6
LEADWIRE 657-GM9
LEADWIRE ASSY
LEADWIRE ASSY 348-C1
LEADWIRE ASSY 348-C16
LEADWIRE ASSY 348-C17
LEADWIRE ASSY 348-C2
LEADWIRE ASSY 348-C24
LEADWIRE ASSY 348-C25
LEADWIRE ASSY 348-C26
LEADWIRE ASSY 348-C27
LEADWIRE ASSY 348-C28
LEADWIRE ASSY 348-C34
LEADWIRE ASSY 348-C35
LEADWIRE ASSY 348-C6
LEADWIRE ASSY 348-C7
LEADWIRE ASSY 349-C3
LEADWIRE OZA657-GM11
LEADWIRE OZA657-GM4
LEADWIRE OZA657-GM7</t>
    <phoneticPr fontId="3"/>
  </si>
  <si>
    <t>シート"Field alternative"
ｸﾞﾛｰﾊﾞﾙ品名ﾃｷｽﾄ(N列）</t>
    <rPh sb="38" eb="39">
      <t>レツ</t>
    </rPh>
    <phoneticPr fontId="3"/>
  </si>
  <si>
    <t>以下品名を削除
LEAD WIRE ASSEMBLY
​LEADWIRE 657-GM3
LEADWIRE 657-GM6
LEADWIRE 657-GM9
LEADWIRE ASSY
LEADWIRE ASSY 348-C1
LEADWIRE ASSY 348-C16
LEADWIRE ASSY 348-C17
LEADWIRE ASSY 348-C2
LEADWIRE ASSY 348-C24
LEADWIRE ASSY 348-C25
LEADWIRE ASSY 348-C26
LEADWIRE ASSY 348-C27
LEADWIRE ASSY 348-C28
LEADWIRE ASSY 348-C34
LEADWIRE ASSY 348-C35
LEADWIRE ASSY 348-C6
LEADWIRE ASSY 348-C7
LEADWIRE ASSY 349-C3
LEADWIRE OZA657-GM11
LEADWIRE OZA657-GM4
LEADWIRE OZA657-GM7</t>
    <rPh sb="0" eb="2">
      <t>イカ</t>
    </rPh>
    <rPh sb="2" eb="4">
      <t>ヒンメイ</t>
    </rPh>
    <rPh sb="5" eb="7">
      <t>サクジョ</t>
    </rPh>
    <phoneticPr fontId="3"/>
  </si>
  <si>
    <t>シート"Field alternative"
ｸﾞﾛｰﾊﾞﾙ品名ﾃｷｽﾄ(O列）</t>
    <rPh sb="38" eb="39">
      <t>レツ</t>
    </rPh>
    <phoneticPr fontId="3"/>
  </si>
  <si>
    <t>以下品名を削除
LEADWIRE 657-GM3
LEADWIRE 657-GM6
LEADWIRE 657-GM9
LEADWIRE ASSY
LEADWIRE ASSY 348-C1
LEADWIRE ASSY 348-C16
LEADWIRE ASSY 348-C17
LEADWIRE ASSY 348-C2
LEADWIRE ASSY 348-C24
LEADWIRE ASSY 348-C25
LEADWIRE ASSY 348-C26
LEADWIRE ASSY 348-C27
LEADWIRE ASSY 348-C28
LEADWIRE ASSY 348-C34
LEADWIRE ASSY 348-C35
LEADWIRE ASSY 348-C6
LEADWIRE ASSY 348-C7
LEADWIRE ASSY 349-C3
LEADWIRE OZA657-GM11
LEADWIRE OZA657-GM4
LEADWIRE OZA657-GM7</t>
    <rPh sb="0" eb="2">
      <t>イカ</t>
    </rPh>
    <rPh sb="2" eb="4">
      <t>ヒンメイ</t>
    </rPh>
    <rPh sb="5" eb="7">
      <t>サクジョ</t>
    </rPh>
    <phoneticPr fontId="3"/>
  </si>
  <si>
    <t>シート"Field alternative"
ｸﾞﾛｰﾊﾞﾙ品名ﾃｷｽﾄ
(N列、O列）</t>
    <rPh sb="42" eb="43">
      <t>レツ</t>
    </rPh>
    <phoneticPr fontId="3"/>
  </si>
  <si>
    <t>品名"LEAD WIRE CRIMPED TERMINAL"追加</t>
    <rPh sb="0" eb="2">
      <t>ヒンメイ</t>
    </rPh>
    <rPh sb="30" eb="32">
      <t>ツイカ</t>
    </rPh>
    <phoneticPr fontId="3"/>
  </si>
  <si>
    <t>Sensor KD parts(Purchased from NGK-J) 
Production Country　：Necessary　⇒　Unnecessary</t>
    <phoneticPr fontId="3"/>
  </si>
  <si>
    <t>Sensor KD parts(Purchased from NGK-J) 
生産国　：Necessary　⇒　Unnecessary　へ変更</t>
    <rPh sb="39" eb="42">
      <t>セイサンコク</t>
    </rPh>
    <rPh sb="69" eb="71">
      <t>ヘンコウ</t>
    </rPh>
    <phoneticPr fontId="3"/>
  </si>
  <si>
    <t>シート"Field alternative"
分類品種</t>
    <phoneticPr fontId="3"/>
  </si>
  <si>
    <t>"SP KD parts / プKD部品"→"SP KD parts(Purchased from subsidiaries other than NGK-J) / プKD部品(日特以外から購入)"に変更</t>
    <rPh sb="100" eb="102">
      <t>ヘンコウ</t>
    </rPh>
    <phoneticPr fontId="3"/>
  </si>
  <si>
    <t>シート"Sample (Plugs)"</t>
    <phoneticPr fontId="3"/>
  </si>
  <si>
    <t>シート "Sample (Sensors)"</t>
    <phoneticPr fontId="3"/>
  </si>
  <si>
    <t>Added "HCYMY / HICOM YAMAHA MALAYSIA追加"</t>
    <phoneticPr fontId="3"/>
  </si>
  <si>
    <t>HCYMY / HICOM YAMAHA MALAYSIA追加</t>
    <phoneticPr fontId="3"/>
  </si>
  <si>
    <t>Added "HLYMY / HONG LEONG YAMAHA MALAYSIA追加"</t>
    <phoneticPr fontId="3"/>
  </si>
  <si>
    <t>HLYMY / HONG LEONG YAMAHA MALAYSIA追加</t>
    <phoneticPr fontId="3"/>
  </si>
  <si>
    <t>登録パターン説明と表示色</t>
    <phoneticPr fontId="3"/>
  </si>
  <si>
    <t>・SP KD parts(Purchased from subsidiaries other than NGK-J)
 →Plug KD parts(Sold to subsidiaries other than NGK-J) 
・SP WIP parts 
→Plug WIP parts
・Sensor KD parts(Purchased from subsidiaries other than NGK-J)
→Sensor KD parts(Sold to subsidiaries other than NGK-J)
・FG　(Purchased from subsidiaries other than NGK-J)
→ FG　(Sold to subsidiaries other than NGK-J)</t>
    <phoneticPr fontId="3"/>
  </si>
  <si>
    <t>分類品種名称</t>
    <rPh sb="0" eb="2">
      <t>ブンルイ</t>
    </rPh>
    <rPh sb="2" eb="4">
      <t>ヒンシュ</t>
    </rPh>
    <rPh sb="4" eb="6">
      <t>メイショウ</t>
    </rPh>
    <phoneticPr fontId="3"/>
  </si>
  <si>
    <t>プKD部品(日特以外から購入)→プKD部品(日特以外の法人に販売)
プ仕掛部品→プ仕掛部品（英語名称のみ変更 SP→Plug）
セKD部品(日特以外から購入)→セKD部品(日特以外の法人に販売)
完成品(日特以外から購入)→完成品(日特以外の法人に販売)</t>
    <rPh sb="27" eb="29">
      <t>ホウジン</t>
    </rPh>
    <rPh sb="46" eb="48">
      <t>エイゴ</t>
    </rPh>
    <rPh sb="48" eb="50">
      <t>メイショウ</t>
    </rPh>
    <rPh sb="52" eb="54">
      <t>ヘンコウ</t>
    </rPh>
    <rPh sb="91" eb="93">
      <t>ホウジン</t>
    </rPh>
    <rPh sb="121" eb="123">
      <t>ホウジン</t>
    </rPh>
    <phoneticPr fontId="3"/>
  </si>
  <si>
    <t>分類品種</t>
  </si>
  <si>
    <t>セ現地仕掛部品を分類品種に追加</t>
    <rPh sb="8" eb="10">
      <t>ブンルイ</t>
    </rPh>
    <rPh sb="10" eb="12">
      <t>ヒンシュ</t>
    </rPh>
    <rPh sb="13" eb="15">
      <t>ツイカ</t>
    </rPh>
    <phoneticPr fontId="3"/>
  </si>
  <si>
    <t>申請する部品を使う完成品番（1品番）を記入する列を追加</t>
    <rPh sb="19" eb="21">
      <t>キニュウ</t>
    </rPh>
    <rPh sb="23" eb="24">
      <t>レツ</t>
    </rPh>
    <rPh sb="25" eb="27">
      <t>ツイカ</t>
    </rPh>
    <phoneticPr fontId="3"/>
  </si>
  <si>
    <t>限度日を稼働日ベースでコントロールするため休日管理するシートを追加</t>
    <rPh sb="0" eb="2">
      <t>ゲンド</t>
    </rPh>
    <rPh sb="2" eb="3">
      <t>ビ</t>
    </rPh>
    <rPh sb="4" eb="7">
      <t>カドウビ</t>
    </rPh>
    <rPh sb="21" eb="23">
      <t>キュウジツ</t>
    </rPh>
    <rPh sb="23" eb="25">
      <t>カンリ</t>
    </rPh>
    <rPh sb="31" eb="33">
      <t>ツイカ</t>
    </rPh>
    <phoneticPr fontId="3"/>
  </si>
  <si>
    <t xml:space="preserve">限度日 ：申請日から２日以内の限度日に設定すると、セルが赤くなるよ変更した。
また、Send dateセルが空欄の場合限度日が計算されない為セルが青くし警告するようにした。
</t>
    <rPh sb="0" eb="2">
      <t>ゲンド</t>
    </rPh>
    <rPh sb="2" eb="3">
      <t>ビ</t>
    </rPh>
    <rPh sb="5" eb="7">
      <t>シンセイ</t>
    </rPh>
    <rPh sb="7" eb="8">
      <t>ビ</t>
    </rPh>
    <rPh sb="11" eb="12">
      <t>ニチ</t>
    </rPh>
    <rPh sb="12" eb="14">
      <t>イナイ</t>
    </rPh>
    <rPh sb="15" eb="17">
      <t>ゲンド</t>
    </rPh>
    <rPh sb="17" eb="18">
      <t>ビ</t>
    </rPh>
    <rPh sb="19" eb="21">
      <t>セッテイ</t>
    </rPh>
    <rPh sb="28" eb="29">
      <t>アカ</t>
    </rPh>
    <rPh sb="33" eb="35">
      <t>ヘンコウ</t>
    </rPh>
    <rPh sb="54" eb="56">
      <t>クウラン</t>
    </rPh>
    <rPh sb="57" eb="59">
      <t>バアイ</t>
    </rPh>
    <rPh sb="59" eb="61">
      <t>ゲンド</t>
    </rPh>
    <rPh sb="61" eb="62">
      <t>ビ</t>
    </rPh>
    <rPh sb="63" eb="65">
      <t>ケイサン</t>
    </rPh>
    <rPh sb="69" eb="70">
      <t>タメ</t>
    </rPh>
    <rPh sb="73" eb="74">
      <t>アオ</t>
    </rPh>
    <rPh sb="76" eb="78">
      <t>ケイコク</t>
    </rPh>
    <phoneticPr fontId="3"/>
  </si>
  <si>
    <t>Sensor KD parts(Purchased from NGK-J) 
Registration Company　：Necessary　⇒　Unnecessary
Base Unit of Measure　：Necessary　⇒　Unnecessary
Drawing Number　：Necessary　⇒　Optional
Note1: Unnecessary　⇒　Optional</t>
    <phoneticPr fontId="3"/>
  </si>
  <si>
    <t>セKD部品（日特から購入）
登録法人　：Necessary　⇒　Unnecessary　へ変更
基本数量単位　：Necessary　⇒　Unnecessary　へ変更
図面番号　：Necessary　⇒　Optional　へ変更
備考1: Unnecessary　⇒　Optional</t>
    <rPh sb="14" eb="16">
      <t>トウロク</t>
    </rPh>
    <rPh sb="16" eb="18">
      <t>ホウジン</t>
    </rPh>
    <rPh sb="81" eb="83">
      <t>ヘンコウ</t>
    </rPh>
    <phoneticPr fontId="3"/>
  </si>
  <si>
    <t>FG　(Purchased from NGK-J)
Drawing Number　：Unnecessary　⇒　Optional
Supplier ： Necessary　⇒　Unnecessary
Note1: Unnecessary　⇒　Optional</t>
    <phoneticPr fontId="3"/>
  </si>
  <si>
    <t>完成品（日特から購入）
図面番号　：Unnecessary　⇒　Optional　へ変更
仕入先 ：Necessary　⇒　Unnecessary　へ変更
備考1: Unnecessary　⇒　Optional</t>
    <rPh sb="45" eb="47">
      <t>シイレ</t>
    </rPh>
    <rPh sb="47" eb="48">
      <t>サキ</t>
    </rPh>
    <phoneticPr fontId="3"/>
  </si>
  <si>
    <t>FG　(Sold to subsidiaries other than NGK-J) 
Registration Company　：Unnecessary　⇒　Necessary
Supplier ： Necessary　⇒　Unnecessary
Note1: Unnecessary　⇒　Optional</t>
    <phoneticPr fontId="3"/>
  </si>
  <si>
    <t>完成品(日特以外の法人に販売)
登録法人　：Unnecessary　⇒　Necessary　へ変更
仕入先 ：Necessary　⇒　Unnecessary　へ変更
備考1: Unnecessary　⇒　Optional</t>
    <rPh sb="16" eb="18">
      <t>トウロク</t>
    </rPh>
    <rPh sb="18" eb="20">
      <t>ホウジン</t>
    </rPh>
    <rPh sb="47" eb="49">
      <t>ヘンコウ</t>
    </rPh>
    <rPh sb="50" eb="52">
      <t>シイレ</t>
    </rPh>
    <rPh sb="52" eb="53">
      <t>サキ</t>
    </rPh>
    <phoneticPr fontId="3"/>
  </si>
  <si>
    <t>Sensor FG
Stock Number： Unnecessary　⇒　Optional
1 PC or Min Pkg UPC or JAN：　Unnecessary　⇒　Optional
Transportation Case/Bulk ITF Code：　Unnecessary　⇒　Optional
Note1: Unnecessary　⇒　Optional</t>
    <phoneticPr fontId="3"/>
  </si>
  <si>
    <t>センサ完成品
ストック№： Unnecessary　⇒　Optional
販売用一次包装　UPC or JAN：　Unnecessary　⇒　Optional
輸送用一次包装　ITF：　Unnecessary　⇒　Optional
備考1: Unnecessary　⇒　Optional</t>
    <phoneticPr fontId="3"/>
  </si>
  <si>
    <t>Sensor parts(Purchased from companies other than NGK Group)
Global Material Text： Unnecessary　⇒　Optional
Note1: Unnecessary　⇒　Optional</t>
    <phoneticPr fontId="3"/>
  </si>
  <si>
    <t>セ現地調達部品
ｸﾞﾛｰﾊﾞﾙ品名ﾃｷｽﾄ：Unnecessary　⇒　Optional
備考1: Unnecessary　⇒　Optional</t>
    <phoneticPr fontId="3"/>
  </si>
  <si>
    <t>SP KD parts(Sold to subsidiaries other than NGK-J)
Supplier ： Unnecessary ⇒ Necessary
GIMS Material Number ： Changed by JPN ⇒ Automatic input
Supplier ： Necessary　⇒　Unnecessary</t>
    <phoneticPr fontId="3"/>
  </si>
  <si>
    <t>プKD部品(日特以外の法人に販売)
仕入先 ： Unnecessary ⇒ Necessary
品目コード ： Changed by JPN ⇒ Automatic input
仕入先 ：Necessary　⇒　Unnecessary　へ変更</t>
    <rPh sb="18" eb="20">
      <t>シイレ</t>
    </rPh>
    <rPh sb="20" eb="21">
      <t>サキ</t>
    </rPh>
    <rPh sb="48" eb="50">
      <t>ヒンモク</t>
    </rPh>
    <phoneticPr fontId="3"/>
  </si>
  <si>
    <t>SP FG
Customer Parts Number: Unnecessary　⇒　Optional
Stock Number: Unnecessary　⇒　Optional
S.P Gap (mm): Unnecessary　⇒　Optional
S.P Gap Tolerance (+): Unnecessary　⇒　Optional
S.P Gap Tolerance (-): Unnecessary　⇒　Optional
1 PC or Min Pkg UPC or JAN: Unnecessary　⇒　Optional
Multi PCS UPC or JAN: Unnecessary　⇒　Optional
Transportation Case/Bulk ITF Code: Unnecessary　⇒　Optional
1 PC or Min Pkg Qty: Unnecessary　⇒　Optional
Multi PCS Pkg Qty: Unnecessary　⇒　Optional
Note1: Unnecessary　⇒　Optional</t>
    <phoneticPr fontId="3"/>
  </si>
  <si>
    <t>SP完成品
客先部品番号: Unnecessary　⇒　Optional
ストック№: Unnecessary　⇒　Optional
プラグギャップ: Unnecessary　⇒　Optional
プラグギャップ公差＋: Unnecessary　⇒　Optional
プラグギャップ公差－: Unnecessary　⇒　Optional
販売用一次包装　UPC or JAN: Unnecessary　⇒　Optional
販売用二次包装　UPC or JAN: Unnecessary　⇒　Optional
輸送用一次包装　ITF: Unnecessary　⇒　Optional
販売用一次包装　入数: Unnecessary　⇒　Optional
販売用二次包装　入数: Unnecessary　⇒　Optional
備考1: Unnecessary　⇒　Optional</t>
    <phoneticPr fontId="3"/>
  </si>
  <si>
    <t>GP FG
Customer Parts Number: Unnecessary　⇒　Optional
Stock Number: Unnecessary　⇒　Optional
1 PC or Min Pkg UPC or JAN: Unnecessary　⇒　Optional
Multi PCS UPC or JAN: Unnecessary　⇒　Optional
Transportation Case/Bulk ITF Code: Unnecessary　⇒　Optional
1 PC or Min Pkg Qty: Unnecessary　⇒　Optional
Multi PCS Pkg Qty: Unnecessary　⇒　Optional
Note1: Unnecessary　⇒　Optional</t>
    <phoneticPr fontId="3"/>
  </si>
  <si>
    <t>GP完成品
客先部品番号: Unnecessary　⇒　Optional
ストック№: Unnecessary　⇒　Optional
販売用一次包装　UPC or JAN: Unnecessary　⇒　Optional
販売用二次包装　UPC or JAN: Unnecessary　⇒　Optional
輸送用一次包装　ITF: Unnecessary　⇒　Optional
販売用一次包装　入数: Unnecessary　⇒　Optional
販売用二次包装　入数: Unnecessary　⇒　Optional
備考1: Unnecessary　⇒　Optional</t>
    <phoneticPr fontId="3"/>
  </si>
  <si>
    <t>Plug related goods 
Customer Parts Number: Unnecessary　⇒　Optional
Stock Number: Unnecessary　⇒　Optional
Cap Color: Unnecessary　⇒　Optional
1 PC or Min Pkg UPC or JAN: Unnecessary　⇒　Optional
Multi PCS UPC or JAN: Unnecessary　⇒　Optional
Transportation Case/Bulk ITF Code: Unnecessary　⇒　Optional
1 PC or Min Pkg Qty: Unnecessary　⇒　Optional
Multi PCS Pkg Qty: Unnecessary　⇒　Optional
Transportation Case/Bulk Pkg Qty: Unnecessary　⇒　Optional
Note1: Unnecessary　⇒　Optional</t>
    <phoneticPr fontId="3"/>
  </si>
  <si>
    <t>プ関連完成品
客先部品番号: Unnecessary　⇒　Optional
ストック№: Unnecessary　⇒　Optional
キャップ色: Unnecessary　⇒　Optional
販売用一次包装　UPC or JAN: Unnecessary　⇒　Optional
販売用二次包装　UPC or JAN: Unnecessary　⇒　Optional
輸送用一次包装　ITF: Unnecessary　⇒　Optional
販売用一次包装　入数: Unnecessary　⇒　Optional
販売用二次包装　入数: Unnecessary　⇒　Optional
輸送用一次包装　入数: Unnecessary　⇒　Optional
備考1: Unnecessary　⇒　Optional</t>
    <phoneticPr fontId="3"/>
  </si>
  <si>
    <t>Plug KD parts(Sold to subsidiaries other than NGK-J)
Packaging Country: Unnecessary　⇒　Optional
Business Type: Unnecessary　⇒　Optional
Packaging Brand: Unnecessary　⇒　Optional
Note1: Unnecessary　⇒　Optional</t>
    <phoneticPr fontId="3"/>
  </si>
  <si>
    <t>プKD部品(日特以外の法人に販売)
包装国: Unnecessary　⇒　Optional
商売タイプ: Unnecessary　⇒　Optional
包装ブランド: Unnecessary　⇒　Optional 
備考1: Unnecessary　⇒　Optional</t>
    <phoneticPr fontId="3"/>
  </si>
  <si>
    <t>Plug WIP parts
Note1: Unnecessary　⇒　Optional</t>
    <phoneticPr fontId="3"/>
  </si>
  <si>
    <t>プ仕掛部品
備考1: Unnecessary　⇒　Optional</t>
    <rPh sb="6" eb="8">
      <t>ビコウ</t>
    </rPh>
    <phoneticPr fontId="3"/>
  </si>
  <si>
    <t>Added "CCACN / CHONGQING CHANGAN AUTOMOBILE CHINA追加"</t>
    <phoneticPr fontId="3"/>
  </si>
  <si>
    <t>CCACN / CHONGQING CHANGAN AUTOMOBILE CHINA追加</t>
    <phoneticPr fontId="3"/>
  </si>
  <si>
    <t>Since KOKUSAN DENKI JAPAN changed company name to MAHLE ELECTRIC JAPAN, we have changed packaging brand as below.
Before change ： KOKJP / KOKUSAN DENKI JAPAN
After change ： KOKJP / MAHLE ELECTRIC (KOKUSAN DENKI) JAPAN</t>
    <phoneticPr fontId="4"/>
  </si>
  <si>
    <t>国産電機がマーレジャパンに名称変更したことに伴い、包装ブランドテキストを修正。
変更前 ： KOKJP / KOKUSAN DENKI JAPAN
変更後 ： KOKJP / MAHLE ELECTRIC (KOKUSAN DENKI) JAPAN</t>
    <rPh sb="0" eb="2">
      <t>コクサン</t>
    </rPh>
    <rPh sb="2" eb="4">
      <t>デンキ</t>
    </rPh>
    <rPh sb="13" eb="15">
      <t>メイショウ</t>
    </rPh>
    <rPh sb="15" eb="17">
      <t>ヘンコウ</t>
    </rPh>
    <rPh sb="22" eb="23">
      <t>トモナ</t>
    </rPh>
    <rPh sb="25" eb="27">
      <t>ホウソウ</t>
    </rPh>
    <rPh sb="36" eb="38">
      <t>シュウセイ</t>
    </rPh>
    <rPh sb="40" eb="42">
      <t>ヘンコウ</t>
    </rPh>
    <rPh sb="42" eb="43">
      <t>マエ</t>
    </rPh>
    <rPh sb="74" eb="76">
      <t>ヘンコウ</t>
    </rPh>
    <rPh sb="76" eb="77">
      <t>ゴ</t>
    </rPh>
    <phoneticPr fontId="4"/>
  </si>
  <si>
    <t>既存サンプルを変更し、新しいサンプルを追加した</t>
    <rPh sb="0" eb="2">
      <t>キゾン</t>
    </rPh>
    <rPh sb="7" eb="9">
      <t>ヘンコウ</t>
    </rPh>
    <rPh sb="11" eb="12">
      <t>アタラ</t>
    </rPh>
    <rPh sb="19" eb="21">
      <t>ツイカ</t>
    </rPh>
    <phoneticPr fontId="3"/>
  </si>
  <si>
    <t>グローバル品名テキスト</t>
    <rPh sb="5" eb="7">
      <t>ヒンメイ</t>
    </rPh>
    <phoneticPr fontId="3"/>
  </si>
  <si>
    <t>「FORGED METAL SHELL」を項目に追加。</t>
    <rPh sb="21" eb="23">
      <t>コウモク</t>
    </rPh>
    <rPh sb="24" eb="26">
      <t>ツイカ</t>
    </rPh>
    <phoneticPr fontId="3"/>
  </si>
  <si>
    <t>情報追加 : 
YAMMX / YAMAHA MEXICO</t>
    <rPh sb="0" eb="2">
      <t>ジョウホウ</t>
    </rPh>
    <rPh sb="2" eb="4">
      <t>ツイカ</t>
    </rPh>
    <phoneticPr fontId="3"/>
  </si>
  <si>
    <t>組織変更により送付先メンバー見直し</t>
    <rPh sb="0" eb="2">
      <t>ソシキ</t>
    </rPh>
    <rPh sb="2" eb="4">
      <t>ヘンコウ</t>
    </rPh>
    <rPh sb="7" eb="9">
      <t>ソウフ</t>
    </rPh>
    <rPh sb="9" eb="10">
      <t>サキ</t>
    </rPh>
    <rPh sb="14" eb="16">
      <t>ミナオ</t>
    </rPh>
    <phoneticPr fontId="3"/>
  </si>
  <si>
    <t>担当者追加</t>
    <rPh sb="0" eb="3">
      <t>タントウシャ</t>
    </rPh>
    <rPh sb="3" eb="5">
      <t>ツイカ</t>
    </rPh>
    <phoneticPr fontId="3"/>
  </si>
  <si>
    <t>Registration form (Multiple)
⇒　Resistration Pattern</t>
    <phoneticPr fontId="3"/>
  </si>
  <si>
    <t>2 Division (Plug, Sensor) → 4 Division (Plug, GP, SEC, Sensor)</t>
    <phoneticPr fontId="3"/>
  </si>
  <si>
    <t>Registration form (Multiple)
⇒分類品種
（Resistration Pattern）</t>
    <rPh sb="30" eb="32">
      <t>ブンルイ</t>
    </rPh>
    <rPh sb="32" eb="34">
      <t>ヒンシュ</t>
    </rPh>
    <phoneticPr fontId="3"/>
  </si>
  <si>
    <t>2事業部(プラグ、センサ) →　4事業部(プラグ、グロー、AEC、センサ) 変更</t>
    <phoneticPr fontId="3"/>
  </si>
  <si>
    <t>グローバルラベル対応</t>
    <rPh sb="8" eb="10">
      <t>タイオウ</t>
    </rPh>
    <phoneticPr fontId="3"/>
  </si>
  <si>
    <t xml:space="preserve">  ⇒ Necessary input items updated </t>
    <phoneticPr fontId="3"/>
  </si>
  <si>
    <t>　⇒　GIMS申請時に記入する属性項目を変更</t>
  </si>
  <si>
    <t xml:space="preserve">  ⇒ Divided into OEM, OES and AMP from FG</t>
    <phoneticPr fontId="3"/>
  </si>
  <si>
    <t>　⇒　完成品のみから、OEM,OESとAMPに分割</t>
  </si>
  <si>
    <t>生産国
/
包装国</t>
    <rPh sb="6" eb="8">
      <t>ホウソウ</t>
    </rPh>
    <rPh sb="8" eb="9">
      <t>コク</t>
    </rPh>
    <phoneticPr fontId="3"/>
  </si>
  <si>
    <t>休暇カレンダー更新</t>
    <rPh sb="0" eb="2">
      <t>キュウカ</t>
    </rPh>
    <rPh sb="7" eb="9">
      <t>コウシン</t>
    </rPh>
    <phoneticPr fontId="3"/>
  </si>
  <si>
    <t>送付先メンバー見直し</t>
    <rPh sb="0" eb="2">
      <t>ソウフ</t>
    </rPh>
    <rPh sb="2" eb="3">
      <t>サキ</t>
    </rPh>
    <rPh sb="7" eb="9">
      <t>ミナオ</t>
    </rPh>
    <phoneticPr fontId="3"/>
  </si>
  <si>
    <t>限度日　訂正</t>
    <rPh sb="4" eb="6">
      <t>テイセイ</t>
    </rPh>
    <phoneticPr fontId="3"/>
  </si>
  <si>
    <t>Contents ⇒
 Contents_Rule</t>
    <phoneticPr fontId="3"/>
  </si>
  <si>
    <t>シート名変更
≪GIMS申請に関するお願い≫記載
１．個人⇒共有アドレスによる申請
２．メールの件名ルール化
　⇒メールの件名作成ツール追加
３．法人間取引時、買う側へ案内するルール追加
　⇒アドレス記入欄追加</t>
    <rPh sb="3" eb="4">
      <t>メイ</t>
    </rPh>
    <rPh sb="4" eb="6">
      <t>ヘンコウ</t>
    </rPh>
    <rPh sb="22" eb="24">
      <t>キサイ</t>
    </rPh>
    <rPh sb="27" eb="29">
      <t>コジン</t>
    </rPh>
    <rPh sb="30" eb="32">
      <t>キョウユウ</t>
    </rPh>
    <rPh sb="39" eb="41">
      <t>シンセイ</t>
    </rPh>
    <rPh sb="48" eb="50">
      <t>ケンメイ</t>
    </rPh>
    <rPh sb="53" eb="54">
      <t>カ</t>
    </rPh>
    <rPh sb="61" eb="62">
      <t>ケン</t>
    </rPh>
    <rPh sb="62" eb="63">
      <t>メイ</t>
    </rPh>
    <rPh sb="63" eb="65">
      <t>サクセイ</t>
    </rPh>
    <rPh sb="68" eb="70">
      <t>ツイカ</t>
    </rPh>
    <rPh sb="73" eb="75">
      <t>ホウジン</t>
    </rPh>
    <rPh sb="75" eb="76">
      <t>カン</t>
    </rPh>
    <rPh sb="76" eb="78">
      <t>トリヒキ</t>
    </rPh>
    <rPh sb="78" eb="79">
      <t>ジ</t>
    </rPh>
    <rPh sb="80" eb="81">
      <t>カ</t>
    </rPh>
    <rPh sb="82" eb="83">
      <t>ガワ</t>
    </rPh>
    <rPh sb="84" eb="86">
      <t>アンナイ</t>
    </rPh>
    <rPh sb="91" eb="93">
      <t>ツイカ</t>
    </rPh>
    <rPh sb="100" eb="102">
      <t>キニュウ</t>
    </rPh>
    <rPh sb="102" eb="103">
      <t>ラン</t>
    </rPh>
    <rPh sb="103" eb="105">
      <t>ツイカ</t>
    </rPh>
    <phoneticPr fontId="3"/>
  </si>
  <si>
    <t>Registration form (Multiple)　/　Print</t>
    <phoneticPr fontId="3"/>
  </si>
  <si>
    <t>識別コード採番理由コード説明</t>
    <rPh sb="12" eb="14">
      <t>セツメイ</t>
    </rPh>
    <phoneticPr fontId="3"/>
  </si>
  <si>
    <r>
      <t xml:space="preserve">1. Design of application data clear button changed.
2. Button to jump to column of contact perons and their e-maill address
    (purchase overseas organization) added.
</t>
    </r>
    <r>
      <rPr>
        <strike/>
        <sz val="11"/>
        <color theme="1"/>
        <rFont val="Meiryo UI"/>
        <family val="3"/>
        <charset val="128"/>
      </rPr>
      <t>3. Column of "reason code for issuing identification code" and "previous
    GIMS number" added.</t>
    </r>
    <r>
      <rPr>
        <sz val="11"/>
        <color theme="1"/>
        <rFont val="Meiryo UI"/>
        <family val="3"/>
        <charset val="128"/>
      </rPr>
      <t xml:space="preserve">
4. Comments for originator and Logistics Dept.(NGK JP) added.</t>
    </r>
    <phoneticPr fontId="3"/>
  </si>
  <si>
    <r>
      <t xml:space="preserve">１．クリアボタンデザイン変更
２．買う側法人へGIMS#連絡するシートへ移動するボタン追加
</t>
    </r>
    <r>
      <rPr>
        <strike/>
        <sz val="11"/>
        <color theme="1"/>
        <rFont val="Meiryo UI"/>
        <family val="3"/>
        <charset val="128"/>
      </rPr>
      <t>３．識別コード採番理由及びGIMS採番前のGIMS品目コード記入欄追加</t>
    </r>
    <r>
      <rPr>
        <sz val="11"/>
        <color theme="1"/>
        <rFont val="Meiryo UI"/>
        <family val="3"/>
        <charset val="128"/>
      </rPr>
      <t xml:space="preserve">
４．通信欄：申請者⇔JPロジ担当</t>
    </r>
    <rPh sb="12" eb="14">
      <t>ヘンコウ</t>
    </rPh>
    <rPh sb="36" eb="38">
      <t>イドウ</t>
    </rPh>
    <rPh sb="43" eb="45">
      <t>ツイカ</t>
    </rPh>
    <rPh sb="48" eb="50">
      <t>シキベツ</t>
    </rPh>
    <rPh sb="53" eb="55">
      <t>サイバン</t>
    </rPh>
    <rPh sb="55" eb="57">
      <t>リユウ</t>
    </rPh>
    <rPh sb="57" eb="58">
      <t>オヨ</t>
    </rPh>
    <rPh sb="76" eb="78">
      <t>キニュウ</t>
    </rPh>
    <rPh sb="78" eb="79">
      <t>ラン</t>
    </rPh>
    <rPh sb="79" eb="81">
      <t>ツイカ</t>
    </rPh>
    <rPh sb="84" eb="86">
      <t>ツウシン</t>
    </rPh>
    <rPh sb="86" eb="87">
      <t>ラン</t>
    </rPh>
    <phoneticPr fontId="3"/>
  </si>
  <si>
    <t>起動時にメッセージが表示される仕組みに変更</t>
    <rPh sb="0" eb="2">
      <t>キドウ</t>
    </rPh>
    <rPh sb="2" eb="3">
      <t>ジ</t>
    </rPh>
    <rPh sb="10" eb="12">
      <t>ヒョウジ</t>
    </rPh>
    <rPh sb="15" eb="17">
      <t>シク</t>
    </rPh>
    <rPh sb="19" eb="21">
      <t>ヘンコウ</t>
    </rPh>
    <phoneticPr fontId="3"/>
  </si>
  <si>
    <t>倉庫要件により、輸送用一次包装　寸法をUnnecessary→Optionalに変更</t>
    <phoneticPr fontId="3"/>
  </si>
  <si>
    <t>10.SP/GP KD parts(Sold to subsidiaries other than NGK-J) / (日特以外の法人に販売)</t>
  </si>
  <si>
    <t>11.AEC KD parts(Sold to subsidiaries other than NGK-J) / (日特以外の法人に販売)</t>
  </si>
  <si>
    <t>16.Sensor KD parts(Sold to subsidiaries other than NGK-J) / (日特以外の法人に販売)</t>
  </si>
  <si>
    <t>17.Sensor parts(Purchased from companies other than NGK Group) / セ現地調達部品</t>
  </si>
  <si>
    <t>20.FG　(Sold to subsidiaries other than NGK-J)</t>
    <phoneticPr fontId="3"/>
  </si>
  <si>
    <t>20.FG　(Sold to subsidiaries other than NGK-J) / 完成品(日特以外の法人に販売)</t>
  </si>
  <si>
    <t>≪Add registration rules≫
Regarding registration each dimension, please note in descending order such as "Long / Middle / Short".     (Example) 468/272/99
≪Object≫
1 PC or Min Pkg Dimension　/　Multi PCS Pkg Dimension　/　Transportation Case/Bulk Pkg Dimension　/　Transportation Pallet Dimension</t>
    <phoneticPr fontId="3"/>
  </si>
  <si>
    <t>≪箱寸登録ルール追加≫
箱の３辺値に対して、（縦/横/高さ）ではなく、（一番長い寸法/間の寸法/一番短い寸法）順に登録する。（例） 468/272/99
≪対象≫
販売用一次包装　寸法　 /　販売用二次包装　寸法　/　輸送用一次包装　寸法　/　輸送用二次包装　寸法</t>
    <rPh sb="1" eb="2">
      <t>ハコ</t>
    </rPh>
    <rPh sb="2" eb="3">
      <t>スン</t>
    </rPh>
    <rPh sb="3" eb="5">
      <t>トウロク</t>
    </rPh>
    <rPh sb="12" eb="13">
      <t>ハコ</t>
    </rPh>
    <rPh sb="15" eb="16">
      <t>ペン</t>
    </rPh>
    <rPh sb="16" eb="17">
      <t>チ</t>
    </rPh>
    <rPh sb="18" eb="19">
      <t>タイ</t>
    </rPh>
    <rPh sb="36" eb="38">
      <t>イチバン</t>
    </rPh>
    <rPh sb="38" eb="39">
      <t>ナガ</t>
    </rPh>
    <rPh sb="40" eb="42">
      <t>スンポウ</t>
    </rPh>
    <rPh sb="43" eb="44">
      <t>アイダ</t>
    </rPh>
    <rPh sb="45" eb="47">
      <t>スンポウ</t>
    </rPh>
    <rPh sb="48" eb="50">
      <t>イチバン</t>
    </rPh>
    <rPh sb="50" eb="51">
      <t>ミジカ</t>
    </rPh>
    <rPh sb="52" eb="54">
      <t>スンポウ</t>
    </rPh>
    <rPh sb="55" eb="56">
      <t>ジュン</t>
    </rPh>
    <rPh sb="57" eb="59">
      <t>トウロク</t>
    </rPh>
    <rPh sb="63" eb="64">
      <t>レイ</t>
    </rPh>
    <rPh sb="79" eb="81">
      <t>タイショウ</t>
    </rPh>
    <phoneticPr fontId="3"/>
  </si>
  <si>
    <t>ファイルを開いた時の
メッセージ</t>
    <rPh sb="5" eb="6">
      <t>ヒラ</t>
    </rPh>
    <rPh sb="8" eb="9">
      <t>トキ</t>
    </rPh>
    <phoneticPr fontId="3"/>
  </si>
  <si>
    <t>変更内容をユーザーに伝えるため</t>
    <rPh sb="0" eb="2">
      <t>ヘンコウ</t>
    </rPh>
    <rPh sb="2" eb="4">
      <t>ナイヨウ</t>
    </rPh>
    <rPh sb="10" eb="11">
      <t>ツタ</t>
    </rPh>
    <phoneticPr fontId="3"/>
  </si>
  <si>
    <t>マニュアル訂正</t>
    <rPh sb="5" eb="7">
      <t>テイセイ</t>
    </rPh>
    <phoneticPr fontId="3"/>
  </si>
  <si>
    <t>マニュアル見直し</t>
    <rPh sb="5" eb="7">
      <t>ミナオ</t>
    </rPh>
    <phoneticPr fontId="3"/>
  </si>
  <si>
    <t>法人⇔NGK Additional Info. 削除</t>
    <rPh sb="0" eb="2">
      <t>ホウジン</t>
    </rPh>
    <rPh sb="24" eb="26">
      <t>サクジョ</t>
    </rPh>
    <phoneticPr fontId="3"/>
  </si>
  <si>
    <t>・法人⇔NGK Additional Info. 削除し、Originator(orverseas organization) ↔　Operating Logistics Dept.(NGK JP)　に統一
・Printシートの表示レイアウトに訂正</t>
    <rPh sb="101" eb="103">
      <t>トウイツ</t>
    </rPh>
    <rPh sb="114" eb="116">
      <t>ヒョウジ</t>
    </rPh>
    <rPh sb="122" eb="124">
      <t>テイセイ</t>
    </rPh>
    <phoneticPr fontId="3"/>
  </si>
  <si>
    <t>SOPに関する情報追加</t>
    <rPh sb="4" eb="5">
      <t>カン</t>
    </rPh>
    <rPh sb="7" eb="9">
      <t>ジョウホウ</t>
    </rPh>
    <rPh sb="9" eb="11">
      <t>ツイカ</t>
    </rPh>
    <phoneticPr fontId="3"/>
  </si>
  <si>
    <t>①Changed the number of Registration Pattern for both "Field alternatives" and Matrix (judgment of necessity)" sheet
   ⇒ current : 16～21 
        latest : 17～22
②Added "16.Sensor KD parts(Sold to NGK-J) / (日特に販売)" on Registration Pattern for both "Field alternatives" and "Matrix (judgment of necessity)" sheet.
For "Matrix (judgment of necessity)" prepared the judgement of necessity from "Due date" to "Changed On" field.</t>
    <phoneticPr fontId="3"/>
  </si>
  <si>
    <t>①Field alternatives及びMatrix (judgment of necessity)シートA列 分類品種　既存の16～21番を17～22番へ変更。
②Field alternatives及びMatrix (judgment of necessity)シート16番に「16.Sensor KD parts(Sold to NGK-J) / (日特に販売)」追加」Matrix (judgment of necessity)シートについては、限度日から最終変更日付　に対して属性項目の要否を設定。</t>
    <rPh sb="19" eb="20">
      <t>オヨ</t>
    </rPh>
    <rPh sb="55" eb="56">
      <t>レツ</t>
    </rPh>
    <rPh sb="57" eb="59">
      <t>ブンルイ</t>
    </rPh>
    <rPh sb="59" eb="61">
      <t>ヒンシュ</t>
    </rPh>
    <rPh sb="62" eb="64">
      <t>キゾン</t>
    </rPh>
    <rPh sb="70" eb="71">
      <t>バン</t>
    </rPh>
    <rPh sb="77" eb="78">
      <t>バン</t>
    </rPh>
    <rPh sb="79" eb="81">
      <t>ヘンコウ</t>
    </rPh>
    <phoneticPr fontId="3"/>
  </si>
  <si>
    <t>Modified "Registration Pattern".
　⇒ to adapt Global Label operation.</t>
    <phoneticPr fontId="3"/>
  </si>
  <si>
    <t>Registration Patternを修正。
⇒グローバルラベル運用に見合ったものに修正。</t>
    <rPh sb="21" eb="23">
      <t>シュウセイ</t>
    </rPh>
    <rPh sb="34" eb="36">
      <t>ウンヨウ</t>
    </rPh>
    <rPh sb="37" eb="39">
      <t>ミア</t>
    </rPh>
    <rPh sb="44" eb="46">
      <t>シュウセイ</t>
    </rPh>
    <phoneticPr fontId="3"/>
  </si>
  <si>
    <t>Regarding "Sensor FG", it distinguished "OEM/IOES" and "AMP".
　⇒ to adapt Global Label operation.</t>
    <phoneticPr fontId="3"/>
  </si>
  <si>
    <t>センサ完成品につき、「OEM/OES」と「AMP」に区別した。
⇒グローバルラベル運用に見合ったものに修正。</t>
    <rPh sb="3" eb="6">
      <t>カンセイヒン</t>
    </rPh>
    <rPh sb="26" eb="28">
      <t>クベツ</t>
    </rPh>
    <rPh sb="41" eb="43">
      <t>ウンヨウ</t>
    </rPh>
    <rPh sb="44" eb="46">
      <t>ミア</t>
    </rPh>
    <rPh sb="51" eb="53">
      <t>シュウセイ</t>
    </rPh>
    <phoneticPr fontId="3"/>
  </si>
  <si>
    <t>Regarding "AEC FG", it distinguished "OEM/IOES" and "AMP".
Also, the name of registration pattern is changed "AEC NOT CAP OR CABLE).
　⇒ to adapt Global Label operation.</t>
    <phoneticPr fontId="3"/>
  </si>
  <si>
    <t>AEC製品につき、「OEM/OES」と「AMP」に区別した。
また、CAPやCABLEと区別するために、分類品種も「AEC NOT CAP OR CABLES」に修正した。</t>
    <rPh sb="3" eb="5">
      <t>セイヒン</t>
    </rPh>
    <rPh sb="25" eb="27">
      <t>クベツ</t>
    </rPh>
    <rPh sb="44" eb="46">
      <t>クベツ</t>
    </rPh>
    <rPh sb="52" eb="54">
      <t>ブンルイ</t>
    </rPh>
    <rPh sb="54" eb="56">
      <t>ヒンシュ</t>
    </rPh>
    <rPh sb="81" eb="83">
      <t>シュウセイ</t>
    </rPh>
    <phoneticPr fontId="3"/>
  </si>
  <si>
    <t>Modified "Registration Pattern".
　⇒ to adapt PIMS. (Please see "Purple" cells on above sheet.)</t>
    <phoneticPr fontId="3"/>
  </si>
  <si>
    <t>分類品種の内容を修正。
⇒PIMSの運用に合わせて見直し(「Matrix (judgement of necessity)」シートの紫色のセルが今回の変更点)</t>
    <rPh sb="0" eb="2">
      <t>ブンルイ</t>
    </rPh>
    <rPh sb="2" eb="4">
      <t>ヒンシュ</t>
    </rPh>
    <rPh sb="5" eb="7">
      <t>ナイヨウ</t>
    </rPh>
    <rPh sb="8" eb="10">
      <t>シュウセイ</t>
    </rPh>
    <rPh sb="18" eb="20">
      <t>ウンヨウ</t>
    </rPh>
    <rPh sb="21" eb="22">
      <t>ア</t>
    </rPh>
    <rPh sb="25" eb="27">
      <t>ミナオ</t>
    </rPh>
    <rPh sb="66" eb="68">
      <t>ムラサキイロ</t>
    </rPh>
    <rPh sb="72" eb="74">
      <t>コンカイ</t>
    </rPh>
    <rPh sb="75" eb="78">
      <t>ヘンコウテン</t>
    </rPh>
    <phoneticPr fontId="3"/>
  </si>
  <si>
    <t>「Registration form (Multiple)」シート</t>
    <phoneticPr fontId="3"/>
  </si>
  <si>
    <t>海外法人が「-」を入力した際は青色、「--」を入力した際は茶色にセルが変わるように仕組みを作った。</t>
    <rPh sb="0" eb="2">
      <t>カイガイ</t>
    </rPh>
    <rPh sb="2" eb="4">
      <t>ホウジン</t>
    </rPh>
    <rPh sb="9" eb="11">
      <t>ニュウリョク</t>
    </rPh>
    <rPh sb="13" eb="14">
      <t>サイ</t>
    </rPh>
    <rPh sb="15" eb="17">
      <t>アオイロ</t>
    </rPh>
    <rPh sb="23" eb="25">
      <t>ニュウリョク</t>
    </rPh>
    <rPh sb="27" eb="28">
      <t>サイ</t>
    </rPh>
    <rPh sb="29" eb="31">
      <t>チャイロ</t>
    </rPh>
    <rPh sb="35" eb="36">
      <t>カ</t>
    </rPh>
    <rPh sb="41" eb="43">
      <t>シク</t>
    </rPh>
    <rPh sb="45" eb="46">
      <t>ツク</t>
    </rPh>
    <phoneticPr fontId="3"/>
  </si>
  <si>
    <t>「Manual」シート</t>
    <phoneticPr fontId="3"/>
  </si>
  <si>
    <t>限度日の記入における注意点と、「Mandatory_P」の記入に関する注意点を追記。</t>
    <rPh sb="4" eb="6">
      <t>キニュウ</t>
    </rPh>
    <rPh sb="10" eb="13">
      <t>チュウイテン</t>
    </rPh>
    <rPh sb="29" eb="31">
      <t>キニュウ</t>
    </rPh>
    <rPh sb="32" eb="33">
      <t>カン</t>
    </rPh>
    <rPh sb="35" eb="38">
      <t>チュウイテン</t>
    </rPh>
    <rPh sb="39" eb="41">
      <t>ツイキ</t>
    </rPh>
    <phoneticPr fontId="3"/>
  </si>
  <si>
    <t>Modified "◆Standardized E-mail Title" contents</t>
    <phoneticPr fontId="3"/>
  </si>
  <si>
    <t>「Contents _Rule」
シート</t>
    <phoneticPr fontId="3"/>
  </si>
  <si>
    <t>「◆Standardized E-mail Title」の内容を見直し</t>
    <rPh sb="29" eb="31">
      <t>ナイヨウ</t>
    </rPh>
    <rPh sb="32" eb="34">
      <t>ミナオ</t>
    </rPh>
    <phoneticPr fontId="3"/>
  </si>
  <si>
    <t>Wellsの法人コードを追加</t>
    <rPh sb="6" eb="8">
      <t>ホウジン</t>
    </rPh>
    <rPh sb="12" eb="14">
      <t>ツイカ</t>
    </rPh>
    <phoneticPr fontId="3"/>
  </si>
  <si>
    <t>Added "◆The pattern of registration for each item and details" topic</t>
    <phoneticPr fontId="3"/>
  </si>
  <si>
    <t>「◆The pattern of registration for each item and details」を追加。</t>
    <rPh sb="57" eb="59">
      <t>ツイカ</t>
    </rPh>
    <phoneticPr fontId="3"/>
  </si>
  <si>
    <t>仕入先
登録法人</t>
    <rPh sb="0" eb="2">
      <t>シイ</t>
    </rPh>
    <rPh sb="2" eb="3">
      <t>サキ</t>
    </rPh>
    <rPh sb="4" eb="6">
      <t>トウロク</t>
    </rPh>
    <rPh sb="6" eb="8">
      <t>ホウジン</t>
    </rPh>
    <phoneticPr fontId="3"/>
  </si>
  <si>
    <t>「Registration form (Multiple)」シート</t>
  </si>
  <si>
    <t>「Matrix (judgment of necessity)」シート</t>
    <phoneticPr fontId="3"/>
  </si>
  <si>
    <t>必須項目について、「Mandatory_1」と「Mandatory_2」に分類。</t>
    <rPh sb="0" eb="4">
      <t>ヒッスコウモク</t>
    </rPh>
    <rPh sb="37" eb="39">
      <t>ブンルイ</t>
    </rPh>
    <phoneticPr fontId="3"/>
  </si>
  <si>
    <t>「Sample (SP_Gr_AEC / Sensor)」シート</t>
    <phoneticPr fontId="3"/>
  </si>
  <si>
    <t>「Print」シートおよび「Registration form」シート</t>
    <phoneticPr fontId="3"/>
  </si>
  <si>
    <t>「Registration form」
シート</t>
    <phoneticPr fontId="3"/>
  </si>
  <si>
    <t>項目名の統制を行った。
e.g. resister =&gt; register</t>
    <rPh sb="0" eb="3">
      <t>コウモクメイ</t>
    </rPh>
    <rPh sb="4" eb="6">
      <t>トウセイ</t>
    </rPh>
    <rPh sb="7" eb="8">
      <t>オコナ</t>
    </rPh>
    <phoneticPr fontId="3"/>
  </si>
  <si>
    <t>GIMS外の項目</t>
    <rPh sb="4" eb="5">
      <t>ガイ</t>
    </rPh>
    <rPh sb="6" eb="8">
      <t>コウモク</t>
    </rPh>
    <phoneticPr fontId="3"/>
  </si>
  <si>
    <t>Added the sheet of the column name and explanation for the columns except GIMS.</t>
    <phoneticPr fontId="3"/>
  </si>
  <si>
    <t>GIMS外の項目の項目名称とその説明をまとめた資料を追加。</t>
    <rPh sb="4" eb="5">
      <t>ガイ</t>
    </rPh>
    <rPh sb="6" eb="8">
      <t>コウモク</t>
    </rPh>
    <rPh sb="9" eb="13">
      <t>コウモクメイショウ</t>
    </rPh>
    <rPh sb="16" eb="18">
      <t>セツメイ</t>
    </rPh>
    <rPh sb="23" eb="25">
      <t>シリョウ</t>
    </rPh>
    <rPh sb="26" eb="28">
      <t>ツイカ</t>
    </rPh>
    <phoneticPr fontId="3"/>
  </si>
  <si>
    <t>&lt;= Regarding below columns' explanations for except GIMS, please put left link.</t>
    <phoneticPr fontId="3"/>
  </si>
  <si>
    <t>№</t>
    <phoneticPr fontId="4"/>
  </si>
  <si>
    <t>Column(英語)</t>
    <rPh sb="7" eb="9">
      <t>エイゴ</t>
    </rPh>
    <phoneticPr fontId="4"/>
  </si>
  <si>
    <t>項目名(日本語)</t>
    <rPh sb="0" eb="3">
      <t>コウモクメイ</t>
    </rPh>
    <rPh sb="4" eb="7">
      <t>ニホンゴ</t>
    </rPh>
    <phoneticPr fontId="4"/>
  </si>
  <si>
    <t>Column Explanation</t>
    <phoneticPr fontId="4"/>
  </si>
  <si>
    <t>項目説明</t>
    <rPh sb="0" eb="4">
      <t>コウモクセツメイ</t>
    </rPh>
    <phoneticPr fontId="4"/>
  </si>
  <si>
    <t>Note</t>
    <phoneticPr fontId="4"/>
  </si>
  <si>
    <t>備考・登録例</t>
    <rPh sb="0" eb="2">
      <t>ビコウ</t>
    </rPh>
    <rPh sb="3" eb="6">
      <t>トウロクレイ</t>
    </rPh>
    <phoneticPr fontId="4"/>
  </si>
  <si>
    <t>1 PC or Min Pkg Box Weight (kg)</t>
    <phoneticPr fontId="4"/>
  </si>
  <si>
    <t>販売用一次包装箱単重</t>
    <rPh sb="0" eb="3">
      <t>ハンバイヨウ</t>
    </rPh>
    <rPh sb="3" eb="7">
      <t>イチジホウソウ</t>
    </rPh>
    <rPh sb="7" eb="8">
      <t>バコ</t>
    </rPh>
    <rPh sb="8" eb="10">
      <t>タンジュウ</t>
    </rPh>
    <phoneticPr fontId="125"/>
  </si>
  <si>
    <t>The weight of packege for 1 PC or Min Pkg Box</t>
    <phoneticPr fontId="4"/>
  </si>
  <si>
    <t>販売用一次包装の包装材の重量を入力する。</t>
    <rPh sb="0" eb="3">
      <t>ハンバイヨウ</t>
    </rPh>
    <rPh sb="3" eb="7">
      <t>イチジホウソウ</t>
    </rPh>
    <rPh sb="8" eb="10">
      <t>ホウソウ</t>
    </rPh>
    <rPh sb="10" eb="11">
      <t>ザイ</t>
    </rPh>
    <rPh sb="12" eb="14">
      <t>ジュウリョウ</t>
    </rPh>
    <rPh sb="15" eb="17">
      <t>ニュウリョク</t>
    </rPh>
    <phoneticPr fontId="4"/>
  </si>
  <si>
    <t>Input the weight of 1PC box or blister pack.
The unit of this column is "kg", so it's different from "GIMS".</t>
    <phoneticPr fontId="4"/>
  </si>
  <si>
    <t>1個箱包装、およびブリスターパックの包装材の重量を
入力すること。
単位がkgなので、GIMSとは異なる。</t>
    <rPh sb="1" eb="3">
      <t>コバコ</t>
    </rPh>
    <rPh sb="3" eb="5">
      <t>ホウソウ</t>
    </rPh>
    <rPh sb="18" eb="20">
      <t>ホウソウ</t>
    </rPh>
    <rPh sb="20" eb="21">
      <t>ザイ</t>
    </rPh>
    <rPh sb="22" eb="24">
      <t>ジュウリョウ</t>
    </rPh>
    <rPh sb="26" eb="28">
      <t>ニュウリョク</t>
    </rPh>
    <rPh sb="34" eb="36">
      <t>タンイ</t>
    </rPh>
    <rPh sb="49" eb="50">
      <t>コト</t>
    </rPh>
    <phoneticPr fontId="4"/>
  </si>
  <si>
    <t>Weight of Included package item in 1 PC or Min Pkg Box (kg)</t>
    <phoneticPr fontId="4"/>
  </si>
  <si>
    <t>販売用一次包装箱同梱物重量</t>
    <rPh sb="0" eb="3">
      <t>ハンバイヨウ</t>
    </rPh>
    <rPh sb="3" eb="7">
      <t>イチジホウソウ</t>
    </rPh>
    <rPh sb="7" eb="8">
      <t>バコ</t>
    </rPh>
    <rPh sb="8" eb="11">
      <t>ドウコンブツ</t>
    </rPh>
    <rPh sb="11" eb="13">
      <t>ジュウリョウ</t>
    </rPh>
    <phoneticPr fontId="125"/>
  </si>
  <si>
    <t>The weight of items(*) other than the goods(*) for 1 PC or Min Pkg Box
*(e.g.)items = manual, protection cap 
                       and so on
If there is no items in 1 PC or Min Pkg Box, please input "-" on the column.</t>
    <phoneticPr fontId="4"/>
  </si>
  <si>
    <t>販売用一次包装の中に、製品以外で同梱する
ものがあれば、その値を入力する。
(マニュアルや保護帽など)
※同梱物が無い場合は"-"を入力する。</t>
    <rPh sb="0" eb="7">
      <t>ハンバイヨウイチジホウソウ</t>
    </rPh>
    <rPh sb="8" eb="9">
      <t>ナカ</t>
    </rPh>
    <rPh sb="11" eb="15">
      <t>セイヒンイガイ</t>
    </rPh>
    <rPh sb="16" eb="18">
      <t>ドウコン</t>
    </rPh>
    <rPh sb="30" eb="31">
      <t>アタイ</t>
    </rPh>
    <rPh sb="32" eb="34">
      <t>ニュウリョク</t>
    </rPh>
    <rPh sb="45" eb="48">
      <t>ホゴボウ</t>
    </rPh>
    <rPh sb="53" eb="56">
      <t>ドウコンブツ</t>
    </rPh>
    <rPh sb="57" eb="58">
      <t>ナ</t>
    </rPh>
    <rPh sb="59" eb="61">
      <t>バアイ</t>
    </rPh>
    <rPh sb="66" eb="68">
      <t>ニュウリョク</t>
    </rPh>
    <phoneticPr fontId="4"/>
  </si>
  <si>
    <t>Input the weight of items which are included in 1 PC or Min Pkg Box other than the product, such as manual, protection cap and so on.
The unit of this column is "kg", so it's different from "GIMS".</t>
    <phoneticPr fontId="4"/>
  </si>
  <si>
    <t>マニュアルや保護帽など、製品以外で同梱するものの
重量を入力すること。
単位がkgなので、GIMSとは異なる。</t>
    <rPh sb="6" eb="9">
      <t>ホゴボウ</t>
    </rPh>
    <rPh sb="12" eb="16">
      <t>セイヒンイガイ</t>
    </rPh>
    <rPh sb="17" eb="19">
      <t>ドウコン</t>
    </rPh>
    <rPh sb="25" eb="27">
      <t>ジュウリョウ</t>
    </rPh>
    <rPh sb="28" eb="30">
      <t>ニュウリョク</t>
    </rPh>
    <rPh sb="36" eb="38">
      <t>タンイ</t>
    </rPh>
    <rPh sb="51" eb="52">
      <t>コト</t>
    </rPh>
    <phoneticPr fontId="4"/>
  </si>
  <si>
    <t>Gross Weight of 1 PC or Min Pkg (kg)</t>
    <phoneticPr fontId="4"/>
  </si>
  <si>
    <t>販売用一次包装箱トータル重量</t>
    <rPh sb="0" eb="3">
      <t>ハンバイヨウ</t>
    </rPh>
    <rPh sb="3" eb="7">
      <t>イチジホウソウ</t>
    </rPh>
    <rPh sb="7" eb="8">
      <t>バコ</t>
    </rPh>
    <rPh sb="12" eb="14">
      <t>ジュウリョウ</t>
    </rPh>
    <phoneticPr fontId="125"/>
  </si>
  <si>
    <t>The gross weight of products, package and items.
(Automatic calculation)</t>
    <phoneticPr fontId="4"/>
  </si>
  <si>
    <t>製品、包装箱、同梱物の重量情報の合計を
入力する。
(自動計算にて重量を表示)</t>
    <rPh sb="0" eb="2">
      <t>セイヒン</t>
    </rPh>
    <rPh sb="3" eb="6">
      <t>ホウソウバコ</t>
    </rPh>
    <rPh sb="7" eb="10">
      <t>ドウコンブツ</t>
    </rPh>
    <rPh sb="11" eb="15">
      <t>ジュウリョウジョウホウ</t>
    </rPh>
    <rPh sb="16" eb="18">
      <t>ゴウケイ</t>
    </rPh>
    <rPh sb="20" eb="22">
      <t>ニュウリョク</t>
    </rPh>
    <rPh sb="27" eb="31">
      <t>ジドウケイサン</t>
    </rPh>
    <rPh sb="33" eb="35">
      <t>ジュウリョウ</t>
    </rPh>
    <rPh sb="36" eb="38">
      <t>ヒョウジ</t>
    </rPh>
    <phoneticPr fontId="4"/>
  </si>
  <si>
    <t>The unit of this column is "kg", so it's different from "GIMS".
This column is automatic calculation, so don't touch the information in the column.</t>
    <phoneticPr fontId="4"/>
  </si>
  <si>
    <t>単位がkgなので、GIMSとは異なる。
自動計算項目のため、当該項目の情報を触れないこと。</t>
    <rPh sb="0" eb="2">
      <t>タンイ</t>
    </rPh>
    <rPh sb="15" eb="16">
      <t>コト</t>
    </rPh>
    <rPh sb="20" eb="24">
      <t>ジドウケイサン</t>
    </rPh>
    <rPh sb="24" eb="26">
      <t>コウモク</t>
    </rPh>
    <rPh sb="30" eb="34">
      <t>トウガイコウモク</t>
    </rPh>
    <rPh sb="35" eb="37">
      <t>ジョウホウ</t>
    </rPh>
    <rPh sb="38" eb="39">
      <t>フ</t>
    </rPh>
    <phoneticPr fontId="4"/>
  </si>
  <si>
    <t>販売用二次包装箱単重</t>
    <rPh sb="0" eb="3">
      <t>ハンバイヨウ</t>
    </rPh>
    <rPh sb="3" eb="5">
      <t>ニジ</t>
    </rPh>
    <rPh sb="5" eb="7">
      <t>ホウソウ</t>
    </rPh>
    <rPh sb="7" eb="8">
      <t>バコ</t>
    </rPh>
    <rPh sb="8" eb="10">
      <t>タンジュウ</t>
    </rPh>
    <phoneticPr fontId="125"/>
  </si>
  <si>
    <t>The weight of packege for Multi PCS Pkg Box.</t>
    <phoneticPr fontId="4"/>
  </si>
  <si>
    <t>販売用二次包装の包装材の重量を入力する。</t>
    <rPh sb="0" eb="3">
      <t>ハンバイヨウ</t>
    </rPh>
    <rPh sb="3" eb="5">
      <t>ニジ</t>
    </rPh>
    <rPh sb="5" eb="7">
      <t>ホウソウ</t>
    </rPh>
    <rPh sb="8" eb="10">
      <t>ホウソウ</t>
    </rPh>
    <rPh sb="10" eb="11">
      <t>ザイ</t>
    </rPh>
    <rPh sb="12" eb="14">
      <t>ジュウリョウ</t>
    </rPh>
    <rPh sb="15" eb="17">
      <t>ニュウリョク</t>
    </rPh>
    <phoneticPr fontId="4"/>
  </si>
  <si>
    <t>Input the weight of Multi PCS Pkg Box(e.g. 4 PCS box or 10 PCS).
The unit of this column is "kg", so it's different from "GIMS".</t>
    <phoneticPr fontId="4"/>
  </si>
  <si>
    <t>4個箱および10個箱包装の包装材の重量を
入力すること。
単位がkgなので、GIMSとは異なる。</t>
    <rPh sb="1" eb="3">
      <t>コバコ</t>
    </rPh>
    <rPh sb="8" eb="10">
      <t>コバコ</t>
    </rPh>
    <rPh sb="10" eb="12">
      <t>ホウソウ</t>
    </rPh>
    <rPh sb="13" eb="15">
      <t>ホウソウ</t>
    </rPh>
    <rPh sb="15" eb="16">
      <t>ザイ</t>
    </rPh>
    <rPh sb="17" eb="19">
      <t>ジュウリョウ</t>
    </rPh>
    <rPh sb="21" eb="23">
      <t>ニュウリョク</t>
    </rPh>
    <rPh sb="29" eb="31">
      <t>タンイ</t>
    </rPh>
    <rPh sb="44" eb="45">
      <t>コト</t>
    </rPh>
    <phoneticPr fontId="4"/>
  </si>
  <si>
    <t>Weight of Included package item in Multi PCS Pkg Box (kg)</t>
    <phoneticPr fontId="4"/>
  </si>
  <si>
    <t>販売用二次包装箱同梱物重量</t>
    <rPh sb="0" eb="3">
      <t>ハンバイヨウ</t>
    </rPh>
    <rPh sb="3" eb="5">
      <t>ニジ</t>
    </rPh>
    <rPh sb="5" eb="7">
      <t>ホウソウ</t>
    </rPh>
    <rPh sb="7" eb="8">
      <t>バコ</t>
    </rPh>
    <rPh sb="8" eb="11">
      <t>ドウコンブツ</t>
    </rPh>
    <rPh sb="11" eb="13">
      <t>ジュウリョウ</t>
    </rPh>
    <phoneticPr fontId="125"/>
  </si>
  <si>
    <t>The weight of items(*) other than the goods for Multi PCS Pkg Box.
(Don't include the weight of items for 1 PC or Min Pkg, only input the weight of items packed in Multi PCS Pkg Box.)
*(e.g.)items = manual, protection cap 
                       and so on
If there is no items in Multi PCS Pkg Box, please input "-" on the column.</t>
    <phoneticPr fontId="4"/>
  </si>
  <si>
    <t>販売用二次包装の中に、製品以外で同梱する
ものがあれば、その値を入力する。(販売用一次包装で入力した同梱物の重量以外で、販売用二次包装に
同梱する同梱物の重量情報を入力)
※同梱物が無い場合はN/A。</t>
    <rPh sb="0" eb="2">
      <t>ハンバイ</t>
    </rPh>
    <rPh sb="2" eb="3">
      <t>ヨウ</t>
    </rPh>
    <rPh sb="3" eb="5">
      <t>ニジ</t>
    </rPh>
    <rPh sb="5" eb="7">
      <t>ホウソウ</t>
    </rPh>
    <rPh sb="8" eb="9">
      <t>ナカ</t>
    </rPh>
    <rPh sb="11" eb="15">
      <t>セイヒンイガイ</t>
    </rPh>
    <rPh sb="16" eb="18">
      <t>ドウコン</t>
    </rPh>
    <rPh sb="30" eb="31">
      <t>アタイ</t>
    </rPh>
    <rPh sb="32" eb="34">
      <t>ニュウリョク</t>
    </rPh>
    <rPh sb="38" eb="41">
      <t>ハンバイヨウ</t>
    </rPh>
    <rPh sb="41" eb="45">
      <t>イチジホウソウ</t>
    </rPh>
    <rPh sb="46" eb="48">
      <t>ニュウリョク</t>
    </rPh>
    <rPh sb="50" eb="53">
      <t>ドウコンブツ</t>
    </rPh>
    <rPh sb="54" eb="58">
      <t>ジュウリョウイガイ</t>
    </rPh>
    <rPh sb="60" eb="63">
      <t>ハンバイヨウ</t>
    </rPh>
    <rPh sb="63" eb="67">
      <t>ニジホウソウ</t>
    </rPh>
    <rPh sb="69" eb="71">
      <t>ドウコン</t>
    </rPh>
    <rPh sb="73" eb="76">
      <t>ドウコンブツ</t>
    </rPh>
    <rPh sb="77" eb="81">
      <t>ジュウリョウジョウホウ</t>
    </rPh>
    <rPh sb="82" eb="84">
      <t>ニュウリョク</t>
    </rPh>
    <rPh sb="87" eb="90">
      <t>ドウコンブツ</t>
    </rPh>
    <phoneticPr fontId="4"/>
  </si>
  <si>
    <t>Input the weight of items which are included in Multi PCS Pkg Box other than the product(don't include the items of 1 PC or Min Pkg Box), such as manual, protection cap and so on.
The unit of this column is "kg", so it's different from "GIMS"</t>
    <phoneticPr fontId="4"/>
  </si>
  <si>
    <t>製品以外で同梱するもの(販売用一次包装の中に
入れる同梱物以外のもの)の重量を入力すること。
重量単位がkgなので、GIMSとは異なる</t>
    <rPh sb="0" eb="4">
      <t>セイヒンイガイ</t>
    </rPh>
    <rPh sb="5" eb="7">
      <t>ドウコン</t>
    </rPh>
    <rPh sb="12" eb="19">
      <t>ハンバイヨウイチジホウソウ</t>
    </rPh>
    <rPh sb="20" eb="21">
      <t>ナカ</t>
    </rPh>
    <rPh sb="23" eb="24">
      <t>イ</t>
    </rPh>
    <rPh sb="26" eb="29">
      <t>ドウコンブツ</t>
    </rPh>
    <rPh sb="29" eb="31">
      <t>イガイ</t>
    </rPh>
    <rPh sb="47" eb="49">
      <t>ジュウリョウ</t>
    </rPh>
    <rPh sb="49" eb="51">
      <t>タンイ</t>
    </rPh>
    <rPh sb="64" eb="65">
      <t>コト</t>
    </rPh>
    <phoneticPr fontId="4"/>
  </si>
  <si>
    <t>Gross Weight of Multi PCS Pkg (kg)</t>
    <phoneticPr fontId="4"/>
  </si>
  <si>
    <t>販売用二次包装箱トータル重量</t>
    <rPh sb="0" eb="3">
      <t>ハンバイヨウ</t>
    </rPh>
    <rPh sb="3" eb="5">
      <t>ニジ</t>
    </rPh>
    <rPh sb="5" eb="7">
      <t>ホウソウ</t>
    </rPh>
    <rPh sb="7" eb="8">
      <t>バコ</t>
    </rPh>
    <rPh sb="12" eb="14">
      <t>ジュウリョウ</t>
    </rPh>
    <phoneticPr fontId="125"/>
  </si>
  <si>
    <t>The gross weight of the gross weight of 1 PC or Min Pkg(x Multi PCS quantites), package for Multi PCS Pkg and items for Multi PCS Pkg.
(Automatic calculation)</t>
    <phoneticPr fontId="4"/>
  </si>
  <si>
    <t>販売用一次包装箱トータル重量x販売用二次包装箱入数、販売用二次包装箱、販売用二次包装箱同梱物の重量情報の合計を入力する。
(自動計算にて重量を表示)</t>
    <rPh sb="0" eb="3">
      <t>ハンバイヨウ</t>
    </rPh>
    <rPh sb="3" eb="5">
      <t>イチジ</t>
    </rPh>
    <rPh sb="5" eb="8">
      <t>ホウソウバコ</t>
    </rPh>
    <rPh sb="12" eb="14">
      <t>ジュウリョウ</t>
    </rPh>
    <rPh sb="15" eb="23">
      <t>ハンバイヨウニジホウソウバコ</t>
    </rPh>
    <rPh sb="23" eb="25">
      <t>イリスウ</t>
    </rPh>
    <rPh sb="26" eb="31">
      <t>ハンバイヨウニジ</t>
    </rPh>
    <rPh sb="31" eb="34">
      <t>ホウソウバコ</t>
    </rPh>
    <rPh sb="35" eb="38">
      <t>ハンバイヨウ</t>
    </rPh>
    <rPh sb="38" eb="40">
      <t>ニジ</t>
    </rPh>
    <rPh sb="40" eb="43">
      <t>ホウソウバコ</t>
    </rPh>
    <rPh sb="43" eb="46">
      <t>ドウコンブツ</t>
    </rPh>
    <rPh sb="47" eb="51">
      <t>ジュウリョウジョウホウ</t>
    </rPh>
    <rPh sb="52" eb="54">
      <t>ゴウケイ</t>
    </rPh>
    <rPh sb="55" eb="57">
      <t>ニュウリョク</t>
    </rPh>
    <phoneticPr fontId="4"/>
  </si>
  <si>
    <t>The unit of this column is "kg", so it's different from "GIMS".
This column is automatic calculation, so don't touch the column.</t>
    <phoneticPr fontId="4"/>
  </si>
  <si>
    <t>単位がkgなので、GIMSとは異なる。
自動計算項目のため、当該項目の情報を触れないこと。</t>
    <rPh sb="0" eb="2">
      <t>タンイ</t>
    </rPh>
    <rPh sb="15" eb="16">
      <t>コト</t>
    </rPh>
    <phoneticPr fontId="4"/>
  </si>
  <si>
    <t>Transportation Case/Bulk Weight (kg)</t>
    <phoneticPr fontId="4"/>
  </si>
  <si>
    <t>輸送用一次包装箱単重</t>
    <rPh sb="0" eb="2">
      <t>ユソウ</t>
    </rPh>
    <rPh sb="2" eb="3">
      <t>ヨウ</t>
    </rPh>
    <rPh sb="3" eb="7">
      <t>イチジホウソウ</t>
    </rPh>
    <rPh sb="7" eb="8">
      <t>バコ</t>
    </rPh>
    <rPh sb="8" eb="10">
      <t>タンジュウ</t>
    </rPh>
    <phoneticPr fontId="125"/>
  </si>
  <si>
    <t>The weight of packege for Transportation Case/Bulk.</t>
    <phoneticPr fontId="4"/>
  </si>
  <si>
    <t>輸送用一次包装の包装材の重量を入力する。</t>
    <rPh sb="0" eb="2">
      <t>ユソウ</t>
    </rPh>
    <rPh sb="2" eb="3">
      <t>ヨウ</t>
    </rPh>
    <rPh sb="3" eb="7">
      <t>イチジホウソウ</t>
    </rPh>
    <rPh sb="8" eb="11">
      <t>ホウソウザイ</t>
    </rPh>
    <rPh sb="12" eb="14">
      <t>ジュウリョウ</t>
    </rPh>
    <rPh sb="15" eb="17">
      <t>ニュウリョク</t>
    </rPh>
    <phoneticPr fontId="4"/>
  </si>
  <si>
    <t>Input the weight of poly box or cardboard box.
The unit of this column is "kg", so it's different from "GIMS".</t>
    <phoneticPr fontId="4"/>
  </si>
  <si>
    <t>工場出荷用のポリ箱および段ボール箱の包装材の
重量を入力すること。
単位がkgなので、GIMSとは異なる</t>
    <rPh sb="0" eb="5">
      <t>コウジョウシュッカヨウ</t>
    </rPh>
    <rPh sb="8" eb="9">
      <t>ハコ</t>
    </rPh>
    <rPh sb="12" eb="13">
      <t>ダン</t>
    </rPh>
    <rPh sb="16" eb="17">
      <t>バコ</t>
    </rPh>
    <rPh sb="18" eb="21">
      <t>ホウソウザイ</t>
    </rPh>
    <rPh sb="23" eb="25">
      <t>ジュウリョウ</t>
    </rPh>
    <rPh sb="26" eb="28">
      <t>ニュウリョク</t>
    </rPh>
    <rPh sb="34" eb="36">
      <t>タンイ</t>
    </rPh>
    <rPh sb="49" eb="50">
      <t>コト</t>
    </rPh>
    <phoneticPr fontId="4"/>
  </si>
  <si>
    <t>Weight of Included package item in Transportation Case/Bulk (kg)</t>
    <phoneticPr fontId="4"/>
  </si>
  <si>
    <t>輸送用一次包装箱同梱物重量</t>
    <rPh sb="0" eb="2">
      <t>ユソウ</t>
    </rPh>
    <rPh sb="2" eb="3">
      <t>ヨウ</t>
    </rPh>
    <rPh sb="3" eb="7">
      <t>イチジホウソウ</t>
    </rPh>
    <rPh sb="7" eb="8">
      <t>バコ</t>
    </rPh>
    <rPh sb="8" eb="11">
      <t>ドウコンブツ</t>
    </rPh>
    <rPh sb="11" eb="13">
      <t>ジュウリョウ</t>
    </rPh>
    <phoneticPr fontId="125"/>
  </si>
  <si>
    <t>The weight of items(*) for Transportation Case/Bulk.
(Don't include the weight of items for 1 PC or Min Pkg and Multi PCS Pkg Box, only input the weight of items packed in Transportation Case/Bulk Weight.)
*(e.g.)items = manual, protection cap 
                       and so on
If there is no items in Transportation Case/Bulk, please input "-" on the column.</t>
    <phoneticPr fontId="4"/>
  </si>
  <si>
    <t>輸送用一次包装の中に、製品以外で同梱する
ものを入力する。(販売用一次/二次包装で入力
した同梱物の重量以外で、輸送用一時包装に
同梱する同梱物の重量情報を入力)
※同梱物が無い場合はN/A。</t>
    <rPh sb="0" eb="2">
      <t>ユソウ</t>
    </rPh>
    <rPh sb="2" eb="3">
      <t>ヨウ</t>
    </rPh>
    <rPh sb="3" eb="5">
      <t>イチジ</t>
    </rPh>
    <rPh sb="5" eb="7">
      <t>ホウソウ</t>
    </rPh>
    <rPh sb="8" eb="9">
      <t>ナカ</t>
    </rPh>
    <rPh sb="11" eb="15">
      <t>セイヒンイガイ</t>
    </rPh>
    <rPh sb="16" eb="18">
      <t>ドウコン</t>
    </rPh>
    <rPh sb="24" eb="26">
      <t>ニュウリョク</t>
    </rPh>
    <rPh sb="30" eb="33">
      <t>ハンバイヨウ</t>
    </rPh>
    <rPh sb="33" eb="35">
      <t>イチジ</t>
    </rPh>
    <rPh sb="36" eb="38">
      <t>ニジ</t>
    </rPh>
    <rPh sb="38" eb="40">
      <t>ホウソウ</t>
    </rPh>
    <rPh sb="41" eb="43">
      <t>ニュウリョク</t>
    </rPh>
    <rPh sb="46" eb="49">
      <t>ドウコンブツ</t>
    </rPh>
    <rPh sb="50" eb="52">
      <t>ジュウリョウ</t>
    </rPh>
    <rPh sb="52" eb="54">
      <t>イガイ</t>
    </rPh>
    <rPh sb="56" eb="59">
      <t>ユソウヨウ</t>
    </rPh>
    <rPh sb="59" eb="61">
      <t>イチジ</t>
    </rPh>
    <rPh sb="61" eb="63">
      <t>ホウソウ</t>
    </rPh>
    <rPh sb="65" eb="67">
      <t>ドウコン</t>
    </rPh>
    <rPh sb="69" eb="72">
      <t>ドウコンブツ</t>
    </rPh>
    <rPh sb="73" eb="77">
      <t>ジュウリョウジョウホウ</t>
    </rPh>
    <rPh sb="78" eb="80">
      <t>ニュウリョク</t>
    </rPh>
    <rPh sb="83" eb="86">
      <t>ドウコンブツ</t>
    </rPh>
    <phoneticPr fontId="4"/>
  </si>
  <si>
    <t>Input the weight of items which are included in Transportation Case/Bulk Weight other than the product(don't include the items of 1 PC or Min Pkg Box and Multi PCS Pkg Box), such as manual, protection cap and so on.
The unit of this column is "kg", so it's different from "GIMS".</t>
    <phoneticPr fontId="4"/>
  </si>
  <si>
    <t>製品以外で同梱するもの(販売用一次/二次包装の
中に入れる同梱物以外のもの)の重量を入力すること。
重量単位がkgなので、GIMSとは異なる</t>
    <rPh sb="0" eb="4">
      <t>セイヒンイガイ</t>
    </rPh>
    <rPh sb="5" eb="7">
      <t>ドウコン</t>
    </rPh>
    <rPh sb="12" eb="14">
      <t>ハンバイ</t>
    </rPh>
    <rPh sb="14" eb="15">
      <t>ヨウ</t>
    </rPh>
    <rPh sb="15" eb="17">
      <t>イチジ</t>
    </rPh>
    <rPh sb="18" eb="20">
      <t>ニジ</t>
    </rPh>
    <rPh sb="20" eb="22">
      <t>ホウソウ</t>
    </rPh>
    <rPh sb="24" eb="25">
      <t>ナカ</t>
    </rPh>
    <rPh sb="26" eb="27">
      <t>イ</t>
    </rPh>
    <rPh sb="29" eb="32">
      <t>ドウコンブツ</t>
    </rPh>
    <rPh sb="32" eb="34">
      <t>イガイ</t>
    </rPh>
    <rPh sb="50" eb="52">
      <t>ジュウリョウ</t>
    </rPh>
    <rPh sb="52" eb="54">
      <t>タンイ</t>
    </rPh>
    <rPh sb="67" eb="68">
      <t>コト</t>
    </rPh>
    <phoneticPr fontId="4"/>
  </si>
  <si>
    <t>Gross Weight of Transportation Case/Bulk Pkg (kg)</t>
    <phoneticPr fontId="4"/>
  </si>
  <si>
    <t>輸送用一次包装箱トータル重量</t>
    <rPh sb="0" eb="2">
      <t>ユソウ</t>
    </rPh>
    <rPh sb="2" eb="3">
      <t>ヨウ</t>
    </rPh>
    <rPh sb="3" eb="7">
      <t>イチジホウソウ</t>
    </rPh>
    <rPh sb="7" eb="8">
      <t>バコ</t>
    </rPh>
    <rPh sb="12" eb="14">
      <t>ジュウリョウ</t>
    </rPh>
    <phoneticPr fontId="125"/>
  </si>
  <si>
    <r>
      <t>The gross weight of the gross weight of Multi PCS quantites (x Transportation Case/Bulk quantities / Multi PCS quantites), package for Transportation Case/Bulk Pkg and items for Transportation Case/Bulk Pkg.</t>
    </r>
    <r>
      <rPr>
        <sz val="11"/>
        <color rgb="FF00B0F0"/>
        <rFont val="Meiryo UI"/>
        <family val="3"/>
        <charset val="128"/>
      </rPr>
      <t/>
    </r>
    <phoneticPr fontId="4"/>
  </si>
  <si>
    <t>販売用二次包装箱トータル重量x輸送用一次包装箱入数(※)÷販売用二次包装箱入数、輸送用一次包装箱、輸送用一次包装箱同梱物の重量情報の合計を入力する。</t>
    <rPh sb="3" eb="4">
      <t>ニ</t>
    </rPh>
    <rPh sb="15" eb="17">
      <t>ユソウ</t>
    </rPh>
    <rPh sb="18" eb="19">
      <t>イチ</t>
    </rPh>
    <rPh sb="40" eb="42">
      <t>ユソウ</t>
    </rPh>
    <rPh sb="43" eb="44">
      <t>イチ</t>
    </rPh>
    <rPh sb="49" eb="51">
      <t>ユソウ</t>
    </rPh>
    <rPh sb="52" eb="53">
      <t>イチ</t>
    </rPh>
    <phoneticPr fontId="4"/>
  </si>
  <si>
    <t>単位がkgなので、GIMSとは異なる</t>
    <rPh sb="0" eb="2">
      <t>タンイ</t>
    </rPh>
    <rPh sb="15" eb="16">
      <t>コト</t>
    </rPh>
    <phoneticPr fontId="4"/>
  </si>
  <si>
    <t>Weight of Transportation Pallet (kg)</t>
    <phoneticPr fontId="4"/>
  </si>
  <si>
    <t>輸送用二次包装箱単重</t>
    <rPh sb="0" eb="2">
      <t>ユソウ</t>
    </rPh>
    <rPh sb="2" eb="3">
      <t>ヨウ</t>
    </rPh>
    <rPh sb="3" eb="5">
      <t>ニジ</t>
    </rPh>
    <rPh sb="5" eb="7">
      <t>ホウソウ</t>
    </rPh>
    <rPh sb="7" eb="8">
      <t>バコ</t>
    </rPh>
    <rPh sb="8" eb="10">
      <t>タンジュウ</t>
    </rPh>
    <phoneticPr fontId="125"/>
  </si>
  <si>
    <t>The weight of packege for transportation outer carton box.</t>
    <phoneticPr fontId="4"/>
  </si>
  <si>
    <t>輸送用二次包装の包装材の重量を入力する。</t>
    <rPh sb="0" eb="2">
      <t>ユソウ</t>
    </rPh>
    <rPh sb="2" eb="3">
      <t>ヨウ</t>
    </rPh>
    <rPh sb="3" eb="5">
      <t>ニジ</t>
    </rPh>
    <rPh sb="5" eb="7">
      <t>ホウソウ</t>
    </rPh>
    <rPh sb="8" eb="10">
      <t>ホウソウ</t>
    </rPh>
    <rPh sb="10" eb="11">
      <t>ザイ</t>
    </rPh>
    <rPh sb="12" eb="14">
      <t>ジュウリョウ</t>
    </rPh>
    <rPh sb="15" eb="17">
      <t>ニュウリョク</t>
    </rPh>
    <phoneticPr fontId="4"/>
  </si>
  <si>
    <t>Input the weight of transportation outer carton box.
The unit of this column is "kg", so it's different from "GIMS".</t>
    <phoneticPr fontId="4"/>
  </si>
  <si>
    <t>海外出荷用の外装段ボール箱(輸送用一次包装を
梱包するための段ボール箱)の重量を入力すること。
単位がkgなので、GIMSとは異なる</t>
    <rPh sb="0" eb="5">
      <t>カイガイシュッカヨウ</t>
    </rPh>
    <rPh sb="6" eb="8">
      <t>ガイソウ</t>
    </rPh>
    <rPh sb="8" eb="9">
      <t>ダン</t>
    </rPh>
    <rPh sb="12" eb="13">
      <t>バコ</t>
    </rPh>
    <rPh sb="14" eb="17">
      <t>ユソウヨウ</t>
    </rPh>
    <rPh sb="17" eb="19">
      <t>イチジ</t>
    </rPh>
    <rPh sb="19" eb="21">
      <t>ホウソウ</t>
    </rPh>
    <rPh sb="23" eb="25">
      <t>コンポウ</t>
    </rPh>
    <rPh sb="30" eb="31">
      <t>ダン</t>
    </rPh>
    <rPh sb="34" eb="35">
      <t>バコ</t>
    </rPh>
    <rPh sb="37" eb="39">
      <t>ジュウリョウ</t>
    </rPh>
    <rPh sb="40" eb="42">
      <t>ニュウリョク</t>
    </rPh>
    <rPh sb="48" eb="50">
      <t>タンイ</t>
    </rPh>
    <rPh sb="63" eb="64">
      <t>コト</t>
    </rPh>
    <phoneticPr fontId="4"/>
  </si>
  <si>
    <t>Weight of Included package item in Transport Pallet (kg)</t>
    <phoneticPr fontId="4"/>
  </si>
  <si>
    <t>輸送用二次包装箱同梱物重量</t>
    <rPh sb="0" eb="2">
      <t>ユソウ</t>
    </rPh>
    <rPh sb="2" eb="3">
      <t>ヨウ</t>
    </rPh>
    <rPh sb="3" eb="5">
      <t>ニジ</t>
    </rPh>
    <rPh sb="5" eb="7">
      <t>ホウソウ</t>
    </rPh>
    <rPh sb="7" eb="8">
      <t>バコ</t>
    </rPh>
    <rPh sb="8" eb="11">
      <t>ドウコンブツ</t>
    </rPh>
    <rPh sb="11" eb="13">
      <t>ジュウリョウ</t>
    </rPh>
    <phoneticPr fontId="125"/>
  </si>
  <si>
    <t>The weight of items(*) for transportation outer carton box.
(Only input the weight of items packed in transportation outer carton box.)
*(e.g.)items = manual, protection cap 
                       and so on
If there is no items in Transportation Pallet or outer carton box, please input "-" on the column.</t>
    <phoneticPr fontId="4"/>
  </si>
  <si>
    <t>輸送用二次包装の中に、製品以外で同梱する
ものを入力する。(販売用一次/二次包装および
輸送用一次包装で入力した同梱物の重量以外で、
輸送用一時包装に同梱する同梱物の重量情報を
入力)
※同梱物が無い場合はN/A。</t>
    <rPh sb="0" eb="2">
      <t>ユソウ</t>
    </rPh>
    <rPh sb="2" eb="3">
      <t>ヨウ</t>
    </rPh>
    <rPh sb="3" eb="5">
      <t>ニジ</t>
    </rPh>
    <rPh sb="5" eb="7">
      <t>ホウソウ</t>
    </rPh>
    <rPh sb="8" eb="9">
      <t>ナカ</t>
    </rPh>
    <rPh sb="11" eb="15">
      <t>セイヒンイガイ</t>
    </rPh>
    <rPh sb="16" eb="18">
      <t>ドウコン</t>
    </rPh>
    <rPh sb="24" eb="26">
      <t>ニュウリョク</t>
    </rPh>
    <rPh sb="30" eb="33">
      <t>ハンバイヨウ</t>
    </rPh>
    <rPh sb="33" eb="35">
      <t>イチジ</t>
    </rPh>
    <rPh sb="36" eb="38">
      <t>ニジ</t>
    </rPh>
    <rPh sb="38" eb="40">
      <t>ホウソウ</t>
    </rPh>
    <rPh sb="44" eb="49">
      <t>ユソウヨウイチジ</t>
    </rPh>
    <rPh sb="49" eb="51">
      <t>ホウソウ</t>
    </rPh>
    <rPh sb="52" eb="54">
      <t>ニュウリョク</t>
    </rPh>
    <rPh sb="56" eb="59">
      <t>ドウコンブツ</t>
    </rPh>
    <rPh sb="60" eb="62">
      <t>ジュウリョウ</t>
    </rPh>
    <rPh sb="62" eb="64">
      <t>イガイ</t>
    </rPh>
    <rPh sb="67" eb="70">
      <t>ユソウヨウ</t>
    </rPh>
    <rPh sb="70" eb="72">
      <t>イチジ</t>
    </rPh>
    <rPh sb="72" eb="74">
      <t>ホウソウ</t>
    </rPh>
    <rPh sb="75" eb="77">
      <t>ドウコン</t>
    </rPh>
    <rPh sb="79" eb="82">
      <t>ドウコンブツ</t>
    </rPh>
    <rPh sb="83" eb="87">
      <t>ジュウリョウジョウホウ</t>
    </rPh>
    <rPh sb="89" eb="91">
      <t>ニュウリョク</t>
    </rPh>
    <rPh sb="94" eb="97">
      <t>ドウコンブツ</t>
    </rPh>
    <rPh sb="98" eb="99">
      <t>ム</t>
    </rPh>
    <rPh sb="100" eb="102">
      <t>バアイ</t>
    </rPh>
    <phoneticPr fontId="4"/>
  </si>
  <si>
    <t>Input the weight of items which are included in transportation outer carton box other than the product(don't include the items of 1 PC or Min Pkg Box, Multi PCS Pkg Box and  Transportation Case/Bulk), such as manual, protection cap and so on.
The unit of this column is "kg", so it's different from "GIMS".</t>
    <phoneticPr fontId="4"/>
  </si>
  <si>
    <t>製品以外で同梱するもの(販売用一次/二次包装/
輸送用一次包装の中に入れる同梱物以外のもの)の
重量を入力すること。
重量単位がkgなので、GIMSとは異なる</t>
    <rPh sb="0" eb="4">
      <t>セイヒンイガイ</t>
    </rPh>
    <rPh sb="5" eb="7">
      <t>ドウコン</t>
    </rPh>
    <rPh sb="12" eb="14">
      <t>ハンバイ</t>
    </rPh>
    <rPh sb="14" eb="15">
      <t>ヨウ</t>
    </rPh>
    <rPh sb="15" eb="17">
      <t>イチジ</t>
    </rPh>
    <rPh sb="18" eb="20">
      <t>ニジ</t>
    </rPh>
    <rPh sb="20" eb="22">
      <t>ホウソウ</t>
    </rPh>
    <rPh sb="24" eb="31">
      <t>ユソウヨウイチジホウソウ</t>
    </rPh>
    <rPh sb="32" eb="33">
      <t>ナカ</t>
    </rPh>
    <rPh sb="34" eb="35">
      <t>イ</t>
    </rPh>
    <rPh sb="37" eb="40">
      <t>ドウコンブツ</t>
    </rPh>
    <rPh sb="40" eb="42">
      <t>イガイ</t>
    </rPh>
    <rPh sb="59" eb="61">
      <t>ジュウリョウ</t>
    </rPh>
    <rPh sb="61" eb="63">
      <t>タンイ</t>
    </rPh>
    <rPh sb="76" eb="77">
      <t>コト</t>
    </rPh>
    <phoneticPr fontId="4"/>
  </si>
  <si>
    <t>輸送用二次包装箱トータル重量</t>
    <rPh sb="0" eb="2">
      <t>ユソウ</t>
    </rPh>
    <rPh sb="2" eb="3">
      <t>ヨウ</t>
    </rPh>
    <rPh sb="3" eb="5">
      <t>ニジ</t>
    </rPh>
    <rPh sb="5" eb="8">
      <t>ホウソウバコ</t>
    </rPh>
    <rPh sb="12" eb="14">
      <t>ジュウリョウ</t>
    </rPh>
    <phoneticPr fontId="125"/>
  </si>
  <si>
    <t>The gross weight of the gross weight of Transportation Case/Bulk quantities (x transportation outer carton box quantities / Transportation Case/Bulk quantities), package for Transportation Pallet or outer carton box and items for transportation outer carton box.</t>
    <phoneticPr fontId="4"/>
  </si>
  <si>
    <t>輸送用一次包装箱トータル重量x輸送用二次包装箱入数÷輸送用一次包装箱入数、輸送用二次包装箱、輸送用二次包装箱同梱物の重量情報の合計を入力する。</t>
    <rPh sb="0" eb="5">
      <t>ユソウヨウイチジ</t>
    </rPh>
    <rPh sb="40" eb="42">
      <t>ニジ</t>
    </rPh>
    <rPh sb="49" eb="51">
      <t>ニジ</t>
    </rPh>
    <phoneticPr fontId="4"/>
  </si>
  <si>
    <t>Input the name of Product Origin Manufacturer.</t>
    <phoneticPr fontId="4"/>
  </si>
  <si>
    <t>サプライヤ名を入力する。</t>
    <rPh sb="5" eb="6">
      <t>メイ</t>
    </rPh>
    <rPh sb="7" eb="9">
      <t>ニュウリョク</t>
    </rPh>
    <phoneticPr fontId="4"/>
  </si>
  <si>
    <t>Input the Product Origin Part-Number.</t>
    <phoneticPr fontId="4"/>
  </si>
  <si>
    <t>サプライヤ品番を入力する。</t>
    <rPh sb="5" eb="7">
      <t>ヒンバン</t>
    </rPh>
    <rPh sb="8" eb="10">
      <t>ニュウリョク</t>
    </rPh>
    <phoneticPr fontId="4"/>
  </si>
  <si>
    <t>同梱物 (製品と同梱している小物部品等)</t>
    <rPh sb="0" eb="3">
      <t>ドウコンブツ</t>
    </rPh>
    <rPh sb="5" eb="7">
      <t>セイヒン</t>
    </rPh>
    <rPh sb="8" eb="10">
      <t>ドウコン</t>
    </rPh>
    <rPh sb="14" eb="16">
      <t>コモノ</t>
    </rPh>
    <rPh sb="16" eb="18">
      <t>ブヒン</t>
    </rPh>
    <rPh sb="18" eb="19">
      <t>トウ</t>
    </rPh>
    <phoneticPr fontId="125"/>
  </si>
  <si>
    <t>例えば、センサの場合のコネクタクリップ等の小物部品等、製品に同梱するものを入力する。</t>
    <rPh sb="0" eb="1">
      <t>タト</t>
    </rPh>
    <rPh sb="8" eb="10">
      <t>バアイ</t>
    </rPh>
    <rPh sb="19" eb="20">
      <t>ナド</t>
    </rPh>
    <rPh sb="21" eb="25">
      <t>コモノブヒン</t>
    </rPh>
    <rPh sb="25" eb="26">
      <t>ナド</t>
    </rPh>
    <rPh sb="27" eb="29">
      <t>セイヒン</t>
    </rPh>
    <rPh sb="30" eb="32">
      <t>ドウコン</t>
    </rPh>
    <rPh sb="37" eb="39">
      <t>ニュウリョク</t>
    </rPh>
    <phoneticPr fontId="4"/>
  </si>
  <si>
    <t>GIMS外項目　項目名と説明</t>
    <phoneticPr fontId="3"/>
  </si>
  <si>
    <t>Return to "Registration form (Multiple)</t>
    <phoneticPr fontId="3"/>
  </si>
  <si>
    <t>(Applicable to Purchased Products only=e.g. FAE sensors, SMPE cables etc. +newly purchased products)
Product Origin Manufacturer</t>
    <phoneticPr fontId="4"/>
  </si>
  <si>
    <t>(外製品にのみ適用)サプライヤー名
(対象: FAEセンサ、SMPE等の買い入れケーブルや、新規外製品)</t>
    <rPh sb="1" eb="4">
      <t>ガイセイヒン</t>
    </rPh>
    <rPh sb="7" eb="9">
      <t>テキヨウ</t>
    </rPh>
    <rPh sb="16" eb="17">
      <t>メイ</t>
    </rPh>
    <rPh sb="46" eb="48">
      <t>シンキ</t>
    </rPh>
    <rPh sb="48" eb="51">
      <t>ガイセイヒン</t>
    </rPh>
    <phoneticPr fontId="125"/>
  </si>
  <si>
    <t>(Applicable to Purchased Products only=e.g. FAE sensors, SMPE cables etc. +newly purchased products)
Product Origin Part-Number</t>
    <phoneticPr fontId="4"/>
  </si>
  <si>
    <t>(外製品にのみ適用)サプライヤ品番(対象: FAEセンサ、SMPE等の買い入れケーブルや、新規外製品)</t>
    <rPh sb="15" eb="17">
      <t>ヒンバン</t>
    </rPh>
    <phoneticPr fontId="125"/>
  </si>
  <si>
    <t>Input the names of items(*) other than goods packed in each box.
*(e.g.)items = in case of sensors-connector                 clip, manual, protection cap and so on</t>
    <phoneticPr fontId="4"/>
  </si>
  <si>
    <t>Mandatory_2</t>
    <phoneticPr fontId="3"/>
  </si>
  <si>
    <t>「Registration form」シート</t>
    <phoneticPr fontId="3"/>
  </si>
  <si>
    <t>以下の3項目について、「Mandatory_2」に区分を変更。
販売用一次包装　UPC or JAN
輸送用一次包装　ITF
販売用一次包装　入数</t>
    <rPh sb="0" eb="2">
      <t>イカ</t>
    </rPh>
    <rPh sb="4" eb="6">
      <t>コウモク</t>
    </rPh>
    <rPh sb="25" eb="27">
      <t>クブン</t>
    </rPh>
    <rPh sb="28" eb="30">
      <t>ヘンコウ</t>
    </rPh>
    <phoneticPr fontId="3"/>
  </si>
  <si>
    <t>Regarding below 3 colmuns, the field alternative is changed from "Mandatory_1" to "Mandatory_2".
販売用一次包装　UPC or JAN
輸送用一次包装　ITF
販売用一次包装　入数</t>
    <phoneticPr fontId="3"/>
  </si>
  <si>
    <t>Explanation of their columns except GIMS</t>
    <phoneticPr fontId="3"/>
  </si>
  <si>
    <t>Their columns except GIMS_column name and explanation</t>
    <phoneticPr fontId="4"/>
  </si>
  <si>
    <t>2023年</t>
    <rPh sb="4" eb="5">
      <t>ネン</t>
    </rPh>
    <phoneticPr fontId="3"/>
  </si>
  <si>
    <t>M. Inoue</t>
    <phoneticPr fontId="3"/>
  </si>
  <si>
    <t>calender</t>
    <phoneticPr fontId="3"/>
  </si>
  <si>
    <t>YBXEU / YELLOW BOX EUROPE</t>
  </si>
  <si>
    <t>Packaging Brand</t>
    <phoneticPr fontId="3"/>
  </si>
  <si>
    <r>
      <rPr>
        <sz val="12"/>
        <color theme="0"/>
        <rFont val="ＭＳ Ｐゴシック"/>
        <family val="3"/>
        <charset val="128"/>
      </rPr>
      <t>≪変更ポイント≫</t>
    </r>
    <phoneticPr fontId="3"/>
  </si>
  <si>
    <r>
      <t>2022/12/9 : GIMS</t>
    </r>
    <r>
      <rPr>
        <sz val="12"/>
        <color theme="0"/>
        <rFont val="ＭＳ Ｐゴシック"/>
        <family val="3"/>
        <charset val="128"/>
      </rPr>
      <t>申請書</t>
    </r>
    <r>
      <rPr>
        <sz val="12"/>
        <color theme="0"/>
        <rFont val="Arial"/>
        <family val="2"/>
      </rPr>
      <t xml:space="preserve"> V4.03 </t>
    </r>
    <r>
      <rPr>
        <sz val="12"/>
        <color theme="0"/>
        <rFont val="ＭＳ Ｐゴシック"/>
        <family val="3"/>
        <charset val="128"/>
      </rPr>
      <t>リリース連絡</t>
    </r>
    <phoneticPr fontId="3"/>
  </si>
  <si>
    <t>Return　to content</t>
    <phoneticPr fontId="3"/>
  </si>
  <si>
    <t>TYP / TOYOTA POLYSTYRENE PAC</t>
  </si>
  <si>
    <t>Package Type</t>
    <phoneticPr fontId="3"/>
  </si>
  <si>
    <t>包装タイプ</t>
    <rPh sb="0" eb="2">
      <t>ホウソウ</t>
    </rPh>
    <phoneticPr fontId="3"/>
  </si>
  <si>
    <r>
      <t xml:space="preserve">230529 </t>
    </r>
    <r>
      <rPr>
        <sz val="11"/>
        <color theme="1"/>
        <rFont val="ＭＳ Ｐゴシック"/>
        <family val="3"/>
        <charset val="128"/>
      </rPr>
      <t>包装ブランド・包装タイプ</t>
    </r>
    <r>
      <rPr>
        <sz val="11"/>
        <color theme="1"/>
        <rFont val="Arial"/>
        <family val="2"/>
      </rPr>
      <t>.xlsx</t>
    </r>
  </si>
  <si>
    <t>MLNJP / MITSUBISHI LOGISNEXT JAPAN</t>
  </si>
  <si>
    <t>MVAIT / MV AGUSTA ITALY</t>
  </si>
  <si>
    <t>NMYAS / NITERRA MALAYSIA TO NITERRA ASIA</t>
  </si>
  <si>
    <t>NMYSI / NITERRA MALAYSIA TO NITERRA SIAM THAILAND</t>
  </si>
  <si>
    <t>NTRAG / NITERRA U.S.A. AG MANUFACTURING, INC.</t>
  </si>
  <si>
    <t xml:space="preserve">NTRAU / NITERRA AUSTRALIA </t>
  </si>
  <si>
    <t xml:space="preserve">NTRBR / NITERRA BRASIL </t>
  </si>
  <si>
    <t xml:space="preserve">NTRCA / NITERRA CANADA </t>
  </si>
  <si>
    <t xml:space="preserve">NTRCH / NITERRA U.S.A. CHICAGO U.S.A. </t>
  </si>
  <si>
    <t>NTRCN / NITERRA SPARK PLUG (SHANGHAI) TRADING CHINA</t>
  </si>
  <si>
    <t>NTRCT / NITERRA CHINA DOMESTIC TRADING</t>
  </si>
  <si>
    <t>NTREU / NITERRA EUROPE GERMANY</t>
  </si>
  <si>
    <t>NTRFR / NITERRA FRANCE</t>
  </si>
  <si>
    <t>NTRID / NITERRA INDONESIA</t>
  </si>
  <si>
    <t>NTRIE / NITERRA INDUSTRIES EUROPE FRANCE</t>
  </si>
  <si>
    <t xml:space="preserve">NTRIN / NITERRA INDIA </t>
  </si>
  <si>
    <t xml:space="preserve">NTRIR / NITERRA U.S.A. IRVINE U.S.A. </t>
  </si>
  <si>
    <t>NTRJO / NITERRA CHANGSHU CHINA</t>
  </si>
  <si>
    <t>NTRJP / NITERRA JAPAN</t>
  </si>
  <si>
    <t>NTRME / NITERRA MIDDLE EAST U.A.E.</t>
  </si>
  <si>
    <t>NTRMX / NITERRA MEXICO</t>
  </si>
  <si>
    <t>NTRMY / NITERRA MALAYSIA</t>
  </si>
  <si>
    <t>NTRSA / NITERRA SOUTH AFRICA</t>
  </si>
  <si>
    <t>NTRSD / NITERRA U.S.A. SUMI-DENSO  U.S.A.</t>
  </si>
  <si>
    <t>NTRSE / NITERRA U.S.A. SANKO ELECTRONICS  U.S.A.</t>
  </si>
  <si>
    <t>NTRSH / NITERRA SHANGHAI CHINA</t>
  </si>
  <si>
    <t>NTRSI / NITERRA SIAM TAILAND</t>
  </si>
  <si>
    <t>NTRST / NITERRA ASIA</t>
  </si>
  <si>
    <t>NTRTH / NITERRA THAILAND</t>
  </si>
  <si>
    <t>NTRTW / NITERRA TAIWAN</t>
  </si>
  <si>
    <t>NTRUK / NITERRA U.K.</t>
  </si>
  <si>
    <t>NTRUS / NITERRA U.S.A. DETROIT U.S.A.</t>
  </si>
  <si>
    <t xml:space="preserve">NTRWV / NITERRA U.S.A. WEST VIRGINIA  U.S.A. </t>
  </si>
  <si>
    <t>NTRWW / NITERRA WORLD WIDE</t>
  </si>
  <si>
    <t>VWZCN / VW/AUDI FAW ZHONG MOU CHINA</t>
  </si>
  <si>
    <t>YBXTW / YELLOW BOX TAIWAN</t>
  </si>
  <si>
    <t>2023/5/31 : GIMS Application form sheet V4.04 released</t>
    <phoneticPr fontId="3"/>
  </si>
  <si>
    <r>
      <t>・</t>
    </r>
    <r>
      <rPr>
        <sz val="12"/>
        <color theme="0"/>
        <rFont val="Arial"/>
        <family val="2"/>
      </rPr>
      <t>Updated "Packaging Brand"</t>
    </r>
    <phoneticPr fontId="3"/>
  </si>
  <si>
    <t>・包装ブランド更新。</t>
    <rPh sb="1" eb="3">
      <t>ホウソウ</t>
    </rPh>
    <phoneticPr fontId="3"/>
  </si>
  <si>
    <t>　「NGK」の包装ブランドを廃止し、「Niterra」用の包装ブランドを新設。</t>
    <rPh sb="7" eb="9">
      <t>ホウソウ</t>
    </rPh>
    <rPh sb="14" eb="16">
      <t>ハイシ</t>
    </rPh>
    <rPh sb="27" eb="28">
      <t>ヨウ</t>
    </rPh>
    <rPh sb="29" eb="31">
      <t>ホウソウ</t>
    </rPh>
    <rPh sb="36" eb="38">
      <t>シンセツ</t>
    </rPh>
    <phoneticPr fontId="3"/>
  </si>
  <si>
    <t xml:space="preserve">  Stopped using "NGK" packaging brand, and set "Niterra" packaging brand.</t>
    <phoneticPr fontId="3"/>
  </si>
  <si>
    <t>M. Inoue</t>
    <phoneticPr fontId="3"/>
  </si>
  <si>
    <t>TYP / TOYOTA POLYSTYRENE PAC
Also, removed "NGK" packaging brand and set "Niterra" packaging brand.</t>
    <phoneticPr fontId="3"/>
  </si>
  <si>
    <t>TYP / TOYOTA POLYSTYRENE PAC
また、「NGK」の包装ブランドを廃止し、「Niterra」用の包装ブランドを設定。</t>
    <rPh sb="38" eb="40">
      <t>ホウソウ</t>
    </rPh>
    <rPh sb="45" eb="47">
      <t>ハイシ</t>
    </rPh>
    <rPh sb="58" eb="59">
      <t>ヨウ</t>
    </rPh>
    <rPh sb="60" eb="62">
      <t>ホウソウ</t>
    </rPh>
    <rPh sb="67" eb="69">
      <t>セッテイ</t>
    </rPh>
    <phoneticPr fontId="3"/>
  </si>
  <si>
    <t>SP</t>
  </si>
  <si>
    <t>AM</t>
  </si>
  <si>
    <t>20231020</t>
  </si>
  <si>
    <t>2023/10</t>
  </si>
  <si>
    <t>2 /THREAD TERMINAL / ネジ端子</t>
  </si>
  <si>
    <t>1 /THREAD TERMINAL WITH NUT / 分離端子</t>
  </si>
  <si>
    <t>-</t>
    <phoneticPr fontId="2"/>
  </si>
  <si>
    <t>Add QR (Inner Package)</t>
  </si>
  <si>
    <t>C6HSA</t>
  </si>
  <si>
    <t>T5999</t>
  </si>
  <si>
    <t>T6000</t>
  </si>
  <si>
    <t>T5710</t>
  </si>
  <si>
    <t>HANA APRILLIA</t>
  </si>
  <si>
    <t>REZA FERONIA</t>
  </si>
  <si>
    <t>C6HSA/71</t>
  </si>
  <si>
    <t>T5999/01</t>
  </si>
  <si>
    <t>T6000/01</t>
  </si>
  <si>
    <t>T5710/01</t>
  </si>
  <si>
    <t>M.Tokida</t>
    <phoneticPr fontId="3"/>
  </si>
  <si>
    <t>V94270A</t>
  </si>
  <si>
    <t>V01270A</t>
    <phoneticPr fontId="3"/>
  </si>
  <si>
    <t>V01670A</t>
  </si>
  <si>
    <t>C6HSA/A3</t>
  </si>
  <si>
    <t>T5999/02</t>
  </si>
  <si>
    <t>T6000/02</t>
  </si>
  <si>
    <t>T5710/02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</si>
</sst>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409]d\-mmm;@"/>
    <numFmt numFmtId="177" formatCode="yyyy/m/d;@"/>
    <numFmt numFmtId="178" formatCode="0_ ;[Red]\-0\ "/>
    <numFmt numFmtId="179" formatCode="0_ "/>
    <numFmt numFmtId="180" formatCode="yyyy/m"/>
    <numFmt numFmtId="181" formatCode="yyyy/mm"/>
    <numFmt numFmtId="182" formatCode="0.00_);[Red]\(0.00\)"/>
    <numFmt numFmtId="183" formatCode="g/\•\W\\€"/>
  </numFmts>
  <fonts count="138">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6"/>
      <name val="ＭＳ Ｐゴシック"/>
      <family val="2"/>
      <charset val="128"/>
      <scheme val="minor"/>
    </font>
    <font>
      <u/>
      <sz val="11"/>
      <color theme="10"/>
      <name val="ＭＳ Ｐゴシック"/>
      <family val="2"/>
      <scheme val="minor"/>
    </font>
    <font>
      <sz val="6"/>
      <name val="ＭＳ Ｐゴシック"/>
      <family val="3"/>
      <charset val="128"/>
    </font>
    <font>
      <sz val="11"/>
      <color theme="1"/>
      <name val="Arial"/>
      <family val="2"/>
    </font>
    <font>
      <sz val="10"/>
      <color rgb="FFFFFFFF"/>
      <name val="Arial"/>
      <family val="2"/>
    </font>
    <font>
      <sz val="8"/>
      <color theme="1"/>
      <name val="Arial"/>
      <family val="2"/>
    </font>
    <font>
      <sz val="10"/>
      <color rgb="FFFFFFFF"/>
      <name val="ＭＳ Ｐゴシック"/>
      <family val="3"/>
      <charset val="128"/>
    </font>
    <font>
      <sz val="8"/>
      <name val="Arial"/>
      <family val="2"/>
    </font>
    <font>
      <sz val="8"/>
      <color theme="0"/>
      <name val="Arial"/>
      <family val="2"/>
    </font>
    <font>
      <sz val="11"/>
      <color theme="1"/>
      <name val="ＭＳ Ｐゴシック"/>
      <family val="2"/>
    </font>
    <font>
      <sz val="20"/>
      <color theme="1"/>
      <name val="Arial"/>
      <family val="2"/>
    </font>
    <font>
      <sz val="11"/>
      <name val="Arial"/>
      <family val="2"/>
    </font>
    <font>
      <sz val="11"/>
      <name val="ＭＳ Ｐゴシック"/>
      <family val="3"/>
      <charset val="128"/>
    </font>
    <font>
      <u/>
      <sz val="11"/>
      <color theme="10"/>
      <name val="Arial"/>
      <family val="2"/>
    </font>
    <font>
      <b/>
      <sz val="11"/>
      <name val="Arial"/>
      <family val="2"/>
    </font>
    <font>
      <b/>
      <sz val="11"/>
      <color theme="1"/>
      <name val="Arial"/>
      <family val="2"/>
    </font>
    <font>
      <b/>
      <sz val="11"/>
      <color indexed="8"/>
      <name val="Arial"/>
      <family val="2"/>
    </font>
    <font>
      <sz val="11"/>
      <color indexed="8"/>
      <name val="Arial"/>
      <family val="2"/>
    </font>
    <font>
      <sz val="11"/>
      <color theme="1"/>
      <name val="ＭＳ Ｐゴシック"/>
      <family val="3"/>
      <charset val="128"/>
    </font>
    <font>
      <sz val="9"/>
      <color theme="1"/>
      <name val="Arial"/>
      <family val="2"/>
    </font>
    <font>
      <sz val="11"/>
      <color rgb="FFC00000"/>
      <name val="Arial"/>
      <family val="2"/>
    </font>
    <font>
      <b/>
      <sz val="11"/>
      <color theme="1"/>
      <name val="ＭＳ Ｐゴシック"/>
      <family val="3"/>
      <charset val="128"/>
    </font>
    <font>
      <sz val="11"/>
      <color rgb="FFFF0000"/>
      <name val="Arial"/>
      <family val="2"/>
    </font>
    <font>
      <sz val="11"/>
      <color rgb="FFFF0000"/>
      <name val="ＭＳ Ｐゴシック"/>
      <family val="3"/>
      <charset val="128"/>
    </font>
    <font>
      <b/>
      <sz val="11"/>
      <color rgb="FFFF0000"/>
      <name val="ＭＳ Ｐゴシック"/>
      <family val="3"/>
      <charset val="128"/>
    </font>
    <font>
      <sz val="10"/>
      <name val="Arial"/>
      <family val="2"/>
    </font>
    <font>
      <sz val="10"/>
      <name val="ＭＳ Ｐゴシック"/>
      <family val="3"/>
      <charset val="128"/>
    </font>
    <font>
      <sz val="11"/>
      <name val="ＭＳ Ｐゴシック"/>
      <family val="2"/>
    </font>
    <font>
      <sz val="12"/>
      <name val="Arial"/>
      <family val="2"/>
    </font>
    <font>
      <b/>
      <sz val="11"/>
      <color rgb="FFC00000"/>
      <name val="Arial"/>
      <family val="2"/>
    </font>
    <font>
      <sz val="11"/>
      <color theme="3"/>
      <name val="Arial"/>
      <family val="2"/>
    </font>
    <font>
      <b/>
      <sz val="11"/>
      <color theme="3"/>
      <name val="Arial"/>
      <family val="2"/>
    </font>
    <font>
      <b/>
      <sz val="11"/>
      <color indexed="81"/>
      <name val="ＭＳ Ｐゴシック"/>
      <family val="3"/>
      <charset val="128"/>
    </font>
    <font>
      <b/>
      <sz val="12"/>
      <color indexed="81"/>
      <name val="ＭＳ Ｐゴシック"/>
      <family val="3"/>
      <charset val="128"/>
    </font>
    <font>
      <sz val="12"/>
      <color indexed="81"/>
      <name val="ＭＳ Ｐゴシック"/>
      <family val="3"/>
      <charset val="128"/>
    </font>
    <font>
      <sz val="11"/>
      <color indexed="81"/>
      <name val="ＭＳ Ｐゴシック"/>
      <family val="3"/>
      <charset val="128"/>
    </font>
    <font>
      <sz val="11"/>
      <color rgb="FFFF0000"/>
      <name val="ＭＳ Ｐゴシック"/>
      <family val="2"/>
      <scheme val="minor"/>
    </font>
    <font>
      <sz val="11"/>
      <color rgb="FFFF0000"/>
      <name val="ＭＳ Ｐゴシック"/>
      <family val="3"/>
      <charset val="128"/>
      <scheme val="minor"/>
    </font>
    <font>
      <b/>
      <u/>
      <sz val="14"/>
      <color theme="3"/>
      <name val="Arial"/>
      <family val="2"/>
    </font>
    <font>
      <sz val="10"/>
      <color rgb="FFFF0000"/>
      <name val="Arial"/>
      <family val="2"/>
    </font>
    <font>
      <sz val="11"/>
      <color rgb="FF00B0F0"/>
      <name val="Arial"/>
      <family val="2"/>
    </font>
    <font>
      <sz val="14"/>
      <color theme="1"/>
      <name val="Arial"/>
      <family val="2"/>
    </font>
    <font>
      <b/>
      <sz val="14"/>
      <color theme="1"/>
      <name val="Arial"/>
      <family val="2"/>
    </font>
    <font>
      <sz val="18"/>
      <color theme="1"/>
      <name val="Arial"/>
      <family val="2"/>
    </font>
    <font>
      <sz val="11"/>
      <color theme="0"/>
      <name val="Arial"/>
      <family val="2"/>
    </font>
    <font>
      <b/>
      <u/>
      <sz val="14"/>
      <color theme="10"/>
      <name val="Arial"/>
      <family val="2"/>
    </font>
    <font>
      <b/>
      <u/>
      <sz val="14"/>
      <color theme="10"/>
      <name val="ＭＳ Ｐゴシック"/>
      <family val="3"/>
      <charset val="128"/>
    </font>
    <font>
      <b/>
      <sz val="14"/>
      <color theme="1"/>
      <name val="ＭＳ Ｐゴシック"/>
      <family val="3"/>
      <charset val="128"/>
    </font>
    <font>
      <sz val="10"/>
      <color theme="0"/>
      <name val="Arial"/>
      <family val="2"/>
    </font>
    <font>
      <sz val="10"/>
      <color theme="0"/>
      <name val="ＭＳ Ｐゴシック"/>
      <family val="3"/>
      <charset val="128"/>
    </font>
    <font>
      <sz val="24"/>
      <color theme="1"/>
      <name val="Arial"/>
      <family val="2"/>
    </font>
    <font>
      <sz val="18"/>
      <color theme="1"/>
      <name val="ＭＳ Ｐゴシック"/>
      <family val="2"/>
    </font>
    <font>
      <sz val="14"/>
      <color theme="10"/>
      <name val="Arial"/>
      <family val="2"/>
    </font>
    <font>
      <sz val="14"/>
      <color rgb="FFC00000"/>
      <name val="Arial"/>
      <family val="2"/>
    </font>
    <font>
      <b/>
      <sz val="14"/>
      <color rgb="FFC00000"/>
      <name val="Arial"/>
      <family val="2"/>
    </font>
    <font>
      <b/>
      <sz val="14"/>
      <name val="Arial"/>
      <family val="2"/>
    </font>
    <font>
      <b/>
      <sz val="14"/>
      <name val="ＭＳ Ｐゴシック"/>
      <family val="3"/>
      <charset val="128"/>
    </font>
    <font>
      <sz val="14"/>
      <name val="ＭＳ Ｐゴシック"/>
      <family val="3"/>
      <charset val="128"/>
    </font>
    <font>
      <b/>
      <sz val="11"/>
      <name val="ＭＳ Ｐゴシック"/>
      <family val="3"/>
      <charset val="128"/>
    </font>
    <font>
      <sz val="12"/>
      <color theme="1"/>
      <name val="Arial"/>
      <family val="2"/>
    </font>
    <font>
      <b/>
      <u/>
      <sz val="12"/>
      <color theme="10"/>
      <name val="Arial"/>
      <family val="2"/>
    </font>
    <font>
      <b/>
      <sz val="12"/>
      <color rgb="FFFF0000"/>
      <name val="Arial"/>
      <family val="2"/>
    </font>
    <font>
      <b/>
      <sz val="12"/>
      <color theme="1"/>
      <name val="Arial"/>
      <family val="2"/>
    </font>
    <font>
      <b/>
      <sz val="12"/>
      <name val="Arial"/>
      <family val="2"/>
    </font>
    <font>
      <b/>
      <sz val="12"/>
      <name val="ＭＳ Ｐゴシック"/>
      <family val="3"/>
      <charset val="128"/>
    </font>
    <font>
      <b/>
      <sz val="12"/>
      <color rgb="FFC00000"/>
      <name val="Arial"/>
      <family val="2"/>
    </font>
    <font>
      <b/>
      <u/>
      <sz val="11"/>
      <color theme="10"/>
      <name val="Arial"/>
      <family val="2"/>
    </font>
    <font>
      <b/>
      <sz val="9"/>
      <name val="Arial"/>
      <family val="2"/>
    </font>
    <font>
      <sz val="14"/>
      <color theme="1"/>
      <name val="ＭＳ Ｐゴシック"/>
      <family val="3"/>
      <charset val="128"/>
    </font>
    <font>
      <sz val="14"/>
      <color rgb="FF0070C0"/>
      <name val="Arial"/>
      <family val="2"/>
    </font>
    <font>
      <b/>
      <sz val="14"/>
      <color theme="10"/>
      <name val="Arial"/>
      <family val="2"/>
    </font>
    <font>
      <b/>
      <sz val="12"/>
      <color theme="3"/>
      <name val="Arial"/>
      <family val="2"/>
    </font>
    <font>
      <sz val="12"/>
      <name val="ＭＳ Ｐゴシック"/>
      <family val="3"/>
      <charset val="128"/>
    </font>
    <font>
      <sz val="10"/>
      <color rgb="FFC00000"/>
      <name val="Arial"/>
      <family val="2"/>
    </font>
    <font>
      <sz val="9"/>
      <color rgb="FFC00000"/>
      <name val="Arial"/>
      <family val="2"/>
    </font>
    <font>
      <sz val="11"/>
      <color rgb="FFC00000"/>
      <name val="ＭＳ Ｐゴシック"/>
      <family val="3"/>
      <charset val="128"/>
    </font>
    <font>
      <sz val="11"/>
      <name val="ＭＳ Ｐゴシック"/>
      <family val="2"/>
      <scheme val="minor"/>
    </font>
    <font>
      <b/>
      <u/>
      <sz val="18"/>
      <color theme="10"/>
      <name val="Arial"/>
      <family val="2"/>
    </font>
    <font>
      <b/>
      <u/>
      <sz val="18"/>
      <color theme="10"/>
      <name val="ＭＳ Ｐゴシック"/>
      <family val="3"/>
      <charset val="128"/>
    </font>
    <font>
      <b/>
      <sz val="12"/>
      <color theme="1"/>
      <name val="ＭＳ Ｐゴシック"/>
      <family val="3"/>
      <charset val="128"/>
    </font>
    <font>
      <sz val="14"/>
      <name val="Arial"/>
      <family val="2"/>
    </font>
    <font>
      <sz val="14"/>
      <color rgb="FF0000FF"/>
      <name val="Arial"/>
      <family val="2"/>
    </font>
    <font>
      <b/>
      <sz val="14"/>
      <color rgb="FF0000FF"/>
      <name val="Arial"/>
      <family val="2"/>
    </font>
    <font>
      <sz val="14"/>
      <color rgb="FF0000FF"/>
      <name val="ＭＳ Ｐゴシック"/>
      <family val="3"/>
      <charset val="128"/>
    </font>
    <font>
      <b/>
      <sz val="12"/>
      <color rgb="FF0000FF"/>
      <name val="Arial"/>
      <family val="2"/>
    </font>
    <font>
      <sz val="11"/>
      <color rgb="FFFF00FF"/>
      <name val="Arial"/>
      <family val="2"/>
    </font>
    <font>
      <b/>
      <u/>
      <sz val="14"/>
      <color rgb="FFFF00FF"/>
      <name val="Arial"/>
      <family val="2"/>
    </font>
    <font>
      <b/>
      <u/>
      <sz val="14"/>
      <color rgb="FFFF00FF"/>
      <name val="ＭＳ Ｐゴシック"/>
      <family val="3"/>
      <charset val="128"/>
    </font>
    <font>
      <sz val="9"/>
      <color indexed="81"/>
      <name val="MS P ゴシック"/>
      <family val="3"/>
      <charset val="128"/>
    </font>
    <font>
      <b/>
      <sz val="9"/>
      <color indexed="81"/>
      <name val="MS P ゴシック"/>
      <family val="3"/>
      <charset val="128"/>
    </font>
    <font>
      <i/>
      <sz val="11"/>
      <color theme="1"/>
      <name val="Arial"/>
      <family val="2"/>
    </font>
    <font>
      <b/>
      <u/>
      <sz val="18"/>
      <color rgb="FFFF00FF"/>
      <name val="Arial"/>
      <family val="2"/>
    </font>
    <font>
      <b/>
      <u/>
      <sz val="18"/>
      <color rgb="FFFF00FF"/>
      <name val="ＭＳ Ｐゴシック"/>
      <family val="3"/>
      <charset val="128"/>
    </font>
    <font>
      <sz val="10"/>
      <color theme="1"/>
      <name val="Arial"/>
      <family val="2"/>
    </font>
    <font>
      <b/>
      <sz val="11"/>
      <color rgb="FFFF0000"/>
      <name val="Arial"/>
      <family val="2"/>
    </font>
    <font>
      <sz val="11"/>
      <color rgb="FF002060"/>
      <name val="Arial"/>
      <family val="2"/>
    </font>
    <font>
      <b/>
      <sz val="12"/>
      <color indexed="10"/>
      <name val="ＭＳ Ｐゴシック"/>
      <family val="3"/>
      <charset val="128"/>
    </font>
    <font>
      <sz val="9"/>
      <color indexed="81"/>
      <name val="ＭＳ Ｐゴシック"/>
      <family val="3"/>
      <charset val="128"/>
    </font>
    <font>
      <sz val="11"/>
      <color rgb="FFFFFF00"/>
      <name val="Arial"/>
      <family val="2"/>
    </font>
    <font>
      <b/>
      <sz val="10"/>
      <name val="Arial"/>
      <family val="2"/>
    </font>
    <font>
      <sz val="11"/>
      <color theme="1"/>
      <name val="Meiryo UI"/>
      <family val="3"/>
      <charset val="128"/>
    </font>
    <font>
      <b/>
      <u/>
      <sz val="14"/>
      <color theme="10"/>
      <name val="Meiryo UI"/>
      <family val="3"/>
      <charset val="128"/>
    </font>
    <font>
      <sz val="11"/>
      <name val="Meiryo UI"/>
      <family val="3"/>
      <charset val="128"/>
    </font>
    <font>
      <b/>
      <sz val="11"/>
      <color theme="1"/>
      <name val="Meiryo UI"/>
      <family val="3"/>
      <charset val="128"/>
    </font>
    <font>
      <sz val="11"/>
      <color indexed="8"/>
      <name val="Meiryo UI"/>
      <family val="3"/>
      <charset val="128"/>
    </font>
    <font>
      <sz val="10"/>
      <color rgb="FFFFFFFF"/>
      <name val="Meiryo UI"/>
      <family val="3"/>
      <charset val="128"/>
    </font>
    <font>
      <sz val="10"/>
      <color theme="0"/>
      <name val="Meiryo UI"/>
      <family val="3"/>
      <charset val="128"/>
    </font>
    <font>
      <b/>
      <sz val="10"/>
      <color rgb="FFFFFFFF"/>
      <name val="Arial"/>
      <family val="2"/>
    </font>
    <font>
      <b/>
      <sz val="10"/>
      <color theme="0"/>
      <name val="ＭＳ Ｐゴシック"/>
      <family val="3"/>
      <charset val="128"/>
    </font>
    <font>
      <b/>
      <sz val="10"/>
      <color theme="0"/>
      <name val="Arial"/>
      <family val="2"/>
    </font>
    <font>
      <b/>
      <u/>
      <sz val="10"/>
      <color rgb="FFFFFFFF"/>
      <name val="Arial"/>
      <family val="2"/>
    </font>
    <font>
      <sz val="11"/>
      <color theme="1"/>
      <name val="ＭＳ Ｐゴシック"/>
      <family val="2"/>
      <scheme val="minor"/>
    </font>
    <font>
      <b/>
      <sz val="20"/>
      <name val="Century"/>
      <family val="1"/>
    </font>
    <font>
      <sz val="11"/>
      <name val="Century"/>
      <family val="1"/>
    </font>
    <font>
      <b/>
      <sz val="18"/>
      <name val="Century"/>
      <family val="1"/>
    </font>
    <font>
      <sz val="11"/>
      <color theme="1"/>
      <name val="Century"/>
      <family val="1"/>
    </font>
    <font>
      <b/>
      <sz val="18"/>
      <name val="ＭＳ Ｐ明朝"/>
      <family val="1"/>
      <charset val="128"/>
    </font>
    <font>
      <b/>
      <sz val="16"/>
      <name val="Century"/>
      <family val="1"/>
    </font>
    <font>
      <b/>
      <u/>
      <sz val="14"/>
      <color rgb="FF00B050"/>
      <name val="Arial"/>
      <family val="2"/>
    </font>
    <font>
      <b/>
      <u/>
      <sz val="10"/>
      <color rgb="FFFF00FF"/>
      <name val="Arial"/>
      <family val="2"/>
    </font>
    <font>
      <b/>
      <u/>
      <sz val="10"/>
      <color theme="10"/>
      <name val="Arial"/>
      <family val="2"/>
    </font>
    <font>
      <sz val="18"/>
      <color theme="3"/>
      <name val="ＭＳ Ｐゴシック"/>
      <family val="2"/>
      <charset val="128"/>
      <scheme val="major"/>
    </font>
    <font>
      <sz val="20"/>
      <color theme="1"/>
      <name val="Meiryo UI"/>
      <family val="3"/>
      <charset val="128"/>
    </font>
    <font>
      <sz val="9"/>
      <color theme="1"/>
      <name val="Meiryo UI"/>
      <family val="3"/>
      <charset val="128"/>
    </font>
    <font>
      <sz val="12"/>
      <name val="Meiryo UI"/>
      <family val="3"/>
      <charset val="128"/>
    </font>
    <font>
      <sz val="11"/>
      <color theme="0" tint="-0.14999847407452621"/>
      <name val="Meiryo UI"/>
      <family val="3"/>
      <charset val="128"/>
    </font>
    <font>
      <strike/>
      <sz val="11"/>
      <color theme="1"/>
      <name val="Meiryo UI"/>
      <family val="3"/>
      <charset val="128"/>
    </font>
    <font>
      <b/>
      <sz val="20"/>
      <color theme="1"/>
      <name val="Meiryo UI"/>
      <family val="3"/>
      <charset val="128"/>
    </font>
    <font>
      <sz val="11"/>
      <color rgb="FF00B0F0"/>
      <name val="Meiryo UI"/>
      <family val="3"/>
      <charset val="128"/>
    </font>
    <font>
      <b/>
      <u/>
      <sz val="11"/>
      <color theme="10"/>
      <name val="Meiryo UI"/>
      <family val="3"/>
      <charset val="128"/>
    </font>
    <font>
      <b/>
      <sz val="11"/>
      <color theme="0"/>
      <name val="Arial"/>
      <family val="2"/>
    </font>
    <font>
      <sz val="12"/>
      <color theme="0"/>
      <name val="Arial"/>
      <family val="2"/>
    </font>
    <font>
      <sz val="12"/>
      <color theme="0"/>
      <name val="ＭＳ Ｐゴシック"/>
      <family val="3"/>
      <charset val="128"/>
    </font>
    <font>
      <sz val="11"/>
      <color theme="0"/>
      <name val="ＭＳ Ｐゴシック"/>
      <family val="3"/>
      <charset val="128"/>
    </font>
  </fonts>
  <fills count="44">
    <fill>
      <patternFill patternType="none"/>
    </fill>
    <fill>
      <patternFill patternType="gray125"/>
    </fill>
    <fill>
      <patternFill patternType="solid">
        <fgColor rgb="FF00008B"/>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rgb="FF0070C0"/>
        <bgColor indexed="64"/>
      </patternFill>
    </fill>
    <fill>
      <patternFill patternType="solid">
        <fgColor theme="6" tint="0.59999389629810485"/>
        <bgColor indexed="64"/>
      </patternFill>
    </fill>
    <fill>
      <patternFill patternType="solid">
        <fgColor rgb="FF00B0F0"/>
        <bgColor indexed="64"/>
      </patternFill>
    </fill>
    <fill>
      <patternFill patternType="solid">
        <fgColor rgb="FFFFFF99"/>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00FF"/>
        <bgColor indexed="64"/>
      </patternFill>
    </fill>
    <fill>
      <patternFill patternType="solid">
        <fgColor rgb="FFCCFFFF"/>
        <bgColor indexed="64"/>
      </patternFill>
    </fill>
    <fill>
      <patternFill patternType="solid">
        <fgColor rgb="FFFFFFCC"/>
        <bgColor indexed="64"/>
      </patternFill>
    </fill>
    <fill>
      <patternFill patternType="solid">
        <fgColor rgb="FFCCFFCC"/>
        <bgColor indexed="64"/>
      </patternFill>
    </fill>
    <fill>
      <patternFill patternType="solid">
        <fgColor rgb="FFFFCCCC"/>
        <bgColor indexed="64"/>
      </patternFill>
    </fill>
    <fill>
      <patternFill patternType="solid">
        <fgColor theme="0"/>
        <bgColor indexed="64"/>
      </patternFill>
    </fill>
    <fill>
      <patternFill patternType="solid">
        <fgColor rgb="FFCCCCFF"/>
        <bgColor indexed="64"/>
      </patternFill>
    </fill>
    <fill>
      <patternFill patternType="solid">
        <fgColor rgb="FF92D050"/>
        <bgColor indexed="64"/>
      </patternFill>
    </fill>
    <fill>
      <patternFill patternType="solid">
        <fgColor theme="5" tint="0.59999389629810485"/>
        <bgColor indexed="64"/>
      </patternFill>
    </fill>
    <fill>
      <patternFill patternType="solid">
        <fgColor indexed="13"/>
        <bgColor indexed="64"/>
      </patternFill>
    </fill>
    <fill>
      <patternFill patternType="solid">
        <fgColor theme="8" tint="0.79998168889431442"/>
        <bgColor indexed="64"/>
      </patternFill>
    </fill>
    <fill>
      <patternFill patternType="solid">
        <fgColor rgb="FFFFCCFF"/>
        <bgColor indexed="64"/>
      </patternFill>
    </fill>
    <fill>
      <patternFill patternType="solid">
        <fgColor rgb="FFFFCC99"/>
        <bgColor indexed="64"/>
      </patternFill>
    </fill>
    <fill>
      <patternFill patternType="solid">
        <fgColor theme="3" tint="0.59999389629810485"/>
        <bgColor indexed="64"/>
      </patternFill>
    </fill>
    <fill>
      <patternFill patternType="solid">
        <fgColor theme="1"/>
        <bgColor indexed="64"/>
      </patternFill>
    </fill>
    <fill>
      <patternFill patternType="solid">
        <fgColor theme="6"/>
        <bgColor indexed="64"/>
      </patternFill>
    </fill>
    <fill>
      <patternFill patternType="solid">
        <fgColor theme="9" tint="0.39997558519241921"/>
        <bgColor indexed="64"/>
      </patternFill>
    </fill>
    <fill>
      <patternFill patternType="solid">
        <fgColor theme="8"/>
        <bgColor indexed="64"/>
      </patternFill>
    </fill>
    <fill>
      <patternFill patternType="solid">
        <fgColor theme="5"/>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8" tint="0.59999389629810485"/>
        <bgColor indexed="64"/>
      </patternFill>
    </fill>
    <fill>
      <patternFill patternType="solid">
        <fgColor rgb="FFCCECFF"/>
        <bgColor indexed="64"/>
      </patternFill>
    </fill>
    <fill>
      <patternFill patternType="solid">
        <fgColor theme="5" tint="0.39997558519241921"/>
        <bgColor indexed="64"/>
      </patternFill>
    </fill>
    <fill>
      <patternFill patternType="solid">
        <fgColor rgb="FF33CCFF"/>
        <bgColor indexed="64"/>
      </patternFill>
    </fill>
    <fill>
      <patternFill patternType="solid">
        <fgColor theme="6" tint="0.39997558519241921"/>
        <bgColor indexed="64"/>
      </patternFill>
    </fill>
    <fill>
      <patternFill patternType="solid">
        <fgColor theme="9"/>
        <bgColor indexed="64"/>
      </patternFill>
    </fill>
    <fill>
      <patternFill patternType="solid">
        <fgColor theme="4" tint="0.59999389629810485"/>
        <bgColor indexed="64"/>
      </patternFill>
    </fill>
    <fill>
      <patternFill patternType="solid">
        <fgColor theme="4" tint="0.79998168889431442"/>
        <bgColor indexed="64"/>
      </patternFill>
    </fill>
  </fills>
  <borders count="102">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diagonal/>
    </border>
    <border>
      <left style="thin">
        <color auto="1"/>
      </left>
      <right style="thin">
        <color auto="1"/>
      </right>
      <top/>
      <bottom style="medium">
        <color auto="1"/>
      </bottom>
      <diagonal/>
    </border>
    <border>
      <left style="medium">
        <color indexed="64"/>
      </left>
      <right/>
      <top style="medium">
        <color indexed="64"/>
      </top>
      <bottom/>
      <diagonal/>
    </border>
    <border>
      <left style="medium">
        <color auto="1"/>
      </left>
      <right style="thin">
        <color auto="1"/>
      </right>
      <top style="medium">
        <color auto="1"/>
      </top>
      <bottom style="medium">
        <color auto="1"/>
      </bottom>
      <diagonal/>
    </border>
    <border>
      <left style="thin">
        <color rgb="FF000000"/>
      </left>
      <right style="thin">
        <color rgb="FF000000"/>
      </right>
      <top style="medium">
        <color indexed="64"/>
      </top>
      <bottom style="thin">
        <color rgb="FF000000"/>
      </bottom>
      <diagonal/>
    </border>
    <border>
      <left/>
      <right/>
      <top style="medium">
        <color indexed="64"/>
      </top>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thin">
        <color indexed="64"/>
      </left>
      <right/>
      <top style="thin">
        <color indexed="64"/>
      </top>
      <bottom style="thin">
        <color indexed="64"/>
      </bottom>
      <diagonal/>
    </border>
    <border>
      <left style="medium">
        <color auto="1"/>
      </left>
      <right style="thin">
        <color auto="1"/>
      </right>
      <top style="thin">
        <color indexed="64"/>
      </top>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indexed="64"/>
      </top>
      <bottom/>
      <diagonal/>
    </border>
    <border>
      <left/>
      <right style="thin">
        <color auto="1"/>
      </right>
      <top/>
      <bottom style="thin">
        <color auto="1"/>
      </bottom>
      <diagonal/>
    </border>
    <border>
      <left style="medium">
        <color rgb="FF000000"/>
      </left>
      <right style="thin">
        <color rgb="FF000000"/>
      </right>
      <top style="medium">
        <color indexed="64"/>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medium">
        <color auto="1"/>
      </right>
      <top style="thin">
        <color auto="1"/>
      </top>
      <bottom style="thin">
        <color auto="1"/>
      </bottom>
      <diagonal/>
    </border>
    <border>
      <left/>
      <right style="thin">
        <color rgb="FF000000"/>
      </right>
      <top style="medium">
        <color indexed="64"/>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style="medium">
        <color auto="1"/>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indexed="64"/>
      </left>
      <right/>
      <top/>
      <bottom style="medium">
        <color indexed="64"/>
      </bottom>
      <diagonal/>
    </border>
    <border>
      <left style="thin">
        <color indexed="64"/>
      </left>
      <right/>
      <top/>
      <bottom/>
      <diagonal/>
    </border>
    <border>
      <left/>
      <right style="thin">
        <color indexed="64"/>
      </right>
      <top/>
      <bottom/>
      <diagonal/>
    </border>
    <border>
      <left/>
      <right style="thin">
        <color auto="1"/>
      </right>
      <top style="thin">
        <color indexed="64"/>
      </top>
      <bottom style="thin">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rgb="FF000000"/>
      </left>
      <right style="thin">
        <color rgb="FF000000"/>
      </right>
      <top style="thin">
        <color rgb="FF000000"/>
      </top>
      <bottom/>
      <diagonal/>
    </border>
    <border>
      <left/>
      <right/>
      <top style="thin">
        <color indexed="64"/>
      </top>
      <bottom style="thin">
        <color indexed="64"/>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thin">
        <color rgb="FF000000"/>
      </left>
      <right style="thin">
        <color rgb="FF000000"/>
      </right>
      <top/>
      <bottom style="thin">
        <color rgb="FF000000"/>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rgb="FF000000"/>
      </left>
      <right/>
      <top style="medium">
        <color indexed="64"/>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bottom style="medium">
        <color auto="1"/>
      </bottom>
      <diagonal/>
    </border>
    <border>
      <left style="thin">
        <color auto="1"/>
      </left>
      <right style="medium">
        <color indexed="64"/>
      </right>
      <top style="medium">
        <color indexed="64"/>
      </top>
      <bottom style="thin">
        <color auto="1"/>
      </bottom>
      <diagonal/>
    </border>
    <border>
      <left/>
      <right style="thick">
        <color indexed="64"/>
      </right>
      <top/>
      <bottom/>
      <diagonal/>
    </border>
    <border>
      <left style="thick">
        <color auto="1"/>
      </left>
      <right/>
      <top style="thick">
        <color auto="1"/>
      </top>
      <bottom style="double">
        <color auto="1"/>
      </bottom>
      <diagonal/>
    </border>
    <border>
      <left style="double">
        <color auto="1"/>
      </left>
      <right/>
      <top style="thick">
        <color auto="1"/>
      </top>
      <bottom style="double">
        <color auto="1"/>
      </bottom>
      <diagonal/>
    </border>
    <border>
      <left style="hair">
        <color auto="1"/>
      </left>
      <right style="thin">
        <color auto="1"/>
      </right>
      <top style="thick">
        <color auto="1"/>
      </top>
      <bottom style="double">
        <color auto="1"/>
      </bottom>
      <diagonal/>
    </border>
    <border>
      <left style="thin">
        <color auto="1"/>
      </left>
      <right style="hair">
        <color auto="1"/>
      </right>
      <top style="thick">
        <color auto="1"/>
      </top>
      <bottom style="double">
        <color auto="1"/>
      </bottom>
      <diagonal/>
    </border>
    <border>
      <left/>
      <right style="thick">
        <color auto="1"/>
      </right>
      <top style="thick">
        <color auto="1"/>
      </top>
      <bottom style="double">
        <color auto="1"/>
      </bottom>
      <diagonal/>
    </border>
    <border>
      <left style="thick">
        <color auto="1"/>
      </left>
      <right/>
      <top/>
      <bottom style="thin">
        <color auto="1"/>
      </bottom>
      <diagonal/>
    </border>
    <border>
      <left style="double">
        <color auto="1"/>
      </left>
      <right/>
      <top/>
      <bottom style="thin">
        <color auto="1"/>
      </bottom>
      <diagonal/>
    </border>
    <border>
      <left style="hair">
        <color auto="1"/>
      </left>
      <right style="thin">
        <color auto="1"/>
      </right>
      <top/>
      <bottom style="thin">
        <color auto="1"/>
      </bottom>
      <diagonal/>
    </border>
    <border>
      <left style="thin">
        <color auto="1"/>
      </left>
      <right style="hair">
        <color auto="1"/>
      </right>
      <top/>
      <bottom style="thin">
        <color auto="1"/>
      </bottom>
      <diagonal/>
    </border>
    <border>
      <left/>
      <right style="thick">
        <color auto="1"/>
      </right>
      <top/>
      <bottom style="thin">
        <color auto="1"/>
      </bottom>
      <diagonal/>
    </border>
    <border>
      <left style="thick">
        <color auto="1"/>
      </left>
      <right/>
      <top style="thin">
        <color auto="1"/>
      </top>
      <bottom style="thin">
        <color auto="1"/>
      </bottom>
      <diagonal/>
    </border>
    <border>
      <left style="double">
        <color auto="1"/>
      </left>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right style="thick">
        <color auto="1"/>
      </right>
      <top style="thin">
        <color auto="1"/>
      </top>
      <bottom style="thin">
        <color auto="1"/>
      </bottom>
      <diagonal/>
    </border>
    <border>
      <left style="thick">
        <color auto="1"/>
      </left>
      <right/>
      <top style="thin">
        <color auto="1"/>
      </top>
      <bottom style="thick">
        <color auto="1"/>
      </bottom>
      <diagonal/>
    </border>
    <border>
      <left style="double">
        <color auto="1"/>
      </left>
      <right/>
      <top style="thin">
        <color auto="1"/>
      </top>
      <bottom style="thick">
        <color auto="1"/>
      </bottom>
      <diagonal/>
    </border>
    <border>
      <left style="hair">
        <color auto="1"/>
      </left>
      <right style="thin">
        <color auto="1"/>
      </right>
      <top style="thin">
        <color auto="1"/>
      </top>
      <bottom style="thick">
        <color auto="1"/>
      </bottom>
      <diagonal/>
    </border>
    <border>
      <left style="thin">
        <color auto="1"/>
      </left>
      <right style="hair">
        <color auto="1"/>
      </right>
      <top style="thin">
        <color auto="1"/>
      </top>
      <bottom style="thick">
        <color auto="1"/>
      </bottom>
      <diagonal/>
    </border>
    <border>
      <left/>
      <right style="thick">
        <color auto="1"/>
      </right>
      <top style="thin">
        <color auto="1"/>
      </top>
      <bottom style="thick">
        <color auto="1"/>
      </bottom>
      <diagonal/>
    </border>
  </borders>
  <cellStyleXfs count="6">
    <xf numFmtId="0" fontId="0" fillId="0" borderId="0"/>
    <xf numFmtId="0" fontId="5" fillId="0" borderId="0" applyNumberFormat="0" applyFill="0" applyBorder="0" applyAlignment="0" applyProtection="0"/>
    <xf numFmtId="0" fontId="2" fillId="0" borderId="0">
      <alignment vertical="center"/>
    </xf>
    <xf numFmtId="0" fontId="115" fillId="0" borderId="0"/>
    <xf numFmtId="0" fontId="16" fillId="0" borderId="0">
      <alignment vertical="center"/>
    </xf>
    <xf numFmtId="0" fontId="1" fillId="0" borderId="0">
      <alignment vertical="center"/>
    </xf>
  </cellStyleXfs>
  <cellXfs count="928">
    <xf numFmtId="0" fontId="0" fillId="0" borderId="0" xfId="0"/>
    <xf numFmtId="0" fontId="7" fillId="0" borderId="0" xfId="0" applyFont="1"/>
    <xf numFmtId="0" fontId="7" fillId="12" borderId="32" xfId="0" applyFont="1" applyFill="1" applyBorder="1" applyAlignment="1">
      <alignment vertical="center"/>
    </xf>
    <xf numFmtId="49" fontId="7" fillId="12" borderId="32" xfId="0" applyNumberFormat="1" applyFont="1" applyFill="1" applyBorder="1" applyAlignment="1">
      <alignment vertical="center"/>
    </xf>
    <xf numFmtId="49" fontId="7" fillId="12" borderId="12" xfId="0" applyNumberFormat="1" applyFont="1" applyFill="1" applyBorder="1" applyAlignment="1">
      <alignment vertical="center"/>
    </xf>
    <xf numFmtId="49" fontId="7" fillId="9" borderId="33" xfId="0" applyNumberFormat="1" applyFont="1" applyFill="1" applyBorder="1" applyAlignment="1" applyProtection="1">
      <alignment vertical="center"/>
      <protection locked="0"/>
    </xf>
    <xf numFmtId="49" fontId="7" fillId="0" borderId="0" xfId="0" applyNumberFormat="1" applyFont="1" applyAlignment="1">
      <alignment vertical="center"/>
    </xf>
    <xf numFmtId="49" fontId="7" fillId="0" borderId="0" xfId="0" applyNumberFormat="1" applyFont="1" applyAlignment="1">
      <alignment horizontal="center" vertical="center"/>
    </xf>
    <xf numFmtId="49" fontId="8" fillId="8" borderId="26" xfId="0" applyNumberFormat="1" applyFont="1" applyFill="1" applyBorder="1" applyAlignment="1">
      <alignment vertical="center" wrapText="1"/>
    </xf>
    <xf numFmtId="49" fontId="8" fillId="8" borderId="36" xfId="0" applyNumberFormat="1" applyFont="1" applyFill="1" applyBorder="1" applyAlignment="1">
      <alignment vertical="center" wrapText="1"/>
    </xf>
    <xf numFmtId="49" fontId="8" fillId="8" borderId="13" xfId="0" applyNumberFormat="1" applyFont="1" applyFill="1" applyBorder="1" applyAlignment="1">
      <alignment vertical="center" wrapText="1"/>
    </xf>
    <xf numFmtId="49" fontId="8" fillId="2" borderId="26" xfId="0" applyNumberFormat="1" applyFont="1" applyFill="1" applyBorder="1" applyAlignment="1">
      <alignment vertical="center" wrapText="1"/>
    </xf>
    <xf numFmtId="49" fontId="8" fillId="2" borderId="13" xfId="0" applyNumberFormat="1" applyFont="1" applyFill="1" applyBorder="1" applyAlignment="1">
      <alignment vertical="center" wrapText="1"/>
    </xf>
    <xf numFmtId="0" fontId="9" fillId="0" borderId="0" xfId="0" applyFont="1" applyAlignment="1">
      <alignment horizontal="center"/>
    </xf>
    <xf numFmtId="49" fontId="8" fillId="8" borderId="27" xfId="0" applyNumberFormat="1" applyFont="1" applyFill="1" applyBorder="1" applyAlignment="1">
      <alignment vertical="center" wrapText="1"/>
    </xf>
    <xf numFmtId="49" fontId="8" fillId="8" borderId="37" xfId="0" applyNumberFormat="1" applyFont="1" applyFill="1" applyBorder="1" applyAlignment="1">
      <alignment vertical="center" wrapText="1"/>
    </xf>
    <xf numFmtId="49" fontId="8" fillId="8" borderId="1" xfId="0" applyNumberFormat="1" applyFont="1" applyFill="1" applyBorder="1" applyAlignment="1">
      <alignment vertical="center" wrapText="1"/>
    </xf>
    <xf numFmtId="49" fontId="8" fillId="2" borderId="27" xfId="0" applyNumberFormat="1" applyFont="1" applyFill="1" applyBorder="1" applyAlignment="1">
      <alignment vertical="center" wrapText="1"/>
    </xf>
    <xf numFmtId="49" fontId="8" fillId="2" borderId="1" xfId="0" applyNumberFormat="1" applyFont="1" applyFill="1" applyBorder="1" applyAlignment="1">
      <alignment vertical="center" wrapText="1"/>
    </xf>
    <xf numFmtId="0" fontId="9" fillId="0" borderId="12" xfId="0" applyFont="1" applyBorder="1"/>
    <xf numFmtId="0" fontId="9" fillId="0" borderId="7" xfId="0" applyFont="1" applyBorder="1"/>
    <xf numFmtId="0" fontId="9" fillId="0" borderId="15" xfId="0" applyFont="1" applyBorder="1"/>
    <xf numFmtId="49" fontId="8" fillId="8" borderId="28" xfId="0" applyNumberFormat="1" applyFont="1" applyFill="1" applyBorder="1" applyAlignment="1">
      <alignment vertical="center" wrapText="1"/>
    </xf>
    <xf numFmtId="49" fontId="8" fillId="8" borderId="38" xfId="0" applyNumberFormat="1" applyFont="1" applyFill="1" applyBorder="1" applyAlignment="1">
      <alignment vertical="center" wrapText="1"/>
    </xf>
    <xf numFmtId="49" fontId="8" fillId="8" borderId="29" xfId="0" applyNumberFormat="1" applyFont="1" applyFill="1" applyBorder="1" applyAlignment="1">
      <alignment vertical="center" wrapText="1"/>
    </xf>
    <xf numFmtId="49" fontId="8" fillId="2" borderId="28" xfId="0" applyNumberFormat="1" applyFont="1" applyFill="1" applyBorder="1" applyAlignment="1">
      <alignment vertical="center" wrapText="1"/>
    </xf>
    <xf numFmtId="49" fontId="8" fillId="2" borderId="29" xfId="0" applyNumberFormat="1" applyFont="1" applyFill="1" applyBorder="1" applyAlignment="1">
      <alignment vertical="center" wrapText="1"/>
    </xf>
    <xf numFmtId="0" fontId="11" fillId="0" borderId="8" xfId="0" applyFont="1" applyBorder="1" applyAlignment="1">
      <alignment horizontal="center" vertical="center"/>
    </xf>
    <xf numFmtId="0" fontId="9" fillId="0" borderId="3" xfId="0" applyFont="1" applyBorder="1" applyAlignment="1">
      <alignment vertical="center"/>
    </xf>
    <xf numFmtId="0" fontId="9" fillId="3" borderId="16" xfId="0" applyFont="1" applyFill="1" applyBorder="1" applyAlignment="1">
      <alignment vertical="center"/>
    </xf>
    <xf numFmtId="0" fontId="7" fillId="0" borderId="3" xfId="0" applyFont="1" applyBorder="1" applyAlignment="1">
      <alignment vertical="center"/>
    </xf>
    <xf numFmtId="0" fontId="7" fillId="0" borderId="23" xfId="0" applyFont="1" applyBorder="1" applyAlignment="1">
      <alignment vertical="center"/>
    </xf>
    <xf numFmtId="0" fontId="7" fillId="0" borderId="4" xfId="0" applyFont="1" applyBorder="1" applyAlignment="1">
      <alignment vertical="center"/>
    </xf>
    <xf numFmtId="0" fontId="7" fillId="0" borderId="0" xfId="0" applyFont="1" applyAlignment="1">
      <alignment vertical="center"/>
    </xf>
    <xf numFmtId="0" fontId="12" fillId="0" borderId="10" xfId="0" applyFont="1" applyBorder="1" applyAlignment="1">
      <alignment horizontal="center" vertical="top" wrapText="1"/>
    </xf>
    <xf numFmtId="0" fontId="9" fillId="0" borderId="6" xfId="0" applyFont="1" applyBorder="1" applyAlignment="1">
      <alignment vertical="top" wrapText="1"/>
    </xf>
    <xf numFmtId="49" fontId="7" fillId="3" borderId="21" xfId="0" applyNumberFormat="1" applyFont="1" applyFill="1" applyBorder="1" applyAlignment="1" applyProtection="1">
      <alignment horizontal="left" vertical="top" wrapText="1"/>
      <protection locked="0"/>
    </xf>
    <xf numFmtId="49" fontId="7" fillId="3" borderId="21" xfId="0" applyNumberFormat="1" applyFont="1" applyFill="1" applyBorder="1" applyAlignment="1" applyProtection="1">
      <alignment vertical="top" wrapText="1"/>
      <protection locked="0"/>
    </xf>
    <xf numFmtId="49" fontId="7" fillId="3" borderId="6" xfId="0" applyNumberFormat="1" applyFont="1" applyFill="1" applyBorder="1" applyAlignment="1" applyProtection="1">
      <alignment vertical="top" wrapText="1"/>
      <protection locked="0"/>
    </xf>
    <xf numFmtId="0" fontId="7" fillId="3" borderId="21" xfId="0" applyFont="1" applyFill="1" applyBorder="1" applyAlignment="1" applyProtection="1">
      <alignment vertical="top" wrapText="1"/>
      <protection locked="0"/>
    </xf>
    <xf numFmtId="176" fontId="7" fillId="3" borderId="21" xfId="0" applyNumberFormat="1" applyFont="1" applyFill="1" applyBorder="1" applyAlignment="1">
      <alignment vertical="top" wrapText="1"/>
    </xf>
    <xf numFmtId="0" fontId="7" fillId="0" borderId="0" xfId="0" applyFont="1" applyAlignment="1">
      <alignment vertical="top" wrapText="1"/>
    </xf>
    <xf numFmtId="49" fontId="7" fillId="0" borderId="19" xfId="0" applyNumberFormat="1" applyFont="1" applyBorder="1" applyAlignment="1">
      <alignment vertical="center"/>
    </xf>
    <xf numFmtId="49" fontId="7" fillId="0" borderId="20" xfId="0" applyNumberFormat="1" applyFont="1" applyBorder="1" applyAlignment="1">
      <alignment vertical="center"/>
    </xf>
    <xf numFmtId="0" fontId="14" fillId="0" borderId="0" xfId="0" applyFont="1"/>
    <xf numFmtId="0" fontId="7" fillId="6" borderId="30" xfId="0" applyFont="1" applyFill="1" applyBorder="1" applyAlignment="1">
      <alignment wrapText="1"/>
    </xf>
    <xf numFmtId="0" fontId="15" fillId="0" borderId="0" xfId="0" applyFont="1"/>
    <xf numFmtId="0" fontId="7" fillId="6" borderId="30" xfId="0" applyFont="1" applyFill="1" applyBorder="1"/>
    <xf numFmtId="0" fontId="7" fillId="6" borderId="30" xfId="0" applyFont="1" applyFill="1" applyBorder="1" applyAlignment="1">
      <alignment horizontal="center" vertical="center"/>
    </xf>
    <xf numFmtId="0" fontId="7" fillId="9" borderId="30" xfId="0" applyFont="1" applyFill="1" applyBorder="1" applyAlignment="1">
      <alignment wrapText="1"/>
    </xf>
    <xf numFmtId="0" fontId="7" fillId="0" borderId="30" xfId="0" applyFont="1" applyBorder="1" applyAlignment="1">
      <alignment horizontal="left" vertical="center" wrapText="1"/>
    </xf>
    <xf numFmtId="0" fontId="7" fillId="9" borderId="30" xfId="0" applyFont="1" applyFill="1" applyBorder="1" applyAlignment="1">
      <alignment vertical="center" wrapText="1"/>
    </xf>
    <xf numFmtId="49" fontId="15" fillId="5" borderId="30" xfId="0" applyNumberFormat="1" applyFont="1" applyFill="1" applyBorder="1" applyAlignment="1">
      <alignment vertical="center" wrapText="1"/>
    </xf>
    <xf numFmtId="0" fontId="7" fillId="0" borderId="30" xfId="0" applyFont="1" applyBorder="1" applyAlignment="1">
      <alignment vertical="center" wrapText="1"/>
    </xf>
    <xf numFmtId="0" fontId="7" fillId="0" borderId="30" xfId="0" applyFont="1" applyBorder="1" applyAlignment="1">
      <alignment wrapText="1"/>
    </xf>
    <xf numFmtId="0" fontId="17" fillId="0" borderId="0" xfId="1" applyFont="1"/>
    <xf numFmtId="49" fontId="7" fillId="0" borderId="30" xfId="0" applyNumberFormat="1" applyFont="1" applyBorder="1" applyAlignment="1">
      <alignment horizontal="center" wrapText="1"/>
    </xf>
    <xf numFmtId="0" fontId="15" fillId="0" borderId="0" xfId="0" applyFont="1" applyAlignment="1">
      <alignment horizontal="left" vertical="top"/>
    </xf>
    <xf numFmtId="0" fontId="11" fillId="0" borderId="8" xfId="0" applyFont="1" applyBorder="1" applyAlignment="1">
      <alignment horizontal="center"/>
    </xf>
    <xf numFmtId="0" fontId="9" fillId="0" borderId="3" xfId="0" applyFont="1" applyBorder="1"/>
    <xf numFmtId="0" fontId="9" fillId="3" borderId="16" xfId="0" applyFont="1" applyFill="1" applyBorder="1"/>
    <xf numFmtId="0" fontId="7" fillId="0" borderId="3" xfId="0" applyFont="1" applyBorder="1"/>
    <xf numFmtId="0" fontId="7" fillId="0" borderId="23" xfId="0" applyFont="1" applyBorder="1"/>
    <xf numFmtId="0" fontId="7" fillId="0" borderId="4" xfId="0" applyFont="1" applyBorder="1"/>
    <xf numFmtId="49" fontId="7" fillId="0" borderId="19" xfId="0" applyNumberFormat="1" applyFont="1" applyBorder="1"/>
    <xf numFmtId="49" fontId="7" fillId="0" borderId="25" xfId="0" applyNumberFormat="1" applyFont="1" applyBorder="1"/>
    <xf numFmtId="0" fontId="7" fillId="0" borderId="25" xfId="0" applyFont="1" applyBorder="1"/>
    <xf numFmtId="49" fontId="7" fillId="0" borderId="20" xfId="0" applyNumberFormat="1" applyFont="1" applyBorder="1"/>
    <xf numFmtId="0" fontId="9" fillId="0" borderId="9" xfId="0" applyFont="1" applyBorder="1" applyAlignment="1">
      <alignment horizontal="center" vertical="top" wrapText="1"/>
    </xf>
    <xf numFmtId="0" fontId="9" fillId="0" borderId="5" xfId="0" applyFont="1" applyBorder="1" applyAlignment="1">
      <alignment vertical="top" wrapText="1"/>
    </xf>
    <xf numFmtId="0" fontId="9" fillId="3" borderId="17" xfId="0" applyFont="1" applyFill="1" applyBorder="1" applyAlignment="1">
      <alignment vertical="top" wrapText="1"/>
    </xf>
    <xf numFmtId="0" fontId="7" fillId="3" borderId="18" xfId="0" applyFont="1" applyFill="1" applyBorder="1" applyAlignment="1">
      <alignment vertical="top" wrapText="1"/>
    </xf>
    <xf numFmtId="0" fontId="7" fillId="3" borderId="24" xfId="0" applyFont="1" applyFill="1" applyBorder="1" applyAlignment="1">
      <alignment vertical="top" wrapText="1"/>
    </xf>
    <xf numFmtId="0" fontId="7" fillId="3" borderId="2" xfId="0" applyFont="1" applyFill="1" applyBorder="1" applyAlignment="1">
      <alignment vertical="top" wrapText="1"/>
    </xf>
    <xf numFmtId="177" fontId="7" fillId="3" borderId="24" xfId="0" applyNumberFormat="1" applyFont="1" applyFill="1" applyBorder="1" applyAlignment="1">
      <alignment vertical="top" wrapText="1"/>
    </xf>
    <xf numFmtId="177" fontId="7" fillId="3" borderId="21" xfId="0" applyNumberFormat="1" applyFont="1" applyFill="1" applyBorder="1" applyAlignment="1" applyProtection="1">
      <alignment vertical="top" wrapText="1"/>
      <protection locked="0"/>
    </xf>
    <xf numFmtId="0" fontId="15" fillId="0" borderId="0" xfId="0" applyFont="1" applyAlignment="1">
      <alignment vertical="center"/>
    </xf>
    <xf numFmtId="0" fontId="24" fillId="0" borderId="0" xfId="0" applyFont="1" applyAlignment="1">
      <alignment vertical="center"/>
    </xf>
    <xf numFmtId="0" fontId="7" fillId="6" borderId="0" xfId="0" applyFont="1" applyFill="1"/>
    <xf numFmtId="0" fontId="7" fillId="4" borderId="0" xfId="0" applyFont="1" applyFill="1" applyAlignment="1">
      <alignment wrapText="1"/>
    </xf>
    <xf numFmtId="0" fontId="7" fillId="7" borderId="0" xfId="0" applyFont="1" applyFill="1"/>
    <xf numFmtId="0" fontId="7" fillId="10" borderId="0" xfId="0" applyFont="1" applyFill="1"/>
    <xf numFmtId="0" fontId="19" fillId="0" borderId="0" xfId="0" applyFont="1"/>
    <xf numFmtId="0" fontId="7" fillId="0" borderId="30" xfId="0" applyFont="1" applyBorder="1" applyAlignment="1">
      <alignment horizontal="center" vertical="center" wrapText="1"/>
    </xf>
    <xf numFmtId="0" fontId="26" fillId="0" borderId="0" xfId="0" applyFont="1"/>
    <xf numFmtId="0" fontId="26" fillId="10" borderId="0" xfId="0" applyFont="1" applyFill="1"/>
    <xf numFmtId="0" fontId="7" fillId="19" borderId="0" xfId="0" applyFont="1" applyFill="1" applyAlignment="1">
      <alignment horizontal="center"/>
    </xf>
    <xf numFmtId="14" fontId="7" fillId="0" borderId="0" xfId="0" applyNumberFormat="1" applyFont="1"/>
    <xf numFmtId="0" fontId="22" fillId="0" borderId="0" xfId="0" applyFont="1"/>
    <xf numFmtId="0" fontId="9" fillId="11" borderId="15" xfId="0" applyFont="1" applyFill="1" applyBorder="1" applyAlignment="1">
      <alignment vertical="top" wrapText="1"/>
    </xf>
    <xf numFmtId="49" fontId="7" fillId="11" borderId="6" xfId="0" applyNumberFormat="1" applyFont="1" applyFill="1" applyBorder="1" applyAlignment="1" applyProtection="1">
      <alignment vertical="top" wrapText="1"/>
      <protection locked="0"/>
    </xf>
    <xf numFmtId="0" fontId="22" fillId="5" borderId="0" xfId="0" applyFont="1" applyFill="1"/>
    <xf numFmtId="0" fontId="7" fillId="13" borderId="47" xfId="0" applyFont="1" applyFill="1" applyBorder="1"/>
    <xf numFmtId="0" fontId="7" fillId="9" borderId="47" xfId="0" applyFont="1" applyFill="1" applyBorder="1"/>
    <xf numFmtId="0" fontId="7" fillId="21" borderId="47" xfId="0" applyFont="1" applyFill="1" applyBorder="1"/>
    <xf numFmtId="0" fontId="7" fillId="11" borderId="47" xfId="0" applyFont="1" applyFill="1" applyBorder="1"/>
    <xf numFmtId="0" fontId="7" fillId="13" borderId="9" xfId="0" applyFont="1" applyFill="1" applyBorder="1"/>
    <xf numFmtId="0" fontId="7" fillId="9" borderId="9" xfId="0" applyFont="1" applyFill="1" applyBorder="1"/>
    <xf numFmtId="0" fontId="7" fillId="21" borderId="9" xfId="0" applyFont="1" applyFill="1" applyBorder="1"/>
    <xf numFmtId="0" fontId="7" fillId="11" borderId="9" xfId="0" applyFont="1" applyFill="1" applyBorder="1"/>
    <xf numFmtId="0" fontId="7" fillId="22" borderId="9" xfId="0" applyFont="1" applyFill="1" applyBorder="1"/>
    <xf numFmtId="0" fontId="7" fillId="3" borderId="20" xfId="0" applyFont="1" applyFill="1" applyBorder="1"/>
    <xf numFmtId="0" fontId="28" fillId="0" borderId="17" xfId="0" applyFont="1" applyBorder="1"/>
    <xf numFmtId="0" fontId="28" fillId="0" borderId="0" xfId="0" applyFont="1" applyAlignment="1">
      <alignment vertical="center"/>
    </xf>
    <xf numFmtId="0" fontId="0" fillId="0" borderId="0" xfId="0" applyAlignment="1">
      <alignment vertical="center"/>
    </xf>
    <xf numFmtId="0" fontId="0" fillId="23" borderId="0" xfId="0" applyFill="1" applyAlignment="1">
      <alignment vertical="center"/>
    </xf>
    <xf numFmtId="177" fontId="0" fillId="23" borderId="0" xfId="0" applyNumberFormat="1" applyFill="1" applyAlignment="1">
      <alignment horizontal="center" vertical="center" wrapText="1"/>
    </xf>
    <xf numFmtId="0" fontId="0" fillId="23" borderId="42" xfId="0" applyFill="1" applyBorder="1" applyAlignment="1">
      <alignment vertical="center"/>
    </xf>
    <xf numFmtId="0" fontId="0" fillId="23" borderId="43" xfId="0" applyFill="1" applyBorder="1" applyAlignment="1">
      <alignment vertical="center"/>
    </xf>
    <xf numFmtId="0" fontId="0" fillId="23" borderId="24" xfId="0" applyFill="1" applyBorder="1" applyAlignment="1">
      <alignment vertical="center"/>
    </xf>
    <xf numFmtId="177" fontId="0" fillId="23" borderId="47" xfId="0" applyNumberFormat="1" applyFill="1" applyBorder="1" applyAlignment="1">
      <alignment horizontal="center" vertical="center" wrapText="1"/>
    </xf>
    <xf numFmtId="177" fontId="0" fillId="23" borderId="48" xfId="0" applyNumberFormat="1" applyFill="1" applyBorder="1" applyAlignment="1">
      <alignment horizontal="center" vertical="center" wrapText="1"/>
    </xf>
    <xf numFmtId="0" fontId="0" fillId="0" borderId="44" xfId="0" applyBorder="1"/>
    <xf numFmtId="0" fontId="0" fillId="0" borderId="45" xfId="0" applyBorder="1"/>
    <xf numFmtId="0" fontId="0" fillId="0" borderId="25" xfId="0" applyBorder="1"/>
    <xf numFmtId="178" fontId="7" fillId="0" borderId="0" xfId="0" applyNumberFormat="1" applyFont="1"/>
    <xf numFmtId="178" fontId="7" fillId="0" borderId="0" xfId="0" applyNumberFormat="1" applyFont="1" applyAlignment="1">
      <alignment vertical="top" wrapText="1"/>
    </xf>
    <xf numFmtId="178" fontId="7" fillId="24" borderId="0" xfId="0" applyNumberFormat="1" applyFont="1" applyFill="1"/>
    <xf numFmtId="178" fontId="7" fillId="24" borderId="0" xfId="0" applyNumberFormat="1" applyFont="1" applyFill="1" applyAlignment="1">
      <alignment vertical="center"/>
    </xf>
    <xf numFmtId="179" fontId="7" fillId="24" borderId="0" xfId="0" applyNumberFormat="1" applyFont="1" applyFill="1" applyAlignment="1">
      <alignment vertical="top" wrapText="1"/>
    </xf>
    <xf numFmtId="177" fontId="7" fillId="0" borderId="30" xfId="0" applyNumberFormat="1" applyFont="1" applyBorder="1" applyAlignment="1">
      <alignment horizontal="left" vertical="center" wrapText="1"/>
    </xf>
    <xf numFmtId="177" fontId="7" fillId="0" borderId="30" xfId="0" applyNumberFormat="1" applyFont="1" applyBorder="1" applyAlignment="1">
      <alignment horizontal="center" vertical="center"/>
    </xf>
    <xf numFmtId="176" fontId="7" fillId="3" borderId="21" xfId="0" applyNumberFormat="1" applyFont="1" applyFill="1" applyBorder="1" applyAlignment="1" applyProtection="1">
      <alignment vertical="top" wrapText="1"/>
      <protection locked="0"/>
    </xf>
    <xf numFmtId="0" fontId="15" fillId="17" borderId="2" xfId="0" applyFont="1" applyFill="1" applyBorder="1" applyAlignment="1">
      <alignment horizontal="center" vertical="top"/>
    </xf>
    <xf numFmtId="0" fontId="15" fillId="17" borderId="20" xfId="0" applyFont="1" applyFill="1" applyBorder="1" applyAlignment="1">
      <alignment horizontal="center" vertical="top"/>
    </xf>
    <xf numFmtId="0" fontId="13" fillId="0" borderId="0" xfId="0" applyFont="1" applyAlignment="1">
      <alignment vertical="top" wrapText="1"/>
    </xf>
    <xf numFmtId="0" fontId="22" fillId="0" borderId="0" xfId="0" applyFont="1" applyAlignment="1">
      <alignment vertical="top" wrapText="1"/>
    </xf>
    <xf numFmtId="0" fontId="40" fillId="23" borderId="42" xfId="0" applyFont="1" applyFill="1" applyBorder="1" applyAlignment="1">
      <alignment vertical="center"/>
    </xf>
    <xf numFmtId="0" fontId="41" fillId="23" borderId="43" xfId="0" applyFont="1" applyFill="1" applyBorder="1" applyAlignment="1">
      <alignment vertical="center"/>
    </xf>
    <xf numFmtId="177" fontId="41" fillId="23" borderId="47" xfId="0" applyNumberFormat="1" applyFont="1" applyFill="1" applyBorder="1" applyAlignment="1">
      <alignment horizontal="center" vertical="center" wrapText="1"/>
    </xf>
    <xf numFmtId="177" fontId="41" fillId="23" borderId="0" xfId="0" applyNumberFormat="1" applyFont="1" applyFill="1" applyAlignment="1">
      <alignment horizontal="center" vertical="center" wrapText="1"/>
    </xf>
    <xf numFmtId="0" fontId="40" fillId="23" borderId="43" xfId="0" applyFont="1" applyFill="1" applyBorder="1" applyAlignment="1">
      <alignment vertical="center"/>
    </xf>
    <xf numFmtId="0" fontId="40" fillId="0" borderId="0" xfId="0" applyFont="1"/>
    <xf numFmtId="0" fontId="42" fillId="3" borderId="0" xfId="1" applyFont="1" applyFill="1" applyAlignment="1">
      <alignment horizontal="center"/>
    </xf>
    <xf numFmtId="0" fontId="7" fillId="0" borderId="0" xfId="0" applyFont="1" applyAlignment="1">
      <alignment horizontal="center"/>
    </xf>
    <xf numFmtId="0" fontId="7" fillId="3" borderId="0" xfId="0" applyFont="1" applyFill="1"/>
    <xf numFmtId="0" fontId="15" fillId="0" borderId="0" xfId="0" applyFont="1" applyAlignment="1">
      <alignment vertical="top" wrapText="1"/>
    </xf>
    <xf numFmtId="0" fontId="15" fillId="7" borderId="0" xfId="0" applyFont="1" applyFill="1"/>
    <xf numFmtId="0" fontId="22" fillId="3" borderId="0" xfId="0" applyFont="1" applyFill="1"/>
    <xf numFmtId="0" fontId="7" fillId="4" borderId="0" xfId="0" applyFont="1" applyFill="1"/>
    <xf numFmtId="0" fontId="22" fillId="4" borderId="0" xfId="0" applyFont="1" applyFill="1"/>
    <xf numFmtId="0" fontId="22" fillId="3" borderId="44" xfId="0" applyFont="1" applyFill="1" applyBorder="1"/>
    <xf numFmtId="0" fontId="15" fillId="0" borderId="0" xfId="0" applyFont="1" applyAlignment="1">
      <alignment wrapText="1"/>
    </xf>
    <xf numFmtId="49" fontId="8" fillId="8" borderId="26" xfId="0" applyNumberFormat="1" applyFont="1" applyFill="1" applyBorder="1" applyAlignment="1">
      <alignment horizontal="center" vertical="center" wrapText="1"/>
    </xf>
    <xf numFmtId="0" fontId="15" fillId="30" borderId="0" xfId="0" applyFont="1" applyFill="1" applyAlignment="1">
      <alignment horizontal="center"/>
    </xf>
    <xf numFmtId="177" fontId="15" fillId="30" borderId="0" xfId="0" applyNumberFormat="1" applyFont="1" applyFill="1" applyAlignment="1">
      <alignment horizontal="center" vertical="center"/>
    </xf>
    <xf numFmtId="0" fontId="7" fillId="33" borderId="30" xfId="0" applyFont="1" applyFill="1" applyBorder="1" applyAlignment="1">
      <alignment horizontal="center"/>
    </xf>
    <xf numFmtId="0" fontId="7" fillId="8" borderId="30" xfId="0" applyFont="1" applyFill="1" applyBorder="1" applyAlignment="1">
      <alignment horizontal="center"/>
    </xf>
    <xf numFmtId="0" fontId="19" fillId="0" borderId="30" xfId="0" applyFont="1" applyBorder="1" applyAlignment="1">
      <alignment horizontal="center"/>
    </xf>
    <xf numFmtId="0" fontId="7" fillId="0" borderId="0" xfId="0" applyFont="1" applyAlignment="1">
      <alignment horizontal="right"/>
    </xf>
    <xf numFmtId="0" fontId="7" fillId="3" borderId="0" xfId="0" applyFont="1" applyFill="1" applyAlignment="1">
      <alignment horizontal="center"/>
    </xf>
    <xf numFmtId="0" fontId="7" fillId="0" borderId="0" xfId="0" applyFont="1" applyAlignment="1">
      <alignment horizontal="left"/>
    </xf>
    <xf numFmtId="0" fontId="45" fillId="0" borderId="0" xfId="0" applyFont="1"/>
    <xf numFmtId="0" fontId="23" fillId="0" borderId="0" xfId="0" applyFont="1" applyAlignment="1">
      <alignment horizontal="center"/>
    </xf>
    <xf numFmtId="0" fontId="19" fillId="0" borderId="0" xfId="0" applyFont="1" applyAlignment="1">
      <alignment horizontal="left"/>
    </xf>
    <xf numFmtId="177" fontId="48" fillId="31" borderId="0" xfId="0" applyNumberFormat="1" applyFont="1" applyFill="1" applyAlignment="1">
      <alignment horizontal="center" vertical="center"/>
    </xf>
    <xf numFmtId="177" fontId="48" fillId="32" borderId="0" xfId="0" applyNumberFormat="1" applyFont="1" applyFill="1" applyAlignment="1">
      <alignment horizontal="center" vertical="center"/>
    </xf>
    <xf numFmtId="177" fontId="48" fillId="28" borderId="0" xfId="0" applyNumberFormat="1" applyFont="1" applyFill="1" applyAlignment="1">
      <alignment horizontal="center" vertical="center"/>
    </xf>
    <xf numFmtId="177" fontId="48" fillId="7" borderId="0" xfId="0" applyNumberFormat="1" applyFont="1" applyFill="1" applyAlignment="1">
      <alignment horizontal="center" vertical="center"/>
    </xf>
    <xf numFmtId="177" fontId="48" fillId="14" borderId="0" xfId="0" applyNumberFormat="1" applyFont="1" applyFill="1" applyAlignment="1">
      <alignment horizontal="center" vertical="center"/>
    </xf>
    <xf numFmtId="177" fontId="48" fillId="29" borderId="0" xfId="0" applyNumberFormat="1" applyFont="1" applyFill="1" applyAlignment="1">
      <alignment horizontal="center" vertical="center"/>
    </xf>
    <xf numFmtId="177" fontId="48" fillId="27" borderId="0" xfId="0" applyNumberFormat="1" applyFont="1" applyFill="1" applyAlignment="1">
      <alignment horizontal="center" vertical="center"/>
    </xf>
    <xf numFmtId="0" fontId="34" fillId="0" borderId="0" xfId="0" applyFont="1" applyAlignment="1">
      <alignment horizontal="left"/>
    </xf>
    <xf numFmtId="0" fontId="49" fillId="34" borderId="0" xfId="1" applyFont="1" applyFill="1" applyAlignment="1">
      <alignment horizontal="left"/>
    </xf>
    <xf numFmtId="0" fontId="7" fillId="34" borderId="0" xfId="0" applyFont="1" applyFill="1"/>
    <xf numFmtId="0" fontId="46" fillId="0" borderId="0" xfId="0" applyFont="1" applyAlignment="1">
      <alignment horizontal="center"/>
    </xf>
    <xf numFmtId="0" fontId="34" fillId="0" borderId="0" xfId="0" applyFont="1" applyAlignment="1">
      <alignment horizontal="right"/>
    </xf>
    <xf numFmtId="0" fontId="46" fillId="17" borderId="0" xfId="0" applyFont="1" applyFill="1" applyAlignment="1">
      <alignment horizontal="left"/>
    </xf>
    <xf numFmtId="0" fontId="7" fillId="20" borderId="0" xfId="0" applyFont="1" applyFill="1" applyAlignment="1">
      <alignment vertical="center"/>
    </xf>
    <xf numFmtId="0" fontId="28" fillId="0" borderId="30" xfId="0" applyFont="1" applyBorder="1" applyAlignment="1">
      <alignment horizontal="right"/>
    </xf>
    <xf numFmtId="0" fontId="7" fillId="16" borderId="0" xfId="0" applyFont="1" applyFill="1"/>
    <xf numFmtId="0" fontId="22" fillId="16" borderId="0" xfId="0" applyFont="1" applyFill="1" applyAlignment="1">
      <alignment vertical="center" wrapText="1"/>
    </xf>
    <xf numFmtId="49" fontId="52" fillId="8" borderId="36" xfId="0" applyNumberFormat="1" applyFont="1" applyFill="1" applyBorder="1" applyAlignment="1">
      <alignment vertical="center" wrapText="1"/>
    </xf>
    <xf numFmtId="49" fontId="7" fillId="0" borderId="30" xfId="0" applyNumberFormat="1" applyFont="1" applyBorder="1" applyAlignment="1">
      <alignment horizontal="center" vertical="center"/>
    </xf>
    <xf numFmtId="0" fontId="8" fillId="2" borderId="13" xfId="0" applyFont="1" applyFill="1" applyBorder="1" applyAlignment="1">
      <alignment vertical="center" wrapText="1"/>
    </xf>
    <xf numFmtId="0" fontId="8" fillId="2" borderId="1" xfId="0" applyFont="1" applyFill="1" applyBorder="1" applyAlignment="1">
      <alignment vertical="center" wrapText="1"/>
    </xf>
    <xf numFmtId="0" fontId="8" fillId="2" borderId="29" xfId="0" applyFont="1" applyFill="1" applyBorder="1" applyAlignment="1">
      <alignment vertical="center" wrapText="1"/>
    </xf>
    <xf numFmtId="0" fontId="7" fillId="0" borderId="4" xfId="0" applyFont="1" applyBorder="1" applyAlignment="1">
      <alignment vertical="center" wrapText="1"/>
    </xf>
    <xf numFmtId="0" fontId="26" fillId="9" borderId="30" xfId="0" applyFont="1" applyFill="1" applyBorder="1" applyAlignment="1">
      <alignment wrapText="1"/>
    </xf>
    <xf numFmtId="0" fontId="54" fillId="0" borderId="0" xfId="0" applyFont="1"/>
    <xf numFmtId="0" fontId="47" fillId="0" borderId="0" xfId="0" applyFont="1" applyAlignment="1">
      <alignment vertical="top"/>
    </xf>
    <xf numFmtId="0" fontId="7" fillId="3" borderId="56" xfId="0" applyFont="1" applyFill="1" applyBorder="1"/>
    <xf numFmtId="0" fontId="7" fillId="3" borderId="49" xfId="0" applyFont="1" applyFill="1" applyBorder="1"/>
    <xf numFmtId="0" fontId="7" fillId="3" borderId="30" xfId="0" applyFont="1" applyFill="1" applyBorder="1" applyAlignment="1">
      <alignment horizontal="center"/>
    </xf>
    <xf numFmtId="0" fontId="7" fillId="9" borderId="30" xfId="0" applyFont="1" applyFill="1" applyBorder="1" applyAlignment="1">
      <alignment horizontal="center" vertical="center"/>
    </xf>
    <xf numFmtId="49" fontId="7" fillId="9" borderId="30" xfId="0" applyNumberFormat="1" applyFont="1" applyFill="1" applyBorder="1" applyAlignment="1">
      <alignment horizontal="center" vertical="center"/>
    </xf>
    <xf numFmtId="0" fontId="7" fillId="9" borderId="30" xfId="0" applyFont="1" applyFill="1" applyBorder="1" applyAlignment="1">
      <alignment horizontal="center"/>
    </xf>
    <xf numFmtId="0" fontId="7" fillId="9" borderId="17" xfId="0" applyFont="1" applyFill="1" applyBorder="1"/>
    <xf numFmtId="0" fontId="7" fillId="9" borderId="56" xfId="0" applyFont="1" applyFill="1" applyBorder="1"/>
    <xf numFmtId="0" fontId="7" fillId="9" borderId="49" xfId="0" applyFont="1" applyFill="1" applyBorder="1"/>
    <xf numFmtId="0" fontId="49" fillId="0" borderId="0" xfId="1" applyFont="1" applyFill="1" applyBorder="1"/>
    <xf numFmtId="0" fontId="46" fillId="0" borderId="0" xfId="0" applyFont="1"/>
    <xf numFmtId="0" fontId="56" fillId="0" borderId="0" xfId="1" applyFont="1" applyFill="1" applyBorder="1"/>
    <xf numFmtId="0" fontId="57" fillId="0" borderId="0" xfId="1" applyFont="1" applyFill="1" applyBorder="1"/>
    <xf numFmtId="0" fontId="58" fillId="0" borderId="0" xfId="1" applyFont="1" applyFill="1" applyBorder="1"/>
    <xf numFmtId="0" fontId="57" fillId="0" borderId="0" xfId="0" applyFont="1"/>
    <xf numFmtId="0" fontId="59" fillId="0" borderId="0" xfId="1" applyFont="1" applyFill="1" applyBorder="1"/>
    <xf numFmtId="0" fontId="63" fillId="0" borderId="0" xfId="0" applyFont="1"/>
    <xf numFmtId="0" fontId="59" fillId="0" borderId="0" xfId="0" applyFont="1"/>
    <xf numFmtId="0" fontId="67" fillId="0" borderId="0" xfId="1" applyFont="1" applyFill="1" applyBorder="1"/>
    <xf numFmtId="0" fontId="66" fillId="0" borderId="0" xfId="0" applyFont="1"/>
    <xf numFmtId="0" fontId="69" fillId="0" borderId="0" xfId="1" applyFont="1" applyFill="1" applyBorder="1"/>
    <xf numFmtId="49" fontId="71" fillId="8" borderId="38" xfId="0" applyNumberFormat="1" applyFont="1" applyFill="1" applyBorder="1" applyAlignment="1">
      <alignment vertical="top" wrapText="1"/>
    </xf>
    <xf numFmtId="0" fontId="59" fillId="10" borderId="0" xfId="0" applyFont="1" applyFill="1" applyAlignment="1">
      <alignment horizontal="left"/>
    </xf>
    <xf numFmtId="0" fontId="45" fillId="10" borderId="0" xfId="0" applyFont="1" applyFill="1"/>
    <xf numFmtId="0" fontId="73" fillId="0" borderId="0" xfId="0" applyFont="1"/>
    <xf numFmtId="0" fontId="49" fillId="10" borderId="0" xfId="1" applyFont="1" applyFill="1" applyBorder="1"/>
    <xf numFmtId="0" fontId="74" fillId="10" borderId="0" xfId="1" applyFont="1" applyFill="1" applyBorder="1" applyAlignment="1">
      <alignment horizontal="right"/>
    </xf>
    <xf numFmtId="0" fontId="76" fillId="0" borderId="0" xfId="0" applyFont="1" applyAlignment="1">
      <alignment vertical="center"/>
    </xf>
    <xf numFmtId="0" fontId="59" fillId="10" borderId="0" xfId="0" applyFont="1" applyFill="1"/>
    <xf numFmtId="0" fontId="7" fillId="0" borderId="25" xfId="0" applyFont="1" applyBorder="1" applyAlignment="1">
      <alignment vertical="center" wrapText="1"/>
    </xf>
    <xf numFmtId="0" fontId="7" fillId="0" borderId="0" xfId="0" applyFont="1" applyAlignment="1">
      <alignment wrapText="1"/>
    </xf>
    <xf numFmtId="0" fontId="70" fillId="34" borderId="0" xfId="1" applyFont="1" applyFill="1" applyAlignment="1">
      <alignment horizontal="center" wrapText="1"/>
    </xf>
    <xf numFmtId="0" fontId="19" fillId="0" borderId="0" xfId="0" applyFont="1" applyAlignment="1">
      <alignment horizontal="center" wrapText="1"/>
    </xf>
    <xf numFmtId="0" fontId="7" fillId="0" borderId="23" xfId="0" applyFont="1" applyBorder="1" applyAlignment="1">
      <alignment vertical="center" wrapText="1"/>
    </xf>
    <xf numFmtId="177" fontId="7" fillId="9" borderId="34" xfId="0" applyNumberFormat="1" applyFont="1" applyFill="1" applyBorder="1" applyAlignment="1" applyProtection="1">
      <alignment horizontal="center" vertical="center"/>
      <protection locked="0"/>
    </xf>
    <xf numFmtId="177" fontId="7" fillId="11" borderId="34" xfId="0" applyNumberFormat="1" applyFont="1" applyFill="1" applyBorder="1" applyAlignment="1" applyProtection="1">
      <alignment horizontal="center" vertical="center"/>
      <protection locked="0"/>
    </xf>
    <xf numFmtId="49" fontId="7" fillId="11" borderId="31" xfId="0" applyNumberFormat="1" applyFont="1" applyFill="1" applyBorder="1" applyAlignment="1" applyProtection="1">
      <alignment horizontal="left" vertical="center"/>
      <protection locked="0"/>
    </xf>
    <xf numFmtId="49" fontId="7" fillId="0" borderId="30" xfId="0" applyNumberFormat="1" applyFont="1" applyBorder="1" applyAlignment="1">
      <alignment vertical="center"/>
    </xf>
    <xf numFmtId="0" fontId="45" fillId="3" borderId="0" xfId="0" applyFont="1" applyFill="1"/>
    <xf numFmtId="0" fontId="57" fillId="10" borderId="0" xfId="0" applyFont="1" applyFill="1"/>
    <xf numFmtId="0" fontId="77" fillId="0" borderId="0" xfId="0" applyFont="1"/>
    <xf numFmtId="0" fontId="24" fillId="0" borderId="0" xfId="0" applyFont="1"/>
    <xf numFmtId="0" fontId="78" fillId="0" borderId="0" xfId="0" applyFont="1" applyAlignment="1">
      <alignment horizontal="center"/>
    </xf>
    <xf numFmtId="49" fontId="7" fillId="0" borderId="19" xfId="0" applyNumberFormat="1" applyFont="1" applyBorder="1" applyAlignment="1">
      <alignment vertical="center" wrapText="1"/>
    </xf>
    <xf numFmtId="177" fontId="40" fillId="23" borderId="0" xfId="0" applyNumberFormat="1" applyFont="1" applyFill="1" applyAlignment="1">
      <alignment horizontal="center" vertical="center" wrapText="1"/>
    </xf>
    <xf numFmtId="14" fontId="0" fillId="0" borderId="0" xfId="0" applyNumberFormat="1"/>
    <xf numFmtId="0" fontId="0" fillId="0" borderId="0" xfId="0" applyAlignment="1">
      <alignment horizontal="right"/>
    </xf>
    <xf numFmtId="177" fontId="80" fillId="23" borderId="0" xfId="0" applyNumberFormat="1" applyFont="1" applyFill="1" applyAlignment="1">
      <alignment horizontal="center" vertical="center" wrapText="1"/>
    </xf>
    <xf numFmtId="177" fontId="80" fillId="23" borderId="48" xfId="0" applyNumberFormat="1" applyFont="1" applyFill="1" applyBorder="1" applyAlignment="1">
      <alignment horizontal="center" vertical="center" wrapText="1"/>
    </xf>
    <xf numFmtId="49" fontId="8" fillId="2" borderId="70" xfId="0" applyNumberFormat="1" applyFont="1" applyFill="1" applyBorder="1" applyAlignment="1">
      <alignment vertical="center" wrapText="1"/>
    </xf>
    <xf numFmtId="0" fontId="45" fillId="0" borderId="0" xfId="0" applyFont="1" applyAlignment="1">
      <alignment horizontal="center"/>
    </xf>
    <xf numFmtId="0" fontId="74" fillId="10" borderId="0" xfId="1" quotePrefix="1" applyFont="1" applyFill="1" applyBorder="1" applyAlignment="1">
      <alignment horizontal="right"/>
    </xf>
    <xf numFmtId="0" fontId="74" fillId="0" borderId="0" xfId="1" applyFont="1" applyFill="1" applyBorder="1"/>
    <xf numFmtId="0" fontId="49" fillId="0" borderId="0" xfId="1" applyFont="1" applyFill="1" applyBorder="1" applyAlignment="1"/>
    <xf numFmtId="0" fontId="84" fillId="0" borderId="30" xfId="0" applyFont="1" applyBorder="1" applyAlignment="1">
      <alignment horizontal="center" vertical="top"/>
    </xf>
    <xf numFmtId="0" fontId="73" fillId="0" borderId="0" xfId="0" applyFont="1" applyAlignment="1">
      <alignment vertical="top"/>
    </xf>
    <xf numFmtId="0" fontId="45" fillId="0" borderId="0" xfId="0" applyFont="1" applyAlignment="1">
      <alignment vertical="top"/>
    </xf>
    <xf numFmtId="0" fontId="85" fillId="0" borderId="30" xfId="0" applyFont="1" applyBorder="1" applyAlignment="1">
      <alignment horizontal="center" vertical="top"/>
    </xf>
    <xf numFmtId="0" fontId="85" fillId="0" borderId="0" xfId="1" applyFont="1" applyFill="1" applyBorder="1" applyAlignment="1">
      <alignment horizontal="center" vertical="top"/>
    </xf>
    <xf numFmtId="0" fontId="85" fillId="0" borderId="0" xfId="1" applyFont="1" applyFill="1" applyBorder="1" applyAlignment="1">
      <alignment horizontal="left" vertical="top"/>
    </xf>
    <xf numFmtId="0" fontId="85" fillId="0" borderId="0" xfId="0" applyFont="1" applyAlignment="1">
      <alignment horizontal="center" vertical="top"/>
    </xf>
    <xf numFmtId="180" fontId="7" fillId="0" borderId="30" xfId="0" applyNumberFormat="1" applyFont="1" applyBorder="1" applyAlignment="1">
      <alignment horizontal="left" vertical="center" wrapText="1"/>
    </xf>
    <xf numFmtId="181" fontId="7" fillId="3" borderId="24" xfId="0" applyNumberFormat="1" applyFont="1" applyFill="1" applyBorder="1" applyAlignment="1">
      <alignment vertical="top" wrapText="1"/>
    </xf>
    <xf numFmtId="181" fontId="7" fillId="3" borderId="21" xfId="0" applyNumberFormat="1" applyFont="1" applyFill="1" applyBorder="1" applyAlignment="1" applyProtection="1">
      <alignment vertical="top" wrapText="1"/>
      <protection locked="0"/>
    </xf>
    <xf numFmtId="0" fontId="88" fillId="0" borderId="0" xfId="0" applyFont="1" applyAlignment="1">
      <alignment vertical="top"/>
    </xf>
    <xf numFmtId="0" fontId="9" fillId="0" borderId="11" xfId="0" applyFont="1" applyBorder="1"/>
    <xf numFmtId="0" fontId="9" fillId="0" borderId="14" xfId="0" applyFont="1" applyBorder="1"/>
    <xf numFmtId="0" fontId="7" fillId="0" borderId="0" xfId="0" quotePrefix="1" applyFont="1"/>
    <xf numFmtId="0" fontId="15" fillId="4" borderId="0" xfId="0" applyFont="1" applyFill="1"/>
    <xf numFmtId="49" fontId="7" fillId="0" borderId="0" xfId="0" applyNumberFormat="1" applyFont="1" applyAlignment="1">
      <alignment vertical="center" wrapText="1"/>
    </xf>
    <xf numFmtId="0" fontId="49" fillId="36" borderId="30" xfId="1" applyFont="1" applyFill="1" applyBorder="1" applyAlignment="1">
      <alignment horizontal="center" vertical="center"/>
    </xf>
    <xf numFmtId="0" fontId="59" fillId="3" borderId="30" xfId="1" applyFont="1" applyFill="1" applyBorder="1" applyAlignment="1">
      <alignment horizontal="center" vertical="center"/>
    </xf>
    <xf numFmtId="0" fontId="7" fillId="0" borderId="30" xfId="0" applyFont="1" applyBorder="1" applyAlignment="1">
      <alignment horizontal="center"/>
    </xf>
    <xf numFmtId="0" fontId="48" fillId="31" borderId="0" xfId="0" applyFont="1" applyFill="1" applyAlignment="1">
      <alignment horizontal="center"/>
    </xf>
    <xf numFmtId="0" fontId="48" fillId="32" borderId="0" xfId="0" applyFont="1" applyFill="1" applyAlignment="1">
      <alignment horizontal="center"/>
    </xf>
    <xf numFmtId="0" fontId="48" fillId="28" borderId="0" xfId="0" applyFont="1" applyFill="1" applyAlignment="1">
      <alignment horizontal="center"/>
    </xf>
    <xf numFmtId="0" fontId="48" fillId="7" borderId="0" xfId="0" applyFont="1" applyFill="1" applyAlignment="1">
      <alignment horizontal="center"/>
    </xf>
    <xf numFmtId="0" fontId="48" fillId="14" borderId="0" xfId="0" applyFont="1" applyFill="1" applyAlignment="1">
      <alignment horizontal="center"/>
    </xf>
    <xf numFmtId="0" fontId="48" fillId="29" borderId="0" xfId="0" applyFont="1" applyFill="1" applyAlignment="1">
      <alignment horizontal="center" vertical="center"/>
    </xf>
    <xf numFmtId="0" fontId="48" fillId="27" borderId="0" xfId="0" applyFont="1" applyFill="1" applyAlignment="1">
      <alignment horizontal="center" vertical="center"/>
    </xf>
    <xf numFmtId="0" fontId="84" fillId="0" borderId="0" xfId="1" applyFont="1" applyFill="1" applyBorder="1"/>
    <xf numFmtId="0" fontId="7" fillId="9" borderId="0" xfId="0" applyFont="1" applyFill="1" applyAlignment="1">
      <alignment horizontal="center" vertical="center" wrapText="1"/>
    </xf>
    <xf numFmtId="0" fontId="18" fillId="0" borderId="0" xfId="0" applyFont="1" applyAlignment="1">
      <alignment horizontal="left"/>
    </xf>
    <xf numFmtId="0" fontId="7" fillId="3" borderId="17" xfId="0" applyFont="1" applyFill="1" applyBorder="1"/>
    <xf numFmtId="0" fontId="15" fillId="0" borderId="65" xfId="0" applyFont="1" applyBorder="1" applyAlignment="1">
      <alignment vertical="center"/>
    </xf>
    <xf numFmtId="0" fontId="15" fillId="0" borderId="66" xfId="0" applyFont="1" applyBorder="1" applyAlignment="1">
      <alignment vertical="center"/>
    </xf>
    <xf numFmtId="0" fontId="15" fillId="20" borderId="0" xfId="0" applyFont="1" applyFill="1" applyAlignment="1">
      <alignment vertical="center"/>
    </xf>
    <xf numFmtId="0" fontId="7" fillId="20" borderId="0" xfId="0" applyFont="1" applyFill="1"/>
    <xf numFmtId="0" fontId="26" fillId="20" borderId="0" xfId="0" applyFont="1" applyFill="1" applyAlignment="1">
      <alignment vertical="center"/>
    </xf>
    <xf numFmtId="0" fontId="22" fillId="22" borderId="47" xfId="0" applyFont="1" applyFill="1" applyBorder="1"/>
    <xf numFmtId="0" fontId="7" fillId="20" borderId="9" xfId="0" applyFont="1" applyFill="1" applyBorder="1"/>
    <xf numFmtId="0" fontId="22" fillId="20" borderId="47" xfId="0" applyFont="1" applyFill="1" applyBorder="1" applyAlignment="1">
      <alignment wrapText="1"/>
    </xf>
    <xf numFmtId="0" fontId="7" fillId="0" borderId="0" xfId="0" applyFont="1" applyAlignment="1" applyProtection="1">
      <alignment vertical="center" wrapText="1"/>
      <protection locked="0"/>
    </xf>
    <xf numFmtId="0" fontId="7" fillId="0" borderId="0" xfId="0" applyFont="1" applyAlignment="1" applyProtection="1">
      <alignment wrapText="1"/>
      <protection locked="0"/>
    </xf>
    <xf numFmtId="0" fontId="35" fillId="0" borderId="0" xfId="0" applyFont="1"/>
    <xf numFmtId="0" fontId="75" fillId="0" borderId="0" xfId="0" applyFont="1"/>
    <xf numFmtId="0" fontId="19" fillId="4" borderId="0" xfId="0" applyFont="1" applyFill="1"/>
    <xf numFmtId="0" fontId="19" fillId="4" borderId="0" xfId="0" applyFont="1" applyFill="1" applyAlignment="1">
      <alignment wrapText="1"/>
    </xf>
    <xf numFmtId="0" fontId="7" fillId="0" borderId="45" xfId="0" applyFont="1" applyBorder="1"/>
    <xf numFmtId="0" fontId="94" fillId="0" borderId="0" xfId="0" applyFont="1"/>
    <xf numFmtId="0" fontId="19" fillId="0" borderId="45" xfId="0" applyFont="1" applyBorder="1"/>
    <xf numFmtId="177" fontId="15" fillId="11" borderId="21" xfId="0" applyNumberFormat="1" applyFont="1" applyFill="1" applyBorder="1" applyAlignment="1" applyProtection="1">
      <alignment vertical="top" wrapText="1"/>
      <protection locked="0"/>
    </xf>
    <xf numFmtId="0" fontId="40" fillId="23" borderId="42" xfId="0" applyFont="1" applyFill="1" applyBorder="1" applyAlignment="1">
      <alignment vertical="center" shrinkToFit="1"/>
    </xf>
    <xf numFmtId="0" fontId="41" fillId="23" borderId="43" xfId="0" applyFont="1" applyFill="1" applyBorder="1" applyAlignment="1">
      <alignment vertical="center" shrinkToFit="1"/>
    </xf>
    <xf numFmtId="0" fontId="40" fillId="23" borderId="43" xfId="0" applyFont="1" applyFill="1" applyBorder="1" applyAlignment="1">
      <alignment vertical="center" shrinkToFit="1"/>
    </xf>
    <xf numFmtId="0" fontId="0" fillId="23" borderId="43" xfId="0" applyFill="1" applyBorder="1" applyAlignment="1">
      <alignment vertical="center" shrinkToFit="1"/>
    </xf>
    <xf numFmtId="0" fontId="0" fillId="23" borderId="24" xfId="0" applyFill="1" applyBorder="1" applyAlignment="1">
      <alignment vertical="center" shrinkToFit="1"/>
    </xf>
    <xf numFmtId="0" fontId="0" fillId="23" borderId="0" xfId="0" applyFill="1" applyAlignment="1">
      <alignment vertical="center" shrinkToFit="1"/>
    </xf>
    <xf numFmtId="0" fontId="13" fillId="0" borderId="0" xfId="0" applyFont="1" applyAlignment="1">
      <alignment horizontal="center"/>
    </xf>
    <xf numFmtId="0" fontId="45" fillId="4" borderId="0" xfId="0" applyFont="1" applyFill="1"/>
    <xf numFmtId="0" fontId="22" fillId="9" borderId="30" xfId="0" applyFont="1" applyFill="1" applyBorder="1" applyAlignment="1">
      <alignment horizontal="center" vertical="center"/>
    </xf>
    <xf numFmtId="0" fontId="7" fillId="9" borderId="30" xfId="0" applyFont="1" applyFill="1" applyBorder="1" applyAlignment="1">
      <alignment horizontal="left" vertical="center" shrinkToFit="1"/>
    </xf>
    <xf numFmtId="0" fontId="15" fillId="20" borderId="0" xfId="0" applyFont="1" applyFill="1" applyAlignment="1">
      <alignment horizontal="center"/>
    </xf>
    <xf numFmtId="177" fontId="15" fillId="20" borderId="0" xfId="0" applyNumberFormat="1" applyFont="1" applyFill="1" applyAlignment="1">
      <alignment horizontal="center" vertical="center"/>
    </xf>
    <xf numFmtId="49" fontId="52" fillId="8" borderId="37" xfId="0" applyNumberFormat="1" applyFont="1" applyFill="1" applyBorder="1" applyAlignment="1">
      <alignment vertical="center" wrapText="1"/>
    </xf>
    <xf numFmtId="0" fontId="19" fillId="4" borderId="0" xfId="0" applyFont="1" applyFill="1" applyAlignment="1">
      <alignment horizontal="center"/>
    </xf>
    <xf numFmtId="0" fontId="18" fillId="13" borderId="0" xfId="0" applyFont="1" applyFill="1"/>
    <xf numFmtId="0" fontId="15" fillId="13" borderId="0" xfId="0" applyFont="1" applyFill="1"/>
    <xf numFmtId="0" fontId="15" fillId="0" borderId="11" xfId="0" applyFont="1" applyBorder="1" applyAlignment="1">
      <alignment vertical="center"/>
    </xf>
    <xf numFmtId="0" fontId="15" fillId="0" borderId="39" xfId="0" applyFont="1" applyBorder="1" applyAlignment="1">
      <alignment vertical="center"/>
    </xf>
    <xf numFmtId="0" fontId="15" fillId="0" borderId="41" xfId="0" applyFont="1" applyBorder="1" applyAlignment="1">
      <alignment vertical="center"/>
    </xf>
    <xf numFmtId="0" fontId="7" fillId="13" borderId="0" xfId="0" applyFont="1" applyFill="1"/>
    <xf numFmtId="0" fontId="98" fillId="20" borderId="76" xfId="0" applyFont="1" applyFill="1" applyBorder="1" applyAlignment="1">
      <alignment vertical="center"/>
    </xf>
    <xf numFmtId="0" fontId="98" fillId="20" borderId="65" xfId="0" applyFont="1" applyFill="1" applyBorder="1" applyAlignment="1">
      <alignment vertical="center"/>
    </xf>
    <xf numFmtId="0" fontId="98" fillId="20" borderId="11" xfId="0" applyFont="1" applyFill="1" applyBorder="1" applyAlignment="1">
      <alignment vertical="center"/>
    </xf>
    <xf numFmtId="0" fontId="98" fillId="20" borderId="40" xfId="0" applyFont="1" applyFill="1" applyBorder="1" applyAlignment="1">
      <alignment vertical="center"/>
    </xf>
    <xf numFmtId="0" fontId="98" fillId="20" borderId="46" xfId="0" applyFont="1" applyFill="1" applyBorder="1" applyAlignment="1">
      <alignment vertical="center"/>
    </xf>
    <xf numFmtId="0" fontId="98" fillId="20" borderId="41" xfId="0" applyFont="1" applyFill="1" applyBorder="1" applyAlignment="1">
      <alignment vertical="center"/>
    </xf>
    <xf numFmtId="0" fontId="98" fillId="20" borderId="67" xfId="0" applyFont="1" applyFill="1" applyBorder="1" applyAlignment="1">
      <alignment vertical="center"/>
    </xf>
    <xf numFmtId="0" fontId="98" fillId="20" borderId="14" xfId="0" applyFont="1" applyFill="1" applyBorder="1" applyAlignment="1">
      <alignment vertical="center"/>
    </xf>
    <xf numFmtId="0" fontId="98" fillId="20" borderId="0" xfId="0" applyFont="1" applyFill="1" applyAlignment="1">
      <alignment vertical="center"/>
    </xf>
    <xf numFmtId="0" fontId="98" fillId="20" borderId="75" xfId="0" applyFont="1" applyFill="1" applyBorder="1" applyAlignment="1">
      <alignment vertical="center"/>
    </xf>
    <xf numFmtId="0" fontId="98" fillId="20" borderId="39" xfId="0" applyFont="1" applyFill="1" applyBorder="1" applyAlignment="1">
      <alignment vertical="center"/>
    </xf>
    <xf numFmtId="0" fontId="7" fillId="13" borderId="42" xfId="0" applyFont="1" applyFill="1" applyBorder="1" applyAlignment="1">
      <alignment wrapText="1"/>
    </xf>
    <xf numFmtId="0" fontId="7" fillId="9" borderId="47" xfId="0" applyFont="1" applyFill="1" applyBorder="1" applyAlignment="1">
      <alignment wrapText="1"/>
    </xf>
    <xf numFmtId="0" fontId="7" fillId="21" borderId="47" xfId="0" applyFont="1" applyFill="1" applyBorder="1" applyAlignment="1">
      <alignment wrapText="1"/>
    </xf>
    <xf numFmtId="0" fontId="7" fillId="11" borderId="47" xfId="0" applyFont="1" applyFill="1" applyBorder="1" applyAlignment="1">
      <alignment wrapText="1"/>
    </xf>
    <xf numFmtId="0" fontId="7" fillId="20" borderId="47" xfId="0" applyFont="1" applyFill="1" applyBorder="1" applyAlignment="1">
      <alignment wrapText="1"/>
    </xf>
    <xf numFmtId="0" fontId="7" fillId="22" borderId="47" xfId="0" applyFont="1" applyFill="1" applyBorder="1" applyAlignment="1">
      <alignment wrapText="1"/>
    </xf>
    <xf numFmtId="0" fontId="7" fillId="3" borderId="44" xfId="0" applyFont="1" applyFill="1" applyBorder="1" applyAlignment="1">
      <alignment wrapText="1"/>
    </xf>
    <xf numFmtId="0" fontId="7" fillId="0" borderId="11" xfId="0" applyFont="1" applyBorder="1" applyAlignment="1">
      <alignment vertical="top" wrapText="1"/>
    </xf>
    <xf numFmtId="0" fontId="7" fillId="0" borderId="14" xfId="0" applyFont="1" applyBorder="1" applyAlignment="1">
      <alignment vertical="top" wrapText="1"/>
    </xf>
    <xf numFmtId="0" fontId="7" fillId="3" borderId="14" xfId="0" applyFont="1" applyFill="1" applyBorder="1" applyAlignment="1">
      <alignment vertical="top" wrapText="1"/>
    </xf>
    <xf numFmtId="0" fontId="7" fillId="15" borderId="14" xfId="0" applyFont="1" applyFill="1" applyBorder="1" applyAlignment="1">
      <alignment vertical="top" wrapText="1"/>
    </xf>
    <xf numFmtId="0" fontId="7" fillId="24" borderId="14" xfId="0" applyFont="1" applyFill="1" applyBorder="1" applyAlignment="1">
      <alignment vertical="top" wrapText="1"/>
    </xf>
    <xf numFmtId="0" fontId="7" fillId="20" borderId="14" xfId="0" applyFont="1" applyFill="1" applyBorder="1" applyAlignment="1">
      <alignment vertical="top" wrapText="1"/>
    </xf>
    <xf numFmtId="0" fontId="7" fillId="0" borderId="40" xfId="0" applyFont="1" applyBorder="1" applyAlignment="1">
      <alignment vertical="top" wrapText="1"/>
    </xf>
    <xf numFmtId="0" fontId="7" fillId="0" borderId="67" xfId="0" applyFont="1" applyBorder="1" applyAlignment="1">
      <alignment vertical="top" wrapText="1"/>
    </xf>
    <xf numFmtId="0" fontId="27" fillId="0" borderId="0" xfId="0" applyFont="1" applyAlignment="1">
      <alignment vertical="top" wrapText="1"/>
    </xf>
    <xf numFmtId="0" fontId="22" fillId="3" borderId="0" xfId="0" applyFont="1" applyFill="1" applyAlignment="1">
      <alignment vertical="top" wrapText="1"/>
    </xf>
    <xf numFmtId="0" fontId="7" fillId="15" borderId="0" xfId="0" applyFont="1" applyFill="1" applyAlignment="1">
      <alignment vertical="top" wrapText="1"/>
    </xf>
    <xf numFmtId="0" fontId="7" fillId="24" borderId="0" xfId="0" applyFont="1" applyFill="1" applyAlignment="1">
      <alignment vertical="top" wrapText="1"/>
    </xf>
    <xf numFmtId="0" fontId="7" fillId="20" borderId="0" xfId="0" applyFont="1" applyFill="1" applyAlignment="1">
      <alignment vertical="top" wrapText="1"/>
    </xf>
    <xf numFmtId="0" fontId="13" fillId="20" borderId="0" xfId="0" applyFont="1" applyFill="1" applyAlignment="1">
      <alignment vertical="top" wrapText="1"/>
    </xf>
    <xf numFmtId="0" fontId="13" fillId="0" borderId="75" xfId="0" applyFont="1" applyBorder="1" applyAlignment="1">
      <alignment vertical="top" wrapText="1"/>
    </xf>
    <xf numFmtId="0" fontId="99" fillId="0" borderId="0" xfId="0" applyFont="1" applyAlignment="1">
      <alignment vertical="center"/>
    </xf>
    <xf numFmtId="0" fontId="7" fillId="0" borderId="75" xfId="0" applyFont="1" applyBorder="1" applyAlignment="1">
      <alignment vertical="center"/>
    </xf>
    <xf numFmtId="0" fontId="99" fillId="0" borderId="39" xfId="0" applyFont="1" applyBorder="1" applyAlignment="1">
      <alignment vertical="center"/>
    </xf>
    <xf numFmtId="0" fontId="7" fillId="0" borderId="39" xfId="0" applyFont="1" applyBorder="1" applyAlignment="1">
      <alignment vertical="center"/>
    </xf>
    <xf numFmtId="0" fontId="7" fillId="0" borderId="41" xfId="0" applyFont="1" applyBorder="1" applyAlignment="1">
      <alignment vertical="center"/>
    </xf>
    <xf numFmtId="0" fontId="7" fillId="25" borderId="11" xfId="0" applyFont="1" applyFill="1" applyBorder="1" applyAlignment="1">
      <alignment vertical="top" wrapText="1"/>
    </xf>
    <xf numFmtId="0" fontId="7" fillId="25" borderId="14" xfId="0" applyFont="1" applyFill="1" applyBorder="1" applyAlignment="1">
      <alignment vertical="top" wrapText="1"/>
    </xf>
    <xf numFmtId="0" fontId="7" fillId="25" borderId="40" xfId="0" applyFont="1" applyFill="1" applyBorder="1" applyAlignment="1">
      <alignment vertical="top" wrapText="1"/>
    </xf>
    <xf numFmtId="0" fontId="7" fillId="25" borderId="67" xfId="0" applyFont="1" applyFill="1" applyBorder="1" applyAlignment="1">
      <alignment vertical="top" wrapText="1"/>
    </xf>
    <xf numFmtId="0" fontId="7" fillId="25" borderId="0" xfId="0" applyFont="1" applyFill="1" applyAlignment="1">
      <alignment vertical="top" wrapText="1"/>
    </xf>
    <xf numFmtId="0" fontId="7" fillId="25" borderId="75" xfId="0" applyFont="1" applyFill="1" applyBorder="1" applyAlignment="1">
      <alignment vertical="top" wrapText="1"/>
    </xf>
    <xf numFmtId="0" fontId="7" fillId="0" borderId="67" xfId="0" applyFont="1" applyBorder="1" applyAlignment="1">
      <alignment vertical="center"/>
    </xf>
    <xf numFmtId="0" fontId="24" fillId="0" borderId="67" xfId="0" applyFont="1" applyBorder="1" applyAlignment="1">
      <alignment vertical="center"/>
    </xf>
    <xf numFmtId="0" fontId="24" fillId="0" borderId="75" xfId="0" applyFont="1" applyBorder="1" applyAlignment="1">
      <alignment vertical="center"/>
    </xf>
    <xf numFmtId="0" fontId="7" fillId="0" borderId="46" xfId="0" applyFont="1" applyBorder="1" applyAlignment="1">
      <alignment vertical="center"/>
    </xf>
    <xf numFmtId="49" fontId="8" fillId="2" borderId="77" xfId="0" applyNumberFormat="1" applyFont="1" applyFill="1" applyBorder="1" applyAlignment="1">
      <alignment vertical="center" wrapText="1"/>
    </xf>
    <xf numFmtId="49" fontId="8" fillId="2" borderId="78" xfId="0" applyNumberFormat="1" applyFont="1" applyFill="1" applyBorder="1" applyAlignment="1">
      <alignment vertical="center" wrapText="1"/>
    </xf>
    <xf numFmtId="178" fontId="29" fillId="24" borderId="0" xfId="0" applyNumberFormat="1" applyFont="1" applyFill="1" applyAlignment="1">
      <alignment horizontal="right" vertical="center" wrapText="1"/>
    </xf>
    <xf numFmtId="0" fontId="7" fillId="25" borderId="30" xfId="0" applyFont="1" applyFill="1" applyBorder="1" applyAlignment="1">
      <alignment vertical="top" wrapText="1"/>
    </xf>
    <xf numFmtId="49" fontId="8" fillId="25" borderId="79" xfId="0" applyNumberFormat="1" applyFont="1" applyFill="1" applyBorder="1" applyAlignment="1">
      <alignment vertical="center" wrapText="1"/>
    </xf>
    <xf numFmtId="0" fontId="15" fillId="0" borderId="67" xfId="0" applyFont="1" applyBorder="1"/>
    <xf numFmtId="0" fontId="18" fillId="0" borderId="67" xfId="0" applyFont="1" applyBorder="1"/>
    <xf numFmtId="0" fontId="7" fillId="0" borderId="67" xfId="0" applyFont="1" applyBorder="1"/>
    <xf numFmtId="0" fontId="7" fillId="0" borderId="46" xfId="0" applyFont="1" applyBorder="1"/>
    <xf numFmtId="49" fontId="15" fillId="5" borderId="2" xfId="0" applyNumberFormat="1" applyFont="1" applyFill="1" applyBorder="1" applyAlignment="1">
      <alignment vertical="center" wrapText="1"/>
    </xf>
    <xf numFmtId="0" fontId="7" fillId="0" borderId="2" xfId="0" applyFont="1" applyBorder="1" applyAlignment="1">
      <alignment vertical="center" wrapText="1"/>
    </xf>
    <xf numFmtId="0" fontId="7" fillId="0" borderId="2" xfId="0" applyFont="1" applyBorder="1" applyAlignment="1">
      <alignment wrapText="1"/>
    </xf>
    <xf numFmtId="49" fontId="29" fillId="25" borderId="3" xfId="0" applyNumberFormat="1" applyFont="1" applyFill="1" applyBorder="1" applyAlignment="1">
      <alignment vertical="center" wrapText="1"/>
    </xf>
    <xf numFmtId="0" fontId="7" fillId="0" borderId="80" xfId="0" applyFont="1" applyBorder="1"/>
    <xf numFmtId="49" fontId="29" fillId="25" borderId="5" xfId="0" applyNumberFormat="1" applyFont="1" applyFill="1" applyBorder="1" applyAlignment="1">
      <alignment vertical="center" wrapText="1"/>
    </xf>
    <xf numFmtId="0" fontId="7" fillId="0" borderId="35" xfId="0" applyFont="1" applyBorder="1"/>
    <xf numFmtId="49" fontId="29" fillId="25" borderId="6" xfId="0" applyNumberFormat="1" applyFont="1" applyFill="1" applyBorder="1" applyAlignment="1">
      <alignment vertical="center" wrapText="1"/>
    </xf>
    <xf numFmtId="0" fontId="7" fillId="0" borderId="7" xfId="0" applyFont="1" applyBorder="1" applyAlignment="1">
      <alignment vertical="center" wrapText="1"/>
    </xf>
    <xf numFmtId="0" fontId="7" fillId="0" borderId="22" xfId="0" applyFont="1" applyBorder="1"/>
    <xf numFmtId="49" fontId="7" fillId="11" borderId="6" xfId="0" applyNumberFormat="1" applyFont="1" applyFill="1" applyBorder="1" applyAlignment="1" applyProtection="1">
      <alignment vertical="center" wrapText="1"/>
      <protection locked="0"/>
    </xf>
    <xf numFmtId="0" fontId="45" fillId="0" borderId="0" xfId="0" applyFont="1" applyAlignment="1">
      <alignment vertical="center"/>
    </xf>
    <xf numFmtId="0" fontId="25" fillId="0" borderId="0" xfId="0" applyFont="1"/>
    <xf numFmtId="49" fontId="103" fillId="25" borderId="79" xfId="0" applyNumberFormat="1" applyFont="1" applyFill="1" applyBorder="1" applyAlignment="1">
      <alignment vertical="center" wrapText="1"/>
    </xf>
    <xf numFmtId="49" fontId="66" fillId="0" borderId="0" xfId="0" applyNumberFormat="1" applyFont="1" applyAlignment="1">
      <alignment horizontal="center" vertical="center"/>
    </xf>
    <xf numFmtId="0" fontId="46" fillId="0" borderId="0" xfId="0" applyFont="1" applyAlignment="1">
      <alignment vertical="center"/>
    </xf>
    <xf numFmtId="182" fontId="7" fillId="3" borderId="21" xfId="0" applyNumberFormat="1" applyFont="1" applyFill="1" applyBorder="1" applyAlignment="1" applyProtection="1">
      <alignment horizontal="right" vertical="top" wrapText="1"/>
      <protection locked="0"/>
    </xf>
    <xf numFmtId="0" fontId="17" fillId="16" borderId="2" xfId="1" applyFont="1" applyFill="1" applyBorder="1" applyAlignment="1">
      <alignment horizontal="center" vertical="top"/>
    </xf>
    <xf numFmtId="0" fontId="17" fillId="16" borderId="20" xfId="1" applyFont="1" applyFill="1" applyBorder="1" applyAlignment="1">
      <alignment horizontal="center" vertical="top"/>
    </xf>
    <xf numFmtId="0" fontId="7" fillId="0" borderId="30" xfId="0" applyFont="1" applyBorder="1" applyAlignment="1">
      <alignment horizontal="center" wrapText="1"/>
    </xf>
    <xf numFmtId="49" fontId="111" fillId="8" borderId="13" xfId="0" applyNumberFormat="1" applyFont="1" applyFill="1" applyBorder="1" applyAlignment="1">
      <alignment vertical="center" wrapText="1"/>
    </xf>
    <xf numFmtId="49" fontId="111" fillId="8" borderId="1" xfId="0" applyNumberFormat="1" applyFont="1" applyFill="1" applyBorder="1" applyAlignment="1">
      <alignment vertical="center" wrapText="1"/>
    </xf>
    <xf numFmtId="49" fontId="111" fillId="8" borderId="29" xfId="0" applyNumberFormat="1" applyFont="1" applyFill="1" applyBorder="1" applyAlignment="1">
      <alignment vertical="center" wrapText="1"/>
    </xf>
    <xf numFmtId="177" fontId="7" fillId="11" borderId="21" xfId="0" applyNumberFormat="1" applyFont="1" applyFill="1" applyBorder="1" applyAlignment="1" applyProtection="1">
      <alignment vertical="top" wrapText="1"/>
      <protection locked="0"/>
    </xf>
    <xf numFmtId="181" fontId="7" fillId="11" borderId="21" xfId="0" applyNumberFormat="1" applyFont="1" applyFill="1" applyBorder="1" applyAlignment="1" applyProtection="1">
      <alignment vertical="top" wrapText="1"/>
      <protection locked="0"/>
    </xf>
    <xf numFmtId="0" fontId="7" fillId="11" borderId="21" xfId="0" applyFont="1" applyFill="1" applyBorder="1" applyAlignment="1" applyProtection="1">
      <alignment vertical="top" wrapText="1"/>
      <protection locked="0"/>
    </xf>
    <xf numFmtId="49" fontId="7" fillId="11" borderId="21" xfId="0" applyNumberFormat="1" applyFont="1" applyFill="1" applyBorder="1" applyAlignment="1" applyProtection="1">
      <alignment vertical="top" wrapText="1"/>
      <protection locked="0"/>
    </xf>
    <xf numFmtId="49" fontId="7" fillId="11" borderId="21" xfId="0" applyNumberFormat="1" applyFont="1" applyFill="1" applyBorder="1" applyAlignment="1" applyProtection="1">
      <alignment horizontal="left" vertical="top" wrapText="1"/>
      <protection locked="0"/>
    </xf>
    <xf numFmtId="0" fontId="7" fillId="9" borderId="21" xfId="0" applyFont="1" applyFill="1" applyBorder="1" applyAlignment="1" applyProtection="1">
      <alignment vertical="top" wrapText="1"/>
      <protection locked="0"/>
    </xf>
    <xf numFmtId="49" fontId="7" fillId="21" borderId="21" xfId="0" applyNumberFormat="1" applyFont="1" applyFill="1" applyBorder="1" applyAlignment="1" applyProtection="1">
      <alignment vertical="top" wrapText="1"/>
      <protection locked="0"/>
    </xf>
    <xf numFmtId="49" fontId="7" fillId="16" borderId="21" xfId="0" applyNumberFormat="1" applyFont="1" applyFill="1" applyBorder="1" applyAlignment="1" applyProtection="1">
      <alignment vertical="top" wrapText="1"/>
      <protection locked="0"/>
    </xf>
    <xf numFmtId="49" fontId="7" fillId="37" borderId="21" xfId="0" applyNumberFormat="1" applyFont="1" applyFill="1" applyBorder="1" applyAlignment="1" applyProtection="1">
      <alignment vertical="top" wrapText="1"/>
      <protection locked="0"/>
    </xf>
    <xf numFmtId="49" fontId="7" fillId="20" borderId="21" xfId="0" applyNumberFormat="1" applyFont="1" applyFill="1" applyBorder="1" applyAlignment="1" applyProtection="1">
      <alignment vertical="top" wrapText="1"/>
      <protection locked="0"/>
    </xf>
    <xf numFmtId="49" fontId="7" fillId="38" borderId="21" xfId="0" applyNumberFormat="1" applyFont="1" applyFill="1" applyBorder="1" applyAlignment="1" applyProtection="1">
      <alignment vertical="top" wrapText="1"/>
      <protection locked="0"/>
    </xf>
    <xf numFmtId="49" fontId="7" fillId="22" borderId="21" xfId="0" applyNumberFormat="1" applyFont="1" applyFill="1" applyBorder="1" applyAlignment="1" applyProtection="1">
      <alignment vertical="top" wrapText="1"/>
      <protection locked="0"/>
    </xf>
    <xf numFmtId="49" fontId="7" fillId="39" borderId="21" xfId="0" applyNumberFormat="1" applyFont="1" applyFill="1" applyBorder="1" applyAlignment="1" applyProtection="1">
      <alignment vertical="top" wrapText="1"/>
      <protection locked="0"/>
    </xf>
    <xf numFmtId="182" fontId="7" fillId="20" borderId="21" xfId="0" applyNumberFormat="1" applyFont="1" applyFill="1" applyBorder="1" applyAlignment="1" applyProtection="1">
      <alignment vertical="top" wrapText="1"/>
      <protection locked="0"/>
    </xf>
    <xf numFmtId="182" fontId="7" fillId="20" borderId="21" xfId="0" applyNumberFormat="1" applyFont="1" applyFill="1" applyBorder="1" applyAlignment="1" applyProtection="1">
      <alignment horizontal="right" vertical="top" wrapText="1"/>
      <protection locked="0"/>
    </xf>
    <xf numFmtId="182" fontId="7" fillId="37" borderId="21" xfId="0" applyNumberFormat="1" applyFont="1" applyFill="1" applyBorder="1" applyAlignment="1" applyProtection="1">
      <alignment horizontal="right" vertical="top" wrapText="1"/>
      <protection locked="0"/>
    </xf>
    <xf numFmtId="182" fontId="7" fillId="37" borderId="21" xfId="0" applyNumberFormat="1" applyFont="1" applyFill="1" applyBorder="1" applyAlignment="1" applyProtection="1">
      <alignment vertical="top" wrapText="1"/>
      <protection locked="0"/>
    </xf>
    <xf numFmtId="176" fontId="7" fillId="11" borderId="21" xfId="0" applyNumberFormat="1" applyFont="1" applyFill="1" applyBorder="1" applyAlignment="1" applyProtection="1">
      <alignment vertical="top" wrapText="1"/>
      <protection locked="0"/>
    </xf>
    <xf numFmtId="0" fontId="7" fillId="40" borderId="21" xfId="0" applyFont="1" applyFill="1" applyBorder="1" applyAlignment="1" applyProtection="1">
      <alignment vertical="top" wrapText="1"/>
      <protection locked="0"/>
    </xf>
    <xf numFmtId="0" fontId="7" fillId="20" borderId="21" xfId="0" applyFont="1" applyFill="1" applyBorder="1" applyAlignment="1" applyProtection="1">
      <alignment vertical="top" wrapText="1"/>
      <protection locked="0"/>
    </xf>
    <xf numFmtId="0" fontId="7" fillId="37" borderId="21" xfId="0" applyFont="1" applyFill="1" applyBorder="1" applyAlignment="1" applyProtection="1">
      <alignment vertical="top" wrapText="1"/>
      <protection locked="0"/>
    </xf>
    <xf numFmtId="0" fontId="7" fillId="39" borderId="21" xfId="0" applyFont="1" applyFill="1" applyBorder="1" applyAlignment="1" applyProtection="1">
      <alignment vertical="top" wrapText="1"/>
      <protection locked="0"/>
    </xf>
    <xf numFmtId="49" fontId="7" fillId="22" borderId="21" xfId="0" applyNumberFormat="1" applyFont="1" applyFill="1" applyBorder="1" applyAlignment="1" applyProtection="1">
      <alignment horizontal="left" vertical="top" wrapText="1"/>
      <protection locked="0"/>
    </xf>
    <xf numFmtId="49" fontId="7" fillId="13" borderId="21" xfId="0" applyNumberFormat="1" applyFont="1" applyFill="1" applyBorder="1" applyAlignment="1" applyProtection="1">
      <alignment vertical="top" wrapText="1"/>
      <protection locked="0"/>
    </xf>
    <xf numFmtId="0" fontId="7" fillId="37" borderId="21" xfId="0" applyFont="1" applyFill="1" applyBorder="1" applyAlignment="1" applyProtection="1">
      <alignment vertical="top"/>
      <protection locked="0"/>
    </xf>
    <xf numFmtId="49" fontId="7" fillId="37" borderId="21" xfId="0" applyNumberFormat="1" applyFont="1" applyFill="1" applyBorder="1" applyAlignment="1" applyProtection="1">
      <alignment vertical="top"/>
      <protection locked="0"/>
    </xf>
    <xf numFmtId="0" fontId="116" fillId="0" borderId="0" xfId="0" applyFont="1" applyAlignment="1">
      <alignment vertical="center"/>
    </xf>
    <xf numFmtId="0" fontId="117" fillId="0" borderId="0" xfId="0" applyFont="1" applyAlignment="1">
      <alignment vertical="center"/>
    </xf>
    <xf numFmtId="0" fontId="118" fillId="0" borderId="0" xfId="0" applyFont="1" applyAlignment="1">
      <alignment vertical="center"/>
    </xf>
    <xf numFmtId="0" fontId="119" fillId="0" borderId="0" xfId="0" applyFont="1" applyAlignment="1">
      <alignment vertical="center"/>
    </xf>
    <xf numFmtId="0" fontId="7" fillId="3" borderId="21" xfId="0" applyFont="1" applyFill="1" applyBorder="1" applyAlignment="1" applyProtection="1">
      <alignment horizontal="right" vertical="top" wrapText="1"/>
      <protection locked="0"/>
    </xf>
    <xf numFmtId="0" fontId="121" fillId="0" borderId="0" xfId="0" applyFont="1" applyAlignment="1">
      <alignment vertical="center"/>
    </xf>
    <xf numFmtId="0" fontId="117" fillId="0" borderId="81" xfId="0" applyFont="1" applyBorder="1" applyAlignment="1">
      <alignment vertical="center"/>
    </xf>
    <xf numFmtId="0" fontId="119" fillId="0" borderId="81" xfId="0" applyFont="1" applyBorder="1" applyAlignment="1">
      <alignment vertical="center"/>
    </xf>
    <xf numFmtId="0" fontId="7" fillId="0" borderId="0" xfId="3" applyFont="1"/>
    <xf numFmtId="0" fontId="7" fillId="0" borderId="0" xfId="3" applyFont="1" applyAlignment="1">
      <alignment wrapText="1"/>
    </xf>
    <xf numFmtId="0" fontId="18" fillId="30" borderId="0" xfId="3" applyFont="1" applyFill="1" applyAlignment="1">
      <alignment horizontal="center"/>
    </xf>
    <xf numFmtId="177" fontId="7" fillId="11" borderId="34" xfId="3" applyNumberFormat="1" applyFont="1" applyFill="1" applyBorder="1" applyAlignment="1" applyProtection="1">
      <alignment horizontal="center" vertical="center"/>
      <protection locked="0"/>
    </xf>
    <xf numFmtId="0" fontId="7" fillId="12" borderId="32" xfId="3" applyFont="1" applyFill="1" applyBorder="1" applyAlignment="1">
      <alignment vertical="center"/>
    </xf>
    <xf numFmtId="49" fontId="7" fillId="11" borderId="31" xfId="3" applyNumberFormat="1" applyFont="1" applyFill="1" applyBorder="1" applyAlignment="1" applyProtection="1">
      <alignment horizontal="left" vertical="center"/>
      <protection locked="0"/>
    </xf>
    <xf numFmtId="49" fontId="7" fillId="12" borderId="32" xfId="3" applyNumberFormat="1" applyFont="1" applyFill="1" applyBorder="1" applyAlignment="1">
      <alignment vertical="center"/>
    </xf>
    <xf numFmtId="177" fontId="7" fillId="9" borderId="34" xfId="3" applyNumberFormat="1" applyFont="1" applyFill="1" applyBorder="1" applyAlignment="1" applyProtection="1">
      <alignment horizontal="center" vertical="center"/>
      <protection locked="0"/>
    </xf>
    <xf numFmtId="49" fontId="7" fillId="12" borderId="12" xfId="3" applyNumberFormat="1" applyFont="1" applyFill="1" applyBorder="1" applyAlignment="1">
      <alignment vertical="center"/>
    </xf>
    <xf numFmtId="49" fontId="7" fillId="9" borderId="33" xfId="3" applyNumberFormat="1" applyFont="1" applyFill="1" applyBorder="1" applyAlignment="1" applyProtection="1">
      <alignment vertical="center"/>
      <protection locked="0"/>
    </xf>
    <xf numFmtId="49" fontId="7" fillId="0" borderId="0" xfId="3" applyNumberFormat="1" applyFont="1" applyAlignment="1">
      <alignment vertical="center"/>
    </xf>
    <xf numFmtId="178" fontId="7" fillId="24" borderId="0" xfId="3" applyNumberFormat="1" applyFont="1" applyFill="1"/>
    <xf numFmtId="0" fontId="19" fillId="0" borderId="0" xfId="3" applyFont="1" applyAlignment="1">
      <alignment horizontal="center" wrapText="1"/>
    </xf>
    <xf numFmtId="177" fontId="18" fillId="30" borderId="0" xfId="3" applyNumberFormat="1" applyFont="1" applyFill="1" applyAlignment="1">
      <alignment horizontal="center" vertical="center"/>
    </xf>
    <xf numFmtId="49" fontId="66" fillId="0" borderId="0" xfId="3" applyNumberFormat="1" applyFont="1" applyAlignment="1">
      <alignment horizontal="center" vertical="center"/>
    </xf>
    <xf numFmtId="49" fontId="7" fillId="0" borderId="0" xfId="3" applyNumberFormat="1" applyFont="1" applyAlignment="1">
      <alignment horizontal="center" vertical="center"/>
    </xf>
    <xf numFmtId="49" fontId="8" fillId="8" borderId="26" xfId="3" applyNumberFormat="1" applyFont="1" applyFill="1" applyBorder="1" applyAlignment="1">
      <alignment horizontal="center" vertical="center" wrapText="1"/>
    </xf>
    <xf numFmtId="49" fontId="52" fillId="8" borderId="36" xfId="3" applyNumberFormat="1" applyFont="1" applyFill="1" applyBorder="1" applyAlignment="1">
      <alignment vertical="center" wrapText="1"/>
    </xf>
    <xf numFmtId="49" fontId="8" fillId="8" borderId="36" xfId="3" applyNumberFormat="1" applyFont="1" applyFill="1" applyBorder="1" applyAlignment="1">
      <alignment vertical="center" wrapText="1"/>
    </xf>
    <xf numFmtId="49" fontId="8" fillId="8" borderId="13" xfId="3" applyNumberFormat="1" applyFont="1" applyFill="1" applyBorder="1" applyAlignment="1">
      <alignment vertical="center" wrapText="1"/>
    </xf>
    <xf numFmtId="49" fontId="52" fillId="41" borderId="36" xfId="3" applyNumberFormat="1" applyFont="1" applyFill="1" applyBorder="1" applyAlignment="1">
      <alignment vertical="center" wrapText="1"/>
    </xf>
    <xf numFmtId="49" fontId="8" fillId="2" borderId="26" xfId="3" applyNumberFormat="1" applyFont="1" applyFill="1" applyBorder="1" applyAlignment="1">
      <alignment vertical="center" wrapText="1"/>
    </xf>
    <xf numFmtId="0" fontId="8" fillId="2" borderId="13" xfId="3" applyFont="1" applyFill="1" applyBorder="1" applyAlignment="1">
      <alignment vertical="center" wrapText="1"/>
    </xf>
    <xf numFmtId="49" fontId="8" fillId="2" borderId="13" xfId="3" applyNumberFormat="1" applyFont="1" applyFill="1" applyBorder="1" applyAlignment="1">
      <alignment vertical="center" wrapText="1"/>
    </xf>
    <xf numFmtId="49" fontId="8" fillId="2" borderId="70" xfId="3" applyNumberFormat="1" applyFont="1" applyFill="1" applyBorder="1" applyAlignment="1">
      <alignment vertical="center" wrapText="1"/>
    </xf>
    <xf numFmtId="49" fontId="8" fillId="2" borderId="77" xfId="3" applyNumberFormat="1" applyFont="1" applyFill="1" applyBorder="1" applyAlignment="1">
      <alignment vertical="center" wrapText="1"/>
    </xf>
    <xf numFmtId="0" fontId="7" fillId="25" borderId="30" xfId="3" applyFont="1" applyFill="1" applyBorder="1" applyAlignment="1">
      <alignment vertical="top" wrapText="1"/>
    </xf>
    <xf numFmtId="0" fontId="9" fillId="0" borderId="0" xfId="3" applyFont="1" applyAlignment="1">
      <alignment horizontal="center"/>
    </xf>
    <xf numFmtId="49" fontId="8" fillId="8" borderId="27" xfId="3" applyNumberFormat="1" applyFont="1" applyFill="1" applyBorder="1" applyAlignment="1">
      <alignment vertical="center" wrapText="1"/>
    </xf>
    <xf numFmtId="49" fontId="52" fillId="8" borderId="37" xfId="3" applyNumberFormat="1" applyFont="1" applyFill="1" applyBorder="1" applyAlignment="1">
      <alignment vertical="center" wrapText="1"/>
    </xf>
    <xf numFmtId="49" fontId="8" fillId="8" borderId="37" xfId="3" applyNumberFormat="1" applyFont="1" applyFill="1" applyBorder="1" applyAlignment="1">
      <alignment vertical="center" wrapText="1"/>
    </xf>
    <xf numFmtId="49" fontId="8" fillId="8" borderId="1" xfId="3" applyNumberFormat="1" applyFont="1" applyFill="1" applyBorder="1" applyAlignment="1">
      <alignment vertical="center" wrapText="1"/>
    </xf>
    <xf numFmtId="49" fontId="52" fillId="41" borderId="37" xfId="3" applyNumberFormat="1" applyFont="1" applyFill="1" applyBorder="1" applyAlignment="1">
      <alignment vertical="center" wrapText="1"/>
    </xf>
    <xf numFmtId="49" fontId="8" fillId="2" borderId="27" xfId="3" applyNumberFormat="1" applyFont="1" applyFill="1" applyBorder="1" applyAlignment="1">
      <alignment vertical="center" wrapText="1"/>
    </xf>
    <xf numFmtId="0" fontId="8" fillId="2" borderId="1" xfId="3" applyFont="1" applyFill="1" applyBorder="1" applyAlignment="1">
      <alignment vertical="center" wrapText="1"/>
    </xf>
    <xf numFmtId="49" fontId="8" fillId="2" borderId="1" xfId="3" applyNumberFormat="1" applyFont="1" applyFill="1" applyBorder="1" applyAlignment="1">
      <alignment vertical="center" wrapText="1"/>
    </xf>
    <xf numFmtId="49" fontId="8" fillId="2" borderId="78" xfId="3" applyNumberFormat="1" applyFont="1" applyFill="1" applyBorder="1" applyAlignment="1">
      <alignment vertical="center" wrapText="1"/>
    </xf>
    <xf numFmtId="178" fontId="29" fillId="24" borderId="0" xfId="3" applyNumberFormat="1" applyFont="1" applyFill="1" applyAlignment="1">
      <alignment horizontal="right" vertical="center" wrapText="1"/>
    </xf>
    <xf numFmtId="0" fontId="9" fillId="0" borderId="12" xfId="3" applyFont="1" applyBorder="1"/>
    <xf numFmtId="0" fontId="9" fillId="0" borderId="7" xfId="3" applyFont="1" applyBorder="1"/>
    <xf numFmtId="0" fontId="9" fillId="0" borderId="15" xfId="3" applyFont="1" applyBorder="1"/>
    <xf numFmtId="49" fontId="8" fillId="8" borderId="28" xfId="3" applyNumberFormat="1" applyFont="1" applyFill="1" applyBorder="1" applyAlignment="1">
      <alignment vertical="center" wrapText="1"/>
    </xf>
    <xf numFmtId="49" fontId="71" fillId="8" borderId="38" xfId="3" applyNumberFormat="1" applyFont="1" applyFill="1" applyBorder="1" applyAlignment="1">
      <alignment vertical="top" wrapText="1"/>
    </xf>
    <xf numFmtId="49" fontId="8" fillId="8" borderId="38" xfId="3" applyNumberFormat="1" applyFont="1" applyFill="1" applyBorder="1" applyAlignment="1">
      <alignment vertical="center" wrapText="1"/>
    </xf>
    <xf numFmtId="49" fontId="8" fillId="8" borderId="29" xfId="3" applyNumberFormat="1" applyFont="1" applyFill="1" applyBorder="1" applyAlignment="1">
      <alignment vertical="center" wrapText="1"/>
    </xf>
    <xf numFmtId="49" fontId="52" fillId="41" borderId="38" xfId="3" applyNumberFormat="1" applyFont="1" applyFill="1" applyBorder="1" applyAlignment="1">
      <alignment vertical="center" wrapText="1"/>
    </xf>
    <xf numFmtId="49" fontId="8" fillId="2" borderId="28" xfId="3" applyNumberFormat="1" applyFont="1" applyFill="1" applyBorder="1" applyAlignment="1">
      <alignment vertical="center" wrapText="1"/>
    </xf>
    <xf numFmtId="0" fontId="8" fillId="2" borderId="29" xfId="3" applyFont="1" applyFill="1" applyBorder="1" applyAlignment="1">
      <alignment vertical="center" wrapText="1"/>
    </xf>
    <xf numFmtId="49" fontId="8" fillId="2" borderId="29" xfId="3" applyNumberFormat="1" applyFont="1" applyFill="1" applyBorder="1" applyAlignment="1">
      <alignment vertical="center" wrapText="1"/>
    </xf>
    <xf numFmtId="49" fontId="8" fillId="25" borderId="79" xfId="3" applyNumberFormat="1" applyFont="1" applyFill="1" applyBorder="1" applyAlignment="1">
      <alignment vertical="center" wrapText="1"/>
    </xf>
    <xf numFmtId="49" fontId="103" fillId="25" borderId="79" xfId="3" applyNumberFormat="1" applyFont="1" applyFill="1" applyBorder="1" applyAlignment="1">
      <alignment vertical="center" wrapText="1"/>
    </xf>
    <xf numFmtId="0" fontId="11" fillId="0" borderId="8" xfId="3" applyFont="1" applyBorder="1" applyAlignment="1">
      <alignment horizontal="center" vertical="center"/>
    </xf>
    <xf numFmtId="0" fontId="9" fillId="0" borderId="3" xfId="3" applyFont="1" applyBorder="1" applyAlignment="1">
      <alignment vertical="center"/>
    </xf>
    <xf numFmtId="0" fontId="9" fillId="3" borderId="16" xfId="3" applyFont="1" applyFill="1" applyBorder="1" applyAlignment="1">
      <alignment vertical="center"/>
    </xf>
    <xf numFmtId="49" fontId="7" fillId="0" borderId="19" xfId="3" applyNumberFormat="1" applyFont="1" applyBorder="1" applyAlignment="1">
      <alignment vertical="center" wrapText="1"/>
    </xf>
    <xf numFmtId="0" fontId="7" fillId="0" borderId="23" xfId="3" applyFont="1" applyBorder="1" applyAlignment="1">
      <alignment vertical="center"/>
    </xf>
    <xf numFmtId="0" fontId="7" fillId="0" borderId="23" xfId="3" applyFont="1" applyBorder="1" applyAlignment="1">
      <alignment vertical="center" wrapText="1"/>
    </xf>
    <xf numFmtId="0" fontId="7" fillId="0" borderId="25" xfId="3" applyFont="1" applyBorder="1" applyAlignment="1">
      <alignment vertical="center" wrapText="1"/>
    </xf>
    <xf numFmtId="0" fontId="7" fillId="0" borderId="4" xfId="3" applyFont="1" applyBorder="1" applyAlignment="1">
      <alignment vertical="center"/>
    </xf>
    <xf numFmtId="0" fontId="7" fillId="0" borderId="3" xfId="3" applyFont="1" applyBorder="1" applyAlignment="1">
      <alignment vertical="center"/>
    </xf>
    <xf numFmtId="0" fontId="7" fillId="0" borderId="4" xfId="3" applyFont="1" applyBorder="1" applyAlignment="1">
      <alignment vertical="center" wrapText="1"/>
    </xf>
    <xf numFmtId="178" fontId="7" fillId="24" borderId="0" xfId="3" applyNumberFormat="1" applyFont="1" applyFill="1" applyAlignment="1">
      <alignment vertical="center"/>
    </xf>
    <xf numFmtId="0" fontId="7" fillId="0" borderId="0" xfId="3" applyFont="1" applyAlignment="1">
      <alignment vertical="center"/>
    </xf>
    <xf numFmtId="0" fontId="12" fillId="0" borderId="10" xfId="3" applyFont="1" applyBorder="1" applyAlignment="1">
      <alignment horizontal="center" vertical="top" wrapText="1"/>
    </xf>
    <xf numFmtId="0" fontId="9" fillId="0" borderId="6" xfId="3" applyFont="1" applyBorder="1" applyAlignment="1">
      <alignment vertical="top" wrapText="1"/>
    </xf>
    <xf numFmtId="0" fontId="9" fillId="11" borderId="15" xfId="3" applyFont="1" applyFill="1" applyBorder="1" applyAlignment="1">
      <alignment vertical="top" wrapText="1"/>
    </xf>
    <xf numFmtId="49" fontId="7" fillId="11" borderId="6" xfId="3" applyNumberFormat="1" applyFont="1" applyFill="1" applyBorder="1" applyAlignment="1" applyProtection="1">
      <alignment vertical="top" wrapText="1"/>
      <protection locked="0"/>
    </xf>
    <xf numFmtId="177" fontId="7" fillId="3" borderId="21" xfId="3" applyNumberFormat="1" applyFont="1" applyFill="1" applyBorder="1" applyAlignment="1" applyProtection="1">
      <alignment vertical="top" wrapText="1"/>
      <protection locked="0"/>
    </xf>
    <xf numFmtId="181" fontId="7" fillId="3" borderId="21" xfId="3" applyNumberFormat="1" applyFont="1" applyFill="1" applyBorder="1" applyAlignment="1" applyProtection="1">
      <alignment vertical="top" wrapText="1"/>
      <protection locked="0"/>
    </xf>
    <xf numFmtId="0" fontId="7" fillId="3" borderId="21" xfId="3" applyFont="1" applyFill="1" applyBorder="1" applyAlignment="1" applyProtection="1">
      <alignment vertical="top" wrapText="1"/>
      <protection locked="0"/>
    </xf>
    <xf numFmtId="49" fontId="7" fillId="3" borderId="21" xfId="3" applyNumberFormat="1" applyFont="1" applyFill="1" applyBorder="1" applyAlignment="1" applyProtection="1">
      <alignment horizontal="left" vertical="top" wrapText="1"/>
      <protection locked="0"/>
    </xf>
    <xf numFmtId="49" fontId="7" fillId="3" borderId="21" xfId="3" applyNumberFormat="1" applyFont="1" applyFill="1" applyBorder="1" applyAlignment="1" applyProtection="1">
      <alignment vertical="top" wrapText="1"/>
      <protection locked="0"/>
    </xf>
    <xf numFmtId="49" fontId="7" fillId="3" borderId="6" xfId="3" applyNumberFormat="1" applyFont="1" applyFill="1" applyBorder="1" applyAlignment="1" applyProtection="1">
      <alignment vertical="top" wrapText="1"/>
      <protection locked="0"/>
    </xf>
    <xf numFmtId="176" fontId="7" fillId="3" borderId="21" xfId="3" applyNumberFormat="1" applyFont="1" applyFill="1" applyBorder="1" applyAlignment="1">
      <alignment vertical="top" wrapText="1"/>
    </xf>
    <xf numFmtId="182" fontId="7" fillId="3" borderId="21" xfId="3" applyNumberFormat="1" applyFont="1" applyFill="1" applyBorder="1" applyAlignment="1" applyProtection="1">
      <alignment vertical="top" wrapText="1"/>
      <protection locked="0"/>
    </xf>
    <xf numFmtId="182" fontId="7" fillId="3" borderId="21" xfId="3" applyNumberFormat="1" applyFont="1" applyFill="1" applyBorder="1" applyAlignment="1" applyProtection="1">
      <alignment horizontal="right" vertical="top" wrapText="1"/>
      <protection locked="0"/>
    </xf>
    <xf numFmtId="179" fontId="7" fillId="24" borderId="0" xfId="3" applyNumberFormat="1" applyFont="1" applyFill="1" applyAlignment="1">
      <alignment vertical="top" wrapText="1"/>
    </xf>
    <xf numFmtId="0" fontId="7" fillId="0" borderId="0" xfId="3" applyFont="1" applyAlignment="1">
      <alignment vertical="top" wrapText="1"/>
    </xf>
    <xf numFmtId="0" fontId="75" fillId="0" borderId="0" xfId="3" applyFont="1"/>
    <xf numFmtId="178" fontId="7" fillId="0" borderId="0" xfId="3" applyNumberFormat="1" applyFont="1"/>
    <xf numFmtId="0" fontId="19" fillId="4" borderId="0" xfId="3" applyFont="1" applyFill="1"/>
    <xf numFmtId="0" fontId="19" fillId="4" borderId="0" xfId="3" applyFont="1" applyFill="1" applyAlignment="1">
      <alignment wrapText="1"/>
    </xf>
    <xf numFmtId="0" fontId="19" fillId="4" borderId="0" xfId="3" applyFont="1" applyFill="1" applyAlignment="1">
      <alignment horizontal="center"/>
    </xf>
    <xf numFmtId="0" fontId="35" fillId="0" borderId="0" xfId="3" applyFont="1"/>
    <xf numFmtId="0" fontId="8" fillId="2" borderId="55" xfId="3" applyFont="1" applyFill="1" applyBorder="1" applyAlignment="1">
      <alignment vertical="center" wrapText="1"/>
    </xf>
    <xf numFmtId="0" fontId="19" fillId="0" borderId="0" xfId="3" applyFont="1" applyAlignment="1">
      <alignment horizontal="left"/>
    </xf>
    <xf numFmtId="0" fontId="7" fillId="0" borderId="0" xfId="3" applyFont="1" applyAlignment="1">
      <alignment horizontal="left"/>
    </xf>
    <xf numFmtId="0" fontId="7" fillId="0" borderId="0" xfId="3" applyFont="1" applyAlignment="1" applyProtection="1">
      <alignment vertical="center" wrapText="1"/>
      <protection locked="0"/>
    </xf>
    <xf numFmtId="0" fontId="7" fillId="0" borderId="0" xfId="3" applyFont="1" applyAlignment="1" applyProtection="1">
      <alignment wrapText="1"/>
      <protection locked="0"/>
    </xf>
    <xf numFmtId="49" fontId="7" fillId="0" borderId="30" xfId="3" applyNumberFormat="1" applyFont="1" applyBorder="1" applyAlignment="1">
      <alignment horizontal="center" vertical="center"/>
    </xf>
    <xf numFmtId="0" fontId="7" fillId="0" borderId="30" xfId="3" applyFont="1" applyBorder="1" applyAlignment="1" applyProtection="1">
      <alignment vertical="center"/>
      <protection locked="0"/>
    </xf>
    <xf numFmtId="0" fontId="9" fillId="0" borderId="9" xfId="3" applyFont="1" applyBorder="1" applyAlignment="1">
      <alignment horizontal="center" vertical="top" wrapText="1"/>
    </xf>
    <xf numFmtId="0" fontId="9" fillId="0" borderId="5" xfId="3" applyFont="1" applyBorder="1" applyAlignment="1">
      <alignment vertical="top" wrapText="1"/>
    </xf>
    <xf numFmtId="0" fontId="9" fillId="3" borderId="17" xfId="3" applyFont="1" applyFill="1" applyBorder="1" applyAlignment="1">
      <alignment vertical="top" wrapText="1"/>
    </xf>
    <xf numFmtId="0" fontId="7" fillId="3" borderId="18" xfId="3" applyFont="1" applyFill="1" applyBorder="1" applyAlignment="1">
      <alignment vertical="top" wrapText="1"/>
    </xf>
    <xf numFmtId="177" fontId="7" fillId="3" borderId="24" xfId="3" applyNumberFormat="1" applyFont="1" applyFill="1" applyBorder="1" applyAlignment="1">
      <alignment vertical="top" wrapText="1"/>
    </xf>
    <xf numFmtId="181" fontId="7" fillId="3" borderId="24" xfId="3" applyNumberFormat="1" applyFont="1" applyFill="1" applyBorder="1" applyAlignment="1">
      <alignment vertical="top" wrapText="1"/>
    </xf>
    <xf numFmtId="0" fontId="7" fillId="3" borderId="24" xfId="3" applyFont="1" applyFill="1" applyBorder="1" applyAlignment="1">
      <alignment vertical="top" wrapText="1"/>
    </xf>
    <xf numFmtId="0" fontId="7" fillId="3" borderId="2" xfId="3" applyFont="1" applyFill="1" applyBorder="1" applyAlignment="1">
      <alignment vertical="top" wrapText="1"/>
    </xf>
    <xf numFmtId="178" fontId="7" fillId="0" borderId="0" xfId="3" applyNumberFormat="1" applyFont="1" applyAlignment="1">
      <alignment vertical="top" wrapText="1"/>
    </xf>
    <xf numFmtId="0" fontId="75" fillId="0" borderId="42" xfId="0" applyFont="1" applyBorder="1" applyAlignment="1">
      <alignment vertical="center"/>
    </xf>
    <xf numFmtId="0" fontId="75" fillId="0" borderId="43" xfId="0" applyFont="1" applyBorder="1" applyAlignment="1">
      <alignment vertical="center"/>
    </xf>
    <xf numFmtId="0" fontId="75" fillId="0" borderId="24" xfId="0" applyFont="1" applyBorder="1" applyAlignment="1">
      <alignment vertical="center"/>
    </xf>
    <xf numFmtId="0" fontId="126" fillId="0" borderId="0" xfId="0" applyFont="1" applyAlignment="1">
      <alignment vertical="center"/>
    </xf>
    <xf numFmtId="0" fontId="104" fillId="0" borderId="0" xfId="0" applyFont="1" applyAlignment="1">
      <alignment vertical="center"/>
    </xf>
    <xf numFmtId="0" fontId="105" fillId="34" borderId="0" xfId="1" applyFont="1" applyFill="1" applyAlignment="1">
      <alignment horizontal="right" vertical="center"/>
    </xf>
    <xf numFmtId="0" fontId="127" fillId="4" borderId="2" xfId="0" applyFont="1" applyFill="1" applyBorder="1" applyAlignment="1">
      <alignment horizontal="center" vertical="center" wrapText="1"/>
    </xf>
    <xf numFmtId="0" fontId="104" fillId="4" borderId="2" xfId="0" applyFont="1" applyFill="1" applyBorder="1" applyAlignment="1">
      <alignment horizontal="center" vertical="center" wrapText="1"/>
    </xf>
    <xf numFmtId="0" fontId="127" fillId="11" borderId="20" xfId="0" applyFont="1" applyFill="1" applyBorder="1" applyAlignment="1">
      <alignment horizontal="center" wrapText="1"/>
    </xf>
    <xf numFmtId="0" fontId="104" fillId="11" borderId="20" xfId="0" applyFont="1" applyFill="1" applyBorder="1" applyAlignment="1">
      <alignment horizontal="center" wrapText="1"/>
    </xf>
    <xf numFmtId="0" fontId="104" fillId="0" borderId="30" xfId="0" applyFont="1" applyBorder="1" applyAlignment="1">
      <alignment horizontal="center" vertical="top" wrapText="1"/>
    </xf>
    <xf numFmtId="14" fontId="104" fillId="0" borderId="30" xfId="0" applyNumberFormat="1" applyFont="1" applyBorder="1" applyAlignment="1">
      <alignment horizontal="center" vertical="center" wrapText="1"/>
    </xf>
    <xf numFmtId="0" fontId="104" fillId="0" borderId="30" xfId="0" applyFont="1" applyBorder="1" applyAlignment="1">
      <alignment horizontal="center" vertical="center" wrapText="1"/>
    </xf>
    <xf numFmtId="2" fontId="104" fillId="0" borderId="30" xfId="0" applyNumberFormat="1" applyFont="1" applyBorder="1" applyAlignment="1">
      <alignment horizontal="center" vertical="center" wrapText="1"/>
    </xf>
    <xf numFmtId="2" fontId="104" fillId="0" borderId="30" xfId="0" applyNumberFormat="1" applyFont="1" applyBorder="1" applyAlignment="1">
      <alignment horizontal="left" vertical="center" wrapText="1"/>
    </xf>
    <xf numFmtId="0" fontId="104" fillId="0" borderId="30" xfId="0" applyFont="1" applyBorder="1" applyAlignment="1">
      <alignment horizontal="left" vertical="center" wrapText="1"/>
    </xf>
    <xf numFmtId="0" fontId="127" fillId="0" borderId="30" xfId="0" applyFont="1" applyBorder="1" applyAlignment="1">
      <alignment horizontal="center" vertical="center" wrapText="1"/>
    </xf>
    <xf numFmtId="2" fontId="127" fillId="0" borderId="30" xfId="0" applyNumberFormat="1" applyFont="1" applyBorder="1" applyAlignment="1">
      <alignment horizontal="center" vertical="center" wrapText="1"/>
    </xf>
    <xf numFmtId="2" fontId="104" fillId="0" borderId="30" xfId="0" applyNumberFormat="1" applyFont="1" applyBorder="1" applyAlignment="1">
      <alignment horizontal="center" vertical="center"/>
    </xf>
    <xf numFmtId="2" fontId="104" fillId="0" borderId="30" xfId="0" applyNumberFormat="1" applyFont="1" applyBorder="1" applyAlignment="1">
      <alignment horizontal="left" vertical="center"/>
    </xf>
    <xf numFmtId="2" fontId="104" fillId="0" borderId="2" xfId="0" applyNumberFormat="1" applyFont="1" applyBorder="1" applyAlignment="1">
      <alignment horizontal="center" vertical="center" wrapText="1"/>
    </xf>
    <xf numFmtId="2" fontId="104" fillId="0" borderId="2" xfId="0" applyNumberFormat="1" applyFont="1" applyBorder="1" applyAlignment="1">
      <alignment horizontal="left" vertical="center" wrapText="1"/>
    </xf>
    <xf numFmtId="2" fontId="104" fillId="0" borderId="20" xfId="0" applyNumberFormat="1" applyFont="1" applyBorder="1" applyAlignment="1">
      <alignment horizontal="center" vertical="center" wrapText="1"/>
    </xf>
    <xf numFmtId="0" fontId="104" fillId="0" borderId="20" xfId="0" applyFont="1" applyBorder="1" applyAlignment="1">
      <alignment horizontal="center" vertical="center" wrapText="1"/>
    </xf>
    <xf numFmtId="0" fontId="104" fillId="0" borderId="2" xfId="0" applyFont="1" applyBorder="1" applyAlignment="1">
      <alignment horizontal="left" vertical="center" wrapText="1"/>
    </xf>
    <xf numFmtId="2" fontId="104" fillId="0" borderId="2" xfId="0" applyNumberFormat="1" applyFont="1" applyBorder="1" applyAlignment="1">
      <alignment vertical="center" wrapText="1"/>
    </xf>
    <xf numFmtId="0" fontId="128" fillId="0" borderId="30" xfId="0" applyFont="1" applyBorder="1" applyAlignment="1">
      <alignment vertical="center"/>
    </xf>
    <xf numFmtId="0" fontId="104" fillId="0" borderId="9" xfId="0" applyFont="1" applyBorder="1" applyAlignment="1">
      <alignment horizontal="left" vertical="center" wrapText="1"/>
    </xf>
    <xf numFmtId="0" fontId="104" fillId="0" borderId="20" xfId="0" applyFont="1" applyBorder="1" applyAlignment="1">
      <alignment horizontal="left" vertical="center" wrapText="1"/>
    </xf>
    <xf numFmtId="0" fontId="129" fillId="35" borderId="30" xfId="0" applyFont="1" applyFill="1" applyBorder="1" applyAlignment="1">
      <alignment horizontal="center" vertical="center" wrapText="1"/>
    </xf>
    <xf numFmtId="2" fontId="129" fillId="35" borderId="30" xfId="0" applyNumberFormat="1" applyFont="1" applyFill="1" applyBorder="1" applyAlignment="1">
      <alignment horizontal="left" vertical="center" wrapText="1"/>
    </xf>
    <xf numFmtId="0" fontId="129" fillId="35" borderId="30" xfId="0" applyFont="1" applyFill="1" applyBorder="1" applyAlignment="1">
      <alignment horizontal="left" vertical="center" wrapText="1"/>
    </xf>
    <xf numFmtId="0" fontId="104" fillId="0" borderId="30" xfId="0" quotePrefix="1" applyFont="1" applyBorder="1" applyAlignment="1">
      <alignment horizontal="center" vertical="center" wrapText="1"/>
    </xf>
    <xf numFmtId="2" fontId="106" fillId="0" borderId="30" xfId="0" applyNumberFormat="1" applyFont="1" applyBorder="1" applyAlignment="1">
      <alignment horizontal="left" vertical="center" wrapText="1"/>
    </xf>
    <xf numFmtId="0" fontId="104" fillId="0" borderId="30" xfId="0" applyFont="1" applyBorder="1" applyAlignment="1">
      <alignment vertical="center" wrapText="1"/>
    </xf>
    <xf numFmtId="0" fontId="104" fillId="0" borderId="30" xfId="0" applyFont="1" applyBorder="1" applyAlignment="1">
      <alignment vertical="center"/>
    </xf>
    <xf numFmtId="0" fontId="131" fillId="0" borderId="0" xfId="5" applyFont="1">
      <alignment vertical="center"/>
    </xf>
    <xf numFmtId="0" fontId="107" fillId="0" borderId="0" xfId="5" applyFont="1">
      <alignment vertical="center"/>
    </xf>
    <xf numFmtId="0" fontId="104" fillId="0" borderId="0" xfId="5" applyFont="1">
      <alignment vertical="center"/>
    </xf>
    <xf numFmtId="0" fontId="107" fillId="35" borderId="82" xfId="5" applyFont="1" applyFill="1" applyBorder="1">
      <alignment vertical="center"/>
    </xf>
    <xf numFmtId="0" fontId="107" fillId="4" borderId="83" xfId="5" applyFont="1" applyFill="1" applyBorder="1">
      <alignment vertical="center"/>
    </xf>
    <xf numFmtId="0" fontId="107" fillId="4" borderId="84" xfId="5" applyFont="1" applyFill="1" applyBorder="1">
      <alignment vertical="center"/>
    </xf>
    <xf numFmtId="0" fontId="107" fillId="30" borderId="85" xfId="5" applyFont="1" applyFill="1" applyBorder="1">
      <alignment vertical="center"/>
    </xf>
    <xf numFmtId="0" fontId="107" fillId="30" borderId="84" xfId="5" applyFont="1" applyFill="1" applyBorder="1">
      <alignment vertical="center"/>
    </xf>
    <xf numFmtId="0" fontId="107" fillId="42" borderId="85" xfId="5" applyFont="1" applyFill="1" applyBorder="1">
      <alignment vertical="center"/>
    </xf>
    <xf numFmtId="0" fontId="107" fillId="42" borderId="86" xfId="5" applyFont="1" applyFill="1" applyBorder="1">
      <alignment vertical="center"/>
    </xf>
    <xf numFmtId="0" fontId="104" fillId="3" borderId="87" xfId="5" applyFont="1" applyFill="1" applyBorder="1">
      <alignment vertical="center"/>
    </xf>
    <xf numFmtId="0" fontId="104" fillId="16" borderId="88" xfId="5" applyFont="1" applyFill="1" applyBorder="1" applyAlignment="1">
      <alignment vertical="center" wrapText="1"/>
    </xf>
    <xf numFmtId="0" fontId="104" fillId="16" borderId="89" xfId="5" applyFont="1" applyFill="1" applyBorder="1" applyAlignment="1">
      <alignment vertical="center" wrapText="1"/>
    </xf>
    <xf numFmtId="0" fontId="104" fillId="12" borderId="90" xfId="5" applyFont="1" applyFill="1" applyBorder="1" applyAlignment="1">
      <alignment vertical="center" wrapText="1"/>
    </xf>
    <xf numFmtId="0" fontId="104" fillId="12" borderId="89" xfId="5" applyFont="1" applyFill="1" applyBorder="1" applyAlignment="1">
      <alignment vertical="center" wrapText="1"/>
    </xf>
    <xf numFmtId="0" fontId="104" fillId="43" borderId="90" xfId="5" applyFont="1" applyFill="1" applyBorder="1" applyAlignment="1">
      <alignment vertical="center" wrapText="1"/>
    </xf>
    <xf numFmtId="0" fontId="104" fillId="43" borderId="91" xfId="5" applyFont="1" applyFill="1" applyBorder="1" applyAlignment="1">
      <alignment vertical="center" wrapText="1"/>
    </xf>
    <xf numFmtId="0" fontId="104" fillId="3" borderId="92" xfId="5" applyFont="1" applyFill="1" applyBorder="1">
      <alignment vertical="center"/>
    </xf>
    <xf numFmtId="0" fontId="104" fillId="16" borderId="93" xfId="5" applyFont="1" applyFill="1" applyBorder="1" applyAlignment="1">
      <alignment vertical="center" wrapText="1"/>
    </xf>
    <xf numFmtId="0" fontId="104" fillId="16" borderId="94" xfId="5" applyFont="1" applyFill="1" applyBorder="1" applyAlignment="1">
      <alignment vertical="center" wrapText="1"/>
    </xf>
    <xf numFmtId="0" fontId="104" fillId="12" borderId="95" xfId="5" applyFont="1" applyFill="1" applyBorder="1" applyAlignment="1">
      <alignment vertical="center" wrapText="1"/>
    </xf>
    <xf numFmtId="0" fontId="104" fillId="12" borderId="94" xfId="5" applyFont="1" applyFill="1" applyBorder="1" applyAlignment="1">
      <alignment vertical="center" wrapText="1"/>
    </xf>
    <xf numFmtId="0" fontId="104" fillId="43" borderId="95" xfId="5" applyFont="1" applyFill="1" applyBorder="1" applyAlignment="1">
      <alignment vertical="center" wrapText="1"/>
    </xf>
    <xf numFmtId="0" fontId="104" fillId="43" borderId="96" xfId="5" applyFont="1" applyFill="1" applyBorder="1" applyAlignment="1">
      <alignment vertical="center" wrapText="1"/>
    </xf>
    <xf numFmtId="0" fontId="104" fillId="3" borderId="97" xfId="5" applyFont="1" applyFill="1" applyBorder="1">
      <alignment vertical="center"/>
    </xf>
    <xf numFmtId="0" fontId="104" fillId="43" borderId="100" xfId="5" applyFont="1" applyFill="1" applyBorder="1" applyAlignment="1">
      <alignment vertical="center" wrapText="1"/>
    </xf>
    <xf numFmtId="0" fontId="104" fillId="43" borderId="101" xfId="5" applyFont="1" applyFill="1" applyBorder="1" applyAlignment="1">
      <alignment vertical="center" wrapText="1"/>
    </xf>
    <xf numFmtId="0" fontId="133" fillId="4" borderId="30" xfId="1" applyFont="1" applyFill="1" applyBorder="1" applyAlignment="1">
      <alignment horizontal="center" vertical="center"/>
    </xf>
    <xf numFmtId="0" fontId="106" fillId="16" borderId="93" xfId="0" applyFont="1" applyFill="1" applyBorder="1" applyAlignment="1">
      <alignment vertical="center" wrapText="1"/>
    </xf>
    <xf numFmtId="0" fontId="106" fillId="16" borderId="94" xfId="0" applyFont="1" applyFill="1" applyBorder="1" applyAlignment="1">
      <alignment vertical="center" wrapText="1"/>
    </xf>
    <xf numFmtId="0" fontId="104" fillId="12" borderId="95" xfId="0" applyFont="1" applyFill="1" applyBorder="1" applyAlignment="1">
      <alignment vertical="center" wrapText="1"/>
    </xf>
    <xf numFmtId="0" fontId="104" fillId="12" borderId="94" xfId="0" applyFont="1" applyFill="1" applyBorder="1" applyAlignment="1">
      <alignment vertical="center" wrapText="1"/>
    </xf>
    <xf numFmtId="0" fontId="104" fillId="12" borderId="95" xfId="0" applyFont="1" applyFill="1" applyBorder="1" applyAlignment="1">
      <alignment vertical="center"/>
    </xf>
    <xf numFmtId="0" fontId="104" fillId="12" borderId="94" xfId="0" applyFont="1" applyFill="1" applyBorder="1" applyAlignment="1">
      <alignment vertical="center"/>
    </xf>
    <xf numFmtId="0" fontId="104" fillId="16" borderId="98" xfId="0" applyFont="1" applyFill="1" applyBorder="1" applyAlignment="1">
      <alignment vertical="center" wrapText="1"/>
    </xf>
    <xf numFmtId="0" fontId="104" fillId="16" borderId="99" xfId="0" applyFont="1" applyFill="1" applyBorder="1" applyAlignment="1">
      <alignment vertical="center" wrapText="1"/>
    </xf>
    <xf numFmtId="0" fontId="106" fillId="12" borderId="100" xfId="0" applyFont="1" applyFill="1" applyBorder="1" applyAlignment="1">
      <alignment vertical="center" wrapText="1"/>
    </xf>
    <xf numFmtId="0" fontId="104" fillId="12" borderId="99" xfId="0" applyFont="1" applyFill="1" applyBorder="1" applyAlignment="1">
      <alignment vertical="center" wrapText="1"/>
    </xf>
    <xf numFmtId="0" fontId="126" fillId="0" borderId="0" xfId="2" applyFont="1">
      <alignment vertical="center"/>
    </xf>
    <xf numFmtId="0" fontId="104" fillId="0" borderId="0" xfId="2" applyFont="1">
      <alignment vertical="center"/>
    </xf>
    <xf numFmtId="14" fontId="104" fillId="0" borderId="0" xfId="2" applyNumberFormat="1" applyFont="1" applyAlignment="1">
      <alignment horizontal="right" vertical="center"/>
    </xf>
    <xf numFmtId="0" fontId="105" fillId="34" borderId="0" xfId="1" applyFont="1" applyFill="1" applyAlignment="1">
      <alignment horizontal="left"/>
    </xf>
    <xf numFmtId="0" fontId="104" fillId="0" borderId="0" xfId="0" applyFont="1"/>
    <xf numFmtId="0" fontId="104" fillId="4" borderId="31" xfId="2" applyFont="1" applyFill="1" applyBorder="1" applyAlignment="1">
      <alignment wrapText="1"/>
    </xf>
    <xf numFmtId="0" fontId="104" fillId="4" borderId="50" xfId="2" applyFont="1" applyFill="1" applyBorder="1" applyAlignment="1">
      <alignment wrapText="1"/>
    </xf>
    <xf numFmtId="0" fontId="104" fillId="4" borderId="34" xfId="2" applyFont="1" applyFill="1" applyBorder="1" applyAlignment="1">
      <alignment wrapText="1"/>
    </xf>
    <xf numFmtId="0" fontId="104" fillId="4" borderId="34" xfId="2" applyFont="1" applyFill="1" applyBorder="1" applyAlignment="1">
      <alignment horizontal="center" wrapText="1"/>
    </xf>
    <xf numFmtId="0" fontId="104" fillId="0" borderId="51" xfId="2" applyFont="1" applyBorder="1">
      <alignment vertical="center"/>
    </xf>
    <xf numFmtId="0" fontId="104" fillId="0" borderId="25" xfId="2" applyFont="1" applyBorder="1">
      <alignment vertical="center"/>
    </xf>
    <xf numFmtId="0" fontId="104" fillId="0" borderId="52" xfId="2" applyFont="1" applyBorder="1">
      <alignment vertical="center"/>
    </xf>
    <xf numFmtId="0" fontId="104" fillId="0" borderId="52" xfId="2" applyFont="1" applyBorder="1" applyAlignment="1">
      <alignment horizontal="center" vertical="center"/>
    </xf>
    <xf numFmtId="0" fontId="104" fillId="0" borderId="53" xfId="2" applyFont="1" applyBorder="1">
      <alignment vertical="center"/>
    </xf>
    <xf numFmtId="0" fontId="104" fillId="0" borderId="49" xfId="2" applyFont="1" applyBorder="1">
      <alignment vertical="center"/>
    </xf>
    <xf numFmtId="0" fontId="104" fillId="0" borderId="35" xfId="2" applyFont="1" applyBorder="1">
      <alignment vertical="center"/>
    </xf>
    <xf numFmtId="0" fontId="104" fillId="0" borderId="35" xfId="2" applyFont="1" applyBorder="1" applyAlignment="1">
      <alignment horizontal="center" vertical="center"/>
    </xf>
    <xf numFmtId="0" fontId="104" fillId="0" borderId="54" xfId="2" applyFont="1" applyBorder="1">
      <alignment vertical="center"/>
    </xf>
    <xf numFmtId="0" fontId="104" fillId="0" borderId="21" xfId="2" applyFont="1" applyBorder="1">
      <alignment vertical="center"/>
    </xf>
    <xf numFmtId="0" fontId="104" fillId="0" borderId="22" xfId="2" applyFont="1" applyBorder="1">
      <alignment vertical="center"/>
    </xf>
    <xf numFmtId="0" fontId="104" fillId="0" borderId="22" xfId="2" applyFont="1" applyBorder="1" applyAlignment="1">
      <alignment horizontal="center" vertical="center"/>
    </xf>
    <xf numFmtId="0" fontId="134" fillId="28" borderId="0" xfId="0" applyFont="1" applyFill="1" applyAlignment="1">
      <alignment horizontal="center"/>
    </xf>
    <xf numFmtId="177" fontId="134" fillId="28" borderId="0" xfId="0" applyNumberFormat="1" applyFont="1" applyFill="1" applyAlignment="1">
      <alignment horizontal="center" vertical="center"/>
    </xf>
    <xf numFmtId="0" fontId="135" fillId="28" borderId="0" xfId="0" applyFont="1" applyFill="1" applyAlignment="1">
      <alignment horizontal="left"/>
    </xf>
    <xf numFmtId="0" fontId="136" fillId="28" borderId="0" xfId="0" applyFont="1" applyFill="1" applyAlignment="1">
      <alignment horizontal="left"/>
    </xf>
    <xf numFmtId="0" fontId="137" fillId="28" borderId="0" xfId="0" applyFont="1" applyFill="1" applyAlignment="1">
      <alignment horizontal="left"/>
    </xf>
    <xf numFmtId="49" fontId="7" fillId="3" borderId="21" xfId="0" quotePrefix="1" applyNumberFormat="1" applyFont="1" applyFill="1" applyBorder="1" applyAlignment="1" applyProtection="1">
      <alignment vertical="top" wrapText="1"/>
      <protection locked="0"/>
    </xf>
    <xf numFmtId="183" fontId="7" fillId="3" borderId="21" xfId="0" applyNumberFormat="1" applyFont="1" applyFill="1" applyBorder="1" applyAlignment="1" applyProtection="1">
      <alignment vertical="top" wrapText="1"/>
      <protection locked="0"/>
    </xf>
    <xf numFmtId="0" fontId="102" fillId="4" borderId="20" xfId="0" applyFont="1" applyFill="1" applyBorder="1" applyAlignment="1">
      <alignment horizontal="center" vertical="top"/>
    </xf>
    <xf numFmtId="0" fontId="7" fillId="4" borderId="2" xfId="0" applyFont="1" applyFill="1" applyBorder="1" applyAlignment="1">
      <alignment horizontal="center" vertical="top"/>
    </xf>
    <xf numFmtId="0" fontId="22" fillId="0" borderId="2" xfId="0" applyFont="1" applyBorder="1" applyAlignment="1">
      <alignment horizontal="left" vertical="center" wrapText="1"/>
    </xf>
    <xf numFmtId="0" fontId="7" fillId="0" borderId="2" xfId="0" applyFont="1" applyBorder="1" applyAlignment="1">
      <alignment horizontal="left" vertical="center"/>
    </xf>
    <xf numFmtId="0" fontId="7" fillId="0" borderId="20" xfId="0" applyFont="1" applyBorder="1" applyAlignment="1">
      <alignment horizontal="left" vertical="center" wrapText="1"/>
    </xf>
    <xf numFmtId="0" fontId="7" fillId="0" borderId="20" xfId="0" applyFont="1" applyBorder="1" applyAlignment="1">
      <alignment horizontal="left" vertical="center"/>
    </xf>
    <xf numFmtId="0" fontId="7" fillId="0" borderId="2" xfId="0" applyFont="1" applyBorder="1" applyAlignment="1">
      <alignment horizontal="left" vertical="center" wrapText="1"/>
    </xf>
    <xf numFmtId="0" fontId="64" fillId="12" borderId="30" xfId="1" applyFont="1" applyFill="1" applyBorder="1"/>
    <xf numFmtId="0" fontId="63" fillId="12" borderId="30" xfId="0" applyFont="1" applyFill="1" applyBorder="1"/>
    <xf numFmtId="0" fontId="32" fillId="12" borderId="30" xfId="0" applyFont="1" applyFill="1" applyBorder="1"/>
    <xf numFmtId="0" fontId="90" fillId="34" borderId="45" xfId="1" applyFont="1" applyFill="1" applyBorder="1" applyAlignment="1">
      <alignment horizontal="left"/>
    </xf>
    <xf numFmtId="0" fontId="65" fillId="0" borderId="30" xfId="0" applyFont="1" applyBorder="1"/>
    <xf numFmtId="0" fontId="66" fillId="0" borderId="30" xfId="0" applyFont="1" applyBorder="1"/>
    <xf numFmtId="0" fontId="64" fillId="0" borderId="30" xfId="1" applyFont="1" applyFill="1" applyBorder="1"/>
    <xf numFmtId="0" fontId="49" fillId="36" borderId="30" xfId="1" applyFont="1" applyFill="1" applyBorder="1" applyAlignment="1">
      <alignment horizontal="center" vertical="center"/>
    </xf>
    <xf numFmtId="0" fontId="59" fillId="3" borderId="30" xfId="1" applyFont="1" applyFill="1" applyBorder="1" applyAlignment="1">
      <alignment horizontal="center" vertical="center"/>
    </xf>
    <xf numFmtId="0" fontId="84" fillId="0" borderId="30" xfId="1" applyFont="1" applyFill="1" applyBorder="1" applyAlignment="1">
      <alignment horizontal="center" vertical="top"/>
    </xf>
    <xf numFmtId="0" fontId="84" fillId="0" borderId="30" xfId="1" applyFont="1" applyFill="1" applyBorder="1" applyAlignment="1">
      <alignment horizontal="left" vertical="top" wrapText="1"/>
    </xf>
    <xf numFmtId="0" fontId="84" fillId="0" borderId="30" xfId="1" applyFont="1" applyFill="1" applyBorder="1" applyAlignment="1">
      <alignment horizontal="left" vertical="top"/>
    </xf>
    <xf numFmtId="0" fontId="85" fillId="0" borderId="30" xfId="1" applyFont="1" applyFill="1" applyBorder="1" applyAlignment="1">
      <alignment horizontal="center" vertical="top"/>
    </xf>
    <xf numFmtId="0" fontId="84" fillId="0" borderId="30" xfId="1" quotePrefix="1" applyFont="1" applyFill="1" applyBorder="1" applyAlignment="1">
      <alignment horizontal="center" vertical="top"/>
    </xf>
    <xf numFmtId="0" fontId="85" fillId="0" borderId="30" xfId="1" quotePrefix="1" applyFont="1" applyFill="1" applyBorder="1" applyAlignment="1">
      <alignment horizontal="center" vertical="top"/>
    </xf>
    <xf numFmtId="0" fontId="85" fillId="0" borderId="17" xfId="1" applyFont="1" applyFill="1" applyBorder="1" applyAlignment="1">
      <alignment horizontal="left" vertical="top" wrapText="1"/>
    </xf>
    <xf numFmtId="0" fontId="85" fillId="0" borderId="56" xfId="1" applyFont="1" applyFill="1" applyBorder="1" applyAlignment="1">
      <alignment horizontal="left" vertical="top" wrapText="1"/>
    </xf>
    <xf numFmtId="0" fontId="85" fillId="0" borderId="49" xfId="1" applyFont="1" applyFill="1" applyBorder="1" applyAlignment="1">
      <alignment horizontal="left" vertical="top" wrapText="1"/>
    </xf>
    <xf numFmtId="0" fontId="85" fillId="0" borderId="30" xfId="1" applyFont="1" applyFill="1" applyBorder="1" applyAlignment="1">
      <alignment horizontal="left" vertical="top" wrapText="1"/>
    </xf>
    <xf numFmtId="0" fontId="85" fillId="0" borderId="30" xfId="1" applyFont="1" applyFill="1" applyBorder="1" applyAlignment="1">
      <alignment horizontal="left" vertical="top"/>
    </xf>
    <xf numFmtId="0" fontId="86" fillId="0" borderId="30" xfId="1" applyFont="1" applyFill="1" applyBorder="1" applyAlignment="1">
      <alignment horizontal="left" vertical="top"/>
    </xf>
    <xf numFmtId="0" fontId="63" fillId="0" borderId="0" xfId="0" applyFont="1" applyAlignment="1">
      <alignment horizontal="left" vertical="top" wrapText="1"/>
    </xf>
    <xf numFmtId="0" fontId="63" fillId="0" borderId="0" xfId="0" applyFont="1" applyAlignment="1">
      <alignment horizontal="left" vertical="top"/>
    </xf>
    <xf numFmtId="0" fontId="22" fillId="0" borderId="0" xfId="0" applyFont="1" applyAlignment="1">
      <alignment horizontal="left" vertical="top" wrapText="1"/>
    </xf>
    <xf numFmtId="0" fontId="7" fillId="0" borderId="20" xfId="0" applyFont="1" applyBorder="1" applyAlignment="1">
      <alignment horizontal="left" wrapText="1"/>
    </xf>
    <xf numFmtId="0" fontId="7" fillId="0" borderId="20" xfId="0" applyFont="1" applyBorder="1" applyAlignment="1">
      <alignment horizontal="left"/>
    </xf>
    <xf numFmtId="0" fontId="22" fillId="0" borderId="2" xfId="0" applyFont="1" applyBorder="1" applyAlignment="1">
      <alignment horizontal="left" wrapText="1"/>
    </xf>
    <xf numFmtId="0" fontId="7" fillId="0" borderId="2" xfId="0" applyFont="1" applyBorder="1" applyAlignment="1">
      <alignment horizontal="left"/>
    </xf>
    <xf numFmtId="0" fontId="7" fillId="6" borderId="30" xfId="0" applyFont="1" applyFill="1" applyBorder="1" applyAlignment="1">
      <alignment horizontal="left" wrapText="1"/>
    </xf>
    <xf numFmtId="0" fontId="7" fillId="6" borderId="17" xfId="0" applyFont="1" applyFill="1" applyBorder="1" applyAlignment="1">
      <alignment horizontal="left"/>
    </xf>
    <xf numFmtId="0" fontId="95" fillId="34" borderId="0" xfId="1" applyFont="1" applyFill="1" applyBorder="1" applyAlignment="1">
      <alignment horizontal="right"/>
    </xf>
    <xf numFmtId="0" fontId="81" fillId="34" borderId="0" xfId="1" applyFont="1" applyFill="1" applyBorder="1" applyAlignment="1">
      <alignment horizontal="right"/>
    </xf>
    <xf numFmtId="0" fontId="7" fillId="6" borderId="17" xfId="0" applyFont="1" applyFill="1" applyBorder="1" applyAlignment="1">
      <alignment horizontal="left" vertical="center" wrapText="1"/>
    </xf>
    <xf numFmtId="0" fontId="7" fillId="6" borderId="56" xfId="0" applyFont="1" applyFill="1" applyBorder="1" applyAlignment="1">
      <alignment horizontal="left" vertical="center" wrapText="1"/>
    </xf>
    <xf numFmtId="0" fontId="7" fillId="6" borderId="49" xfId="0" applyFont="1" applyFill="1" applyBorder="1" applyAlignment="1">
      <alignment horizontal="left" vertical="center" wrapText="1"/>
    </xf>
    <xf numFmtId="0" fontId="7" fillId="0" borderId="42" xfId="0" applyFont="1" applyBorder="1" applyAlignment="1">
      <alignment horizontal="left" vertical="top" wrapText="1"/>
    </xf>
    <xf numFmtId="0" fontId="7" fillId="0" borderId="43" xfId="0" applyFont="1" applyBorder="1" applyAlignment="1">
      <alignment horizontal="left" vertical="top" wrapText="1"/>
    </xf>
    <xf numFmtId="0" fontId="7" fillId="0" borderId="24" xfId="0" applyFont="1" applyBorder="1" applyAlignment="1">
      <alignment horizontal="left" vertical="top" wrapText="1"/>
    </xf>
    <xf numFmtId="0" fontId="7" fillId="0" borderId="47" xfId="0" applyFont="1" applyBorder="1" applyAlignment="1">
      <alignment horizontal="left" vertical="top" wrapText="1"/>
    </xf>
    <xf numFmtId="0" fontId="7" fillId="0" borderId="0" xfId="0" applyFont="1" applyAlignment="1">
      <alignment horizontal="left" vertical="top" wrapText="1"/>
    </xf>
    <xf numFmtId="0" fontId="7" fillId="0" borderId="48" xfId="0" applyFont="1" applyBorder="1" applyAlignment="1">
      <alignment horizontal="left" vertical="top" wrapText="1"/>
    </xf>
    <xf numFmtId="0" fontId="7" fillId="0" borderId="44" xfId="0" applyFont="1" applyBorder="1" applyAlignment="1">
      <alignment horizontal="left" vertical="top" wrapText="1"/>
    </xf>
    <xf numFmtId="0" fontId="7" fillId="0" borderId="45" xfId="0" applyFont="1" applyBorder="1" applyAlignment="1">
      <alignment horizontal="left" vertical="top" wrapText="1"/>
    </xf>
    <xf numFmtId="0" fontId="7" fillId="0" borderId="25" xfId="0" applyFont="1" applyBorder="1" applyAlignment="1">
      <alignment horizontal="left" vertical="top" wrapText="1"/>
    </xf>
    <xf numFmtId="49" fontId="133" fillId="4" borderId="47" xfId="1" applyNumberFormat="1" applyFont="1" applyFill="1" applyBorder="1" applyAlignment="1">
      <alignment horizontal="center" vertical="center" wrapText="1"/>
    </xf>
    <xf numFmtId="49" fontId="133" fillId="4" borderId="44" xfId="1" applyNumberFormat="1" applyFont="1" applyFill="1" applyBorder="1" applyAlignment="1">
      <alignment horizontal="center" vertical="center" wrapText="1"/>
    </xf>
    <xf numFmtId="49" fontId="7" fillId="0" borderId="0" xfId="0" applyNumberFormat="1" applyFont="1" applyAlignment="1">
      <alignment horizontal="left" vertical="center"/>
    </xf>
    <xf numFmtId="49" fontId="7" fillId="0" borderId="45" xfId="0" applyNumberFormat="1" applyFont="1" applyBorder="1" applyAlignment="1">
      <alignment horizontal="left" vertical="center"/>
    </xf>
    <xf numFmtId="0" fontId="7" fillId="12" borderId="62" xfId="0" applyFont="1" applyFill="1" applyBorder="1" applyAlignment="1" applyProtection="1">
      <alignment horizontal="center" vertical="center" wrapText="1"/>
      <protection locked="0"/>
    </xf>
    <xf numFmtId="0" fontId="7" fillId="12" borderId="63" xfId="0" applyFont="1" applyFill="1" applyBorder="1" applyAlignment="1" applyProtection="1">
      <alignment horizontal="center" vertical="center" wrapText="1"/>
      <protection locked="0"/>
    </xf>
    <xf numFmtId="0" fontId="7" fillId="12" borderId="64" xfId="0" applyFont="1" applyFill="1" applyBorder="1" applyAlignment="1" applyProtection="1">
      <alignment horizontal="center" vertical="center" wrapText="1"/>
      <protection locked="0"/>
    </xf>
    <xf numFmtId="0" fontId="7" fillId="12" borderId="60" xfId="0" applyFont="1" applyFill="1" applyBorder="1" applyAlignment="1" applyProtection="1">
      <alignment horizontal="center" vertical="center" wrapText="1"/>
      <protection locked="0"/>
    </xf>
    <xf numFmtId="0" fontId="7" fillId="12" borderId="0" xfId="0" applyFont="1" applyFill="1" applyAlignment="1" applyProtection="1">
      <alignment horizontal="center" vertical="center" wrapText="1"/>
      <protection locked="0"/>
    </xf>
    <xf numFmtId="0" fontId="7" fillId="12" borderId="61" xfId="0" applyFont="1" applyFill="1" applyBorder="1" applyAlignment="1" applyProtection="1">
      <alignment horizontal="center" vertical="center" wrapText="1"/>
      <protection locked="0"/>
    </xf>
    <xf numFmtId="49" fontId="7" fillId="30" borderId="17" xfId="0" applyNumberFormat="1" applyFont="1" applyFill="1" applyBorder="1" applyAlignment="1">
      <alignment horizontal="center" vertical="center"/>
    </xf>
    <xf numFmtId="49" fontId="7" fillId="30" borderId="56" xfId="0" applyNumberFormat="1" applyFont="1" applyFill="1" applyBorder="1" applyAlignment="1">
      <alignment horizontal="center" vertical="center"/>
    </xf>
    <xf numFmtId="49" fontId="7" fillId="30" borderId="49" xfId="0" applyNumberFormat="1" applyFont="1" applyFill="1" applyBorder="1" applyAlignment="1">
      <alignment horizontal="center" vertical="center"/>
    </xf>
    <xf numFmtId="49" fontId="7" fillId="12" borderId="71" xfId="0" applyNumberFormat="1" applyFont="1" applyFill="1" applyBorder="1" applyAlignment="1">
      <alignment vertical="center"/>
    </xf>
    <xf numFmtId="49" fontId="7" fillId="12" borderId="73" xfId="0" applyNumberFormat="1" applyFont="1" applyFill="1" applyBorder="1" applyAlignment="1">
      <alignment vertical="center"/>
    </xf>
    <xf numFmtId="49" fontId="7" fillId="9" borderId="72" xfId="0" applyNumberFormat="1" applyFont="1" applyFill="1" applyBorder="1" applyAlignment="1" applyProtection="1">
      <alignment horizontal="center" vertical="center" wrapText="1" shrinkToFit="1"/>
      <protection locked="0"/>
    </xf>
    <xf numFmtId="49" fontId="7" fillId="9" borderId="14" xfId="0" applyNumberFormat="1" applyFont="1" applyFill="1" applyBorder="1" applyAlignment="1" applyProtection="1">
      <alignment horizontal="center" vertical="center" wrapText="1" shrinkToFit="1"/>
      <protection locked="0"/>
    </xf>
    <xf numFmtId="49" fontId="7" fillId="9" borderId="40" xfId="0" applyNumberFormat="1" applyFont="1" applyFill="1" applyBorder="1" applyAlignment="1" applyProtection="1">
      <alignment horizontal="center" vertical="center" wrapText="1" shrinkToFit="1"/>
      <protection locked="0"/>
    </xf>
    <xf numFmtId="49" fontId="7" fillId="9" borderId="74" xfId="0" applyNumberFormat="1" applyFont="1" applyFill="1" applyBorder="1" applyAlignment="1" applyProtection="1">
      <alignment horizontal="center" vertical="center" wrapText="1" shrinkToFit="1"/>
      <protection locked="0"/>
    </xf>
    <xf numFmtId="49" fontId="7" fillId="9" borderId="39" xfId="0" applyNumberFormat="1" applyFont="1" applyFill="1" applyBorder="1" applyAlignment="1" applyProtection="1">
      <alignment horizontal="center" vertical="center" wrapText="1" shrinkToFit="1"/>
      <protection locked="0"/>
    </xf>
    <xf numFmtId="49" fontId="7" fillId="9" borderId="41" xfId="0" applyNumberFormat="1" applyFont="1" applyFill="1" applyBorder="1" applyAlignment="1" applyProtection="1">
      <alignment horizontal="center" vertical="center" wrapText="1" shrinkToFit="1"/>
      <protection locked="0"/>
    </xf>
    <xf numFmtId="0" fontId="7" fillId="12" borderId="57" xfId="0" applyFont="1" applyFill="1" applyBorder="1" applyAlignment="1" applyProtection="1">
      <alignment horizontal="center" vertical="center" wrapText="1"/>
      <protection locked="0"/>
    </xf>
    <xf numFmtId="0" fontId="7" fillId="12" borderId="58" xfId="0" applyFont="1" applyFill="1" applyBorder="1" applyAlignment="1" applyProtection="1">
      <alignment horizontal="center" vertical="center" wrapText="1"/>
      <protection locked="0"/>
    </xf>
    <xf numFmtId="0" fontId="7" fillId="12" borderId="59" xfId="0" applyFont="1" applyFill="1" applyBorder="1" applyAlignment="1" applyProtection="1">
      <alignment horizontal="center" vertical="center" wrapText="1"/>
      <protection locked="0"/>
    </xf>
    <xf numFmtId="0" fontId="9" fillId="0" borderId="11" xfId="0" applyFont="1" applyBorder="1" applyAlignment="1">
      <alignment horizontal="center"/>
    </xf>
    <xf numFmtId="0" fontId="9" fillId="0" borderId="14" xfId="0" applyFont="1" applyBorder="1" applyAlignment="1">
      <alignment horizontal="center"/>
    </xf>
    <xf numFmtId="49" fontId="7" fillId="12" borderId="65" xfId="0" applyNumberFormat="1" applyFont="1" applyFill="1" applyBorder="1" applyAlignment="1">
      <alignment horizontal="center" vertical="center" wrapText="1"/>
    </xf>
    <xf numFmtId="49" fontId="7" fillId="12" borderId="66" xfId="0" applyNumberFormat="1" applyFont="1" applyFill="1" applyBorder="1" applyAlignment="1">
      <alignment horizontal="center" vertical="center"/>
    </xf>
    <xf numFmtId="0" fontId="7" fillId="12" borderId="32" xfId="0" applyFont="1" applyFill="1" applyBorder="1"/>
    <xf numFmtId="0" fontId="7" fillId="12" borderId="69" xfId="0" applyFont="1" applyFill="1" applyBorder="1"/>
    <xf numFmtId="0" fontId="7" fillId="12" borderId="46" xfId="0" applyFont="1" applyFill="1" applyBorder="1"/>
    <xf numFmtId="0" fontId="7" fillId="12" borderId="68" xfId="0" applyFont="1" applyFill="1" applyBorder="1"/>
    <xf numFmtId="0" fontId="17" fillId="4" borderId="14" xfId="1" applyFont="1" applyFill="1" applyBorder="1" applyAlignment="1">
      <alignment horizontal="center" wrapText="1"/>
    </xf>
    <xf numFmtId="0" fontId="17" fillId="4" borderId="40" xfId="1" applyFont="1" applyFill="1" applyBorder="1" applyAlignment="1">
      <alignment horizontal="center" wrapText="1"/>
    </xf>
    <xf numFmtId="0" fontId="17" fillId="4" borderId="39" xfId="1" applyFont="1" applyFill="1" applyBorder="1" applyAlignment="1">
      <alignment horizontal="center" wrapText="1"/>
    </xf>
    <xf numFmtId="0" fontId="17" fillId="4" borderId="41" xfId="1" applyFont="1" applyFill="1" applyBorder="1" applyAlignment="1">
      <alignment horizontal="center" wrapText="1"/>
    </xf>
    <xf numFmtId="0" fontId="7" fillId="4" borderId="67" xfId="0" applyFont="1" applyFill="1" applyBorder="1" applyAlignment="1">
      <alignment horizontal="center" vertical="center" wrapText="1"/>
    </xf>
    <xf numFmtId="0" fontId="7" fillId="4" borderId="0" xfId="0" applyFont="1" applyFill="1" applyAlignment="1">
      <alignment horizontal="center" vertical="center" wrapText="1"/>
    </xf>
    <xf numFmtId="0" fontId="7" fillId="4" borderId="46" xfId="0" applyFont="1" applyFill="1" applyBorder="1" applyAlignment="1">
      <alignment horizontal="center" vertical="center" wrapText="1"/>
    </xf>
    <xf numFmtId="0" fontId="7" fillId="4" borderId="39" xfId="0" applyFont="1" applyFill="1" applyBorder="1" applyAlignment="1">
      <alignment horizontal="center" vertical="center" wrapText="1"/>
    </xf>
    <xf numFmtId="0" fontId="15" fillId="15" borderId="30" xfId="0" applyFont="1" applyFill="1" applyBorder="1" applyAlignment="1">
      <alignment horizontal="left" vertical="center" wrapText="1"/>
    </xf>
    <xf numFmtId="0" fontId="15" fillId="15" borderId="30" xfId="0" applyFont="1" applyFill="1" applyBorder="1" applyAlignment="1">
      <alignment horizontal="left" vertical="center"/>
    </xf>
    <xf numFmtId="0" fontId="7" fillId="15" borderId="2" xfId="0" applyFont="1" applyFill="1" applyBorder="1" applyAlignment="1">
      <alignment horizontal="center"/>
    </xf>
    <xf numFmtId="0" fontId="7" fillId="15" borderId="20" xfId="0" applyFont="1" applyFill="1" applyBorder="1" applyAlignment="1">
      <alignment horizontal="center"/>
    </xf>
    <xf numFmtId="0" fontId="7" fillId="15" borderId="42" xfId="0" applyFont="1" applyFill="1" applyBorder="1" applyAlignment="1">
      <alignment horizontal="center" wrapText="1"/>
    </xf>
    <xf numFmtId="0" fontId="7" fillId="15" borderId="24" xfId="0" applyFont="1" applyFill="1" applyBorder="1" applyAlignment="1">
      <alignment horizontal="center" wrapText="1"/>
    </xf>
    <xf numFmtId="0" fontId="7" fillId="15" borderId="44" xfId="0" applyFont="1" applyFill="1" applyBorder="1" applyAlignment="1">
      <alignment horizontal="center" wrapText="1"/>
    </xf>
    <xf numFmtId="0" fontId="7" fillId="15" borderId="25" xfId="0" applyFont="1" applyFill="1" applyBorder="1" applyAlignment="1">
      <alignment horizontal="center" wrapText="1"/>
    </xf>
    <xf numFmtId="0" fontId="15" fillId="15" borderId="2" xfId="0" applyFont="1" applyFill="1" applyBorder="1" applyAlignment="1">
      <alignment horizontal="center" vertical="center" wrapText="1"/>
    </xf>
    <xf numFmtId="0" fontId="15" fillId="15" borderId="20" xfId="0" applyFont="1" applyFill="1" applyBorder="1" applyAlignment="1">
      <alignment horizontal="center" vertical="center" wrapText="1"/>
    </xf>
    <xf numFmtId="49" fontId="7" fillId="17" borderId="30" xfId="0" applyNumberFormat="1" applyFont="1" applyFill="1" applyBorder="1" applyAlignment="1">
      <alignment horizontal="center" vertical="center"/>
    </xf>
    <xf numFmtId="0" fontId="7" fillId="17" borderId="2" xfId="0" applyFont="1" applyFill="1" applyBorder="1" applyAlignment="1">
      <alignment horizontal="center"/>
    </xf>
    <xf numFmtId="0" fontId="7" fillId="17" borderId="20" xfId="0" applyFont="1" applyFill="1" applyBorder="1" applyAlignment="1">
      <alignment horizontal="center"/>
    </xf>
    <xf numFmtId="0" fontId="7" fillId="17" borderId="42" xfId="0" applyFont="1" applyFill="1" applyBorder="1" applyAlignment="1">
      <alignment horizontal="center"/>
    </xf>
    <xf numFmtId="0" fontId="7" fillId="17" borderId="24" xfId="0" applyFont="1" applyFill="1" applyBorder="1" applyAlignment="1">
      <alignment horizontal="center"/>
    </xf>
    <xf numFmtId="0" fontId="7" fillId="17" borderId="44" xfId="0" applyFont="1" applyFill="1" applyBorder="1" applyAlignment="1">
      <alignment horizontal="center"/>
    </xf>
    <xf numFmtId="0" fontId="7" fillId="17" borderId="25" xfId="0" applyFont="1" applyFill="1" applyBorder="1" applyAlignment="1">
      <alignment horizontal="center"/>
    </xf>
    <xf numFmtId="0" fontId="15" fillId="17" borderId="2" xfId="0" applyFont="1" applyFill="1" applyBorder="1" applyAlignment="1">
      <alignment horizontal="center" vertical="center"/>
    </xf>
    <xf numFmtId="0" fontId="15" fillId="17" borderId="20" xfId="0" applyFont="1" applyFill="1" applyBorder="1" applyAlignment="1">
      <alignment horizontal="center" vertical="center"/>
    </xf>
    <xf numFmtId="0" fontId="7" fillId="17" borderId="30" xfId="0" applyFont="1" applyFill="1" applyBorder="1" applyAlignment="1">
      <alignment horizontal="left" vertical="center" wrapText="1"/>
    </xf>
    <xf numFmtId="0" fontId="7" fillId="17" borderId="30" xfId="0" applyFont="1" applyFill="1" applyBorder="1" applyAlignment="1">
      <alignment horizontal="left" vertical="center"/>
    </xf>
    <xf numFmtId="0" fontId="7" fillId="16" borderId="30" xfId="0" applyFont="1" applyFill="1" applyBorder="1" applyAlignment="1">
      <alignment horizontal="left" vertical="center" wrapText="1"/>
    </xf>
    <xf numFmtId="0" fontId="7" fillId="16" borderId="30" xfId="0" applyFont="1" applyFill="1" applyBorder="1" applyAlignment="1">
      <alignment horizontal="left" vertical="center"/>
    </xf>
    <xf numFmtId="0" fontId="17" fillId="15" borderId="2" xfId="1" applyFont="1" applyFill="1" applyBorder="1" applyAlignment="1">
      <alignment horizontal="center" vertical="top"/>
    </xf>
    <xf numFmtId="0" fontId="17" fillId="15" borderId="20" xfId="1" applyFont="1" applyFill="1" applyBorder="1" applyAlignment="1">
      <alignment horizontal="center" vertical="top"/>
    </xf>
    <xf numFmtId="49" fontId="7" fillId="17" borderId="2" xfId="0" applyNumberFormat="1" applyFont="1" applyFill="1" applyBorder="1" applyAlignment="1">
      <alignment horizontal="center" vertical="center"/>
    </xf>
    <xf numFmtId="49" fontId="7" fillId="17" borderId="20" xfId="0" applyNumberFormat="1" applyFont="1" applyFill="1" applyBorder="1" applyAlignment="1">
      <alignment horizontal="center" vertical="center"/>
    </xf>
    <xf numFmtId="0" fontId="7" fillId="17" borderId="42" xfId="0" applyFont="1" applyFill="1" applyBorder="1" applyAlignment="1">
      <alignment horizontal="center" wrapText="1"/>
    </xf>
    <xf numFmtId="0" fontId="7" fillId="17" borderId="24" xfId="0" applyFont="1" applyFill="1" applyBorder="1" applyAlignment="1">
      <alignment horizontal="center" wrapText="1"/>
    </xf>
    <xf numFmtId="0" fontId="7" fillId="17" borderId="44" xfId="0" applyFont="1" applyFill="1" applyBorder="1" applyAlignment="1">
      <alignment horizontal="center" wrapText="1"/>
    </xf>
    <xf numFmtId="0" fontId="7" fillId="17" borderId="25" xfId="0" applyFont="1" applyFill="1" applyBorder="1" applyAlignment="1">
      <alignment horizontal="center" wrapText="1"/>
    </xf>
    <xf numFmtId="0" fontId="15" fillId="17" borderId="30" xfId="0" applyFont="1" applyFill="1" applyBorder="1" applyAlignment="1">
      <alignment horizontal="center" vertical="center"/>
    </xf>
    <xf numFmtId="49" fontId="17" fillId="20" borderId="2" xfId="1" applyNumberFormat="1" applyFont="1" applyFill="1" applyBorder="1" applyAlignment="1">
      <alignment horizontal="center" vertical="top"/>
    </xf>
    <xf numFmtId="49" fontId="17" fillId="20" borderId="20" xfId="1" applyNumberFormat="1" applyFont="1" applyFill="1" applyBorder="1" applyAlignment="1">
      <alignment horizontal="center" vertical="top"/>
    </xf>
    <xf numFmtId="0" fontId="7" fillId="20" borderId="30" xfId="0" applyFont="1" applyFill="1" applyBorder="1" applyAlignment="1">
      <alignment horizontal="left" wrapText="1"/>
    </xf>
    <xf numFmtId="0" fontId="7" fillId="18" borderId="2" xfId="0" applyFont="1" applyFill="1" applyBorder="1" applyAlignment="1">
      <alignment horizontal="center"/>
    </xf>
    <xf numFmtId="0" fontId="7" fillId="18" borderId="20" xfId="0" applyFont="1" applyFill="1" applyBorder="1" applyAlignment="1">
      <alignment horizontal="center"/>
    </xf>
    <xf numFmtId="0" fontId="7" fillId="18" borderId="30" xfId="0" applyFont="1" applyFill="1" applyBorder="1" applyAlignment="1">
      <alignment horizontal="center"/>
    </xf>
    <xf numFmtId="0" fontId="19" fillId="20" borderId="30" xfId="0" applyFont="1" applyFill="1" applyBorder="1" applyAlignment="1">
      <alignment horizontal="left" wrapText="1"/>
    </xf>
    <xf numFmtId="0" fontId="7" fillId="20" borderId="2" xfId="0" applyFont="1" applyFill="1" applyBorder="1" applyAlignment="1">
      <alignment horizontal="center"/>
    </xf>
    <xf numFmtId="0" fontId="7" fillId="20" borderId="20" xfId="0" applyFont="1" applyFill="1" applyBorder="1" applyAlignment="1">
      <alignment horizontal="center"/>
    </xf>
    <xf numFmtId="0" fontId="7" fillId="20" borderId="30" xfId="0" applyFont="1" applyFill="1" applyBorder="1" applyAlignment="1">
      <alignment horizontal="center"/>
    </xf>
    <xf numFmtId="0" fontId="15" fillId="20" borderId="30" xfId="0" applyFont="1" applyFill="1" applyBorder="1" applyAlignment="1">
      <alignment horizontal="center" vertical="center" wrapText="1"/>
    </xf>
    <xf numFmtId="0" fontId="7" fillId="15" borderId="30" xfId="0" applyFont="1" applyFill="1" applyBorder="1" applyAlignment="1">
      <alignment horizontal="center"/>
    </xf>
    <xf numFmtId="0" fontId="15" fillId="15" borderId="2" xfId="0" applyFont="1" applyFill="1" applyBorder="1" applyAlignment="1">
      <alignment horizontal="center" vertical="center"/>
    </xf>
    <xf numFmtId="0" fontId="15" fillId="15" borderId="20" xfId="0" applyFont="1" applyFill="1" applyBorder="1" applyAlignment="1">
      <alignment horizontal="center" vertical="center"/>
    </xf>
    <xf numFmtId="0" fontId="17" fillId="15" borderId="2" xfId="1" applyFont="1" applyFill="1" applyBorder="1" applyAlignment="1">
      <alignment horizontal="center" vertical="center"/>
    </xf>
    <xf numFmtId="0" fontId="17" fillId="15" borderId="20" xfId="1" applyFont="1" applyFill="1" applyBorder="1" applyAlignment="1">
      <alignment horizontal="center" vertical="center"/>
    </xf>
    <xf numFmtId="0" fontId="7" fillId="16" borderId="2" xfId="0" applyFont="1" applyFill="1" applyBorder="1" applyAlignment="1">
      <alignment horizontal="center"/>
    </xf>
    <xf numFmtId="0" fontId="7" fillId="16" borderId="20" xfId="0" applyFont="1" applyFill="1" applyBorder="1" applyAlignment="1">
      <alignment horizontal="center"/>
    </xf>
    <xf numFmtId="0" fontId="7" fillId="16" borderId="42" xfId="0" applyFont="1" applyFill="1" applyBorder="1" applyAlignment="1">
      <alignment horizontal="center" wrapText="1"/>
    </xf>
    <xf numFmtId="0" fontId="7" fillId="16" borderId="24" xfId="0" applyFont="1" applyFill="1" applyBorder="1" applyAlignment="1">
      <alignment horizontal="center" wrapText="1"/>
    </xf>
    <xf numFmtId="0" fontId="7" fillId="16" borderId="44" xfId="0" applyFont="1" applyFill="1" applyBorder="1" applyAlignment="1">
      <alignment horizontal="center" wrapText="1"/>
    </xf>
    <xf numFmtId="0" fontId="7" fillId="16" borderId="25" xfId="0" applyFont="1" applyFill="1" applyBorder="1" applyAlignment="1">
      <alignment horizontal="center" wrapText="1"/>
    </xf>
    <xf numFmtId="0" fontId="15" fillId="16" borderId="2" xfId="0" applyFont="1" applyFill="1" applyBorder="1" applyAlignment="1">
      <alignment horizontal="center" vertical="center"/>
    </xf>
    <xf numFmtId="0" fontId="15" fillId="16" borderId="20" xfId="0" applyFont="1" applyFill="1" applyBorder="1" applyAlignment="1">
      <alignment horizontal="center" vertical="center"/>
    </xf>
    <xf numFmtId="0" fontId="17" fillId="16" borderId="2" xfId="1" applyFont="1" applyFill="1" applyBorder="1" applyAlignment="1">
      <alignment horizontal="center" vertical="center"/>
    </xf>
    <xf numFmtId="0" fontId="17" fillId="16" borderId="20" xfId="1" applyFont="1" applyFill="1" applyBorder="1" applyAlignment="1">
      <alignment horizontal="center" vertical="center"/>
    </xf>
    <xf numFmtId="0" fontId="7" fillId="15" borderId="42" xfId="0" applyFont="1" applyFill="1" applyBorder="1" applyAlignment="1">
      <alignment horizontal="center"/>
    </xf>
    <xf numFmtId="0" fontId="7" fillId="15" borderId="24" xfId="0" applyFont="1" applyFill="1" applyBorder="1" applyAlignment="1">
      <alignment horizontal="center"/>
    </xf>
    <xf numFmtId="0" fontId="7" fillId="15" borderId="44" xfId="0" applyFont="1" applyFill="1" applyBorder="1" applyAlignment="1">
      <alignment horizontal="center"/>
    </xf>
    <xf numFmtId="0" fontId="7" fillId="15" borderId="25" xfId="0" applyFont="1" applyFill="1" applyBorder="1" applyAlignment="1">
      <alignment horizontal="center"/>
    </xf>
    <xf numFmtId="0" fontId="7" fillId="16" borderId="42" xfId="0" applyFont="1" applyFill="1" applyBorder="1" applyAlignment="1">
      <alignment horizontal="center"/>
    </xf>
    <xf numFmtId="0" fontId="7" fillId="16" borderId="24" xfId="0" applyFont="1" applyFill="1" applyBorder="1" applyAlignment="1">
      <alignment horizontal="center"/>
    </xf>
    <xf numFmtId="0" fontId="7" fillId="16" borderId="44" xfId="0" applyFont="1" applyFill="1" applyBorder="1" applyAlignment="1">
      <alignment horizontal="center"/>
    </xf>
    <xf numFmtId="0" fontId="7" fillId="16" borderId="25" xfId="0" applyFont="1" applyFill="1" applyBorder="1" applyAlignment="1">
      <alignment horizontal="center"/>
    </xf>
    <xf numFmtId="0" fontId="17" fillId="16" borderId="2" xfId="1" applyFont="1" applyFill="1" applyBorder="1" applyAlignment="1">
      <alignment horizontal="center" vertical="top"/>
    </xf>
    <xf numFmtId="0" fontId="17" fillId="16" borderId="20" xfId="1" applyFont="1" applyFill="1" applyBorder="1" applyAlignment="1">
      <alignment horizontal="center" vertical="top"/>
    </xf>
    <xf numFmtId="0" fontId="15" fillId="16" borderId="30" xfId="0" applyFont="1" applyFill="1" applyBorder="1" applyAlignment="1">
      <alignment horizontal="center" vertical="center"/>
    </xf>
    <xf numFmtId="0" fontId="7" fillId="0" borderId="30" xfId="0" applyFont="1" applyBorder="1" applyAlignment="1">
      <alignment horizontal="center" wrapText="1"/>
    </xf>
    <xf numFmtId="0" fontId="7" fillId="0" borderId="30" xfId="0" applyFont="1" applyBorder="1" applyAlignment="1">
      <alignment horizontal="center"/>
    </xf>
    <xf numFmtId="0" fontId="15" fillId="18" borderId="30" xfId="0" applyFont="1" applyFill="1" applyBorder="1" applyAlignment="1">
      <alignment horizontal="center" vertical="center" wrapText="1"/>
    </xf>
    <xf numFmtId="0" fontId="7" fillId="18" borderId="30" xfId="0" applyFont="1" applyFill="1" applyBorder="1" applyAlignment="1">
      <alignment horizontal="left" vertical="center" wrapText="1"/>
    </xf>
    <xf numFmtId="0" fontId="7" fillId="18" borderId="30" xfId="0" applyFont="1" applyFill="1" applyBorder="1" applyAlignment="1">
      <alignment horizontal="left" vertical="center"/>
    </xf>
    <xf numFmtId="0" fontId="17" fillId="18" borderId="30" xfId="1" applyFont="1" applyFill="1" applyBorder="1" applyAlignment="1">
      <alignment horizontal="center" vertical="top"/>
    </xf>
    <xf numFmtId="0" fontId="15" fillId="16" borderId="2" xfId="0" applyFont="1" applyFill="1" applyBorder="1" applyAlignment="1">
      <alignment horizontal="center" vertical="center" wrapText="1"/>
    </xf>
    <xf numFmtId="0" fontId="15" fillId="16" borderId="20" xfId="0" applyFont="1" applyFill="1" applyBorder="1" applyAlignment="1">
      <alignment horizontal="center" vertical="center" wrapText="1"/>
    </xf>
    <xf numFmtId="49" fontId="17" fillId="26" borderId="30" xfId="1" applyNumberFormat="1" applyFont="1" applyFill="1" applyBorder="1" applyAlignment="1">
      <alignment horizontal="center" vertical="center"/>
    </xf>
    <xf numFmtId="0" fontId="7" fillId="26" borderId="2" xfId="0" applyFont="1" applyFill="1" applyBorder="1" applyAlignment="1">
      <alignment horizontal="center"/>
    </xf>
    <xf numFmtId="0" fontId="7" fillId="26" borderId="20" xfId="0" applyFont="1" applyFill="1" applyBorder="1" applyAlignment="1">
      <alignment horizontal="center"/>
    </xf>
    <xf numFmtId="0" fontId="7" fillId="26" borderId="30" xfId="0" applyFont="1" applyFill="1" applyBorder="1" applyAlignment="1">
      <alignment horizontal="center"/>
    </xf>
    <xf numFmtId="0" fontId="15" fillId="26" borderId="2" xfId="0" applyFont="1" applyFill="1" applyBorder="1" applyAlignment="1">
      <alignment horizontal="center" vertical="center"/>
    </xf>
    <xf numFmtId="0" fontId="15" fillId="26" borderId="20" xfId="0" applyFont="1" applyFill="1" applyBorder="1" applyAlignment="1">
      <alignment horizontal="center" vertical="center"/>
    </xf>
    <xf numFmtId="0" fontId="7" fillId="26" borderId="42" xfId="0" applyFont="1" applyFill="1" applyBorder="1" applyAlignment="1">
      <alignment horizontal="left" vertical="center" wrapText="1"/>
    </xf>
    <xf numFmtId="0" fontId="7" fillId="26" borderId="43" xfId="0" applyFont="1" applyFill="1" applyBorder="1" applyAlignment="1">
      <alignment horizontal="left" vertical="center" wrapText="1"/>
    </xf>
    <xf numFmtId="0" fontId="7" fillId="26" borderId="24" xfId="0" applyFont="1" applyFill="1" applyBorder="1" applyAlignment="1">
      <alignment horizontal="left" vertical="center" wrapText="1"/>
    </xf>
    <xf numFmtId="0" fontId="7" fillId="26" borderId="44" xfId="0" applyFont="1" applyFill="1" applyBorder="1" applyAlignment="1">
      <alignment horizontal="left" vertical="center" wrapText="1"/>
    </xf>
    <xf numFmtId="0" fontId="7" fillId="26" borderId="45" xfId="0" applyFont="1" applyFill="1" applyBorder="1" applyAlignment="1">
      <alignment horizontal="left" vertical="center" wrapText="1"/>
    </xf>
    <xf numFmtId="0" fontId="7" fillId="26" borderId="25" xfId="0" applyFont="1" applyFill="1" applyBorder="1" applyAlignment="1">
      <alignment horizontal="left" vertical="center" wrapText="1"/>
    </xf>
    <xf numFmtId="49" fontId="7" fillId="26" borderId="30" xfId="0" applyNumberFormat="1" applyFont="1" applyFill="1" applyBorder="1" applyAlignment="1">
      <alignment horizontal="center" vertical="center"/>
    </xf>
    <xf numFmtId="0" fontId="15" fillId="26" borderId="2" xfId="0" applyFont="1" applyFill="1" applyBorder="1" applyAlignment="1">
      <alignment horizontal="center" vertical="center" wrapText="1"/>
    </xf>
    <xf numFmtId="0" fontId="15" fillId="26" borderId="20" xfId="0" applyFont="1" applyFill="1" applyBorder="1" applyAlignment="1">
      <alignment horizontal="center" vertical="center" wrapText="1"/>
    </xf>
    <xf numFmtId="0" fontId="15" fillId="17" borderId="2" xfId="0" applyFont="1" applyFill="1" applyBorder="1" applyAlignment="1">
      <alignment horizontal="center" vertical="center" wrapText="1"/>
    </xf>
    <xf numFmtId="0" fontId="15" fillId="17" borderId="20" xfId="0" applyFont="1" applyFill="1" applyBorder="1" applyAlignment="1">
      <alignment horizontal="center" vertical="center" wrapText="1"/>
    </xf>
    <xf numFmtId="0" fontId="7" fillId="25" borderId="2" xfId="0" applyFont="1" applyFill="1" applyBorder="1" applyAlignment="1">
      <alignment horizontal="center"/>
    </xf>
    <xf numFmtId="0" fontId="7" fillId="25" borderId="20" xfId="0" applyFont="1" applyFill="1" applyBorder="1" applyAlignment="1">
      <alignment horizontal="center"/>
    </xf>
    <xf numFmtId="0" fontId="7" fillId="25" borderId="30" xfId="0" applyFont="1" applyFill="1" applyBorder="1" applyAlignment="1">
      <alignment horizontal="center"/>
    </xf>
    <xf numFmtId="0" fontId="7" fillId="25" borderId="30" xfId="0" applyFont="1" applyFill="1" applyBorder="1" applyAlignment="1">
      <alignment horizontal="center" wrapText="1"/>
    </xf>
    <xf numFmtId="0" fontId="7" fillId="25" borderId="30" xfId="0" applyFont="1" applyFill="1" applyBorder="1" applyAlignment="1">
      <alignment horizontal="left" wrapText="1"/>
    </xf>
    <xf numFmtId="0" fontId="17" fillId="25" borderId="2" xfId="1" applyNumberFormat="1" applyFont="1" applyFill="1" applyBorder="1" applyAlignment="1">
      <alignment horizontal="center" vertical="top"/>
    </xf>
    <xf numFmtId="49" fontId="17" fillId="25" borderId="20" xfId="1" applyNumberFormat="1" applyFont="1" applyFill="1" applyBorder="1" applyAlignment="1">
      <alignment horizontal="center" vertical="top"/>
    </xf>
    <xf numFmtId="0" fontId="7" fillId="15" borderId="30" xfId="0" applyFont="1" applyFill="1" applyBorder="1" applyAlignment="1">
      <alignment horizontal="center" wrapText="1"/>
    </xf>
    <xf numFmtId="0" fontId="89" fillId="17" borderId="30" xfId="0" applyFont="1" applyFill="1" applyBorder="1" applyAlignment="1">
      <alignment horizontal="center" wrapText="1"/>
    </xf>
    <xf numFmtId="0" fontId="89" fillId="17" borderId="30" xfId="0" applyFont="1" applyFill="1" applyBorder="1" applyAlignment="1">
      <alignment horizontal="center"/>
    </xf>
    <xf numFmtId="0" fontId="7" fillId="18" borderId="42" xfId="0" applyFont="1" applyFill="1" applyBorder="1" applyAlignment="1">
      <alignment horizontal="center"/>
    </xf>
    <xf numFmtId="0" fontId="7" fillId="18" borderId="24" xfId="0" applyFont="1" applyFill="1" applyBorder="1" applyAlignment="1">
      <alignment horizontal="center"/>
    </xf>
    <xf numFmtId="0" fontId="7" fillId="18" borderId="44" xfId="0" applyFont="1" applyFill="1" applyBorder="1" applyAlignment="1">
      <alignment horizontal="center"/>
    </xf>
    <xf numFmtId="0" fontId="7" fillId="18" borderId="25" xfId="0" applyFont="1" applyFill="1" applyBorder="1" applyAlignment="1">
      <alignment horizontal="center"/>
    </xf>
    <xf numFmtId="0" fontId="17" fillId="17" borderId="2" xfId="1" applyFont="1" applyFill="1" applyBorder="1" applyAlignment="1">
      <alignment horizontal="center" vertical="top"/>
    </xf>
    <xf numFmtId="0" fontId="17" fillId="17" borderId="20" xfId="1" applyFont="1" applyFill="1" applyBorder="1" applyAlignment="1">
      <alignment horizontal="center" vertical="top"/>
    </xf>
    <xf numFmtId="0" fontId="7" fillId="26" borderId="30" xfId="0" applyFont="1" applyFill="1" applyBorder="1" applyAlignment="1">
      <alignment horizontal="left" vertical="center" wrapText="1"/>
    </xf>
    <xf numFmtId="0" fontId="7" fillId="26" borderId="30" xfId="0" applyFont="1" applyFill="1" applyBorder="1" applyAlignment="1">
      <alignment horizontal="left" vertical="center"/>
    </xf>
    <xf numFmtId="49" fontId="7" fillId="16" borderId="30" xfId="0" applyNumberFormat="1" applyFont="1" applyFill="1" applyBorder="1" applyAlignment="1">
      <alignment horizontal="center" vertical="center"/>
    </xf>
    <xf numFmtId="0" fontId="89" fillId="15" borderId="30" xfId="0" applyFont="1" applyFill="1" applyBorder="1" applyAlignment="1">
      <alignment horizontal="center" wrapText="1"/>
    </xf>
    <xf numFmtId="0" fontId="89" fillId="15" borderId="30" xfId="0" applyFont="1" applyFill="1" applyBorder="1" applyAlignment="1">
      <alignment horizontal="center"/>
    </xf>
    <xf numFmtId="0" fontId="104" fillId="15" borderId="30" xfId="0" applyFont="1" applyFill="1" applyBorder="1" applyAlignment="1">
      <alignment horizontal="center" wrapText="1"/>
    </xf>
    <xf numFmtId="0" fontId="17" fillId="20" borderId="30" xfId="1" applyFont="1" applyFill="1" applyBorder="1" applyAlignment="1">
      <alignment horizontal="center" vertical="top"/>
    </xf>
    <xf numFmtId="0" fontId="17" fillId="16" borderId="30" xfId="1" applyNumberFormat="1" applyFont="1" applyFill="1" applyBorder="1" applyAlignment="1">
      <alignment horizontal="center" vertical="center"/>
    </xf>
    <xf numFmtId="49" fontId="17" fillId="16" borderId="30" xfId="1" applyNumberFormat="1" applyFont="1" applyFill="1" applyBorder="1" applyAlignment="1">
      <alignment horizontal="center" vertical="center"/>
    </xf>
    <xf numFmtId="0" fontId="7" fillId="20" borderId="30" xfId="0" applyFont="1" applyFill="1" applyBorder="1" applyAlignment="1">
      <alignment horizontal="left" vertical="center" wrapText="1"/>
    </xf>
    <xf numFmtId="0" fontId="7" fillId="20" borderId="30" xfId="0" applyFont="1" applyFill="1" applyBorder="1" applyAlignment="1">
      <alignment horizontal="left" vertical="center"/>
    </xf>
    <xf numFmtId="0" fontId="7" fillId="20" borderId="42" xfId="0" applyFont="1" applyFill="1" applyBorder="1" applyAlignment="1">
      <alignment horizontal="center"/>
    </xf>
    <xf numFmtId="0" fontId="7" fillId="20" borderId="24" xfId="0" applyFont="1" applyFill="1" applyBorder="1" applyAlignment="1">
      <alignment horizontal="center"/>
    </xf>
    <xf numFmtId="0" fontId="7" fillId="20" borderId="44" xfId="0" applyFont="1" applyFill="1" applyBorder="1" applyAlignment="1">
      <alignment horizontal="center"/>
    </xf>
    <xf numFmtId="0" fontId="7" fillId="20" borderId="25" xfId="0" applyFont="1" applyFill="1" applyBorder="1" applyAlignment="1">
      <alignment horizontal="center"/>
    </xf>
    <xf numFmtId="0" fontId="7" fillId="26" borderId="42" xfId="0" applyFont="1" applyFill="1" applyBorder="1" applyAlignment="1">
      <alignment horizontal="center"/>
    </xf>
    <xf numFmtId="0" fontId="7" fillId="26" borderId="24" xfId="0" applyFont="1" applyFill="1" applyBorder="1" applyAlignment="1">
      <alignment horizontal="center"/>
    </xf>
    <xf numFmtId="0" fontId="7" fillId="26" borderId="44" xfId="0" applyFont="1" applyFill="1" applyBorder="1" applyAlignment="1">
      <alignment horizontal="center"/>
    </xf>
    <xf numFmtId="0" fontId="7" fillId="26" borderId="25" xfId="0" applyFont="1" applyFill="1" applyBorder="1" applyAlignment="1">
      <alignment horizontal="center"/>
    </xf>
    <xf numFmtId="0" fontId="7" fillId="16" borderId="30" xfId="0" applyFont="1" applyFill="1" applyBorder="1" applyAlignment="1">
      <alignment horizontal="center"/>
    </xf>
    <xf numFmtId="0" fontId="89" fillId="16" borderId="30" xfId="0" applyFont="1" applyFill="1" applyBorder="1" applyAlignment="1">
      <alignment horizontal="center" wrapText="1"/>
    </xf>
    <xf numFmtId="49" fontId="7" fillId="20" borderId="30" xfId="0" applyNumberFormat="1" applyFont="1" applyFill="1" applyBorder="1" applyAlignment="1">
      <alignment horizontal="center" vertical="center"/>
    </xf>
    <xf numFmtId="0" fontId="49" fillId="34" borderId="32" xfId="1" applyFont="1" applyFill="1" applyBorder="1" applyAlignment="1">
      <alignment horizontal="center"/>
    </xf>
    <xf numFmtId="0" fontId="49" fillId="34" borderId="50" xfId="1" applyFont="1" applyFill="1" applyBorder="1" applyAlignment="1">
      <alignment horizontal="center"/>
    </xf>
    <xf numFmtId="0" fontId="49" fillId="34" borderId="33" xfId="1" applyFont="1" applyFill="1" applyBorder="1" applyAlignment="1">
      <alignment horizontal="center"/>
    </xf>
    <xf numFmtId="0" fontId="90" fillId="34" borderId="32" xfId="1" applyFont="1" applyFill="1" applyBorder="1" applyAlignment="1">
      <alignment horizontal="center"/>
    </xf>
    <xf numFmtId="0" fontId="90" fillId="34" borderId="50" xfId="1" applyFont="1" applyFill="1" applyBorder="1" applyAlignment="1">
      <alignment horizontal="center"/>
    </xf>
    <xf numFmtId="0" fontId="90" fillId="34" borderId="33" xfId="1" applyFont="1" applyFill="1" applyBorder="1" applyAlignment="1">
      <alignment horizontal="center"/>
    </xf>
    <xf numFmtId="0" fontId="122" fillId="34" borderId="32" xfId="1" applyFont="1" applyFill="1" applyBorder="1" applyAlignment="1">
      <alignment horizontal="center"/>
    </xf>
    <xf numFmtId="0" fontId="122" fillId="34" borderId="50" xfId="1" applyFont="1" applyFill="1" applyBorder="1" applyAlignment="1">
      <alignment horizontal="center"/>
    </xf>
    <xf numFmtId="0" fontId="122" fillId="34" borderId="33" xfId="1" applyFont="1" applyFill="1" applyBorder="1" applyAlignment="1">
      <alignment horizontal="center"/>
    </xf>
    <xf numFmtId="49" fontId="7" fillId="9" borderId="72" xfId="3" applyNumberFormat="1" applyFont="1" applyFill="1" applyBorder="1" applyAlignment="1" applyProtection="1">
      <alignment horizontal="center" vertical="center" wrapText="1" shrinkToFit="1"/>
      <protection locked="0"/>
    </xf>
    <xf numFmtId="49" fontId="7" fillId="9" borderId="14" xfId="3" applyNumberFormat="1" applyFont="1" applyFill="1" applyBorder="1" applyAlignment="1" applyProtection="1">
      <alignment horizontal="center" vertical="center" wrapText="1" shrinkToFit="1"/>
      <protection locked="0"/>
    </xf>
    <xf numFmtId="49" fontId="7" fillId="9" borderId="40" xfId="3" applyNumberFormat="1" applyFont="1" applyFill="1" applyBorder="1" applyAlignment="1" applyProtection="1">
      <alignment horizontal="center" vertical="center" wrapText="1" shrinkToFit="1"/>
      <protection locked="0"/>
    </xf>
    <xf numFmtId="49" fontId="7" fillId="9" borderId="74" xfId="3" applyNumberFormat="1" applyFont="1" applyFill="1" applyBorder="1" applyAlignment="1" applyProtection="1">
      <alignment horizontal="center" vertical="center" wrapText="1" shrinkToFit="1"/>
      <protection locked="0"/>
    </xf>
    <xf numFmtId="49" fontId="7" fillId="9" borderId="39" xfId="3" applyNumberFormat="1" applyFont="1" applyFill="1" applyBorder="1" applyAlignment="1" applyProtection="1">
      <alignment horizontal="center" vertical="center" wrapText="1" shrinkToFit="1"/>
      <protection locked="0"/>
    </xf>
    <xf numFmtId="49" fontId="7" fillId="9" borderId="41" xfId="3" applyNumberFormat="1" applyFont="1" applyFill="1" applyBorder="1" applyAlignment="1" applyProtection="1">
      <alignment horizontal="center" vertical="center" wrapText="1" shrinkToFit="1"/>
      <protection locked="0"/>
    </xf>
    <xf numFmtId="0" fontId="7" fillId="12" borderId="60" xfId="3" applyFont="1" applyFill="1" applyBorder="1" applyAlignment="1" applyProtection="1">
      <alignment horizontal="center" vertical="center" wrapText="1"/>
      <protection locked="0"/>
    </xf>
    <xf numFmtId="0" fontId="7" fillId="12" borderId="0" xfId="3" applyFont="1" applyFill="1" applyAlignment="1" applyProtection="1">
      <alignment horizontal="center" vertical="center" wrapText="1"/>
      <protection locked="0"/>
    </xf>
    <xf numFmtId="0" fontId="7" fillId="12" borderId="61" xfId="3" applyFont="1" applyFill="1" applyBorder="1" applyAlignment="1" applyProtection="1">
      <alignment horizontal="center" vertical="center" wrapText="1"/>
      <protection locked="0"/>
    </xf>
    <xf numFmtId="49" fontId="7" fillId="30" borderId="17" xfId="3" applyNumberFormat="1" applyFont="1" applyFill="1" applyBorder="1" applyAlignment="1">
      <alignment horizontal="center" vertical="center"/>
    </xf>
    <xf numFmtId="49" fontId="7" fillId="30" borderId="56" xfId="3" applyNumberFormat="1" applyFont="1" applyFill="1" applyBorder="1" applyAlignment="1">
      <alignment horizontal="center" vertical="center"/>
    </xf>
    <xf numFmtId="49" fontId="7" fillId="30" borderId="49" xfId="3" applyNumberFormat="1" applyFont="1" applyFill="1" applyBorder="1" applyAlignment="1">
      <alignment horizontal="center" vertical="center"/>
    </xf>
    <xf numFmtId="0" fontId="7" fillId="12" borderId="46" xfId="3" applyFont="1" applyFill="1" applyBorder="1"/>
    <xf numFmtId="0" fontId="7" fillId="12" borderId="68" xfId="3" applyFont="1" applyFill="1" applyBorder="1"/>
    <xf numFmtId="0" fontId="9" fillId="0" borderId="11" xfId="3" applyFont="1" applyBorder="1" applyAlignment="1">
      <alignment horizontal="center"/>
    </xf>
    <xf numFmtId="0" fontId="9" fillId="0" borderId="14" xfId="3" applyFont="1" applyBorder="1" applyAlignment="1">
      <alignment horizontal="center"/>
    </xf>
    <xf numFmtId="0" fontId="7" fillId="12" borderId="57" xfId="3" applyFont="1" applyFill="1" applyBorder="1" applyAlignment="1" applyProtection="1">
      <alignment horizontal="center" vertical="center" wrapText="1"/>
      <protection locked="0"/>
    </xf>
    <xf numFmtId="0" fontId="7" fillId="12" borderId="58" xfId="3" applyFont="1" applyFill="1" applyBorder="1" applyAlignment="1" applyProtection="1">
      <alignment horizontal="center" vertical="center" wrapText="1"/>
      <protection locked="0"/>
    </xf>
    <xf numFmtId="0" fontId="7" fillId="12" borderId="59" xfId="3" applyFont="1" applyFill="1" applyBorder="1" applyAlignment="1" applyProtection="1">
      <alignment horizontal="center" vertical="center" wrapText="1"/>
      <protection locked="0"/>
    </xf>
    <xf numFmtId="49" fontId="7" fillId="12" borderId="65" xfId="3" applyNumberFormat="1" applyFont="1" applyFill="1" applyBorder="1" applyAlignment="1">
      <alignment horizontal="center" vertical="center" wrapText="1"/>
    </xf>
    <xf numFmtId="49" fontId="7" fillId="12" borderId="66" xfId="3" applyNumberFormat="1" applyFont="1" applyFill="1" applyBorder="1" applyAlignment="1">
      <alignment horizontal="center" vertical="center"/>
    </xf>
    <xf numFmtId="49" fontId="7" fillId="12" borderId="71" xfId="3" applyNumberFormat="1" applyFont="1" applyFill="1" applyBorder="1" applyAlignment="1">
      <alignment vertical="center"/>
    </xf>
    <xf numFmtId="49" fontId="7" fillId="12" borderId="73" xfId="3" applyNumberFormat="1" applyFont="1" applyFill="1" applyBorder="1" applyAlignment="1">
      <alignment vertical="center"/>
    </xf>
    <xf numFmtId="0" fontId="7" fillId="4" borderId="67" xfId="3" applyFont="1" applyFill="1" applyBorder="1" applyAlignment="1">
      <alignment horizontal="center" vertical="center" wrapText="1"/>
    </xf>
    <xf numFmtId="0" fontId="7" fillId="4" borderId="0" xfId="3" applyFont="1" applyFill="1" applyAlignment="1">
      <alignment horizontal="center" vertical="center" wrapText="1"/>
    </xf>
    <xf numFmtId="0" fontId="7" fillId="4" borderId="46" xfId="3" applyFont="1" applyFill="1" applyBorder="1" applyAlignment="1">
      <alignment horizontal="center" vertical="center" wrapText="1"/>
    </xf>
    <xf numFmtId="0" fontId="7" fillId="4" borderId="39" xfId="3" applyFont="1" applyFill="1" applyBorder="1" applyAlignment="1">
      <alignment horizontal="center" vertical="center" wrapText="1"/>
    </xf>
    <xf numFmtId="0" fontId="16" fillId="0" borderId="0" xfId="4" applyAlignment="1">
      <alignment vertical="center" wrapText="1"/>
    </xf>
    <xf numFmtId="0" fontId="16" fillId="0" borderId="0" xfId="4">
      <alignment vertical="center"/>
    </xf>
    <xf numFmtId="0" fontId="97" fillId="12" borderId="65" xfId="3" applyFont="1" applyFill="1" applyBorder="1" applyAlignment="1">
      <alignment horizontal="center" vertical="center" wrapText="1"/>
    </xf>
    <xf numFmtId="0" fontId="97" fillId="12" borderId="66" xfId="3" applyFont="1" applyFill="1" applyBorder="1" applyAlignment="1">
      <alignment horizontal="center" vertical="center" wrapText="1"/>
    </xf>
    <xf numFmtId="0" fontId="7" fillId="12" borderId="32" xfId="3" applyFont="1" applyFill="1" applyBorder="1"/>
    <xf numFmtId="0" fontId="7" fillId="12" borderId="69" xfId="3" applyFont="1" applyFill="1" applyBorder="1"/>
    <xf numFmtId="0" fontId="123" fillId="34" borderId="32" xfId="1" applyFont="1" applyFill="1" applyBorder="1" applyAlignment="1">
      <alignment horizontal="center" vertical="center"/>
    </xf>
    <xf numFmtId="0" fontId="123" fillId="34" borderId="33" xfId="1" applyFont="1" applyFill="1" applyBorder="1" applyAlignment="1">
      <alignment horizontal="center" vertical="center"/>
    </xf>
    <xf numFmtId="0" fontId="124" fillId="34" borderId="32" xfId="1" applyFont="1" applyFill="1" applyBorder="1" applyAlignment="1">
      <alignment horizontal="center" vertical="center"/>
    </xf>
    <xf numFmtId="0" fontId="124" fillId="34" borderId="33" xfId="1" applyFont="1" applyFill="1" applyBorder="1" applyAlignment="1">
      <alignment horizontal="center" vertical="center"/>
    </xf>
    <xf numFmtId="0" fontId="7" fillId="12" borderId="62" xfId="3" applyFont="1" applyFill="1" applyBorder="1" applyAlignment="1" applyProtection="1">
      <alignment horizontal="center" vertical="center" wrapText="1"/>
      <protection locked="0"/>
    </xf>
    <xf numFmtId="0" fontId="7" fillId="12" borderId="63" xfId="3" applyFont="1" applyFill="1" applyBorder="1" applyAlignment="1" applyProtection="1">
      <alignment horizontal="center" vertical="center" wrapText="1"/>
      <protection locked="0"/>
    </xf>
    <xf numFmtId="0" fontId="7" fillId="12" borderId="64" xfId="3" applyFont="1" applyFill="1" applyBorder="1" applyAlignment="1" applyProtection="1">
      <alignment horizontal="center" vertical="center" wrapText="1"/>
      <protection locked="0"/>
    </xf>
    <xf numFmtId="0" fontId="0" fillId="0" borderId="0" xfId="0" applyAlignment="1">
      <alignment vertical="center" wrapText="1"/>
    </xf>
    <xf numFmtId="0" fontId="0" fillId="0" borderId="0" xfId="0" applyAlignment="1">
      <alignment vertical="center"/>
    </xf>
    <xf numFmtId="2" fontId="104" fillId="0" borderId="2" xfId="0" applyNumberFormat="1" applyFont="1" applyBorder="1" applyAlignment="1">
      <alignment horizontal="center" vertical="center" wrapText="1"/>
    </xf>
    <xf numFmtId="2" fontId="104" fillId="0" borderId="20" xfId="0" applyNumberFormat="1" applyFont="1" applyBorder="1" applyAlignment="1">
      <alignment horizontal="center" vertical="center" wrapText="1"/>
    </xf>
    <xf numFmtId="0" fontId="104" fillId="0" borderId="2" xfId="0" applyFont="1" applyBorder="1" applyAlignment="1">
      <alignment horizontal="center" vertical="center" wrapText="1"/>
    </xf>
    <xf numFmtId="0" fontId="104" fillId="0" borderId="20" xfId="0" applyFont="1" applyBorder="1" applyAlignment="1">
      <alignment horizontal="center" vertical="center" wrapText="1"/>
    </xf>
    <xf numFmtId="14" fontId="104" fillId="0" borderId="2" xfId="0" applyNumberFormat="1" applyFont="1" applyBorder="1" applyAlignment="1">
      <alignment horizontal="center" vertical="center" wrapText="1"/>
    </xf>
    <xf numFmtId="14" fontId="104" fillId="0" borderId="20" xfId="0" applyNumberFormat="1" applyFont="1" applyBorder="1" applyAlignment="1">
      <alignment horizontal="center" vertical="center" wrapText="1"/>
    </xf>
    <xf numFmtId="0" fontId="104" fillId="0" borderId="9" xfId="0" applyFont="1" applyBorder="1" applyAlignment="1">
      <alignment horizontal="center" vertical="center" wrapText="1"/>
    </xf>
    <xf numFmtId="2" fontId="104" fillId="0" borderId="9" xfId="0" applyNumberFormat="1" applyFont="1" applyBorder="1" applyAlignment="1">
      <alignment horizontal="center" vertical="center" wrapText="1"/>
    </xf>
    <xf numFmtId="0" fontId="104" fillId="0" borderId="2" xfId="0" applyFont="1" applyBorder="1" applyAlignment="1">
      <alignment horizontal="center" vertical="top" wrapText="1"/>
    </xf>
    <xf numFmtId="0" fontId="104" fillId="0" borderId="9" xfId="0" applyFont="1" applyBorder="1" applyAlignment="1">
      <alignment horizontal="center" vertical="top" wrapText="1"/>
    </xf>
    <xf numFmtId="0" fontId="104" fillId="0" borderId="20" xfId="0" applyFont="1" applyBorder="1" applyAlignment="1">
      <alignment horizontal="center" vertical="top" wrapText="1"/>
    </xf>
    <xf numFmtId="2" fontId="104" fillId="0" borderId="2" xfId="0" applyNumberFormat="1" applyFont="1" applyBorder="1" applyAlignment="1">
      <alignment horizontal="center" vertical="center"/>
    </xf>
    <xf numFmtId="2" fontId="104" fillId="0" borderId="9" xfId="0" applyNumberFormat="1" applyFont="1" applyBorder="1" applyAlignment="1">
      <alignment horizontal="center" vertical="center"/>
    </xf>
    <xf numFmtId="2" fontId="104" fillId="0" borderId="20" xfId="0" applyNumberFormat="1" applyFont="1" applyBorder="1" applyAlignment="1">
      <alignment horizontal="center" vertical="center"/>
    </xf>
    <xf numFmtId="14" fontId="104" fillId="0" borderId="9" xfId="0" applyNumberFormat="1" applyFont="1" applyBorder="1" applyAlignment="1">
      <alignment horizontal="center" vertical="center" wrapText="1"/>
    </xf>
    <xf numFmtId="2" fontId="104" fillId="0" borderId="2" xfId="0" quotePrefix="1" applyNumberFormat="1" applyFont="1" applyBorder="1" applyAlignment="1">
      <alignment horizontal="center" vertical="center" wrapText="1"/>
    </xf>
    <xf numFmtId="2" fontId="104" fillId="0" borderId="9" xfId="0" quotePrefix="1" applyNumberFormat="1" applyFont="1" applyBorder="1" applyAlignment="1">
      <alignment horizontal="center" vertical="center" wrapText="1"/>
    </xf>
    <xf numFmtId="2" fontId="104" fillId="0" borderId="20" xfId="0" quotePrefix="1" applyNumberFormat="1" applyFont="1" applyBorder="1" applyAlignment="1">
      <alignment horizontal="center" vertical="center" wrapText="1"/>
    </xf>
    <xf numFmtId="2" fontId="104" fillId="0" borderId="2" xfId="0" applyNumberFormat="1" applyFont="1" applyBorder="1" applyAlignment="1">
      <alignment horizontal="center" vertical="top" wrapText="1"/>
    </xf>
    <xf numFmtId="2" fontId="104" fillId="0" borderId="9" xfId="0" applyNumberFormat="1" applyFont="1" applyBorder="1" applyAlignment="1">
      <alignment horizontal="center" vertical="top" wrapText="1"/>
    </xf>
    <xf numFmtId="2" fontId="104" fillId="0" borderId="20" xfId="0" applyNumberFormat="1" applyFont="1" applyBorder="1" applyAlignment="1">
      <alignment horizontal="center" vertical="top" wrapText="1"/>
    </xf>
    <xf numFmtId="0" fontId="104" fillId="0" borderId="30" xfId="0" applyFont="1" applyBorder="1" applyAlignment="1">
      <alignment horizontal="center" vertical="top" wrapText="1"/>
    </xf>
    <xf numFmtId="0" fontId="104" fillId="0" borderId="2" xfId="0" applyFont="1" applyBorder="1" applyAlignment="1">
      <alignment horizontal="center" vertical="center"/>
    </xf>
    <xf numFmtId="0" fontId="104" fillId="0" borderId="20" xfId="0" applyFont="1" applyBorder="1" applyAlignment="1">
      <alignment horizontal="center" vertical="center"/>
    </xf>
    <xf numFmtId="14" fontId="104" fillId="0" borderId="2" xfId="0" applyNumberFormat="1" applyFont="1" applyBorder="1" applyAlignment="1">
      <alignment horizontal="center" vertical="center"/>
    </xf>
    <xf numFmtId="14" fontId="104" fillId="0" borderId="20" xfId="0" applyNumberFormat="1" applyFont="1" applyBorder="1" applyAlignment="1">
      <alignment horizontal="center" vertical="center"/>
    </xf>
    <xf numFmtId="0" fontId="97" fillId="12" borderId="65" xfId="0" applyNumberFormat="1" applyFont="1" applyFill="1" applyBorder="1" applyAlignment="1">
      <alignment horizontal="center" vertical="center" wrapText="1"/>
    </xf>
    <xf numFmtId="0" fontId="97" fillId="12" borderId="66" xfId="0" applyNumberFormat="1" applyFont="1" applyFill="1" applyBorder="1" applyAlignment="1">
      <alignment horizontal="center" vertical="center" wrapText="1"/>
    </xf>
    <xf numFmtId="0" fontId="8" fillId="2" borderId="13" xfId="0" applyNumberFormat="1" applyFont="1" applyFill="1" applyBorder="1" applyAlignment="1">
      <alignment vertical="center" wrapText="1"/>
    </xf>
    <xf numFmtId="0" fontId="8" fillId="2" borderId="1" xfId="0" applyNumberFormat="1" applyFont="1" applyFill="1" applyBorder="1" applyAlignment="1">
      <alignment vertical="center" wrapText="1"/>
    </xf>
    <xf numFmtId="0" fontId="8" fillId="2" borderId="29" xfId="0" applyNumberFormat="1" applyFont="1" applyFill="1" applyBorder="1" applyAlignment="1">
      <alignment vertical="center" wrapText="1"/>
    </xf>
    <xf numFmtId="0" fontId="7" fillId="3" borderId="2" xfId="0" applyNumberFormat="1" applyFont="1" applyFill="1" applyBorder="1" applyAlignment="1">
      <alignment vertical="top" wrapText="1"/>
    </xf>
    <xf numFmtId="0" fontId="7" fillId="0" borderId="0" xfId="0" applyNumberFormat="1" applyFont="1" applyAlignment="1">
      <alignment vertical="center"/>
    </xf>
    <xf numFmtId="0" fontId="8" fillId="2" borderId="55" xfId="0" applyNumberFormat="1" applyFont="1" applyFill="1" applyBorder="1" applyAlignment="1">
      <alignment vertical="center" wrapText="1"/>
    </xf>
    <xf numFmtId="0" fontId="7" fillId="0" borderId="30" xfId="0" applyNumberFormat="1" applyFont="1" applyBorder="1" applyAlignment="1" applyProtection="1">
      <alignment vertical="center"/>
      <protection locked="0"/>
    </xf>
  </cellXfs>
  <cellStyles count="6">
    <cellStyle name="ハイパーリンク" xfId="1" builtinId="8"/>
    <cellStyle name="標準" xfId="0" builtinId="0"/>
    <cellStyle name="標準 2" xfId="2"/>
    <cellStyle name="標準 3" xfId="3"/>
    <cellStyle name="標準 4" xfId="4"/>
    <cellStyle name="標準 5" xfId="5"/>
  </cellStyles>
  <dxfs count="1244">
    <dxf>
      <font>
        <b/>
        <i val="0"/>
        <color rgb="FFFF0000"/>
      </font>
      <fill>
        <patternFill>
          <bgColor rgb="FF0033CC"/>
        </patternFill>
      </fill>
    </dxf>
    <dxf>
      <font>
        <b/>
        <i val="0"/>
        <color theme="0"/>
      </font>
      <fill>
        <patternFill>
          <bgColor rgb="FFFF000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ont>
        <b/>
        <i val="0"/>
        <color rgb="FFFF0000"/>
      </font>
      <fill>
        <patternFill>
          <bgColor rgb="FF0033CC"/>
        </patternFill>
      </fill>
    </dxf>
    <dxf>
      <font>
        <b/>
        <i val="0"/>
        <color theme="0"/>
      </font>
      <fill>
        <patternFill>
          <bgColor rgb="FFFF000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ont>
        <b/>
        <i val="0"/>
        <color rgb="FFFF0000"/>
      </font>
      <fill>
        <patternFill>
          <bgColor rgb="FF0033CC"/>
        </patternFill>
      </fill>
    </dxf>
    <dxf>
      <font>
        <b/>
        <i val="0"/>
        <color theme="0"/>
      </font>
      <fill>
        <patternFill>
          <bgColor rgb="FFFF000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ont>
        <b/>
        <i val="0"/>
        <color rgb="FFFF0000"/>
      </font>
      <fill>
        <patternFill>
          <bgColor rgb="FF0033CC"/>
        </patternFill>
      </fill>
    </dxf>
    <dxf>
      <font>
        <b/>
        <i val="0"/>
        <color theme="0"/>
      </font>
      <fill>
        <patternFill>
          <bgColor rgb="FFFF000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ont>
        <b/>
        <i val="0"/>
        <color rgb="FFFF0000"/>
      </font>
      <fill>
        <patternFill>
          <bgColor rgb="FF0033CC"/>
        </patternFill>
      </fill>
    </dxf>
    <dxf>
      <font>
        <b/>
        <i val="0"/>
        <color theme="0"/>
      </font>
      <fill>
        <patternFill>
          <bgColor rgb="FFFF000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ont>
        <b/>
        <i val="0"/>
        <color rgb="FFFF0000"/>
      </font>
      <fill>
        <patternFill>
          <bgColor rgb="FF0033CC"/>
        </patternFill>
      </fill>
    </dxf>
    <dxf>
      <font>
        <b/>
        <i val="0"/>
        <color theme="0"/>
      </font>
      <fill>
        <patternFill>
          <bgColor rgb="FFFF000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ont>
        <b/>
        <i val="0"/>
        <color rgb="FFFF0000"/>
      </font>
      <fill>
        <patternFill>
          <bgColor rgb="FF0033CC"/>
        </patternFill>
      </fill>
    </dxf>
    <dxf>
      <font>
        <b/>
        <i val="0"/>
        <color theme="0"/>
      </font>
      <fill>
        <patternFill>
          <bgColor rgb="FFFF000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ont>
        <b/>
        <i val="0"/>
        <color rgb="FFFF0000"/>
      </font>
      <fill>
        <patternFill>
          <bgColor rgb="FF0033CC"/>
        </patternFill>
      </fill>
    </dxf>
    <dxf>
      <font>
        <b/>
        <i val="0"/>
        <color theme="0"/>
      </font>
      <fill>
        <patternFill>
          <bgColor rgb="FFFF000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ont>
        <b/>
        <i val="0"/>
        <color rgb="FFFF0000"/>
      </font>
      <fill>
        <patternFill>
          <bgColor rgb="FF0033CC"/>
        </patternFill>
      </fill>
    </dxf>
    <dxf>
      <font>
        <b/>
        <i val="0"/>
        <color theme="0"/>
      </font>
      <fill>
        <patternFill>
          <bgColor rgb="FFFF000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CCCCFF"/>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ont>
        <b val="0"/>
        <i val="0"/>
      </font>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FFFF99"/>
        </patternFill>
      </fill>
    </dxf>
    <dxf>
      <font>
        <b/>
        <i val="0"/>
        <color rgb="FFFF0000"/>
      </font>
      <fill>
        <patternFill>
          <bgColor rgb="FF0033CC"/>
        </patternFill>
      </fill>
    </dxf>
    <dxf>
      <font>
        <b/>
        <i val="0"/>
        <color theme="0"/>
      </font>
      <fill>
        <patternFill>
          <bgColor rgb="FFFF000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ont>
        <color theme="0"/>
      </font>
      <fill>
        <patternFill>
          <bgColor rgb="FFFF000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CCCCFF"/>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ont>
        <b val="0"/>
        <i val="0"/>
      </font>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FFFF99"/>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00B0F0"/>
        </patternFill>
      </fill>
    </dxf>
    <dxf>
      <font>
        <b/>
        <i val="0"/>
        <color rgb="FFFFFF00"/>
      </font>
      <fill>
        <patternFill>
          <bgColor theme="5" tint="-0.24994659260841701"/>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CCCCFF"/>
        </patternFill>
      </fill>
    </dxf>
    <dxf>
      <fill>
        <patternFill>
          <bgColor rgb="FFCCECFF"/>
        </patternFill>
      </fill>
    </dxf>
    <dxf>
      <fill>
        <patternFill>
          <bgColor rgb="FFFFFFCC"/>
        </patternFill>
      </fill>
    </dxf>
    <dxf>
      <fill>
        <patternFill>
          <bgColor rgb="FFFFFF99"/>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CCCCFF"/>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ont>
        <b val="0"/>
        <i val="0"/>
      </font>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00B0F0"/>
        </patternFill>
      </fill>
    </dxf>
    <dxf>
      <font>
        <b/>
        <i val="0"/>
        <color rgb="FFFFFF00"/>
      </font>
      <fill>
        <patternFill>
          <bgColor theme="5" tint="-0.24994659260841701"/>
        </patternFill>
      </fill>
    </dxf>
    <dxf>
      <fill>
        <patternFill>
          <bgColor rgb="FFFFFF99"/>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b/>
        <i val="0"/>
        <color rgb="FFFF0000"/>
      </font>
      <fill>
        <patternFill>
          <bgColor rgb="FF0033CC"/>
        </patternFill>
      </fill>
    </dxf>
    <dxf>
      <font>
        <b/>
        <i val="0"/>
        <color theme="0"/>
      </font>
      <fill>
        <patternFill>
          <bgColor rgb="FFFF0000"/>
        </patternFill>
      </fill>
    </dxf>
    <dxf>
      <font>
        <color theme="0"/>
      </font>
      <fill>
        <patternFill>
          <bgColor rgb="FFFF0000"/>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
      <fill>
        <patternFill>
          <bgColor rgb="FF92D050"/>
        </patternFill>
      </fill>
    </dxf>
    <dxf>
      <fill>
        <patternFill>
          <bgColor rgb="FF92D050"/>
        </patternFill>
      </fill>
    </dxf>
    <dxf>
      <fill>
        <patternFill>
          <bgColor rgb="FFFFC000"/>
        </patternFill>
      </fill>
    </dxf>
    <dxf>
      <fill>
        <patternFill>
          <bgColor theme="6" tint="0.59996337778862885"/>
        </patternFill>
      </fill>
    </dxf>
    <dxf>
      <fill>
        <patternFill>
          <bgColor theme="5" tint="0.59996337778862885"/>
        </patternFill>
      </fill>
    </dxf>
    <dxf>
      <fill>
        <patternFill>
          <bgColor rgb="FFFFFF99"/>
        </patternFill>
      </fill>
    </dxf>
  </dxfs>
  <tableStyles count="0" defaultTableStyle="TableStyleMedium2" defaultPivotStyle="PivotStyleMedium9"/>
  <colors>
    <mruColors>
      <color rgb="FFFFCCFF"/>
      <color rgb="FFFFFF99"/>
      <color rgb="FF33CCFF"/>
      <color rgb="FFCCCCFF"/>
      <color rgb="FFCCECFF"/>
      <color rgb="FFFFFFCC"/>
      <color rgb="FFFF00FF"/>
      <color rgb="FF0033CC"/>
      <color rgb="FF0066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drawing3.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image" Target="../media/image22.png"/><Relationship Id="rId18" Type="http://schemas.openxmlformats.org/officeDocument/2006/relationships/image" Target="../media/image27.png"/><Relationship Id="rId3" Type="http://schemas.openxmlformats.org/officeDocument/2006/relationships/image" Target="../media/image12.png"/><Relationship Id="rId7" Type="http://schemas.openxmlformats.org/officeDocument/2006/relationships/image" Target="../media/image16.png"/><Relationship Id="rId12" Type="http://schemas.openxmlformats.org/officeDocument/2006/relationships/image" Target="../media/image21.png"/><Relationship Id="rId17" Type="http://schemas.openxmlformats.org/officeDocument/2006/relationships/image" Target="../media/image26.png"/><Relationship Id="rId2" Type="http://schemas.openxmlformats.org/officeDocument/2006/relationships/image" Target="../media/image11.png"/><Relationship Id="rId16" Type="http://schemas.openxmlformats.org/officeDocument/2006/relationships/image" Target="../media/image25.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5" Type="http://schemas.openxmlformats.org/officeDocument/2006/relationships/image" Target="../media/image2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 Id="rId14" Type="http://schemas.openxmlformats.org/officeDocument/2006/relationships/image" Target="../media/image23.png"/></Relationships>
</file>

<file path=xl/drawings/_rels/drawing4.xml.rels><?xml version="1.0" encoding="UTF-8" standalone="yes"?>
<Relationships xmlns="http://schemas.openxmlformats.org/package/2006/relationships"><Relationship Id="rId8" Type="http://schemas.openxmlformats.org/officeDocument/2006/relationships/image" Target="../media/image35.png"/><Relationship Id="rId13" Type="http://schemas.openxmlformats.org/officeDocument/2006/relationships/image" Target="../media/image40.png"/><Relationship Id="rId3" Type="http://schemas.openxmlformats.org/officeDocument/2006/relationships/image" Target="../media/image30.png"/><Relationship Id="rId7" Type="http://schemas.openxmlformats.org/officeDocument/2006/relationships/image" Target="../media/image34.png"/><Relationship Id="rId12" Type="http://schemas.openxmlformats.org/officeDocument/2006/relationships/image" Target="../media/image39.png"/><Relationship Id="rId2" Type="http://schemas.openxmlformats.org/officeDocument/2006/relationships/image" Target="../media/image29.png"/><Relationship Id="rId1" Type="http://schemas.openxmlformats.org/officeDocument/2006/relationships/image" Target="../media/image28.png"/><Relationship Id="rId6" Type="http://schemas.openxmlformats.org/officeDocument/2006/relationships/image" Target="../media/image33.png"/><Relationship Id="rId11" Type="http://schemas.openxmlformats.org/officeDocument/2006/relationships/image" Target="../media/image38.png"/><Relationship Id="rId5" Type="http://schemas.openxmlformats.org/officeDocument/2006/relationships/image" Target="../media/image32.png"/><Relationship Id="rId10" Type="http://schemas.openxmlformats.org/officeDocument/2006/relationships/image" Target="../media/image37.png"/><Relationship Id="rId4" Type="http://schemas.openxmlformats.org/officeDocument/2006/relationships/image" Target="../media/image31.png"/><Relationship Id="rId9" Type="http://schemas.openxmlformats.org/officeDocument/2006/relationships/image" Target="../media/image36.png"/></Relationships>
</file>

<file path=xl/drawings/_rels/drawing5.xml.rels><?xml version="1.0" encoding="UTF-8" standalone="yes"?>
<Relationships xmlns="http://schemas.openxmlformats.org/package/2006/relationships"><Relationship Id="rId3" Type="http://schemas.openxmlformats.org/officeDocument/2006/relationships/image" Target="../media/image43.png"/><Relationship Id="rId2" Type="http://schemas.openxmlformats.org/officeDocument/2006/relationships/image" Target="../media/image42.png"/><Relationship Id="rId1" Type="http://schemas.openxmlformats.org/officeDocument/2006/relationships/image" Target="../media/image41.png"/><Relationship Id="rId6" Type="http://schemas.openxmlformats.org/officeDocument/2006/relationships/image" Target="../media/image46.png"/><Relationship Id="rId5" Type="http://schemas.openxmlformats.org/officeDocument/2006/relationships/image" Target="../media/image45.png"/><Relationship Id="rId4" Type="http://schemas.openxmlformats.org/officeDocument/2006/relationships/image" Target="../media/image4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0</xdr:col>
      <xdr:colOff>0</xdr:colOff>
      <xdr:row>43</xdr:row>
      <xdr:rowOff>92867</xdr:rowOff>
    </xdr:from>
    <xdr:to>
      <xdr:col>0</xdr:col>
      <xdr:colOff>535781</xdr:colOff>
      <xdr:row>46</xdr:row>
      <xdr:rowOff>166688</xdr:rowOff>
    </xdr:to>
    <xdr:sp macro="[0]!Titlecler" textlink="">
      <xdr:nvSpPr>
        <xdr:cNvPr id="5" name="角丸四角形 4">
          <a:extLst>
            <a:ext uri="{FF2B5EF4-FFF2-40B4-BE49-F238E27FC236}">
              <a16:creationId xmlns:a16="http://schemas.microsoft.com/office/drawing/2014/main" id="{00000000-0008-0000-0000-000005000000}"/>
            </a:ext>
          </a:extLst>
        </xdr:cNvPr>
        <xdr:cNvSpPr/>
      </xdr:nvSpPr>
      <xdr:spPr>
        <a:xfrm>
          <a:off x="0" y="4783930"/>
          <a:ext cx="535781" cy="657227"/>
        </a:xfrm>
        <a:prstGeom prst="roundRect">
          <a:avLst/>
        </a:prstGeom>
        <a:solidFill>
          <a:schemeClr val="accent3"/>
        </a:solidFill>
        <a:ln w="38100">
          <a:solidFill>
            <a:srgbClr val="FF00FF"/>
          </a:solidFill>
        </a:ln>
        <a:effectLst>
          <a:outerShdw blurRad="50800" dist="38100" dir="2700000" algn="tl" rotWithShape="0">
            <a:prstClr val="black">
              <a:alpha val="40000"/>
            </a:prstClr>
          </a:outerShdw>
        </a:effectLst>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000">
              <a:solidFill>
                <a:srgbClr val="FF00FF"/>
              </a:solidFill>
            </a:rPr>
            <a:t>Title</a:t>
          </a:r>
        </a:p>
        <a:p>
          <a:pPr algn="ctr"/>
          <a:r>
            <a:rPr kumimoji="1" lang="en-US" altLang="ja-JP" sz="1000">
              <a:solidFill>
                <a:srgbClr val="FF00FF"/>
              </a:solidFill>
            </a:rPr>
            <a:t> data clear</a:t>
          </a:r>
          <a:endParaRPr kumimoji="1" lang="ja-JP" altLang="en-US" sz="1000">
            <a:solidFill>
              <a:srgbClr val="FF00FF"/>
            </a:solidFill>
          </a:endParaRPr>
        </a:p>
      </xdr:txBody>
    </xdr:sp>
    <xdr:clientData/>
  </xdr:twoCellAnchor>
  <xdr:twoCellAnchor>
    <xdr:from>
      <xdr:col>16</xdr:col>
      <xdr:colOff>264582</xdr:colOff>
      <xdr:row>26</xdr:row>
      <xdr:rowOff>63500</xdr:rowOff>
    </xdr:from>
    <xdr:to>
      <xdr:col>23</xdr:col>
      <xdr:colOff>764962</xdr:colOff>
      <xdr:row>29</xdr:row>
      <xdr:rowOff>52068</xdr:rowOff>
    </xdr:to>
    <xdr:pic>
      <xdr:nvPicPr>
        <xdr:cNvPr id="6" name="図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a:stretch>
          <a:fillRect/>
        </a:stretch>
      </xdr:blipFill>
      <xdr:spPr>
        <a:xfrm>
          <a:off x="11366499" y="3884083"/>
          <a:ext cx="5612130" cy="687068"/>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24</xdr:col>
          <xdr:colOff>71436</xdr:colOff>
          <xdr:row>24</xdr:row>
          <xdr:rowOff>11909</xdr:rowOff>
        </xdr:from>
        <xdr:to>
          <xdr:col>34</xdr:col>
          <xdr:colOff>386820</xdr:colOff>
          <xdr:row>27</xdr:row>
          <xdr:rowOff>208759</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REF!" spid="_x0000_s2768"/>
                </a:ext>
              </a:extLst>
            </xdr:cNvPicPr>
          </xdr:nvPicPr>
          <xdr:blipFill>
            <a:blip xmlns:r="http://schemas.openxmlformats.org/officeDocument/2006/relationships" r:embed="rId2"/>
            <a:srcRect/>
            <a:stretch>
              <a:fillRect/>
            </a:stretch>
          </xdr:blipFill>
          <xdr:spPr bwMode="auto">
            <a:xfrm>
              <a:off x="21746103" y="3832492"/>
              <a:ext cx="7416800" cy="895350"/>
            </a:xfrm>
            <a:prstGeom prst="rect">
              <a:avLst/>
            </a:prstGeom>
            <a:noFill/>
            <a:extLst>
              <a:ext uri="{909E8E84-426E-40DD-AFC4-6F175D3DCCD1}">
                <a14:hiddenFill>
                  <a:solidFill>
                    <a:srgbClr val="FFFFFF"/>
                  </a:solidFill>
                </a14:hiddenFill>
              </a:ext>
            </a:extLst>
          </xdr:spPr>
        </xdr:pic>
        <xdr:clientData fLocksWithSheet="0"/>
      </xdr:twoCellAnchor>
    </mc:Choice>
    <mc:Fallback/>
  </mc:AlternateContent>
  <xdr:twoCellAnchor>
    <xdr:from>
      <xdr:col>0</xdr:col>
      <xdr:colOff>0</xdr:colOff>
      <xdr:row>67</xdr:row>
      <xdr:rowOff>128586</xdr:rowOff>
    </xdr:from>
    <xdr:to>
      <xdr:col>0</xdr:col>
      <xdr:colOff>535781</xdr:colOff>
      <xdr:row>71</xdr:row>
      <xdr:rowOff>23813</xdr:rowOff>
    </xdr:to>
    <xdr:sp macro="[0]!Information_mailcler" textlink="">
      <xdr:nvSpPr>
        <xdr:cNvPr id="9" name="角丸四角形 8">
          <a:extLst>
            <a:ext uri="{FF2B5EF4-FFF2-40B4-BE49-F238E27FC236}">
              <a16:creationId xmlns:a16="http://schemas.microsoft.com/office/drawing/2014/main" id="{00000000-0008-0000-0000-000009000000}"/>
            </a:ext>
          </a:extLst>
        </xdr:cNvPr>
        <xdr:cNvSpPr/>
      </xdr:nvSpPr>
      <xdr:spPr>
        <a:xfrm>
          <a:off x="0" y="9665492"/>
          <a:ext cx="535781" cy="657227"/>
        </a:xfrm>
        <a:prstGeom prst="roundRect">
          <a:avLst/>
        </a:prstGeom>
        <a:solidFill>
          <a:schemeClr val="accent3"/>
        </a:solidFill>
        <a:ln w="38100">
          <a:solidFill>
            <a:srgbClr val="FF00FF"/>
          </a:solidFill>
        </a:ln>
        <a:effectLst>
          <a:outerShdw blurRad="50800" dist="38100" dir="2700000" algn="tl" rotWithShape="0">
            <a:prstClr val="black">
              <a:alpha val="40000"/>
            </a:prstClr>
          </a:outerShdw>
        </a:effectLst>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000">
              <a:solidFill>
                <a:srgbClr val="FF00FF"/>
              </a:solidFill>
            </a:rPr>
            <a:t>Mail data clear</a:t>
          </a:r>
          <a:endParaRPr kumimoji="1" lang="ja-JP" altLang="en-US" sz="1000">
            <a:solidFill>
              <a:srgbClr val="FF00FF"/>
            </a:solidFill>
          </a:endParaRPr>
        </a:p>
      </xdr:txBody>
    </xdr:sp>
    <xdr:clientData/>
  </xdr:twoCellAnchor>
  <xdr:twoCellAnchor editAs="oneCell">
    <xdr:from>
      <xdr:col>15</xdr:col>
      <xdr:colOff>0</xdr:colOff>
      <xdr:row>19</xdr:row>
      <xdr:rowOff>719682</xdr:rowOff>
    </xdr:from>
    <xdr:to>
      <xdr:col>31</xdr:col>
      <xdr:colOff>7620</xdr:colOff>
      <xdr:row>37</xdr:row>
      <xdr:rowOff>204981</xdr:rowOff>
    </xdr:to>
    <xdr:pic>
      <xdr:nvPicPr>
        <xdr:cNvPr id="7" name="図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992100" y="6104482"/>
          <a:ext cx="11717020" cy="19617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17</xdr:row>
      <xdr:rowOff>160941</xdr:rowOff>
    </xdr:from>
    <xdr:to>
      <xdr:col>31</xdr:col>
      <xdr:colOff>7620</xdr:colOff>
      <xdr:row>19</xdr:row>
      <xdr:rowOff>541875</xdr:rowOff>
    </xdr:to>
    <xdr:pic>
      <xdr:nvPicPr>
        <xdr:cNvPr id="10" name="図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92100" y="3716941"/>
          <a:ext cx="11717020" cy="22097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39</xdr:row>
      <xdr:rowOff>0</xdr:rowOff>
    </xdr:from>
    <xdr:to>
      <xdr:col>31</xdr:col>
      <xdr:colOff>7620</xdr:colOff>
      <xdr:row>48</xdr:row>
      <xdr:rowOff>228600</xdr:rowOff>
    </xdr:to>
    <xdr:pic>
      <xdr:nvPicPr>
        <xdr:cNvPr id="11" name="図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3030200" y="8389620"/>
          <a:ext cx="11704320" cy="2217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50</xdr:row>
      <xdr:rowOff>0</xdr:rowOff>
    </xdr:from>
    <xdr:to>
      <xdr:col>31</xdr:col>
      <xdr:colOff>7620</xdr:colOff>
      <xdr:row>60</xdr:row>
      <xdr:rowOff>22860</xdr:rowOff>
    </xdr:to>
    <xdr:pic>
      <xdr:nvPicPr>
        <xdr:cNvPr id="13" name="図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030200" y="11319933"/>
          <a:ext cx="11683153" cy="1800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61</xdr:row>
      <xdr:rowOff>0</xdr:rowOff>
    </xdr:from>
    <xdr:to>
      <xdr:col>31</xdr:col>
      <xdr:colOff>7620</xdr:colOff>
      <xdr:row>70</xdr:row>
      <xdr:rowOff>45720</xdr:rowOff>
    </xdr:to>
    <xdr:pic>
      <xdr:nvPicPr>
        <xdr:cNvPr id="14" name="図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106400" y="13055600"/>
          <a:ext cx="11683153" cy="1798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71</xdr:row>
      <xdr:rowOff>0</xdr:rowOff>
    </xdr:from>
    <xdr:to>
      <xdr:col>31</xdr:col>
      <xdr:colOff>7620</xdr:colOff>
      <xdr:row>80</xdr:row>
      <xdr:rowOff>121920</xdr:rowOff>
    </xdr:to>
    <xdr:pic>
      <xdr:nvPicPr>
        <xdr:cNvPr id="15" name="図 14">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106400" y="14965680"/>
          <a:ext cx="11704320" cy="17754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197224</xdr:colOff>
      <xdr:row>0</xdr:row>
      <xdr:rowOff>35858</xdr:rowOff>
    </xdr:from>
    <xdr:to>
      <xdr:col>9</xdr:col>
      <xdr:colOff>1299883</xdr:colOff>
      <xdr:row>1</xdr:row>
      <xdr:rowOff>170329</xdr:rowOff>
    </xdr:to>
    <xdr:sp macro="[0]!Multiplecler" textlink="">
      <xdr:nvSpPr>
        <xdr:cNvPr id="2" name="角丸四角形 1">
          <a:extLst>
            <a:ext uri="{FF2B5EF4-FFF2-40B4-BE49-F238E27FC236}">
              <a16:creationId xmlns:a16="http://schemas.microsoft.com/office/drawing/2014/main" id="{00000000-0008-0000-0200-000002000000}"/>
            </a:ext>
          </a:extLst>
        </xdr:cNvPr>
        <xdr:cNvSpPr/>
      </xdr:nvSpPr>
      <xdr:spPr>
        <a:xfrm>
          <a:off x="7584142" y="35858"/>
          <a:ext cx="2868706" cy="331695"/>
        </a:xfrm>
        <a:prstGeom prst="roundRect">
          <a:avLst/>
        </a:prstGeom>
        <a:solidFill>
          <a:schemeClr val="accent3"/>
        </a:solidFill>
        <a:ln w="38100">
          <a:solidFill>
            <a:srgbClr val="00B050"/>
          </a:solidFill>
        </a:ln>
        <a:effectLst>
          <a:outerShdw blurRad="50800" dist="38100" dir="2700000" algn="tl" rotWithShape="0">
            <a:prstClr val="black">
              <a:alpha val="40000"/>
            </a:prstClr>
          </a:outerShdw>
        </a:effectLst>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00"/>
              </a:solidFill>
            </a:rPr>
            <a:t>Application data clear</a:t>
          </a:r>
          <a:endParaRPr kumimoji="1" lang="ja-JP" altLang="en-US" sz="1400" b="1">
            <a:solidFill>
              <a:srgbClr val="FFFF00"/>
            </a:solidFill>
          </a:endParaRPr>
        </a:p>
      </xdr:txBody>
    </xdr:sp>
    <xdr:clientData/>
  </xdr:twoCellAnchor>
  <xdr:twoCellAnchor>
    <xdr:from>
      <xdr:col>17</xdr:col>
      <xdr:colOff>134471</xdr:colOff>
      <xdr:row>37</xdr:row>
      <xdr:rowOff>0</xdr:rowOff>
    </xdr:from>
    <xdr:to>
      <xdr:col>18</xdr:col>
      <xdr:colOff>896471</xdr:colOff>
      <xdr:row>41</xdr:row>
      <xdr:rowOff>78441</xdr:rowOff>
    </xdr:to>
    <xdr:sp macro="[0]!GIMS_Applicoan_forom" textlink="">
      <xdr:nvSpPr>
        <xdr:cNvPr id="3" name="角丸四角形 2">
          <a:extLst>
            <a:ext uri="{FF2B5EF4-FFF2-40B4-BE49-F238E27FC236}">
              <a16:creationId xmlns:a16="http://schemas.microsoft.com/office/drawing/2014/main" id="{00000000-0008-0000-0200-000003000000}"/>
            </a:ext>
          </a:extLst>
        </xdr:cNvPr>
        <xdr:cNvSpPr/>
      </xdr:nvSpPr>
      <xdr:spPr>
        <a:xfrm>
          <a:off x="17268265" y="5636559"/>
          <a:ext cx="1367118" cy="795617"/>
        </a:xfrm>
        <a:prstGeom prst="roundRect">
          <a:avLst/>
        </a:prstGeom>
        <a:solidFill>
          <a:srgbClr val="FFCCCC"/>
        </a:solidFill>
        <a:ln w="38100">
          <a:solidFill>
            <a:srgbClr val="FF00FF"/>
          </a:solidFill>
        </a:ln>
        <a:effectLst>
          <a:outerShdw blurRad="50800" dist="38100" dir="2700000" algn="tl" rotWithShape="0">
            <a:prstClr val="black">
              <a:alpha val="40000"/>
            </a:prstClr>
          </a:outerShdw>
        </a:effectLst>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00FF"/>
              </a:solidFill>
            </a:rPr>
            <a:t>消去された</a:t>
          </a:r>
          <a:endParaRPr kumimoji="1" lang="en-US" altLang="ja-JP" sz="1100">
            <a:solidFill>
              <a:srgbClr val="FF00FF"/>
            </a:solidFill>
          </a:endParaRPr>
        </a:p>
        <a:p>
          <a:pPr algn="ctr"/>
          <a:r>
            <a:rPr kumimoji="1" lang="ja-JP" altLang="en-US" sz="1100">
              <a:solidFill>
                <a:srgbClr val="FF00FF"/>
              </a:solidFill>
            </a:rPr>
            <a:t>品目コード参照</a:t>
          </a:r>
          <a:endParaRPr kumimoji="1" lang="en-US" altLang="ja-JP" sz="1100">
            <a:solidFill>
              <a:srgbClr val="FF00FF"/>
            </a:solidFill>
          </a:endParaRPr>
        </a:p>
        <a:p>
          <a:pPr algn="ctr"/>
          <a:r>
            <a:rPr kumimoji="1" lang="ja-JP" altLang="en-US" sz="1100">
              <a:solidFill>
                <a:srgbClr val="FF00FF"/>
              </a:solidFill>
            </a:rPr>
            <a:t>式を復活</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12</xdr:col>
      <xdr:colOff>537829</xdr:colOff>
      <xdr:row>35</xdr:row>
      <xdr:rowOff>53923</xdr:rowOff>
    </xdr:to>
    <xdr:pic>
      <xdr:nvPicPr>
        <xdr:cNvPr id="57" name="図 56">
          <a:extLst>
            <a:ext uri="{FF2B5EF4-FFF2-40B4-BE49-F238E27FC236}">
              <a16:creationId xmlns:a16="http://schemas.microsoft.com/office/drawing/2014/main" id="{00000000-0008-0000-0500-000039000000}"/>
            </a:ext>
          </a:extLst>
        </xdr:cNvPr>
        <xdr:cNvPicPr>
          <a:picLocks noChangeAspect="1"/>
        </xdr:cNvPicPr>
      </xdr:nvPicPr>
      <xdr:blipFill>
        <a:blip xmlns:r="http://schemas.openxmlformats.org/officeDocument/2006/relationships" r:embed="rId1"/>
        <a:stretch>
          <a:fillRect/>
        </a:stretch>
      </xdr:blipFill>
      <xdr:spPr>
        <a:xfrm>
          <a:off x="283029" y="5796643"/>
          <a:ext cx="7303300" cy="402266"/>
        </a:xfrm>
        <a:prstGeom prst="rect">
          <a:avLst/>
        </a:prstGeom>
      </xdr:spPr>
    </xdr:pic>
    <xdr:clientData/>
  </xdr:twoCellAnchor>
  <xdr:twoCellAnchor editAs="oneCell">
    <xdr:from>
      <xdr:col>1</xdr:col>
      <xdr:colOff>19050</xdr:colOff>
      <xdr:row>52</xdr:row>
      <xdr:rowOff>6351</xdr:rowOff>
    </xdr:from>
    <xdr:to>
      <xdr:col>10</xdr:col>
      <xdr:colOff>235500</xdr:colOff>
      <xdr:row>58</xdr:row>
      <xdr:rowOff>125134</xdr:rowOff>
    </xdr:to>
    <xdr:pic>
      <xdr:nvPicPr>
        <xdr:cNvPr id="31" name="図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
        <a:stretch>
          <a:fillRect/>
        </a:stretch>
      </xdr:blipFill>
      <xdr:spPr>
        <a:xfrm>
          <a:off x="298450" y="9829801"/>
          <a:ext cx="5760000" cy="1185583"/>
        </a:xfrm>
        <a:prstGeom prst="rect">
          <a:avLst/>
        </a:prstGeom>
      </xdr:spPr>
    </xdr:pic>
    <xdr:clientData/>
  </xdr:twoCellAnchor>
  <xdr:twoCellAnchor editAs="oneCell">
    <xdr:from>
      <xdr:col>0</xdr:col>
      <xdr:colOff>190500</xdr:colOff>
      <xdr:row>4</xdr:row>
      <xdr:rowOff>47637</xdr:rowOff>
    </xdr:from>
    <xdr:to>
      <xdr:col>15</xdr:col>
      <xdr:colOff>504250</xdr:colOff>
      <xdr:row>15</xdr:row>
      <xdr:rowOff>103188</xdr:rowOff>
    </xdr:to>
    <xdr:pic>
      <xdr:nvPicPr>
        <xdr:cNvPr id="15" name="図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3"/>
        <a:stretch>
          <a:fillRect/>
        </a:stretch>
      </xdr:blipFill>
      <xdr:spPr>
        <a:xfrm>
          <a:off x="190500" y="849325"/>
          <a:ext cx="10188000" cy="2063738"/>
        </a:xfrm>
        <a:prstGeom prst="rect">
          <a:avLst/>
        </a:prstGeom>
      </xdr:spPr>
    </xdr:pic>
    <xdr:clientData/>
  </xdr:twoCellAnchor>
  <xdr:twoCellAnchor>
    <xdr:from>
      <xdr:col>1</xdr:col>
      <xdr:colOff>142876</xdr:colOff>
      <xdr:row>20</xdr:row>
      <xdr:rowOff>19050</xdr:rowOff>
    </xdr:from>
    <xdr:to>
      <xdr:col>4</xdr:col>
      <xdr:colOff>180976</xdr:colOff>
      <xdr:row>30</xdr:row>
      <xdr:rowOff>43967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457201" y="1219200"/>
          <a:ext cx="2095500" cy="1834667"/>
        </a:xfrm>
        <a:prstGeom prst="rect">
          <a:avLst/>
        </a:prstGeom>
      </xdr:spPr>
    </xdr:pic>
    <xdr:clientData/>
  </xdr:twoCellAnchor>
  <xdr:twoCellAnchor>
    <xdr:from>
      <xdr:col>3</xdr:col>
      <xdr:colOff>533400</xdr:colOff>
      <xdr:row>26</xdr:row>
      <xdr:rowOff>85725</xdr:rowOff>
    </xdr:from>
    <xdr:to>
      <xdr:col>4</xdr:col>
      <xdr:colOff>675600</xdr:colOff>
      <xdr:row>26</xdr:row>
      <xdr:rowOff>85725</xdr:rowOff>
    </xdr:to>
    <xdr:cxnSp macro="">
      <xdr:nvCxnSpPr>
        <xdr:cNvPr id="5" name="直線コネクタ 4">
          <a:extLst>
            <a:ext uri="{FF2B5EF4-FFF2-40B4-BE49-F238E27FC236}">
              <a16:creationId xmlns:a16="http://schemas.microsoft.com/office/drawing/2014/main" id="{00000000-0008-0000-0500-000005000000}"/>
            </a:ext>
          </a:extLst>
        </xdr:cNvPr>
        <xdr:cNvCxnSpPr/>
      </xdr:nvCxnSpPr>
      <xdr:spPr>
        <a:xfrm>
          <a:off x="2219325" y="2314575"/>
          <a:ext cx="828000" cy="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342900</xdr:colOff>
      <xdr:row>27</xdr:row>
      <xdr:rowOff>95250</xdr:rowOff>
    </xdr:from>
    <xdr:to>
      <xdr:col>4</xdr:col>
      <xdr:colOff>665100</xdr:colOff>
      <xdr:row>27</xdr:row>
      <xdr:rowOff>95250</xdr:rowOff>
    </xdr:to>
    <xdr:cxnSp macro="">
      <xdr:nvCxnSpPr>
        <xdr:cNvPr id="8" name="直線コネクタ 7">
          <a:extLst>
            <a:ext uri="{FF2B5EF4-FFF2-40B4-BE49-F238E27FC236}">
              <a16:creationId xmlns:a16="http://schemas.microsoft.com/office/drawing/2014/main" id="{00000000-0008-0000-0500-000008000000}"/>
            </a:ext>
          </a:extLst>
        </xdr:cNvPr>
        <xdr:cNvCxnSpPr/>
      </xdr:nvCxnSpPr>
      <xdr:spPr>
        <a:xfrm>
          <a:off x="2028825" y="2495550"/>
          <a:ext cx="1008000" cy="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619125</xdr:colOff>
      <xdr:row>28</xdr:row>
      <xdr:rowOff>85725</xdr:rowOff>
    </xdr:from>
    <xdr:to>
      <xdr:col>4</xdr:col>
      <xdr:colOff>666750</xdr:colOff>
      <xdr:row>29</xdr:row>
      <xdr:rowOff>57150</xdr:rowOff>
    </xdr:to>
    <xdr:cxnSp macro="">
      <xdr:nvCxnSpPr>
        <xdr:cNvPr id="9" name="直線コネクタ 8">
          <a:extLst>
            <a:ext uri="{FF2B5EF4-FFF2-40B4-BE49-F238E27FC236}">
              <a16:creationId xmlns:a16="http://schemas.microsoft.com/office/drawing/2014/main" id="{00000000-0008-0000-0500-000009000000}"/>
            </a:ext>
          </a:extLst>
        </xdr:cNvPr>
        <xdr:cNvCxnSpPr/>
      </xdr:nvCxnSpPr>
      <xdr:spPr>
        <a:xfrm flipV="1">
          <a:off x="2305050" y="2657475"/>
          <a:ext cx="733425" cy="142875"/>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582386</xdr:colOff>
      <xdr:row>34</xdr:row>
      <xdr:rowOff>87086</xdr:rowOff>
    </xdr:from>
    <xdr:to>
      <xdr:col>11</xdr:col>
      <xdr:colOff>582386</xdr:colOff>
      <xdr:row>36</xdr:row>
      <xdr:rowOff>76200</xdr:rowOff>
    </xdr:to>
    <xdr:cxnSp macro="">
      <xdr:nvCxnSpPr>
        <xdr:cNvPr id="24" name="直線コネクタ 23">
          <a:extLst>
            <a:ext uri="{FF2B5EF4-FFF2-40B4-BE49-F238E27FC236}">
              <a16:creationId xmlns:a16="http://schemas.microsoft.com/office/drawing/2014/main" id="{00000000-0008-0000-0500-000018000000}"/>
            </a:ext>
          </a:extLst>
        </xdr:cNvPr>
        <xdr:cNvCxnSpPr/>
      </xdr:nvCxnSpPr>
      <xdr:spPr>
        <a:xfrm>
          <a:off x="3940629" y="6057900"/>
          <a:ext cx="3075214" cy="337457"/>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468086</xdr:colOff>
      <xdr:row>34</xdr:row>
      <xdr:rowOff>119743</xdr:rowOff>
    </xdr:from>
    <xdr:to>
      <xdr:col>11</xdr:col>
      <xdr:colOff>593272</xdr:colOff>
      <xdr:row>36</xdr:row>
      <xdr:rowOff>81643</xdr:rowOff>
    </xdr:to>
    <xdr:cxnSp macro="">
      <xdr:nvCxnSpPr>
        <xdr:cNvPr id="27" name="直線コネクタ 26">
          <a:extLst>
            <a:ext uri="{FF2B5EF4-FFF2-40B4-BE49-F238E27FC236}">
              <a16:creationId xmlns:a16="http://schemas.microsoft.com/office/drawing/2014/main" id="{00000000-0008-0000-0500-00001B000000}"/>
            </a:ext>
          </a:extLst>
        </xdr:cNvPr>
        <xdr:cNvCxnSpPr/>
      </xdr:nvCxnSpPr>
      <xdr:spPr>
        <a:xfrm>
          <a:off x="6286500" y="6090557"/>
          <a:ext cx="740229" cy="310243"/>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238118</xdr:colOff>
      <xdr:row>5</xdr:row>
      <xdr:rowOff>150802</xdr:rowOff>
    </xdr:from>
    <xdr:to>
      <xdr:col>1</xdr:col>
      <xdr:colOff>177801</xdr:colOff>
      <xdr:row>8</xdr:row>
      <xdr:rowOff>71427</xdr:rowOff>
    </xdr:to>
    <xdr:sp macro="" textlink="">
      <xdr:nvSpPr>
        <xdr:cNvPr id="4" name="角丸四角形 3">
          <a:extLst>
            <a:ext uri="{FF2B5EF4-FFF2-40B4-BE49-F238E27FC236}">
              <a16:creationId xmlns:a16="http://schemas.microsoft.com/office/drawing/2014/main" id="{00000000-0008-0000-0500-000004000000}"/>
            </a:ext>
          </a:extLst>
        </xdr:cNvPr>
        <xdr:cNvSpPr/>
      </xdr:nvSpPr>
      <xdr:spPr>
        <a:xfrm>
          <a:off x="238118" y="1065202"/>
          <a:ext cx="223316" cy="441325"/>
        </a:xfrm>
        <a:prstGeom prst="roundRect">
          <a:avLst/>
        </a:prstGeom>
        <a:noFill/>
        <a:ln w="38100" cmpd="sng">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xdr:col>
      <xdr:colOff>404805</xdr:colOff>
      <xdr:row>1</xdr:row>
      <xdr:rowOff>175249</xdr:rowOff>
    </xdr:from>
    <xdr:ext cx="413062" cy="342786"/>
    <xdr:sp macro="" textlink="">
      <xdr:nvSpPr>
        <xdr:cNvPr id="6" name="テキスト ボックス 5">
          <a:extLst>
            <a:ext uri="{FF2B5EF4-FFF2-40B4-BE49-F238E27FC236}">
              <a16:creationId xmlns:a16="http://schemas.microsoft.com/office/drawing/2014/main" id="{00000000-0008-0000-0500-000006000000}"/>
            </a:ext>
          </a:extLst>
        </xdr:cNvPr>
        <xdr:cNvSpPr txBox="1"/>
      </xdr:nvSpPr>
      <xdr:spPr>
        <a:xfrm>
          <a:off x="684205" y="397499"/>
          <a:ext cx="41306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t>(1)</a:t>
          </a:r>
          <a:endParaRPr kumimoji="1" lang="ja-JP" altLang="en-US" sz="1600"/>
        </a:p>
      </xdr:txBody>
    </xdr:sp>
    <xdr:clientData/>
  </xdr:oneCellAnchor>
  <xdr:twoCellAnchor>
    <xdr:from>
      <xdr:col>1</xdr:col>
      <xdr:colOff>66143</xdr:colOff>
      <xdr:row>3</xdr:row>
      <xdr:rowOff>170901</xdr:rowOff>
    </xdr:from>
    <xdr:to>
      <xdr:col>1</xdr:col>
      <xdr:colOff>611336</xdr:colOff>
      <xdr:row>5</xdr:row>
      <xdr:rowOff>150802</xdr:rowOff>
    </xdr:to>
    <xdr:cxnSp macro="">
      <xdr:nvCxnSpPr>
        <xdr:cNvPr id="22" name="直線コネクタ 21">
          <a:extLst>
            <a:ext uri="{FF2B5EF4-FFF2-40B4-BE49-F238E27FC236}">
              <a16:creationId xmlns:a16="http://schemas.microsoft.com/office/drawing/2014/main" id="{00000000-0008-0000-0500-000016000000}"/>
            </a:ext>
          </a:extLst>
        </xdr:cNvPr>
        <xdr:cNvCxnSpPr>
          <a:stCxn id="6" idx="2"/>
          <a:endCxn id="4" idx="0"/>
        </xdr:cNvCxnSpPr>
      </xdr:nvCxnSpPr>
      <xdr:spPr>
        <a:xfrm flipH="1">
          <a:off x="349776" y="738168"/>
          <a:ext cx="545193" cy="327034"/>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182555</xdr:colOff>
      <xdr:row>2</xdr:row>
      <xdr:rowOff>23802</xdr:rowOff>
    </xdr:from>
    <xdr:ext cx="427809" cy="342786"/>
    <xdr:sp macro="" textlink="">
      <xdr:nvSpPr>
        <xdr:cNvPr id="25" name="テキスト ボックス 24">
          <a:extLst>
            <a:ext uri="{FF2B5EF4-FFF2-40B4-BE49-F238E27FC236}">
              <a16:creationId xmlns:a16="http://schemas.microsoft.com/office/drawing/2014/main" id="{00000000-0008-0000-0500-000019000000}"/>
            </a:ext>
          </a:extLst>
        </xdr:cNvPr>
        <xdr:cNvSpPr txBox="1"/>
      </xdr:nvSpPr>
      <xdr:spPr>
        <a:xfrm>
          <a:off x="3913180" y="444490"/>
          <a:ext cx="42780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1600"/>
            <a:t>(2)</a:t>
          </a:r>
          <a:endParaRPr kumimoji="1" lang="ja-JP" altLang="en-US" sz="1600"/>
        </a:p>
      </xdr:txBody>
    </xdr:sp>
    <xdr:clientData/>
  </xdr:oneCellAnchor>
  <xdr:twoCellAnchor>
    <xdr:from>
      <xdr:col>6</xdr:col>
      <xdr:colOff>396460</xdr:colOff>
      <xdr:row>3</xdr:row>
      <xdr:rowOff>176088</xdr:rowOff>
    </xdr:from>
    <xdr:to>
      <xdr:col>7</xdr:col>
      <xdr:colOff>127000</xdr:colOff>
      <xdr:row>4</xdr:row>
      <xdr:rowOff>134937</xdr:rowOff>
    </xdr:to>
    <xdr:cxnSp macro="">
      <xdr:nvCxnSpPr>
        <xdr:cNvPr id="26" name="直線コネクタ 25">
          <a:extLst>
            <a:ext uri="{FF2B5EF4-FFF2-40B4-BE49-F238E27FC236}">
              <a16:creationId xmlns:a16="http://schemas.microsoft.com/office/drawing/2014/main" id="{00000000-0008-0000-0500-00001A000000}"/>
            </a:ext>
          </a:extLst>
        </xdr:cNvPr>
        <xdr:cNvCxnSpPr>
          <a:stCxn id="25" idx="2"/>
        </xdr:cNvCxnSpPr>
      </xdr:nvCxnSpPr>
      <xdr:spPr>
        <a:xfrm>
          <a:off x="4127085" y="787276"/>
          <a:ext cx="413165" cy="149349"/>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150804</xdr:colOff>
      <xdr:row>4</xdr:row>
      <xdr:rowOff>7926</xdr:rowOff>
    </xdr:from>
    <xdr:to>
      <xdr:col>14</xdr:col>
      <xdr:colOff>71438</xdr:colOff>
      <xdr:row>5</xdr:row>
      <xdr:rowOff>87301</xdr:rowOff>
    </xdr:to>
    <xdr:sp macro="" textlink="">
      <xdr:nvSpPr>
        <xdr:cNvPr id="28" name="角丸四角形 27">
          <a:extLst>
            <a:ext uri="{FF2B5EF4-FFF2-40B4-BE49-F238E27FC236}">
              <a16:creationId xmlns:a16="http://schemas.microsoft.com/office/drawing/2014/main" id="{00000000-0008-0000-0500-00001C000000}"/>
            </a:ext>
          </a:extLst>
        </xdr:cNvPr>
        <xdr:cNvSpPr/>
      </xdr:nvSpPr>
      <xdr:spPr>
        <a:xfrm>
          <a:off x="4564054" y="809614"/>
          <a:ext cx="4699009" cy="261937"/>
        </a:xfrm>
        <a:prstGeom prst="roundRect">
          <a:avLst/>
        </a:prstGeom>
        <a:noFill/>
        <a:ln w="38100" cmpd="sng">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5</xdr:col>
      <xdr:colOff>301626</xdr:colOff>
      <xdr:row>41</xdr:row>
      <xdr:rowOff>140713</xdr:rowOff>
    </xdr:from>
    <xdr:to>
      <xdr:col>9</xdr:col>
      <xdr:colOff>119062</xdr:colOff>
      <xdr:row>49</xdr:row>
      <xdr:rowOff>67928</xdr:rowOff>
    </xdr:to>
    <xdr:pic>
      <xdr:nvPicPr>
        <xdr:cNvPr id="32" name="図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5"/>
        <a:stretch>
          <a:fillRect/>
        </a:stretch>
      </xdr:blipFill>
      <xdr:spPr>
        <a:xfrm>
          <a:off x="3349626" y="8062338"/>
          <a:ext cx="2547936" cy="1387716"/>
        </a:xfrm>
        <a:prstGeom prst="rect">
          <a:avLst/>
        </a:prstGeom>
      </xdr:spPr>
    </xdr:pic>
    <xdr:clientData/>
  </xdr:twoCellAnchor>
  <xdr:twoCellAnchor>
    <xdr:from>
      <xdr:col>2</xdr:col>
      <xdr:colOff>71435</xdr:colOff>
      <xdr:row>4</xdr:row>
      <xdr:rowOff>182551</xdr:rowOff>
    </xdr:from>
    <xdr:to>
      <xdr:col>2</xdr:col>
      <xdr:colOff>619125</xdr:colOff>
      <xdr:row>8</xdr:row>
      <xdr:rowOff>71426</xdr:rowOff>
    </xdr:to>
    <xdr:sp macro="" textlink="">
      <xdr:nvSpPr>
        <xdr:cNvPr id="37" name="角丸四角形 36">
          <a:extLst>
            <a:ext uri="{FF2B5EF4-FFF2-40B4-BE49-F238E27FC236}">
              <a16:creationId xmlns:a16="http://schemas.microsoft.com/office/drawing/2014/main" id="{00000000-0008-0000-0500-000025000000}"/>
            </a:ext>
          </a:extLst>
        </xdr:cNvPr>
        <xdr:cNvSpPr/>
      </xdr:nvSpPr>
      <xdr:spPr>
        <a:xfrm>
          <a:off x="1071560" y="984239"/>
          <a:ext cx="547690" cy="619125"/>
        </a:xfrm>
        <a:prstGeom prst="roundRect">
          <a:avLst/>
        </a:prstGeom>
        <a:noFill/>
        <a:ln w="38100" cmpd="sng">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xdr:col>
      <xdr:colOff>317492</xdr:colOff>
      <xdr:row>2</xdr:row>
      <xdr:rowOff>15864</xdr:rowOff>
    </xdr:from>
    <xdr:ext cx="413062" cy="342786"/>
    <xdr:sp macro="" textlink="">
      <xdr:nvSpPr>
        <xdr:cNvPr id="40" name="テキスト ボックス 39">
          <a:extLst>
            <a:ext uri="{FF2B5EF4-FFF2-40B4-BE49-F238E27FC236}">
              <a16:creationId xmlns:a16="http://schemas.microsoft.com/office/drawing/2014/main" id="{00000000-0008-0000-0500-000028000000}"/>
            </a:ext>
          </a:extLst>
        </xdr:cNvPr>
        <xdr:cNvSpPr txBox="1"/>
      </xdr:nvSpPr>
      <xdr:spPr>
        <a:xfrm>
          <a:off x="1212842" y="415914"/>
          <a:ext cx="41306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t>(3)</a:t>
          </a:r>
          <a:endParaRPr kumimoji="1" lang="ja-JP" altLang="en-US" sz="1600"/>
        </a:p>
      </xdr:txBody>
    </xdr:sp>
    <xdr:clientData/>
  </xdr:oneCellAnchor>
  <xdr:twoCellAnchor>
    <xdr:from>
      <xdr:col>2</xdr:col>
      <xdr:colOff>345280</xdr:colOff>
      <xdr:row>4</xdr:row>
      <xdr:rowOff>3050</xdr:rowOff>
    </xdr:from>
    <xdr:to>
      <xdr:col>2</xdr:col>
      <xdr:colOff>524023</xdr:colOff>
      <xdr:row>4</xdr:row>
      <xdr:rowOff>174931</xdr:rowOff>
    </xdr:to>
    <xdr:cxnSp macro="">
      <xdr:nvCxnSpPr>
        <xdr:cNvPr id="41" name="直線コネクタ 40">
          <a:extLst>
            <a:ext uri="{FF2B5EF4-FFF2-40B4-BE49-F238E27FC236}">
              <a16:creationId xmlns:a16="http://schemas.microsoft.com/office/drawing/2014/main" id="{00000000-0008-0000-0500-000029000000}"/>
            </a:ext>
          </a:extLst>
        </xdr:cNvPr>
        <xdr:cNvCxnSpPr>
          <a:stCxn id="40" idx="2"/>
          <a:endCxn id="37" idx="0"/>
        </xdr:cNvCxnSpPr>
      </xdr:nvCxnSpPr>
      <xdr:spPr>
        <a:xfrm flipH="1">
          <a:off x="1240630" y="758700"/>
          <a:ext cx="178743" cy="171881"/>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325437</xdr:colOff>
      <xdr:row>42</xdr:row>
      <xdr:rowOff>15905</xdr:rowOff>
    </xdr:from>
    <xdr:to>
      <xdr:col>2</xdr:col>
      <xdr:colOff>490431</xdr:colOff>
      <xdr:row>48</xdr:row>
      <xdr:rowOff>91960</xdr:rowOff>
    </xdr:to>
    <xdr:pic>
      <xdr:nvPicPr>
        <xdr:cNvPr id="43" name="図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6"/>
        <a:stretch>
          <a:fillRect/>
        </a:stretch>
      </xdr:blipFill>
      <xdr:spPr>
        <a:xfrm>
          <a:off x="642937" y="8120093"/>
          <a:ext cx="847619" cy="1171429"/>
        </a:xfrm>
        <a:prstGeom prst="rect">
          <a:avLst/>
        </a:prstGeom>
      </xdr:spPr>
    </xdr:pic>
    <xdr:clientData/>
  </xdr:twoCellAnchor>
  <xdr:twoCellAnchor>
    <xdr:from>
      <xdr:col>2</xdr:col>
      <xdr:colOff>454026</xdr:colOff>
      <xdr:row>46</xdr:row>
      <xdr:rowOff>111125</xdr:rowOff>
    </xdr:from>
    <xdr:to>
      <xdr:col>3</xdr:col>
      <xdr:colOff>7938</xdr:colOff>
      <xdr:row>47</xdr:row>
      <xdr:rowOff>119093</xdr:rowOff>
    </xdr:to>
    <xdr:cxnSp macro="">
      <xdr:nvCxnSpPr>
        <xdr:cNvPr id="44" name="直線コネクタ 43">
          <a:extLst>
            <a:ext uri="{FF2B5EF4-FFF2-40B4-BE49-F238E27FC236}">
              <a16:creationId xmlns:a16="http://schemas.microsoft.com/office/drawing/2014/main" id="{00000000-0008-0000-0500-00002C000000}"/>
            </a:ext>
          </a:extLst>
        </xdr:cNvPr>
        <xdr:cNvCxnSpPr/>
      </xdr:nvCxnSpPr>
      <xdr:spPr>
        <a:xfrm flipV="1">
          <a:off x="1454151" y="8945563"/>
          <a:ext cx="236537" cy="19053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474436</xdr:colOff>
      <xdr:row>172</xdr:row>
      <xdr:rowOff>16329</xdr:rowOff>
    </xdr:from>
    <xdr:to>
      <xdr:col>4</xdr:col>
      <xdr:colOff>175986</xdr:colOff>
      <xdr:row>173</xdr:row>
      <xdr:rowOff>120650</xdr:rowOff>
    </xdr:to>
    <xdr:sp macro="" textlink="">
      <xdr:nvSpPr>
        <xdr:cNvPr id="13" name="右矢印 12">
          <a:extLst>
            <a:ext uri="{FF2B5EF4-FFF2-40B4-BE49-F238E27FC236}">
              <a16:creationId xmlns:a16="http://schemas.microsoft.com/office/drawing/2014/main" id="{00000000-0008-0000-0500-00000D000000}"/>
            </a:ext>
          </a:extLst>
        </xdr:cNvPr>
        <xdr:cNvSpPr/>
      </xdr:nvSpPr>
      <xdr:spPr>
        <a:xfrm>
          <a:off x="1372507" y="32303358"/>
          <a:ext cx="931636" cy="278492"/>
        </a:xfrm>
        <a:prstGeom prst="righ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4</xdr:col>
      <xdr:colOff>355601</xdr:colOff>
      <xdr:row>59</xdr:row>
      <xdr:rowOff>38100</xdr:rowOff>
    </xdr:from>
    <xdr:to>
      <xdr:col>5</xdr:col>
      <xdr:colOff>387351</xdr:colOff>
      <xdr:row>65</xdr:row>
      <xdr:rowOff>99965</xdr:rowOff>
    </xdr:to>
    <xdr:pic>
      <xdr:nvPicPr>
        <xdr:cNvPr id="23" name="図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7"/>
        <a:stretch>
          <a:fillRect/>
        </a:stretch>
      </xdr:blipFill>
      <xdr:spPr>
        <a:xfrm>
          <a:off x="2482851" y="11106150"/>
          <a:ext cx="647700" cy="1128665"/>
        </a:xfrm>
        <a:prstGeom prst="rect">
          <a:avLst/>
        </a:prstGeom>
      </xdr:spPr>
    </xdr:pic>
    <xdr:clientData/>
  </xdr:twoCellAnchor>
  <xdr:twoCellAnchor>
    <xdr:from>
      <xdr:col>3</xdr:col>
      <xdr:colOff>234950</xdr:colOff>
      <xdr:row>53</xdr:row>
      <xdr:rowOff>82550</xdr:rowOff>
    </xdr:from>
    <xdr:to>
      <xdr:col>4</xdr:col>
      <xdr:colOff>190500</xdr:colOff>
      <xdr:row>59</xdr:row>
      <xdr:rowOff>6350</xdr:rowOff>
    </xdr:to>
    <xdr:sp macro="" textlink="">
      <xdr:nvSpPr>
        <xdr:cNvPr id="29" name="角丸四角形 28">
          <a:extLst>
            <a:ext uri="{FF2B5EF4-FFF2-40B4-BE49-F238E27FC236}">
              <a16:creationId xmlns:a16="http://schemas.microsoft.com/office/drawing/2014/main" id="{00000000-0008-0000-0500-00001D000000}"/>
            </a:ext>
          </a:extLst>
        </xdr:cNvPr>
        <xdr:cNvSpPr/>
      </xdr:nvSpPr>
      <xdr:spPr>
        <a:xfrm>
          <a:off x="1746250" y="10083800"/>
          <a:ext cx="571500" cy="9906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476250</xdr:colOff>
      <xdr:row>59</xdr:row>
      <xdr:rowOff>76200</xdr:rowOff>
    </xdr:from>
    <xdr:to>
      <xdr:col>4</xdr:col>
      <xdr:colOff>285750</xdr:colOff>
      <xdr:row>65</xdr:row>
      <xdr:rowOff>95250</xdr:rowOff>
    </xdr:to>
    <xdr:sp macro="" textlink="">
      <xdr:nvSpPr>
        <xdr:cNvPr id="30" name="曲折矢印 29">
          <a:extLst>
            <a:ext uri="{FF2B5EF4-FFF2-40B4-BE49-F238E27FC236}">
              <a16:creationId xmlns:a16="http://schemas.microsoft.com/office/drawing/2014/main" id="{00000000-0008-0000-0500-00001E000000}"/>
            </a:ext>
          </a:extLst>
        </xdr:cNvPr>
        <xdr:cNvSpPr/>
      </xdr:nvSpPr>
      <xdr:spPr>
        <a:xfrm flipV="1">
          <a:off x="1987550" y="11144250"/>
          <a:ext cx="425450" cy="1085850"/>
        </a:xfrm>
        <a:prstGeom prst="bentArrow">
          <a:avLst>
            <a:gd name="adj1" fmla="val 17537"/>
            <a:gd name="adj2" fmla="val 19030"/>
            <a:gd name="adj3" fmla="val 19030"/>
            <a:gd name="adj4" fmla="val 73600"/>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6</xdr:col>
      <xdr:colOff>176892</xdr:colOff>
      <xdr:row>63</xdr:row>
      <xdr:rowOff>7256</xdr:rowOff>
    </xdr:from>
    <xdr:to>
      <xdr:col>10</xdr:col>
      <xdr:colOff>560614</xdr:colOff>
      <xdr:row>65</xdr:row>
      <xdr:rowOff>97970</xdr:rowOff>
    </xdr:to>
    <xdr:sp macro="" textlink="">
      <xdr:nvSpPr>
        <xdr:cNvPr id="49" name="四角形吹き出し 48">
          <a:extLst>
            <a:ext uri="{FF2B5EF4-FFF2-40B4-BE49-F238E27FC236}">
              <a16:creationId xmlns:a16="http://schemas.microsoft.com/office/drawing/2014/main" id="{00000000-0008-0000-0500-000031000000}"/>
            </a:ext>
          </a:extLst>
        </xdr:cNvPr>
        <xdr:cNvSpPr/>
      </xdr:nvSpPr>
      <xdr:spPr>
        <a:xfrm>
          <a:off x="3535135" y="11029042"/>
          <a:ext cx="2843893" cy="439057"/>
        </a:xfrm>
        <a:prstGeom prst="wedgeRectCallout">
          <a:avLst>
            <a:gd name="adj1" fmla="val -64007"/>
            <a:gd name="adj2" fmla="val 34037"/>
          </a:avLst>
        </a:prstGeom>
        <a:solidFill>
          <a:srgbClr val="FFFF9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100" baseline="0">
              <a:solidFill>
                <a:sysClr val="windowText" lastClr="000000"/>
              </a:solidFill>
              <a:latin typeface="Arial" panose="020B0604020202020204" pitchFamily="34" charset="0"/>
              <a:cs typeface="Arial" panose="020B0604020202020204" pitchFamily="34" charset="0"/>
            </a:rPr>
            <a:t>Please input "Send date" necessarily.</a:t>
          </a:r>
        </a:p>
      </xdr:txBody>
    </xdr:sp>
    <xdr:clientData/>
  </xdr:twoCellAnchor>
  <xdr:twoCellAnchor editAs="oneCell">
    <xdr:from>
      <xdr:col>1</xdr:col>
      <xdr:colOff>0</xdr:colOff>
      <xdr:row>69</xdr:row>
      <xdr:rowOff>0</xdr:rowOff>
    </xdr:from>
    <xdr:to>
      <xdr:col>10</xdr:col>
      <xdr:colOff>216450</xdr:colOff>
      <xdr:row>75</xdr:row>
      <xdr:rowOff>127903</xdr:rowOff>
    </xdr:to>
    <xdr:pic>
      <xdr:nvPicPr>
        <xdr:cNvPr id="50" name="図 49">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8"/>
        <a:stretch>
          <a:fillRect/>
        </a:stretch>
      </xdr:blipFill>
      <xdr:spPr>
        <a:xfrm>
          <a:off x="279400" y="12846050"/>
          <a:ext cx="5760000" cy="1194704"/>
        </a:xfrm>
        <a:prstGeom prst="rect">
          <a:avLst/>
        </a:prstGeom>
      </xdr:spPr>
    </xdr:pic>
    <xdr:clientData/>
  </xdr:twoCellAnchor>
  <xdr:twoCellAnchor>
    <xdr:from>
      <xdr:col>3</xdr:col>
      <xdr:colOff>215900</xdr:colOff>
      <xdr:row>70</xdr:row>
      <xdr:rowOff>69850</xdr:rowOff>
    </xdr:from>
    <xdr:to>
      <xdr:col>4</xdr:col>
      <xdr:colOff>171450</xdr:colOff>
      <xdr:row>75</xdr:row>
      <xdr:rowOff>171450</xdr:rowOff>
    </xdr:to>
    <xdr:sp macro="" textlink="">
      <xdr:nvSpPr>
        <xdr:cNvPr id="51" name="角丸四角形 50">
          <a:extLst>
            <a:ext uri="{FF2B5EF4-FFF2-40B4-BE49-F238E27FC236}">
              <a16:creationId xmlns:a16="http://schemas.microsoft.com/office/drawing/2014/main" id="{00000000-0008-0000-0500-000033000000}"/>
            </a:ext>
          </a:extLst>
        </xdr:cNvPr>
        <xdr:cNvSpPr/>
      </xdr:nvSpPr>
      <xdr:spPr>
        <a:xfrm>
          <a:off x="1727200" y="13093700"/>
          <a:ext cx="571500" cy="9906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457200</xdr:colOff>
      <xdr:row>76</xdr:row>
      <xdr:rowOff>63500</xdr:rowOff>
    </xdr:from>
    <xdr:to>
      <xdr:col>4</xdr:col>
      <xdr:colOff>266700</xdr:colOff>
      <xdr:row>82</xdr:row>
      <xdr:rowOff>82550</xdr:rowOff>
    </xdr:to>
    <xdr:sp macro="" textlink="">
      <xdr:nvSpPr>
        <xdr:cNvPr id="52" name="曲折矢印 51">
          <a:extLst>
            <a:ext uri="{FF2B5EF4-FFF2-40B4-BE49-F238E27FC236}">
              <a16:creationId xmlns:a16="http://schemas.microsoft.com/office/drawing/2014/main" id="{00000000-0008-0000-0500-000034000000}"/>
            </a:ext>
          </a:extLst>
        </xdr:cNvPr>
        <xdr:cNvSpPr/>
      </xdr:nvSpPr>
      <xdr:spPr>
        <a:xfrm flipV="1">
          <a:off x="1968500" y="14154150"/>
          <a:ext cx="425450" cy="1085850"/>
        </a:xfrm>
        <a:prstGeom prst="bentArrow">
          <a:avLst>
            <a:gd name="adj1" fmla="val 17537"/>
            <a:gd name="adj2" fmla="val 19030"/>
            <a:gd name="adj3" fmla="val 19030"/>
            <a:gd name="adj4" fmla="val 73600"/>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editAs="oneCell">
    <xdr:from>
      <xdr:col>4</xdr:col>
      <xdr:colOff>323850</xdr:colOff>
      <xdr:row>76</xdr:row>
      <xdr:rowOff>31750</xdr:rowOff>
    </xdr:from>
    <xdr:to>
      <xdr:col>5</xdr:col>
      <xdr:colOff>355900</xdr:colOff>
      <xdr:row>82</xdr:row>
      <xdr:rowOff>87721</xdr:rowOff>
    </xdr:to>
    <xdr:pic>
      <xdr:nvPicPr>
        <xdr:cNvPr id="53" name="図 52">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9"/>
        <a:stretch>
          <a:fillRect/>
        </a:stretch>
      </xdr:blipFill>
      <xdr:spPr>
        <a:xfrm>
          <a:off x="2451100" y="14122400"/>
          <a:ext cx="648000" cy="1122772"/>
        </a:xfrm>
        <a:prstGeom prst="rect">
          <a:avLst/>
        </a:prstGeom>
      </xdr:spPr>
    </xdr:pic>
    <xdr:clientData/>
  </xdr:twoCellAnchor>
  <xdr:twoCellAnchor>
    <xdr:from>
      <xdr:col>6</xdr:col>
      <xdr:colOff>76200</xdr:colOff>
      <xdr:row>77</xdr:row>
      <xdr:rowOff>95250</xdr:rowOff>
    </xdr:from>
    <xdr:to>
      <xdr:col>11</xdr:col>
      <xdr:colOff>6350</xdr:colOff>
      <xdr:row>81</xdr:row>
      <xdr:rowOff>114300</xdr:rowOff>
    </xdr:to>
    <xdr:sp macro="" textlink="">
      <xdr:nvSpPr>
        <xdr:cNvPr id="54" name="四角形吹き出し 53">
          <a:extLst>
            <a:ext uri="{FF2B5EF4-FFF2-40B4-BE49-F238E27FC236}">
              <a16:creationId xmlns:a16="http://schemas.microsoft.com/office/drawing/2014/main" id="{00000000-0008-0000-0500-000036000000}"/>
            </a:ext>
          </a:extLst>
        </xdr:cNvPr>
        <xdr:cNvSpPr/>
      </xdr:nvSpPr>
      <xdr:spPr>
        <a:xfrm>
          <a:off x="3435350" y="14363700"/>
          <a:ext cx="3009900" cy="730250"/>
        </a:xfrm>
        <a:prstGeom prst="wedgeRectCallout">
          <a:avLst>
            <a:gd name="adj1" fmla="val -61486"/>
            <a:gd name="adj2" fmla="val 60681"/>
          </a:avLst>
        </a:prstGeom>
        <a:solidFill>
          <a:srgbClr val="FFFF9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100" baseline="0">
              <a:solidFill>
                <a:sysClr val="windowText" lastClr="000000"/>
              </a:solidFill>
              <a:latin typeface="Arial" panose="020B0604020202020204" pitchFamily="34" charset="0"/>
              <a:cs typeface="Arial" panose="020B0604020202020204" pitchFamily="34" charset="0"/>
            </a:rPr>
            <a:t>Please let us(GIMS team in Japan) know the reason why you need GIMS urgently</a:t>
          </a:r>
          <a:r>
            <a:rPr kumimoji="1" lang="ja-JP" altLang="en-US" sz="1100" baseline="0">
              <a:solidFill>
                <a:sysClr val="windowText" lastClr="000000"/>
              </a:solidFill>
              <a:latin typeface="Arial" panose="020B0604020202020204" pitchFamily="34" charset="0"/>
              <a:cs typeface="Arial" panose="020B0604020202020204" pitchFamily="34" charset="0"/>
            </a:rPr>
            <a:t> </a:t>
          </a:r>
          <a:r>
            <a:rPr kumimoji="1" lang="en-US" altLang="ja-JP" sz="1100" baseline="0">
              <a:solidFill>
                <a:sysClr val="windowText" lastClr="000000"/>
              </a:solidFill>
              <a:latin typeface="Arial" panose="020B0604020202020204" pitchFamily="34" charset="0"/>
              <a:cs typeface="Arial" panose="020B0604020202020204" pitchFamily="34" charset="0"/>
            </a:rPr>
            <a:t>on the request email.</a:t>
          </a:r>
        </a:p>
      </xdr:txBody>
    </xdr:sp>
    <xdr:clientData/>
  </xdr:twoCellAnchor>
  <xdr:twoCellAnchor>
    <xdr:from>
      <xdr:col>3</xdr:col>
      <xdr:colOff>354993</xdr:colOff>
      <xdr:row>88</xdr:row>
      <xdr:rowOff>33868</xdr:rowOff>
    </xdr:from>
    <xdr:to>
      <xdr:col>8</xdr:col>
      <xdr:colOff>285144</xdr:colOff>
      <xdr:row>91</xdr:row>
      <xdr:rowOff>23284</xdr:rowOff>
    </xdr:to>
    <xdr:sp macro="" textlink="">
      <xdr:nvSpPr>
        <xdr:cNvPr id="55" name="四角形吹き出し 54">
          <a:extLst>
            <a:ext uri="{FF2B5EF4-FFF2-40B4-BE49-F238E27FC236}">
              <a16:creationId xmlns:a16="http://schemas.microsoft.com/office/drawing/2014/main" id="{00000000-0008-0000-0500-000037000000}"/>
            </a:ext>
          </a:extLst>
        </xdr:cNvPr>
        <xdr:cNvSpPr/>
      </xdr:nvSpPr>
      <xdr:spPr>
        <a:xfrm>
          <a:off x="1868107" y="15578668"/>
          <a:ext cx="3005366" cy="511930"/>
        </a:xfrm>
        <a:prstGeom prst="wedgeRectCallout">
          <a:avLst>
            <a:gd name="adj1" fmla="val -70325"/>
            <a:gd name="adj2" fmla="val 34634"/>
          </a:avLst>
        </a:prstGeom>
        <a:solidFill>
          <a:srgbClr val="FFC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100" baseline="0">
              <a:solidFill>
                <a:sysClr val="windowText" lastClr="000000"/>
              </a:solidFill>
              <a:latin typeface="Arial" panose="020B0604020202020204" pitchFamily="34" charset="0"/>
              <a:cs typeface="Arial" panose="020B0604020202020204" pitchFamily="34" charset="0"/>
            </a:rPr>
            <a:t>For finished goods, required to be entered.</a:t>
          </a:r>
        </a:p>
      </xdr:txBody>
    </xdr:sp>
    <xdr:clientData/>
  </xdr:twoCellAnchor>
  <xdr:twoCellAnchor editAs="oneCell">
    <xdr:from>
      <xdr:col>1</xdr:col>
      <xdr:colOff>194736</xdr:colOff>
      <xdr:row>96</xdr:row>
      <xdr:rowOff>165098</xdr:rowOff>
    </xdr:from>
    <xdr:to>
      <xdr:col>4</xdr:col>
      <xdr:colOff>276631</xdr:colOff>
      <xdr:row>111</xdr:row>
      <xdr:rowOff>126999</xdr:rowOff>
    </xdr:to>
    <xdr:pic>
      <xdr:nvPicPr>
        <xdr:cNvPr id="17" name="図 16">
          <a:extLst>
            <a:ext uri="{FF2B5EF4-FFF2-40B4-BE49-F238E27FC236}">
              <a16:creationId xmlns:a16="http://schemas.microsoft.com/office/drawing/2014/main" id="{00000000-0008-0000-0500-000011000000}"/>
            </a:ext>
          </a:extLst>
        </xdr:cNvPr>
        <xdr:cNvPicPr>
          <a:picLocks noChangeAspect="1"/>
        </xdr:cNvPicPr>
      </xdr:nvPicPr>
      <xdr:blipFill rotWithShape="1">
        <a:blip xmlns:r="http://schemas.openxmlformats.org/officeDocument/2006/relationships" r:embed="rId10"/>
        <a:srcRect l="1711" t="31691" r="83402" b="33243"/>
        <a:stretch/>
      </xdr:blipFill>
      <xdr:spPr>
        <a:xfrm>
          <a:off x="478369" y="17216965"/>
          <a:ext cx="1936095" cy="2565401"/>
        </a:xfrm>
        <a:prstGeom prst="rect">
          <a:avLst/>
        </a:prstGeom>
      </xdr:spPr>
    </xdr:pic>
    <xdr:clientData/>
  </xdr:twoCellAnchor>
  <xdr:twoCellAnchor editAs="oneCell">
    <xdr:from>
      <xdr:col>1</xdr:col>
      <xdr:colOff>0</xdr:colOff>
      <xdr:row>114</xdr:row>
      <xdr:rowOff>0</xdr:rowOff>
    </xdr:from>
    <xdr:to>
      <xdr:col>15</xdr:col>
      <xdr:colOff>389400</xdr:colOff>
      <xdr:row>121</xdr:row>
      <xdr:rowOff>41738</xdr:rowOff>
    </xdr:to>
    <xdr:pic>
      <xdr:nvPicPr>
        <xdr:cNvPr id="19" name="図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11"/>
        <a:stretch>
          <a:fillRect/>
        </a:stretch>
      </xdr:blipFill>
      <xdr:spPr>
        <a:xfrm>
          <a:off x="283029" y="20421600"/>
          <a:ext cx="9000000" cy="1260938"/>
        </a:xfrm>
        <a:prstGeom prst="rect">
          <a:avLst/>
        </a:prstGeom>
      </xdr:spPr>
    </xdr:pic>
    <xdr:clientData/>
  </xdr:twoCellAnchor>
  <xdr:twoCellAnchor editAs="oneCell">
    <xdr:from>
      <xdr:col>1</xdr:col>
      <xdr:colOff>0</xdr:colOff>
      <xdr:row>124</xdr:row>
      <xdr:rowOff>0</xdr:rowOff>
    </xdr:from>
    <xdr:to>
      <xdr:col>15</xdr:col>
      <xdr:colOff>389400</xdr:colOff>
      <xdr:row>132</xdr:row>
      <xdr:rowOff>41621</xdr:rowOff>
    </xdr:to>
    <xdr:pic>
      <xdr:nvPicPr>
        <xdr:cNvPr id="20" name="図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2"/>
        <a:stretch>
          <a:fillRect/>
        </a:stretch>
      </xdr:blipFill>
      <xdr:spPr>
        <a:xfrm>
          <a:off x="283029" y="21989143"/>
          <a:ext cx="9000000" cy="1434992"/>
        </a:xfrm>
        <a:prstGeom prst="rect">
          <a:avLst/>
        </a:prstGeom>
      </xdr:spPr>
    </xdr:pic>
    <xdr:clientData/>
  </xdr:twoCellAnchor>
  <xdr:twoCellAnchor editAs="oneCell">
    <xdr:from>
      <xdr:col>1</xdr:col>
      <xdr:colOff>0</xdr:colOff>
      <xdr:row>135</xdr:row>
      <xdr:rowOff>0</xdr:rowOff>
    </xdr:from>
    <xdr:to>
      <xdr:col>11</xdr:col>
      <xdr:colOff>329572</xdr:colOff>
      <xdr:row>137</xdr:row>
      <xdr:rowOff>6725</xdr:rowOff>
    </xdr:to>
    <xdr:pic>
      <xdr:nvPicPr>
        <xdr:cNvPr id="21" name="図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3"/>
        <a:stretch>
          <a:fillRect/>
        </a:stretch>
      </xdr:blipFill>
      <xdr:spPr>
        <a:xfrm>
          <a:off x="283029" y="23905029"/>
          <a:ext cx="6480000" cy="355068"/>
        </a:xfrm>
        <a:prstGeom prst="rect">
          <a:avLst/>
        </a:prstGeom>
      </xdr:spPr>
    </xdr:pic>
    <xdr:clientData/>
  </xdr:twoCellAnchor>
  <xdr:twoCellAnchor editAs="oneCell">
    <xdr:from>
      <xdr:col>1</xdr:col>
      <xdr:colOff>250373</xdr:colOff>
      <xdr:row>85</xdr:row>
      <xdr:rowOff>0</xdr:rowOff>
    </xdr:from>
    <xdr:to>
      <xdr:col>2</xdr:col>
      <xdr:colOff>377272</xdr:colOff>
      <xdr:row>91</xdr:row>
      <xdr:rowOff>76053</xdr:rowOff>
    </xdr:to>
    <xdr:pic>
      <xdr:nvPicPr>
        <xdr:cNvPr id="56" name="図 55">
          <a:extLst>
            <a:ext uri="{FF2B5EF4-FFF2-40B4-BE49-F238E27FC236}">
              <a16:creationId xmlns:a16="http://schemas.microsoft.com/office/drawing/2014/main" id="{00000000-0008-0000-0500-000038000000}"/>
            </a:ext>
          </a:extLst>
        </xdr:cNvPr>
        <xdr:cNvPicPr>
          <a:picLocks noChangeAspect="1"/>
        </xdr:cNvPicPr>
      </xdr:nvPicPr>
      <xdr:blipFill>
        <a:blip xmlns:r="http://schemas.openxmlformats.org/officeDocument/2006/relationships" r:embed="rId14"/>
        <a:stretch>
          <a:fillRect/>
        </a:stretch>
      </xdr:blipFill>
      <xdr:spPr>
        <a:xfrm>
          <a:off x="533402" y="15022286"/>
          <a:ext cx="741941" cy="1121082"/>
        </a:xfrm>
        <a:prstGeom prst="rect">
          <a:avLst/>
        </a:prstGeom>
      </xdr:spPr>
    </xdr:pic>
    <xdr:clientData/>
  </xdr:twoCellAnchor>
  <xdr:twoCellAnchor editAs="oneCell">
    <xdr:from>
      <xdr:col>1</xdr:col>
      <xdr:colOff>0</xdr:colOff>
      <xdr:row>36</xdr:row>
      <xdr:rowOff>97970</xdr:rowOff>
    </xdr:from>
    <xdr:to>
      <xdr:col>10</xdr:col>
      <xdr:colOff>456777</xdr:colOff>
      <xdr:row>38</xdr:row>
      <xdr:rowOff>169406</xdr:rowOff>
    </xdr:to>
    <xdr:pic>
      <xdr:nvPicPr>
        <xdr:cNvPr id="58" name="図 57">
          <a:extLst>
            <a:ext uri="{FF2B5EF4-FFF2-40B4-BE49-F238E27FC236}">
              <a16:creationId xmlns:a16="http://schemas.microsoft.com/office/drawing/2014/main" id="{00000000-0008-0000-0500-00003A000000}"/>
            </a:ext>
          </a:extLst>
        </xdr:cNvPr>
        <xdr:cNvPicPr>
          <a:picLocks noChangeAspect="1"/>
        </xdr:cNvPicPr>
      </xdr:nvPicPr>
      <xdr:blipFill>
        <a:blip xmlns:r="http://schemas.openxmlformats.org/officeDocument/2006/relationships" r:embed="rId15"/>
        <a:stretch>
          <a:fillRect/>
        </a:stretch>
      </xdr:blipFill>
      <xdr:spPr>
        <a:xfrm>
          <a:off x="283029" y="6417127"/>
          <a:ext cx="5992162" cy="419779"/>
        </a:xfrm>
        <a:prstGeom prst="rect">
          <a:avLst/>
        </a:prstGeom>
      </xdr:spPr>
    </xdr:pic>
    <xdr:clientData/>
  </xdr:twoCellAnchor>
  <xdr:twoCellAnchor editAs="oneCell">
    <xdr:from>
      <xdr:col>0</xdr:col>
      <xdr:colOff>283028</xdr:colOff>
      <xdr:row>167</xdr:row>
      <xdr:rowOff>185057</xdr:rowOff>
    </xdr:from>
    <xdr:to>
      <xdr:col>2</xdr:col>
      <xdr:colOff>409698</xdr:colOff>
      <xdr:row>174</xdr:row>
      <xdr:rowOff>92528</xdr:rowOff>
    </xdr:to>
    <xdr:pic>
      <xdr:nvPicPr>
        <xdr:cNvPr id="61" name="図 60">
          <a:extLst>
            <a:ext uri="{FF2B5EF4-FFF2-40B4-BE49-F238E27FC236}">
              <a16:creationId xmlns:a16="http://schemas.microsoft.com/office/drawing/2014/main" id="{00000000-0008-0000-0500-00003D000000}"/>
            </a:ext>
          </a:extLst>
        </xdr:cNvPr>
        <xdr:cNvPicPr>
          <a:picLocks noChangeAspect="1"/>
        </xdr:cNvPicPr>
      </xdr:nvPicPr>
      <xdr:blipFill>
        <a:blip xmlns:r="http://schemas.openxmlformats.org/officeDocument/2006/relationships" r:embed="rId16"/>
        <a:stretch>
          <a:fillRect/>
        </a:stretch>
      </xdr:blipFill>
      <xdr:spPr>
        <a:xfrm>
          <a:off x="283028" y="28629428"/>
          <a:ext cx="1024741" cy="1137557"/>
        </a:xfrm>
        <a:prstGeom prst="rect">
          <a:avLst/>
        </a:prstGeom>
      </xdr:spPr>
    </xdr:pic>
    <xdr:clientData/>
  </xdr:twoCellAnchor>
  <xdr:twoCellAnchor>
    <xdr:from>
      <xdr:col>1</xdr:col>
      <xdr:colOff>19050</xdr:colOff>
      <xdr:row>175</xdr:row>
      <xdr:rowOff>129721</xdr:rowOff>
    </xdr:from>
    <xdr:to>
      <xdr:col>4</xdr:col>
      <xdr:colOff>456293</xdr:colOff>
      <xdr:row>179</xdr:row>
      <xdr:rowOff>148771</xdr:rowOff>
    </xdr:to>
    <xdr:sp macro="" textlink="">
      <xdr:nvSpPr>
        <xdr:cNvPr id="16" name="四角形吹き出し 15">
          <a:extLst>
            <a:ext uri="{FF2B5EF4-FFF2-40B4-BE49-F238E27FC236}">
              <a16:creationId xmlns:a16="http://schemas.microsoft.com/office/drawing/2014/main" id="{00000000-0008-0000-0500-000010000000}"/>
            </a:ext>
          </a:extLst>
        </xdr:cNvPr>
        <xdr:cNvSpPr/>
      </xdr:nvSpPr>
      <xdr:spPr>
        <a:xfrm>
          <a:off x="302079" y="30326692"/>
          <a:ext cx="2282371" cy="715736"/>
        </a:xfrm>
        <a:prstGeom prst="wedgeRectCallout">
          <a:avLst>
            <a:gd name="adj1" fmla="val -44808"/>
            <a:gd name="adj2" fmla="val -86268"/>
          </a:avLst>
        </a:prstGeom>
        <a:solidFill>
          <a:srgbClr val="FFFF9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100">
              <a:solidFill>
                <a:sysClr val="windowText" lastClr="000000"/>
              </a:solidFill>
              <a:latin typeface="Arial" panose="020B0604020202020204" pitchFamily="34" charset="0"/>
              <a:cs typeface="Arial" panose="020B0604020202020204" pitchFamily="34" charset="0"/>
            </a:rPr>
            <a:t>If overseas organizations input "-"  on</a:t>
          </a:r>
          <a:r>
            <a:rPr kumimoji="1" lang="en-US" altLang="ja-JP" sz="1100" baseline="0">
              <a:solidFill>
                <a:sysClr val="windowText" lastClr="000000"/>
              </a:solidFill>
              <a:latin typeface="Arial" panose="020B0604020202020204" pitchFamily="34" charset="0"/>
              <a:cs typeface="Arial" panose="020B0604020202020204" pitchFamily="34" charset="0"/>
            </a:rPr>
            <a:t> "Mandatory" items, …</a:t>
          </a:r>
          <a:endParaRPr kumimoji="1" lang="ja-JP" altLang="en-US" sz="1100">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oneCell">
    <xdr:from>
      <xdr:col>4</xdr:col>
      <xdr:colOff>234044</xdr:colOff>
      <xdr:row>167</xdr:row>
      <xdr:rowOff>185057</xdr:rowOff>
    </xdr:from>
    <xdr:to>
      <xdr:col>6</xdr:col>
      <xdr:colOff>97028</xdr:colOff>
      <xdr:row>175</xdr:row>
      <xdr:rowOff>5443</xdr:rowOff>
    </xdr:to>
    <xdr:pic>
      <xdr:nvPicPr>
        <xdr:cNvPr id="62" name="図 61">
          <a:extLst>
            <a:ext uri="{FF2B5EF4-FFF2-40B4-BE49-F238E27FC236}">
              <a16:creationId xmlns:a16="http://schemas.microsoft.com/office/drawing/2014/main" id="{00000000-0008-0000-0500-00003E000000}"/>
            </a:ext>
          </a:extLst>
        </xdr:cNvPr>
        <xdr:cNvPicPr>
          <a:picLocks noChangeAspect="1"/>
        </xdr:cNvPicPr>
      </xdr:nvPicPr>
      <xdr:blipFill>
        <a:blip xmlns:r="http://schemas.openxmlformats.org/officeDocument/2006/relationships" r:embed="rId17"/>
        <a:stretch>
          <a:fillRect/>
        </a:stretch>
      </xdr:blipFill>
      <xdr:spPr>
        <a:xfrm>
          <a:off x="2362201" y="28977771"/>
          <a:ext cx="1093070" cy="1224643"/>
        </a:xfrm>
        <a:prstGeom prst="rect">
          <a:avLst/>
        </a:prstGeom>
      </xdr:spPr>
    </xdr:pic>
    <xdr:clientData/>
  </xdr:twoCellAnchor>
  <xdr:twoCellAnchor>
    <xdr:from>
      <xdr:col>5</xdr:col>
      <xdr:colOff>134257</xdr:colOff>
      <xdr:row>175</xdr:row>
      <xdr:rowOff>108857</xdr:rowOff>
    </xdr:from>
    <xdr:to>
      <xdr:col>9</xdr:col>
      <xdr:colOff>51707</xdr:colOff>
      <xdr:row>179</xdr:row>
      <xdr:rowOff>127907</xdr:rowOff>
    </xdr:to>
    <xdr:sp macro="" textlink="">
      <xdr:nvSpPr>
        <xdr:cNvPr id="38" name="四角形吹き出し 37">
          <a:extLst>
            <a:ext uri="{FF2B5EF4-FFF2-40B4-BE49-F238E27FC236}">
              <a16:creationId xmlns:a16="http://schemas.microsoft.com/office/drawing/2014/main" id="{00000000-0008-0000-0500-000026000000}"/>
            </a:ext>
          </a:extLst>
        </xdr:cNvPr>
        <xdr:cNvSpPr/>
      </xdr:nvSpPr>
      <xdr:spPr>
        <a:xfrm>
          <a:off x="2877457" y="30305828"/>
          <a:ext cx="2377621" cy="715736"/>
        </a:xfrm>
        <a:prstGeom prst="wedgeRectCallout">
          <a:avLst>
            <a:gd name="adj1" fmla="val -43921"/>
            <a:gd name="adj2" fmla="val -73341"/>
          </a:avLst>
        </a:prstGeom>
        <a:solidFill>
          <a:srgbClr val="FFFF9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100">
              <a:solidFill>
                <a:sysClr val="windowText" lastClr="000000"/>
              </a:solidFill>
              <a:latin typeface="Arial" panose="020B0604020202020204" pitchFamily="34" charset="0"/>
              <a:cs typeface="Arial" panose="020B0604020202020204" pitchFamily="34" charset="0"/>
            </a:rPr>
            <a:t>…the</a:t>
          </a:r>
          <a:r>
            <a:rPr kumimoji="1" lang="en-US" altLang="ja-JP" sz="1100" baseline="0">
              <a:solidFill>
                <a:sysClr val="windowText" lastClr="000000"/>
              </a:solidFill>
              <a:latin typeface="Arial" panose="020B0604020202020204" pitchFamily="34" charset="0"/>
              <a:cs typeface="Arial" panose="020B0604020202020204" pitchFamily="34" charset="0"/>
            </a:rPr>
            <a:t> cells change the color like above.</a:t>
          </a:r>
        </a:p>
      </xdr:txBody>
    </xdr:sp>
    <xdr:clientData/>
  </xdr:twoCellAnchor>
  <xdr:twoCellAnchor editAs="oneCell">
    <xdr:from>
      <xdr:col>1</xdr:col>
      <xdr:colOff>0</xdr:colOff>
      <xdr:row>185</xdr:row>
      <xdr:rowOff>0</xdr:rowOff>
    </xdr:from>
    <xdr:to>
      <xdr:col>15</xdr:col>
      <xdr:colOff>389400</xdr:colOff>
      <xdr:row>192</xdr:row>
      <xdr:rowOff>2845</xdr:rowOff>
    </xdr:to>
    <xdr:pic>
      <xdr:nvPicPr>
        <xdr:cNvPr id="47" name="図 46">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18"/>
        <a:stretch>
          <a:fillRect/>
        </a:stretch>
      </xdr:blipFill>
      <xdr:spPr>
        <a:xfrm>
          <a:off x="283029" y="31938686"/>
          <a:ext cx="9000000" cy="1222045"/>
        </a:xfrm>
        <a:prstGeom prst="rect">
          <a:avLst/>
        </a:prstGeom>
      </xdr:spPr>
    </xdr:pic>
    <xdr:clientData/>
  </xdr:twoCellAnchor>
  <xdr:twoCellAnchor>
    <xdr:from>
      <xdr:col>8</xdr:col>
      <xdr:colOff>478971</xdr:colOff>
      <xdr:row>185</xdr:row>
      <xdr:rowOff>21771</xdr:rowOff>
    </xdr:from>
    <xdr:to>
      <xdr:col>15</xdr:col>
      <xdr:colOff>408214</xdr:colOff>
      <xdr:row>191</xdr:row>
      <xdr:rowOff>157843</xdr:rowOff>
    </xdr:to>
    <xdr:sp macro="" textlink="">
      <xdr:nvSpPr>
        <xdr:cNvPr id="48" name="角丸四角形 47">
          <a:extLst>
            <a:ext uri="{FF2B5EF4-FFF2-40B4-BE49-F238E27FC236}">
              <a16:creationId xmlns:a16="http://schemas.microsoft.com/office/drawing/2014/main" id="{00000000-0008-0000-0500-000030000000}"/>
            </a:ext>
          </a:extLst>
        </xdr:cNvPr>
        <xdr:cNvSpPr/>
      </xdr:nvSpPr>
      <xdr:spPr>
        <a:xfrm>
          <a:off x="5067300" y="31960457"/>
          <a:ext cx="4234543" cy="11811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566059</xdr:colOff>
      <xdr:row>192</xdr:row>
      <xdr:rowOff>38101</xdr:rowOff>
    </xdr:from>
    <xdr:to>
      <xdr:col>8</xdr:col>
      <xdr:colOff>359229</xdr:colOff>
      <xdr:row>196</xdr:row>
      <xdr:rowOff>57152</xdr:rowOff>
    </xdr:to>
    <xdr:sp macro="" textlink="">
      <xdr:nvSpPr>
        <xdr:cNvPr id="59" name="四角形吹き出し 58">
          <a:extLst>
            <a:ext uri="{FF2B5EF4-FFF2-40B4-BE49-F238E27FC236}">
              <a16:creationId xmlns:a16="http://schemas.microsoft.com/office/drawing/2014/main" id="{00000000-0008-0000-0500-00003B000000}"/>
            </a:ext>
          </a:extLst>
        </xdr:cNvPr>
        <xdr:cNvSpPr/>
      </xdr:nvSpPr>
      <xdr:spPr>
        <a:xfrm>
          <a:off x="1464130" y="33195987"/>
          <a:ext cx="3483428" cy="715736"/>
        </a:xfrm>
        <a:prstGeom prst="wedgeRectCallout">
          <a:avLst>
            <a:gd name="adj1" fmla="val 54048"/>
            <a:gd name="adj2" fmla="val -75622"/>
          </a:avLst>
        </a:prstGeom>
        <a:solidFill>
          <a:srgbClr val="FFFF9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100" baseline="0">
              <a:solidFill>
                <a:sysClr val="windowText" lastClr="000000"/>
              </a:solidFill>
              <a:latin typeface="Arial" panose="020B0604020202020204" pitchFamily="34" charset="0"/>
              <a:cs typeface="Arial" panose="020B0604020202020204" pitchFamily="34" charset="0"/>
            </a:rPr>
            <a:t>Please input the information following the "Judgment of necessity".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xdr:colOff>
      <xdr:row>3</xdr:row>
      <xdr:rowOff>-1</xdr:rowOff>
    </xdr:from>
    <xdr:to>
      <xdr:col>13</xdr:col>
      <xdr:colOff>575734</xdr:colOff>
      <xdr:row>35</xdr:row>
      <xdr:rowOff>166686</xdr:rowOff>
    </xdr:to>
    <xdr:sp macro="" textlink="">
      <xdr:nvSpPr>
        <xdr:cNvPr id="436" name="サブタイトル 2">
          <a:extLst>
            <a:ext uri="{FF2B5EF4-FFF2-40B4-BE49-F238E27FC236}">
              <a16:creationId xmlns:a16="http://schemas.microsoft.com/office/drawing/2014/main" id="{00000000-0008-0000-0600-0000B4010000}"/>
            </a:ext>
          </a:extLst>
        </xdr:cNvPr>
        <xdr:cNvSpPr>
          <a:spLocks noGrp="1"/>
        </xdr:cNvSpPr>
      </xdr:nvSpPr>
      <xdr:spPr>
        <a:xfrm>
          <a:off x="1" y="868679"/>
          <a:ext cx="8599593" cy="5775007"/>
        </a:xfrm>
        <a:prstGeom prst="rect">
          <a:avLst/>
        </a:prstGeom>
      </xdr:spPr>
      <xdr:txBody>
        <a:bodyPr vert="horz" wrap="square" lIns="91440" tIns="45720" rIns="91440" bIns="45720" rtlCol="0">
          <a:noAutofit/>
        </a:bodyPr>
        <a:lstStyle>
          <a:lvl1pPr marL="0" indent="0" algn="ctr" defTabSz="914400" rtl="0" eaLnBrk="1" latinLnBrk="0" hangingPunct="1">
            <a:spcBef>
              <a:spcPct val="20000"/>
            </a:spcBef>
            <a:buFont typeface="Arial" pitchFamily="34" charset="0"/>
            <a:buNone/>
            <a:defRPr kumimoji="1" sz="3200" kern="1200">
              <a:solidFill>
                <a:schemeClr val="tx1">
                  <a:tint val="75000"/>
                </a:schemeClr>
              </a:solidFill>
              <a:latin typeface="+mn-lt"/>
              <a:ea typeface="+mn-ea"/>
              <a:cs typeface="+mn-cs"/>
            </a:defRPr>
          </a:lvl1pPr>
          <a:lvl2pPr marL="457200" indent="0" algn="ctr" defTabSz="914400" rtl="0" eaLnBrk="1" latinLnBrk="0" hangingPunct="1">
            <a:spcBef>
              <a:spcPct val="20000"/>
            </a:spcBef>
            <a:buFont typeface="Arial" pitchFamily="34" charset="0"/>
            <a:buNone/>
            <a:defRPr kumimoji="1" sz="2800" kern="1200">
              <a:solidFill>
                <a:schemeClr val="tx1">
                  <a:tint val="75000"/>
                </a:schemeClr>
              </a:solidFill>
              <a:latin typeface="+mn-lt"/>
              <a:ea typeface="+mn-ea"/>
              <a:cs typeface="+mn-cs"/>
            </a:defRPr>
          </a:lvl2pPr>
          <a:lvl3pPr marL="914400" indent="0" algn="ctr" defTabSz="914400" rtl="0" eaLnBrk="1" latinLnBrk="0" hangingPunct="1">
            <a:spcBef>
              <a:spcPct val="20000"/>
            </a:spcBef>
            <a:buFont typeface="Arial" pitchFamily="34" charset="0"/>
            <a:buNone/>
            <a:defRPr kumimoji="1" sz="2400" kern="1200">
              <a:solidFill>
                <a:schemeClr val="tx1">
                  <a:tint val="75000"/>
                </a:schemeClr>
              </a:solidFill>
              <a:latin typeface="+mn-lt"/>
              <a:ea typeface="+mn-ea"/>
              <a:cs typeface="+mn-cs"/>
            </a:defRPr>
          </a:lvl3pPr>
          <a:lvl4pPr marL="1371600" indent="0" algn="ctr" defTabSz="914400" rtl="0" eaLnBrk="1" latinLnBrk="0" hangingPunct="1">
            <a:spcBef>
              <a:spcPct val="20000"/>
            </a:spcBef>
            <a:buFont typeface="Arial" pitchFamily="34" charset="0"/>
            <a:buNone/>
            <a:defRPr kumimoji="1" sz="2000" kern="1200">
              <a:solidFill>
                <a:schemeClr val="tx1">
                  <a:tint val="75000"/>
                </a:schemeClr>
              </a:solidFill>
              <a:latin typeface="+mn-lt"/>
              <a:ea typeface="+mn-ea"/>
              <a:cs typeface="+mn-cs"/>
            </a:defRPr>
          </a:lvl4pPr>
          <a:lvl5pPr marL="1828800" indent="0" algn="ctr" defTabSz="914400" rtl="0" eaLnBrk="1" latinLnBrk="0" hangingPunct="1">
            <a:spcBef>
              <a:spcPct val="20000"/>
            </a:spcBef>
            <a:buFont typeface="Arial" pitchFamily="34" charset="0"/>
            <a:buNone/>
            <a:defRPr kumimoji="1" sz="2000" kern="1200">
              <a:solidFill>
                <a:schemeClr val="tx1">
                  <a:tint val="75000"/>
                </a:schemeClr>
              </a:solidFill>
              <a:latin typeface="+mn-lt"/>
              <a:ea typeface="+mn-ea"/>
              <a:cs typeface="+mn-cs"/>
            </a:defRPr>
          </a:lvl5pPr>
          <a:lvl6pPr marL="2286000" indent="0" algn="ctr" defTabSz="914400" rtl="0" eaLnBrk="1" latinLnBrk="0" hangingPunct="1">
            <a:spcBef>
              <a:spcPct val="20000"/>
            </a:spcBef>
            <a:buFont typeface="Arial" pitchFamily="34" charset="0"/>
            <a:buNone/>
            <a:defRPr kumimoji="1" sz="2000" kern="1200">
              <a:solidFill>
                <a:schemeClr val="tx1">
                  <a:tint val="75000"/>
                </a:schemeClr>
              </a:solidFill>
              <a:latin typeface="+mn-lt"/>
              <a:ea typeface="+mn-ea"/>
              <a:cs typeface="+mn-cs"/>
            </a:defRPr>
          </a:lvl6pPr>
          <a:lvl7pPr marL="2743200" indent="0" algn="ctr" defTabSz="914400" rtl="0" eaLnBrk="1" latinLnBrk="0" hangingPunct="1">
            <a:spcBef>
              <a:spcPct val="20000"/>
            </a:spcBef>
            <a:buFont typeface="Arial" pitchFamily="34" charset="0"/>
            <a:buNone/>
            <a:defRPr kumimoji="1" sz="2000" kern="1200">
              <a:solidFill>
                <a:schemeClr val="tx1">
                  <a:tint val="75000"/>
                </a:schemeClr>
              </a:solidFill>
              <a:latin typeface="+mn-lt"/>
              <a:ea typeface="+mn-ea"/>
              <a:cs typeface="+mn-cs"/>
            </a:defRPr>
          </a:lvl7pPr>
          <a:lvl8pPr marL="3200400" indent="0" algn="ctr" defTabSz="914400" rtl="0" eaLnBrk="1" latinLnBrk="0" hangingPunct="1">
            <a:spcBef>
              <a:spcPct val="20000"/>
            </a:spcBef>
            <a:buFont typeface="Arial" pitchFamily="34" charset="0"/>
            <a:buNone/>
            <a:defRPr kumimoji="1" sz="2000" kern="1200">
              <a:solidFill>
                <a:schemeClr val="tx1">
                  <a:tint val="75000"/>
                </a:schemeClr>
              </a:solidFill>
              <a:latin typeface="+mn-lt"/>
              <a:ea typeface="+mn-ea"/>
              <a:cs typeface="+mn-cs"/>
            </a:defRPr>
          </a:lvl8pPr>
          <a:lvl9pPr marL="3657600" indent="0" algn="ctr" defTabSz="914400" rtl="0" eaLnBrk="1" latinLnBrk="0" hangingPunct="1">
            <a:spcBef>
              <a:spcPct val="20000"/>
            </a:spcBef>
            <a:buFont typeface="Arial" pitchFamily="34" charset="0"/>
            <a:buNone/>
            <a:defRPr kumimoji="1" sz="2000" kern="1200">
              <a:solidFill>
                <a:schemeClr val="tx1">
                  <a:tint val="75000"/>
                </a:schemeClr>
              </a:solidFill>
              <a:latin typeface="+mn-lt"/>
              <a:ea typeface="+mn-ea"/>
              <a:cs typeface="+mn-cs"/>
            </a:defRPr>
          </a:lvl9pPr>
        </a:lstStyle>
        <a:p>
          <a:pPr algn="l"/>
          <a:r>
            <a:rPr lang="en-US" altLang="ja-JP" sz="1800">
              <a:solidFill>
                <a:schemeClr val="tx1"/>
              </a:solidFill>
            </a:rPr>
            <a:t>&lt;Purpose&gt;</a:t>
          </a:r>
        </a:p>
        <a:p>
          <a:pPr algn="l"/>
          <a:r>
            <a:rPr lang="en-US" altLang="ja-JP" sz="1800">
              <a:solidFill>
                <a:schemeClr val="tx1"/>
              </a:solidFill>
            </a:rPr>
            <a:t>To get the reason why applicants(overseas organizations and Mobility Business Company) </a:t>
          </a:r>
        </a:p>
        <a:p>
          <a:pPr algn="l"/>
          <a:r>
            <a:rPr lang="en-US" altLang="ja-JP" sz="1800">
              <a:solidFill>
                <a:schemeClr val="tx1"/>
              </a:solidFill>
            </a:rPr>
            <a:t>need to register new GIMS, and to get the original GIMS information (previous GIMS) </a:t>
          </a:r>
        </a:p>
        <a:p>
          <a:pPr algn="l"/>
          <a:r>
            <a:rPr lang="en-US" altLang="ja-JP" sz="1800">
              <a:solidFill>
                <a:schemeClr val="tx1"/>
              </a:solidFill>
            </a:rPr>
            <a:t>exactly in the GIMS setting when registering GIMS.</a:t>
          </a:r>
        </a:p>
        <a:p>
          <a:pPr algn="l"/>
          <a:r>
            <a:rPr lang="en-US" altLang="ja-JP" sz="1800">
              <a:solidFill>
                <a:schemeClr val="tx1"/>
              </a:solidFill>
            </a:rPr>
            <a:t>Getting the correct information that have connection to demand (the changing point of new and previous GIMS) contributes to do the business with correct recognition for not only ordering organizations but also supplying organizations when managing the supply and demand to control the whole supply chain.</a:t>
          </a:r>
        </a:p>
        <a:p>
          <a:pPr algn="l"/>
          <a:endParaRPr lang="en-US" altLang="ja-JP" sz="1800">
            <a:solidFill>
              <a:schemeClr val="tx1"/>
            </a:solidFill>
          </a:endParaRPr>
        </a:p>
        <a:p>
          <a:pPr algn="l"/>
          <a:r>
            <a:rPr lang="en-US" altLang="ja-JP" sz="1800">
              <a:solidFill>
                <a:schemeClr val="tx1"/>
              </a:solidFill>
            </a:rPr>
            <a:t>&lt;Request&gt;</a:t>
          </a:r>
        </a:p>
        <a:p>
          <a:pPr algn="l"/>
          <a:r>
            <a:rPr lang="en-US" altLang="ja-JP" sz="1800">
              <a:solidFill>
                <a:schemeClr val="tx1"/>
              </a:solidFill>
            </a:rPr>
            <a:t>Please inform below information for goods and parts that applicants need to register new </a:t>
          </a:r>
        </a:p>
        <a:p>
          <a:pPr algn="l"/>
          <a:r>
            <a:rPr lang="en-US" altLang="ja-JP" sz="1800">
              <a:solidFill>
                <a:schemeClr val="tx1"/>
              </a:solidFill>
            </a:rPr>
            <a:t>GIMS.</a:t>
          </a:r>
        </a:p>
        <a:p>
          <a:pPr algn="l"/>
          <a:r>
            <a:rPr lang="ja-JP" altLang="en-US" sz="1800">
              <a:solidFill>
                <a:schemeClr val="tx1"/>
              </a:solidFill>
            </a:rPr>
            <a:t>　</a:t>
          </a:r>
          <a:r>
            <a:rPr lang="en-US" altLang="ja-JP" sz="1800">
              <a:solidFill>
                <a:schemeClr val="tx1"/>
              </a:solidFill>
            </a:rPr>
            <a:t>1. Previous GIMS (before repacking GIMS, before GIMS of changing desings and so on)</a:t>
          </a:r>
        </a:p>
        <a:p>
          <a:pPr algn="l"/>
          <a:r>
            <a:rPr lang="ja-JP" altLang="en-US" sz="1800">
              <a:solidFill>
                <a:schemeClr val="tx1"/>
              </a:solidFill>
            </a:rPr>
            <a:t>　</a:t>
          </a:r>
          <a:r>
            <a:rPr lang="en-US" altLang="ja-JP" sz="1800">
              <a:solidFill>
                <a:schemeClr val="tx1"/>
              </a:solidFill>
            </a:rPr>
            <a:t>2. Criteria of GIMS registration (Reason code “A” to “E”)</a:t>
          </a:r>
        </a:p>
        <a:p>
          <a:pPr algn="l"/>
          <a:r>
            <a:rPr lang="en-US" altLang="ja-JP" sz="1800">
              <a:solidFill>
                <a:schemeClr val="tx1"/>
              </a:solidFill>
            </a:rPr>
            <a:t>For more details of setting the information of above “1” and “2”, we would like to explain </a:t>
          </a:r>
        </a:p>
        <a:p>
          <a:pPr algn="l"/>
          <a:r>
            <a:rPr lang="en-US" altLang="ja-JP" sz="1800">
              <a:solidFill>
                <a:schemeClr val="tx1"/>
              </a:solidFill>
            </a:rPr>
            <a:t>GIMS registration pattern and the example of registration GIMS with “Apple” from page 3.</a:t>
          </a:r>
        </a:p>
      </xdr:txBody>
    </xdr:sp>
    <xdr:clientData/>
  </xdr:twoCellAnchor>
  <xdr:twoCellAnchor>
    <xdr:from>
      <xdr:col>0</xdr:col>
      <xdr:colOff>0</xdr:colOff>
      <xdr:row>38</xdr:row>
      <xdr:rowOff>143935</xdr:rowOff>
    </xdr:from>
    <xdr:to>
      <xdr:col>13</xdr:col>
      <xdr:colOff>204064</xdr:colOff>
      <xdr:row>43</xdr:row>
      <xdr:rowOff>16188</xdr:rowOff>
    </xdr:to>
    <xdr:sp macro="" textlink="">
      <xdr:nvSpPr>
        <xdr:cNvPr id="437" name="タイトル 1">
          <a:extLst>
            <a:ext uri="{FF2B5EF4-FFF2-40B4-BE49-F238E27FC236}">
              <a16:creationId xmlns:a16="http://schemas.microsoft.com/office/drawing/2014/main" id="{00000000-0008-0000-0600-0000B5010000}"/>
            </a:ext>
          </a:extLst>
        </xdr:cNvPr>
        <xdr:cNvSpPr>
          <a:spLocks noGrp="1"/>
        </xdr:cNvSpPr>
      </xdr:nvSpPr>
      <xdr:spPr>
        <a:xfrm>
          <a:off x="0" y="7146715"/>
          <a:ext cx="8227924" cy="748553"/>
        </a:xfrm>
        <a:prstGeom prst="rect">
          <a:avLst/>
        </a:prstGeom>
        <a:noFill/>
      </xdr:spPr>
      <xdr:txBody>
        <a:bodyPr vert="horz" wrap="square" lIns="91440" tIns="45720" rIns="91440" bIns="45720" rtlCol="0" anchor="ctr">
          <a:normAutofit fontScale="90000"/>
        </a:bodyPr>
        <a:lstStyle>
          <a:lvl1pPr algn="ctr" defTabSz="914400" rtl="0" eaLnBrk="1" latinLnBrk="0" hangingPunct="1">
            <a:spcBef>
              <a:spcPct val="0"/>
            </a:spcBef>
            <a:buNone/>
            <a:defRPr kumimoji="1" sz="4400" kern="1200">
              <a:solidFill>
                <a:schemeClr val="tx1"/>
              </a:solidFill>
              <a:latin typeface="+mj-lt"/>
              <a:ea typeface="+mj-ea"/>
              <a:cs typeface="+mj-cs"/>
            </a:defRPr>
          </a:lvl1pPr>
        </a:lstStyle>
        <a:p>
          <a:pPr algn="l"/>
          <a:r>
            <a:rPr lang="en-US" altLang="ja-JP" sz="2800"/>
            <a:t>Criteria of GIMS registration</a:t>
          </a:r>
          <a:br>
            <a:rPr lang="en-US" altLang="ja-JP" sz="2800"/>
          </a:br>
          <a:r>
            <a:rPr lang="ja-JP" altLang="en-US" sz="2800"/>
            <a:t>（</a:t>
          </a:r>
          <a:r>
            <a:rPr lang="en-US" altLang="ja-JP" sz="2800" b="1"/>
            <a:t>Reason code for issuing identification code</a:t>
          </a:r>
          <a:endParaRPr kumimoji="1" lang="ja-JP" altLang="en-US" sz="2800"/>
        </a:p>
      </xdr:txBody>
    </xdr:sp>
    <xdr:clientData/>
  </xdr:twoCellAnchor>
  <xdr:twoCellAnchor>
    <xdr:from>
      <xdr:col>0</xdr:col>
      <xdr:colOff>0</xdr:colOff>
      <xdr:row>43</xdr:row>
      <xdr:rowOff>25506</xdr:rowOff>
    </xdr:from>
    <xdr:to>
      <xdr:col>13</xdr:col>
      <xdr:colOff>584200</xdr:colOff>
      <xdr:row>76</xdr:row>
      <xdr:rowOff>141154</xdr:rowOff>
    </xdr:to>
    <xdr:sp macro="" textlink="">
      <xdr:nvSpPr>
        <xdr:cNvPr id="438" name="テキスト ボックス 4">
          <a:extLst>
            <a:ext uri="{FF2B5EF4-FFF2-40B4-BE49-F238E27FC236}">
              <a16:creationId xmlns:a16="http://schemas.microsoft.com/office/drawing/2014/main" id="{00000000-0008-0000-0600-0000B6010000}"/>
            </a:ext>
          </a:extLst>
        </xdr:cNvPr>
        <xdr:cNvSpPr txBox="1"/>
      </xdr:nvSpPr>
      <xdr:spPr>
        <a:xfrm>
          <a:off x="0" y="7904586"/>
          <a:ext cx="8608060" cy="5899228"/>
        </a:xfrm>
        <a:prstGeom prst="rect">
          <a:avLst/>
        </a:prstGeom>
        <a:noFill/>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600"/>
            <a:t>GIMS is registered based on below mentioned 5 cases of criteria. ID code distinguish new GIMS from existing GIMS, which has the same BP No. </a:t>
          </a:r>
        </a:p>
        <a:p>
          <a:r>
            <a:rPr lang="en-US" altLang="ja-JP" sz="1600" b="1">
              <a:solidFill>
                <a:srgbClr val="0070C0"/>
              </a:solidFill>
            </a:rPr>
            <a:t>A : Case of GIMS (the case of new BP No.(Basic Parts Number)) created</a:t>
          </a:r>
        </a:p>
        <a:p>
          <a:r>
            <a:rPr lang="en-US" altLang="ja-JP" sz="1600" b="1">
              <a:solidFill>
                <a:srgbClr val="0070C0"/>
              </a:solidFill>
            </a:rPr>
            <a:t>B : Case of changing packaging style</a:t>
          </a:r>
          <a:r>
            <a:rPr lang="ja-JP" altLang="en-US" sz="1600" b="1">
              <a:solidFill>
                <a:srgbClr val="0070C0"/>
              </a:solidFill>
            </a:rPr>
            <a:t>　</a:t>
          </a:r>
          <a:r>
            <a:rPr lang="en-US" altLang="ja-JP" sz="1600" b="1">
              <a:solidFill>
                <a:srgbClr val="0070C0"/>
              </a:solidFill>
            </a:rPr>
            <a:t>※1</a:t>
          </a:r>
          <a:r>
            <a:rPr lang="ja-JP" altLang="en-US" sz="1600" b="1">
              <a:solidFill>
                <a:srgbClr val="0070C0"/>
              </a:solidFill>
            </a:rPr>
            <a:t>・</a:t>
          </a:r>
          <a:r>
            <a:rPr lang="en-US" altLang="ja-JP" sz="1600" b="1">
              <a:solidFill>
                <a:srgbClr val="0070C0"/>
              </a:solidFill>
            </a:rPr>
            <a:t>2</a:t>
          </a:r>
        </a:p>
        <a:p>
          <a:r>
            <a:rPr lang="en-US" altLang="ja-JP" sz="1600" b="1">
              <a:solidFill>
                <a:srgbClr val="0070C0"/>
              </a:solidFill>
            </a:rPr>
            <a:t>C : Case that production country is different</a:t>
          </a:r>
          <a:r>
            <a:rPr lang="ja-JP" altLang="en-US" sz="1600" b="1">
              <a:solidFill>
                <a:srgbClr val="0070C0"/>
              </a:solidFill>
            </a:rPr>
            <a:t>　</a:t>
          </a:r>
          <a:r>
            <a:rPr lang="en-US" altLang="ja-JP" sz="1600" b="1">
              <a:solidFill>
                <a:srgbClr val="0070C0"/>
              </a:solidFill>
            </a:rPr>
            <a:t>※3</a:t>
          </a:r>
          <a:r>
            <a:rPr lang="ja-JP" altLang="en-US" sz="1600" b="1">
              <a:solidFill>
                <a:srgbClr val="0070C0"/>
              </a:solidFill>
            </a:rPr>
            <a:t>・</a:t>
          </a:r>
          <a:r>
            <a:rPr lang="en-US" altLang="ja-JP" sz="1600" b="1">
              <a:solidFill>
                <a:srgbClr val="0070C0"/>
              </a:solidFill>
            </a:rPr>
            <a:t>4</a:t>
          </a:r>
        </a:p>
        <a:p>
          <a:r>
            <a:rPr lang="en-US" altLang="ja-JP" sz="1600" b="1">
              <a:solidFill>
                <a:srgbClr val="0070C0"/>
              </a:solidFill>
            </a:rPr>
            <a:t>D : Case of design / process change</a:t>
          </a:r>
          <a:r>
            <a:rPr lang="ja-JP" altLang="en-US" sz="1600" b="1">
              <a:solidFill>
                <a:srgbClr val="0070C0"/>
              </a:solidFill>
            </a:rPr>
            <a:t>　</a:t>
          </a:r>
          <a:r>
            <a:rPr lang="en-US" altLang="ja-JP" sz="1600" b="1">
              <a:solidFill>
                <a:srgbClr val="0070C0"/>
              </a:solidFill>
            </a:rPr>
            <a:t>※5</a:t>
          </a:r>
        </a:p>
        <a:p>
          <a:r>
            <a:rPr lang="en-US" altLang="ja-JP" sz="1600" b="1">
              <a:solidFill>
                <a:srgbClr val="0070C0"/>
              </a:solidFill>
            </a:rPr>
            <a:t>E : Case of multiple price for the same customer</a:t>
          </a:r>
        </a:p>
        <a:p>
          <a:r>
            <a:rPr lang="en-US" altLang="ja-JP" sz="1600"/>
            <a:t>※1 Packaging style means packaging figuration and label is a part of packaging style. The case different label (due to different destination etc.) registration new GIMS is necessary.</a:t>
          </a:r>
        </a:p>
        <a:p>
          <a:r>
            <a:rPr lang="en-US" altLang="ja-JP" sz="1600"/>
            <a:t>※2 Regarding re-pack products, the case need to distinguish before re-pack products from after re-pack products in inventory control and initial cost, registration new GIMS is necessary.</a:t>
          </a:r>
        </a:p>
        <a:p>
          <a:endParaRPr lang="en-US" altLang="ja-JP" sz="1600"/>
        </a:p>
        <a:p>
          <a:r>
            <a:rPr lang="en-US" altLang="ja-JP" sz="1600"/>
            <a:t>(Ex.1) OEM products re-packed from CARD-BOARD BOX to POLYSTYRENE PAC</a:t>
          </a:r>
        </a:p>
        <a:p>
          <a:r>
            <a:rPr lang="en-US" altLang="ja-JP" sz="1600"/>
            <a:t>(Ex.2) Re-pack at Multi PCS Pkg (not re-pack Transportation Case/Bulk Pkg)</a:t>
          </a:r>
        </a:p>
        <a:p>
          <a:r>
            <a:rPr lang="en-US" altLang="ja-JP" sz="1600"/>
            <a:t>The case not need to discriminate, registration new GIMS is not necessary. </a:t>
          </a:r>
        </a:p>
        <a:p>
          <a:r>
            <a:rPr lang="en-US" altLang="ja-JP" sz="1600"/>
            <a:t>Contact with Logistics Dept. in Japan if there are any questions in judging whether registration new GIMS is necessary or not.</a:t>
          </a:r>
        </a:p>
        <a:p>
          <a:r>
            <a:rPr lang="en-US" altLang="ja-JP" sz="1600"/>
            <a:t>※3 The case finished goods made with KD parts / semi-finished goods which produced in overseas factory, the country where finished goods produced in defined as a Production country</a:t>
          </a:r>
        </a:p>
        <a:p>
          <a:r>
            <a:rPr lang="en-US" altLang="ja-JP" sz="1600"/>
            <a:t>※4 The case not possible to accept new GIMS since ordering and BOM got influenced, it is possible to keep operation with using existing GIMS with modified production country information.</a:t>
          </a:r>
        </a:p>
        <a:p>
          <a:r>
            <a:rPr lang="en-US" altLang="ja-JP" sz="1600"/>
            <a:t>※5 The case process / design change which needs a customer approval, and also when discriminating is necessary in NGK-NTK group management.</a:t>
          </a:r>
        </a:p>
      </xdr:txBody>
    </xdr:sp>
    <xdr:clientData/>
  </xdr:twoCellAnchor>
  <xdr:twoCellAnchor>
    <xdr:from>
      <xdr:col>0</xdr:col>
      <xdr:colOff>349780</xdr:colOff>
      <xdr:row>103</xdr:row>
      <xdr:rowOff>146984</xdr:rowOff>
    </xdr:from>
    <xdr:to>
      <xdr:col>2</xdr:col>
      <xdr:colOff>544312</xdr:colOff>
      <xdr:row>110</xdr:row>
      <xdr:rowOff>126384</xdr:rowOff>
    </xdr:to>
    <xdr:sp macro="" textlink="">
      <xdr:nvSpPr>
        <xdr:cNvPr id="439" name="角丸四角形 438">
          <a:extLst>
            <a:ext uri="{FF2B5EF4-FFF2-40B4-BE49-F238E27FC236}">
              <a16:creationId xmlns:a16="http://schemas.microsoft.com/office/drawing/2014/main" id="{00000000-0008-0000-0600-0000B7010000}"/>
            </a:ext>
          </a:extLst>
        </xdr:cNvPr>
        <xdr:cNvSpPr>
          <a:spLocks noChangeArrowheads="1"/>
        </xdr:cNvSpPr>
      </xdr:nvSpPr>
      <xdr:spPr bwMode="auto">
        <a:xfrm>
          <a:off x="349780" y="18678824"/>
          <a:ext cx="1428972" cy="1206220"/>
        </a:xfrm>
        <a:prstGeom prst="roundRect">
          <a:avLst>
            <a:gd name="adj" fmla="val 16667"/>
          </a:avLst>
        </a:prstGeom>
        <a:solidFill>
          <a:srgbClr val="FFFF00"/>
        </a:solidFill>
        <a:ln>
          <a:noFill/>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0</xdr:col>
      <xdr:colOff>0</xdr:colOff>
      <xdr:row>83</xdr:row>
      <xdr:rowOff>0</xdr:rowOff>
    </xdr:from>
    <xdr:to>
      <xdr:col>13</xdr:col>
      <xdr:colOff>533400</xdr:colOff>
      <xdr:row>87</xdr:row>
      <xdr:rowOff>27464</xdr:rowOff>
    </xdr:to>
    <xdr:sp macro="" textlink="">
      <xdr:nvSpPr>
        <xdr:cNvPr id="440" name="テキスト ボックス 34">
          <a:extLst>
            <a:ext uri="{FF2B5EF4-FFF2-40B4-BE49-F238E27FC236}">
              <a16:creationId xmlns:a16="http://schemas.microsoft.com/office/drawing/2014/main" id="{00000000-0008-0000-0600-0000B8010000}"/>
            </a:ext>
          </a:extLst>
        </xdr:cNvPr>
        <xdr:cNvSpPr txBox="1"/>
      </xdr:nvSpPr>
      <xdr:spPr>
        <a:xfrm>
          <a:off x="0" y="15026640"/>
          <a:ext cx="8557260" cy="728504"/>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400">
              <a:solidFill>
                <a:srgbClr val="000000"/>
              </a:solidFill>
            </a:rPr>
            <a:t>◆Case1</a:t>
          </a:r>
        </a:p>
        <a:p>
          <a:r>
            <a:rPr lang="en-US" altLang="ja-JP" sz="1400"/>
            <a:t>GIMS purchased from NGK JP and supplying to customer</a:t>
          </a:r>
          <a:r>
            <a:rPr lang="ja-JP" altLang="en-US" sz="1400"/>
            <a:t> </a:t>
          </a:r>
          <a:r>
            <a:rPr lang="en-US" altLang="ja-JP" sz="1400"/>
            <a:t>directly via applicants</a:t>
          </a:r>
          <a:r>
            <a:rPr lang="en-US" altLang="ja-JP" sz="1400">
              <a:solidFill>
                <a:srgbClr val="00B050"/>
              </a:solidFill>
            </a:rPr>
            <a:t>.</a:t>
          </a:r>
          <a:r>
            <a:rPr lang="ja-JP" altLang="en-US" sz="1400">
              <a:solidFill>
                <a:srgbClr val="000000"/>
              </a:solidFill>
            </a:rPr>
            <a:t>（</a:t>
          </a:r>
          <a:r>
            <a:rPr lang="en-US" altLang="ja-JP" sz="1400">
              <a:solidFill>
                <a:srgbClr val="000000"/>
              </a:solidFill>
            </a:rPr>
            <a:t>Apple/01</a:t>
          </a:r>
          <a:r>
            <a:rPr lang="ja-JP" altLang="en-US" sz="1400">
              <a:solidFill>
                <a:srgbClr val="000000"/>
              </a:solidFill>
            </a:rPr>
            <a:t>）</a:t>
          </a:r>
          <a:endParaRPr lang="en-US" altLang="ja-JP" sz="1400"/>
        </a:p>
        <a:p>
          <a:r>
            <a:rPr lang="en-US" altLang="ja-JP" sz="1400">
              <a:solidFill>
                <a:srgbClr val="000000"/>
              </a:solidFill>
            </a:rPr>
            <a:t>Purchased GIMS has been changed due to design change </a:t>
          </a:r>
          <a:r>
            <a:rPr lang="ja-JP" altLang="en-US" sz="1400">
              <a:solidFill>
                <a:srgbClr val="000000"/>
              </a:solidFill>
            </a:rPr>
            <a:t>（</a:t>
          </a:r>
          <a:r>
            <a:rPr lang="en-US" altLang="ja-JP" sz="1400">
              <a:solidFill>
                <a:srgbClr val="000000"/>
              </a:solidFill>
            </a:rPr>
            <a:t>Apple/09</a:t>
          </a:r>
          <a:r>
            <a:rPr lang="ja-JP" altLang="en-US" sz="1400">
              <a:solidFill>
                <a:srgbClr val="000000"/>
              </a:solidFill>
            </a:rPr>
            <a:t>）</a:t>
          </a:r>
        </a:p>
      </xdr:txBody>
    </xdr:sp>
    <xdr:clientData/>
  </xdr:twoCellAnchor>
  <xdr:twoCellAnchor>
    <xdr:from>
      <xdr:col>0</xdr:col>
      <xdr:colOff>349923</xdr:colOff>
      <xdr:row>88</xdr:row>
      <xdr:rowOff>149688</xdr:rowOff>
    </xdr:from>
    <xdr:to>
      <xdr:col>2</xdr:col>
      <xdr:colOff>544455</xdr:colOff>
      <xdr:row>95</xdr:row>
      <xdr:rowOff>129088</xdr:rowOff>
    </xdr:to>
    <xdr:sp macro="" textlink="">
      <xdr:nvSpPr>
        <xdr:cNvPr id="441" name="角丸四角形 440">
          <a:extLst>
            <a:ext uri="{FF2B5EF4-FFF2-40B4-BE49-F238E27FC236}">
              <a16:creationId xmlns:a16="http://schemas.microsoft.com/office/drawing/2014/main" id="{00000000-0008-0000-0600-0000B9010000}"/>
            </a:ext>
          </a:extLst>
        </xdr:cNvPr>
        <xdr:cNvSpPr>
          <a:spLocks noChangeArrowheads="1"/>
        </xdr:cNvSpPr>
      </xdr:nvSpPr>
      <xdr:spPr bwMode="auto">
        <a:xfrm>
          <a:off x="349923" y="16052628"/>
          <a:ext cx="1428972" cy="1206220"/>
        </a:xfrm>
        <a:prstGeom prst="roundRect">
          <a:avLst>
            <a:gd name="adj" fmla="val 16667"/>
          </a:avLst>
        </a:prstGeom>
        <a:solidFill>
          <a:srgbClr val="FFFF00"/>
        </a:solidFill>
        <a:ln>
          <a:noFill/>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10</xdr:col>
      <xdr:colOff>375837</xdr:colOff>
      <xdr:row>90</xdr:row>
      <xdr:rowOff>118184</xdr:rowOff>
    </xdr:from>
    <xdr:to>
      <xdr:col>13</xdr:col>
      <xdr:colOff>309969</xdr:colOff>
      <xdr:row>93</xdr:row>
      <xdr:rowOff>124784</xdr:rowOff>
    </xdr:to>
    <xdr:sp macro="" textlink="">
      <xdr:nvSpPr>
        <xdr:cNvPr id="442" name="角丸四角形 441">
          <a:extLst>
            <a:ext uri="{FF2B5EF4-FFF2-40B4-BE49-F238E27FC236}">
              <a16:creationId xmlns:a16="http://schemas.microsoft.com/office/drawing/2014/main" id="{00000000-0008-0000-0600-0000BA010000}"/>
            </a:ext>
          </a:extLst>
        </xdr:cNvPr>
        <xdr:cNvSpPr>
          <a:spLocks noChangeArrowheads="1"/>
        </xdr:cNvSpPr>
      </xdr:nvSpPr>
      <xdr:spPr bwMode="auto">
        <a:xfrm>
          <a:off x="6548037" y="16371644"/>
          <a:ext cx="1785792"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rgbClr val="000000"/>
              </a:solidFill>
            </a:rPr>
            <a:t>Customer</a:t>
          </a:r>
        </a:p>
      </xdr:txBody>
    </xdr:sp>
    <xdr:clientData/>
  </xdr:twoCellAnchor>
  <xdr:twoCellAnchor>
    <xdr:from>
      <xdr:col>2</xdr:col>
      <xdr:colOff>240206</xdr:colOff>
      <xdr:row>92</xdr:row>
      <xdr:rowOff>27501</xdr:rowOff>
    </xdr:from>
    <xdr:to>
      <xdr:col>10</xdr:col>
      <xdr:colOff>375837</xdr:colOff>
      <xdr:row>92</xdr:row>
      <xdr:rowOff>32584</xdr:rowOff>
    </xdr:to>
    <xdr:cxnSp macro="">
      <xdr:nvCxnSpPr>
        <xdr:cNvPr id="443" name="直線矢印コネクタ 442">
          <a:extLst>
            <a:ext uri="{FF2B5EF4-FFF2-40B4-BE49-F238E27FC236}">
              <a16:creationId xmlns:a16="http://schemas.microsoft.com/office/drawing/2014/main" id="{00000000-0008-0000-0600-0000BB010000}"/>
            </a:ext>
          </a:extLst>
        </xdr:cNvPr>
        <xdr:cNvCxnSpPr>
          <a:cxnSpLocks noChangeShapeType="1"/>
          <a:endCxn id="442" idx="1"/>
        </xdr:cNvCxnSpPr>
      </xdr:nvCxnSpPr>
      <xdr:spPr bwMode="auto">
        <a:xfrm>
          <a:off x="1474646" y="16631481"/>
          <a:ext cx="5073391" cy="5083"/>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8</xdr:col>
      <xdr:colOff>283074</xdr:colOff>
      <xdr:row>90</xdr:row>
      <xdr:rowOff>102439</xdr:rowOff>
    </xdr:from>
    <xdr:to>
      <xdr:col>10</xdr:col>
      <xdr:colOff>88933</xdr:colOff>
      <xdr:row>92</xdr:row>
      <xdr:rowOff>54616</xdr:rowOff>
    </xdr:to>
    <xdr:sp macro="" textlink="">
      <xdr:nvSpPr>
        <xdr:cNvPr id="444" name="テキスト ボックス 2">
          <a:extLst>
            <a:ext uri="{FF2B5EF4-FFF2-40B4-BE49-F238E27FC236}">
              <a16:creationId xmlns:a16="http://schemas.microsoft.com/office/drawing/2014/main" id="{00000000-0008-0000-0600-0000BC010000}"/>
            </a:ext>
          </a:extLst>
        </xdr:cNvPr>
        <xdr:cNvSpPr txBox="1">
          <a:spLocks noChangeArrowheads="1"/>
        </xdr:cNvSpPr>
      </xdr:nvSpPr>
      <xdr:spPr bwMode="auto">
        <a:xfrm>
          <a:off x="5220834" y="16355899"/>
          <a:ext cx="1040299"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3</xdr:col>
      <xdr:colOff>290700</xdr:colOff>
      <xdr:row>95</xdr:row>
      <xdr:rowOff>12034</xdr:rowOff>
    </xdr:from>
    <xdr:to>
      <xdr:col>13</xdr:col>
      <xdr:colOff>548027</xdr:colOff>
      <xdr:row>102</xdr:row>
      <xdr:rowOff>135434</xdr:rowOff>
    </xdr:to>
    <xdr:sp macro="" textlink="">
      <xdr:nvSpPr>
        <xdr:cNvPr id="445" name="角丸四角形吹き出し 444">
          <a:extLst>
            <a:ext uri="{FF2B5EF4-FFF2-40B4-BE49-F238E27FC236}">
              <a16:creationId xmlns:a16="http://schemas.microsoft.com/office/drawing/2014/main" id="{00000000-0008-0000-0600-0000BD010000}"/>
            </a:ext>
          </a:extLst>
        </xdr:cNvPr>
        <xdr:cNvSpPr>
          <a:spLocks noChangeArrowheads="1"/>
        </xdr:cNvSpPr>
      </xdr:nvSpPr>
      <xdr:spPr bwMode="auto">
        <a:xfrm>
          <a:off x="2142360" y="17141794"/>
          <a:ext cx="6429527" cy="1350220"/>
        </a:xfrm>
        <a:prstGeom prst="wedgeRoundRectCallout">
          <a:avLst>
            <a:gd name="adj1" fmla="val -57012"/>
            <a:gd name="adj2" fmla="val -49962"/>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Necessary</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A (Case of design / process change which needs a customer approval)</a:t>
          </a:r>
        </a:p>
        <a:p>
          <a:r>
            <a:rPr lang="en-US" altLang="ja-JP" sz="1200" b="1">
              <a:solidFill>
                <a:srgbClr val="00B0F0"/>
              </a:solidFill>
            </a:rPr>
            <a:t>Previous GIMS  :  None (Because registered GIMS is “Apple/01”.)</a:t>
          </a:r>
        </a:p>
        <a:p>
          <a:r>
            <a:rPr lang="en-US" altLang="ja-JP" sz="1200" b="1"/>
            <a:t>Please use existing GIMS Apple/01 the case as below combination</a:t>
          </a:r>
        </a:p>
        <a:p>
          <a:r>
            <a:rPr lang="en-US" altLang="ja-JP" sz="1200" b="1"/>
            <a:t>     </a:t>
          </a:r>
          <a:r>
            <a:rPr lang="ja-JP" altLang="en-US" sz="1200" b="1"/>
            <a:t>・</a:t>
          </a:r>
          <a:r>
            <a:rPr lang="en-US" altLang="ja-JP" sz="1200" b="1"/>
            <a:t>Production country  : JP (Japan) </a:t>
          </a:r>
          <a:r>
            <a:rPr lang="ja-JP" altLang="en-US" sz="1200" b="1"/>
            <a:t> ・</a:t>
          </a:r>
          <a:r>
            <a:rPr lang="en-US" altLang="ja-JP" sz="1200" b="1"/>
            <a:t>Packaging country    : JP (Japan)</a:t>
          </a:r>
        </a:p>
        <a:p>
          <a:r>
            <a:rPr lang="ja-JP" altLang="en-US" sz="1200" b="1"/>
            <a:t>　</a:t>
          </a:r>
          <a:r>
            <a:rPr lang="en-US" altLang="ja-JP" sz="1200" b="1">
              <a:solidFill>
                <a:schemeClr val="bg1">
                  <a:lumMod val="65000"/>
                </a:schemeClr>
              </a:solidFill>
            </a:rPr>
            <a:t>* It is necessary to be able to use GIMS with SAP(REC-1) in Japan.</a:t>
          </a:r>
          <a:endParaRPr lang="ja-JP" altLang="ja-JP" sz="1200">
            <a:solidFill>
              <a:schemeClr val="bg1">
                <a:lumMod val="65000"/>
              </a:schemeClr>
            </a:solidFill>
          </a:endParaRPr>
        </a:p>
      </xdr:txBody>
    </xdr:sp>
    <xdr:clientData/>
  </xdr:twoCellAnchor>
  <xdr:twoCellAnchor>
    <xdr:from>
      <xdr:col>10</xdr:col>
      <xdr:colOff>375837</xdr:colOff>
      <xdr:row>105</xdr:row>
      <xdr:rowOff>106474</xdr:rowOff>
    </xdr:from>
    <xdr:to>
      <xdr:col>13</xdr:col>
      <xdr:colOff>309969</xdr:colOff>
      <xdr:row>108</xdr:row>
      <xdr:rowOff>113074</xdr:rowOff>
    </xdr:to>
    <xdr:sp macro="" textlink="">
      <xdr:nvSpPr>
        <xdr:cNvPr id="446" name="角丸四角形 445">
          <a:extLst>
            <a:ext uri="{FF2B5EF4-FFF2-40B4-BE49-F238E27FC236}">
              <a16:creationId xmlns:a16="http://schemas.microsoft.com/office/drawing/2014/main" id="{00000000-0008-0000-0600-0000BE010000}"/>
            </a:ext>
          </a:extLst>
        </xdr:cNvPr>
        <xdr:cNvSpPr>
          <a:spLocks noChangeArrowheads="1"/>
        </xdr:cNvSpPr>
      </xdr:nvSpPr>
      <xdr:spPr bwMode="auto">
        <a:xfrm>
          <a:off x="6548037" y="18988834"/>
          <a:ext cx="1785792"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rgbClr val="000000"/>
              </a:solidFill>
            </a:rPr>
            <a:t>Customer</a:t>
          </a:r>
        </a:p>
      </xdr:txBody>
    </xdr:sp>
    <xdr:clientData/>
  </xdr:twoCellAnchor>
  <xdr:twoCellAnchor>
    <xdr:from>
      <xdr:col>2</xdr:col>
      <xdr:colOff>240206</xdr:colOff>
      <xdr:row>107</xdr:row>
      <xdr:rowOff>36951</xdr:rowOff>
    </xdr:from>
    <xdr:to>
      <xdr:col>10</xdr:col>
      <xdr:colOff>375837</xdr:colOff>
      <xdr:row>107</xdr:row>
      <xdr:rowOff>36951</xdr:rowOff>
    </xdr:to>
    <xdr:cxnSp macro="">
      <xdr:nvCxnSpPr>
        <xdr:cNvPr id="447" name="直線矢印コネクタ 446">
          <a:extLst>
            <a:ext uri="{FF2B5EF4-FFF2-40B4-BE49-F238E27FC236}">
              <a16:creationId xmlns:a16="http://schemas.microsoft.com/office/drawing/2014/main" id="{00000000-0008-0000-0600-0000BF010000}"/>
            </a:ext>
          </a:extLst>
        </xdr:cNvPr>
        <xdr:cNvCxnSpPr>
          <a:cxnSpLocks noChangeShapeType="1"/>
        </xdr:cNvCxnSpPr>
      </xdr:nvCxnSpPr>
      <xdr:spPr bwMode="auto">
        <a:xfrm>
          <a:off x="1474646" y="19269831"/>
          <a:ext cx="5073391"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xdr:col>
      <xdr:colOff>447046</xdr:colOff>
      <xdr:row>95</xdr:row>
      <xdr:rowOff>129088</xdr:rowOff>
    </xdr:from>
    <xdr:to>
      <xdr:col>1</xdr:col>
      <xdr:colOff>447189</xdr:colOff>
      <xdr:row>103</xdr:row>
      <xdr:rowOff>146984</xdr:rowOff>
    </xdr:to>
    <xdr:cxnSp macro="">
      <xdr:nvCxnSpPr>
        <xdr:cNvPr id="448" name="直線コネクタ 447">
          <a:extLst>
            <a:ext uri="{FF2B5EF4-FFF2-40B4-BE49-F238E27FC236}">
              <a16:creationId xmlns:a16="http://schemas.microsoft.com/office/drawing/2014/main" id="{00000000-0008-0000-0600-0000C0010000}"/>
            </a:ext>
          </a:extLst>
        </xdr:cNvPr>
        <xdr:cNvCxnSpPr>
          <a:stCxn id="441" idx="2"/>
          <a:endCxn id="439" idx="0"/>
        </xdr:cNvCxnSpPr>
      </xdr:nvCxnSpPr>
      <xdr:spPr bwMode="auto">
        <a:xfrm flipH="1">
          <a:off x="1064266" y="17258848"/>
          <a:ext cx="143" cy="1419976"/>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8</xdr:col>
      <xdr:colOff>270050</xdr:colOff>
      <xdr:row>105</xdr:row>
      <xdr:rowOff>99479</xdr:rowOff>
    </xdr:from>
    <xdr:to>
      <xdr:col>10</xdr:col>
      <xdr:colOff>75909</xdr:colOff>
      <xdr:row>107</xdr:row>
      <xdr:rowOff>51656</xdr:rowOff>
    </xdr:to>
    <xdr:sp macro="" textlink="">
      <xdr:nvSpPr>
        <xdr:cNvPr id="449" name="テキスト ボックス 2">
          <a:extLst>
            <a:ext uri="{FF2B5EF4-FFF2-40B4-BE49-F238E27FC236}">
              <a16:creationId xmlns:a16="http://schemas.microsoft.com/office/drawing/2014/main" id="{00000000-0008-0000-0600-0000C1010000}"/>
            </a:ext>
          </a:extLst>
        </xdr:cNvPr>
        <xdr:cNvSpPr txBox="1">
          <a:spLocks noChangeArrowheads="1"/>
        </xdr:cNvSpPr>
      </xdr:nvSpPr>
      <xdr:spPr bwMode="auto">
        <a:xfrm>
          <a:off x="5207810" y="18981839"/>
          <a:ext cx="1040299"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1</xdr:col>
      <xdr:colOff>17989</xdr:colOff>
      <xdr:row>90</xdr:row>
      <xdr:rowOff>10209</xdr:rowOff>
    </xdr:from>
    <xdr:to>
      <xdr:col>2</xdr:col>
      <xdr:colOff>401390</xdr:colOff>
      <xdr:row>94</xdr:row>
      <xdr:rowOff>157113</xdr:rowOff>
    </xdr:to>
    <xdr:grpSp>
      <xdr:nvGrpSpPr>
        <xdr:cNvPr id="450" name="グループ化 449">
          <a:extLst>
            <a:ext uri="{FF2B5EF4-FFF2-40B4-BE49-F238E27FC236}">
              <a16:creationId xmlns:a16="http://schemas.microsoft.com/office/drawing/2014/main" id="{00000000-0008-0000-0600-0000C2010000}"/>
            </a:ext>
          </a:extLst>
        </xdr:cNvPr>
        <xdr:cNvGrpSpPr/>
      </xdr:nvGrpSpPr>
      <xdr:grpSpPr>
        <a:xfrm>
          <a:off x="614889" y="16456709"/>
          <a:ext cx="980301" cy="858104"/>
          <a:chOff x="6204297" y="1513557"/>
          <a:chExt cx="975231" cy="841978"/>
        </a:xfrm>
      </xdr:grpSpPr>
      <xdr:grpSp>
        <xdr:nvGrpSpPr>
          <xdr:cNvPr id="451" name="グループ化 450">
            <a:extLst>
              <a:ext uri="{FF2B5EF4-FFF2-40B4-BE49-F238E27FC236}">
                <a16:creationId xmlns:a16="http://schemas.microsoft.com/office/drawing/2014/main" id="{00000000-0008-0000-0600-0000C3010000}"/>
              </a:ext>
            </a:extLst>
          </xdr:cNvPr>
          <xdr:cNvGrpSpPr>
            <a:grpSpLocks/>
          </xdr:cNvGrpSpPr>
        </xdr:nvGrpSpPr>
        <xdr:grpSpPr bwMode="auto">
          <a:xfrm>
            <a:off x="6204297" y="1513557"/>
            <a:ext cx="815974" cy="607240"/>
            <a:chOff x="1232146" y="4653136"/>
            <a:chExt cx="1180063" cy="871052"/>
          </a:xfrm>
        </xdr:grpSpPr>
        <xdr:sp macro="" textlink="">
          <xdr:nvSpPr>
            <xdr:cNvPr id="453" name="円/楕円 43">
              <a:extLst>
                <a:ext uri="{FF2B5EF4-FFF2-40B4-BE49-F238E27FC236}">
                  <a16:creationId xmlns:a16="http://schemas.microsoft.com/office/drawing/2014/main" id="{00000000-0008-0000-0600-0000C501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54" name="円/楕円 44">
              <a:extLst>
                <a:ext uri="{FF2B5EF4-FFF2-40B4-BE49-F238E27FC236}">
                  <a16:creationId xmlns:a16="http://schemas.microsoft.com/office/drawing/2014/main" id="{00000000-0008-0000-0600-0000C601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55" name="円/楕円 45">
              <a:extLst>
                <a:ext uri="{FF2B5EF4-FFF2-40B4-BE49-F238E27FC236}">
                  <a16:creationId xmlns:a16="http://schemas.microsoft.com/office/drawing/2014/main" id="{00000000-0008-0000-0600-0000C701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56" name="弦 455">
              <a:extLst>
                <a:ext uri="{FF2B5EF4-FFF2-40B4-BE49-F238E27FC236}">
                  <a16:creationId xmlns:a16="http://schemas.microsoft.com/office/drawing/2014/main" id="{00000000-0008-0000-0600-0000C801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457" name="AutoShape 33">
              <a:extLst>
                <a:ext uri="{FF2B5EF4-FFF2-40B4-BE49-F238E27FC236}">
                  <a16:creationId xmlns:a16="http://schemas.microsoft.com/office/drawing/2014/main" id="{00000000-0008-0000-0600-0000C901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58" name="AutoShape 33">
              <a:extLst>
                <a:ext uri="{FF2B5EF4-FFF2-40B4-BE49-F238E27FC236}">
                  <a16:creationId xmlns:a16="http://schemas.microsoft.com/office/drawing/2014/main" id="{00000000-0008-0000-0600-0000CA01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59" name="AutoShape 33">
              <a:extLst>
                <a:ext uri="{FF2B5EF4-FFF2-40B4-BE49-F238E27FC236}">
                  <a16:creationId xmlns:a16="http://schemas.microsoft.com/office/drawing/2014/main" id="{00000000-0008-0000-0600-0000CB01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60" name="テキスト ボックス 2">
              <a:extLst>
                <a:ext uri="{FF2B5EF4-FFF2-40B4-BE49-F238E27FC236}">
                  <a16:creationId xmlns:a16="http://schemas.microsoft.com/office/drawing/2014/main" id="{00000000-0008-0000-0600-0000CC01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452" name="テキスト ボックス 2">
            <a:extLst>
              <a:ext uri="{FF2B5EF4-FFF2-40B4-BE49-F238E27FC236}">
                <a16:creationId xmlns:a16="http://schemas.microsoft.com/office/drawing/2014/main" id="{00000000-0008-0000-0600-0000C401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a:t>
            </a:r>
            <a:r>
              <a:rPr lang="en-US" altLang="ja-JP" sz="1400" b="1"/>
              <a:t>01</a:t>
            </a:r>
          </a:p>
        </xdr:txBody>
      </xdr:sp>
    </xdr:grpSp>
    <xdr:clientData/>
  </xdr:twoCellAnchor>
  <xdr:twoCellAnchor>
    <xdr:from>
      <xdr:col>1</xdr:col>
      <xdr:colOff>17845</xdr:colOff>
      <xdr:row>105</xdr:row>
      <xdr:rowOff>7505</xdr:rowOff>
    </xdr:from>
    <xdr:to>
      <xdr:col>2</xdr:col>
      <xdr:colOff>401246</xdr:colOff>
      <xdr:row>109</xdr:row>
      <xdr:rowOff>154409</xdr:rowOff>
    </xdr:to>
    <xdr:grpSp>
      <xdr:nvGrpSpPr>
        <xdr:cNvPr id="461" name="グループ化 460">
          <a:extLst>
            <a:ext uri="{FF2B5EF4-FFF2-40B4-BE49-F238E27FC236}">
              <a16:creationId xmlns:a16="http://schemas.microsoft.com/office/drawing/2014/main" id="{00000000-0008-0000-0600-0000CD010000}"/>
            </a:ext>
          </a:extLst>
        </xdr:cNvPr>
        <xdr:cNvGrpSpPr/>
      </xdr:nvGrpSpPr>
      <xdr:grpSpPr>
        <a:xfrm>
          <a:off x="614745" y="19121005"/>
          <a:ext cx="980301" cy="858104"/>
          <a:chOff x="6204297" y="1513557"/>
          <a:chExt cx="975231" cy="841978"/>
        </a:xfrm>
      </xdr:grpSpPr>
      <xdr:grpSp>
        <xdr:nvGrpSpPr>
          <xdr:cNvPr id="462" name="グループ化 461">
            <a:extLst>
              <a:ext uri="{FF2B5EF4-FFF2-40B4-BE49-F238E27FC236}">
                <a16:creationId xmlns:a16="http://schemas.microsoft.com/office/drawing/2014/main" id="{00000000-0008-0000-0600-0000CE010000}"/>
              </a:ext>
            </a:extLst>
          </xdr:cNvPr>
          <xdr:cNvGrpSpPr>
            <a:grpSpLocks/>
          </xdr:cNvGrpSpPr>
        </xdr:nvGrpSpPr>
        <xdr:grpSpPr bwMode="auto">
          <a:xfrm>
            <a:off x="6204297" y="1513557"/>
            <a:ext cx="815974" cy="607240"/>
            <a:chOff x="1232146" y="4653136"/>
            <a:chExt cx="1180063" cy="871052"/>
          </a:xfrm>
        </xdr:grpSpPr>
        <xdr:sp macro="" textlink="">
          <xdr:nvSpPr>
            <xdr:cNvPr id="464" name="円/楕円 43">
              <a:extLst>
                <a:ext uri="{FF2B5EF4-FFF2-40B4-BE49-F238E27FC236}">
                  <a16:creationId xmlns:a16="http://schemas.microsoft.com/office/drawing/2014/main" id="{00000000-0008-0000-0600-0000D001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65" name="円/楕円 44">
              <a:extLst>
                <a:ext uri="{FF2B5EF4-FFF2-40B4-BE49-F238E27FC236}">
                  <a16:creationId xmlns:a16="http://schemas.microsoft.com/office/drawing/2014/main" id="{00000000-0008-0000-0600-0000D101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66" name="円/楕円 45">
              <a:extLst>
                <a:ext uri="{FF2B5EF4-FFF2-40B4-BE49-F238E27FC236}">
                  <a16:creationId xmlns:a16="http://schemas.microsoft.com/office/drawing/2014/main" id="{00000000-0008-0000-0600-0000D201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67" name="弦 466">
              <a:extLst>
                <a:ext uri="{FF2B5EF4-FFF2-40B4-BE49-F238E27FC236}">
                  <a16:creationId xmlns:a16="http://schemas.microsoft.com/office/drawing/2014/main" id="{00000000-0008-0000-0600-0000D301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468" name="AutoShape 33">
              <a:extLst>
                <a:ext uri="{FF2B5EF4-FFF2-40B4-BE49-F238E27FC236}">
                  <a16:creationId xmlns:a16="http://schemas.microsoft.com/office/drawing/2014/main" id="{00000000-0008-0000-0600-0000D401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69" name="AutoShape 33">
              <a:extLst>
                <a:ext uri="{FF2B5EF4-FFF2-40B4-BE49-F238E27FC236}">
                  <a16:creationId xmlns:a16="http://schemas.microsoft.com/office/drawing/2014/main" id="{00000000-0008-0000-0600-0000D501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70" name="AutoShape 33">
              <a:extLst>
                <a:ext uri="{FF2B5EF4-FFF2-40B4-BE49-F238E27FC236}">
                  <a16:creationId xmlns:a16="http://schemas.microsoft.com/office/drawing/2014/main" id="{00000000-0008-0000-0600-0000D601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71" name="テキスト ボックス 2">
              <a:extLst>
                <a:ext uri="{FF2B5EF4-FFF2-40B4-BE49-F238E27FC236}">
                  <a16:creationId xmlns:a16="http://schemas.microsoft.com/office/drawing/2014/main" id="{00000000-0008-0000-0600-0000D701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463" name="テキスト ボックス 2">
            <a:extLst>
              <a:ext uri="{FF2B5EF4-FFF2-40B4-BE49-F238E27FC236}">
                <a16:creationId xmlns:a16="http://schemas.microsoft.com/office/drawing/2014/main" id="{00000000-0008-0000-0600-0000CF01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a:t>
            </a:r>
            <a:r>
              <a:rPr lang="en-US" altLang="ja-JP" sz="1400" b="1">
                <a:solidFill>
                  <a:srgbClr val="FF0000"/>
                </a:solidFill>
              </a:rPr>
              <a:t>09</a:t>
            </a:r>
          </a:p>
        </xdr:txBody>
      </xdr:sp>
    </xdr:grpSp>
    <xdr:clientData/>
  </xdr:twoCellAnchor>
  <xdr:twoCellAnchor>
    <xdr:from>
      <xdr:col>3</xdr:col>
      <xdr:colOff>238440</xdr:colOff>
      <xdr:row>109</xdr:row>
      <xdr:rowOff>88296</xdr:rowOff>
    </xdr:from>
    <xdr:to>
      <xdr:col>13</xdr:col>
      <xdr:colOff>495767</xdr:colOff>
      <xdr:row>119</xdr:row>
      <xdr:rowOff>110296</xdr:rowOff>
    </xdr:to>
    <xdr:sp macro="" textlink="">
      <xdr:nvSpPr>
        <xdr:cNvPr id="472" name="角丸四角形吹き出し 471">
          <a:extLst>
            <a:ext uri="{FF2B5EF4-FFF2-40B4-BE49-F238E27FC236}">
              <a16:creationId xmlns:a16="http://schemas.microsoft.com/office/drawing/2014/main" id="{00000000-0008-0000-0600-0000D8010000}"/>
            </a:ext>
          </a:extLst>
        </xdr:cNvPr>
        <xdr:cNvSpPr>
          <a:spLocks noChangeArrowheads="1"/>
        </xdr:cNvSpPr>
      </xdr:nvSpPr>
      <xdr:spPr bwMode="auto">
        <a:xfrm>
          <a:off x="2090100" y="19671696"/>
          <a:ext cx="6429527" cy="1774600"/>
        </a:xfrm>
        <a:prstGeom prst="wedgeRoundRectCallout">
          <a:avLst>
            <a:gd name="adj1" fmla="val -57145"/>
            <a:gd name="adj2" fmla="val -46709"/>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Necessary</a:t>
          </a:r>
        </a:p>
        <a:p>
          <a:r>
            <a:rPr lang="en-US" altLang="ja-JP" sz="1200" b="1"/>
            <a:t>Ex</a:t>
          </a:r>
          <a:r>
            <a:rPr lang="ja-JP" altLang="en-US" sz="1200" b="1"/>
            <a:t> ： </a:t>
          </a:r>
          <a:r>
            <a:rPr lang="en-US" altLang="ja-JP" sz="1200" b="1"/>
            <a:t>There are some existing GIMS Apple/01 ~ 08.</a:t>
          </a:r>
        </a:p>
        <a:p>
          <a:r>
            <a:rPr lang="en-US" altLang="ja-JP" sz="1200" b="1"/>
            <a:t>         </a:t>
          </a:r>
          <a:r>
            <a:rPr lang="en-US" altLang="ja-JP" sz="1200" b="1">
              <a:solidFill>
                <a:srgbClr val="FF0000"/>
              </a:solidFill>
            </a:rPr>
            <a:t>Apple/09</a:t>
          </a:r>
          <a:r>
            <a:rPr lang="en-US" altLang="ja-JP" sz="1200" b="1"/>
            <a:t> has been registered due to design change</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D (Case of design / process change which needs a customer approval)</a:t>
          </a:r>
        </a:p>
        <a:p>
          <a:r>
            <a:rPr lang="en-US" altLang="ja-JP" sz="1200" b="1">
              <a:solidFill>
                <a:srgbClr val="00B0F0"/>
              </a:solidFill>
            </a:rPr>
            <a:t>Previous GIMS </a:t>
          </a:r>
          <a:r>
            <a:rPr lang="ja-JP" altLang="en-US" sz="1200" b="1">
              <a:solidFill>
                <a:srgbClr val="00B0F0"/>
              </a:solidFill>
            </a:rPr>
            <a:t>  </a:t>
          </a:r>
          <a:r>
            <a:rPr lang="en-US" altLang="ja-JP" sz="1200" b="1">
              <a:solidFill>
                <a:srgbClr val="00B0F0"/>
              </a:solidFill>
            </a:rPr>
            <a:t>: Apple/01</a:t>
          </a:r>
          <a:endParaRPr lang="ja-JP" altLang="ja-JP" sz="1200"/>
        </a:p>
        <a:p>
          <a:r>
            <a:rPr lang="en-US" altLang="ja-JP" sz="1200" b="1"/>
            <a:t>Please use existing GIMS Apple/09 the case as below combination</a:t>
          </a:r>
        </a:p>
        <a:p>
          <a:r>
            <a:rPr lang="en-US" altLang="ja-JP" sz="1200" b="1"/>
            <a:t>     </a:t>
          </a:r>
          <a:r>
            <a:rPr lang="ja-JP" altLang="en-US" sz="1200" b="1"/>
            <a:t>・</a:t>
          </a:r>
          <a:r>
            <a:rPr lang="en-US" altLang="ja-JP" sz="1200" b="1"/>
            <a:t>Production country  : JP (Japan) </a:t>
          </a:r>
          <a:r>
            <a:rPr lang="ja-JP" altLang="en-US" sz="1200" b="1"/>
            <a:t> ・</a:t>
          </a:r>
          <a:r>
            <a:rPr lang="en-US" altLang="ja-JP" sz="1200" b="1"/>
            <a:t>Packaging country    : JP (Japan)</a:t>
          </a:r>
        </a:p>
        <a:p>
          <a:r>
            <a:rPr lang="ja-JP" altLang="en-US" sz="1200" b="1"/>
            <a:t>　</a:t>
          </a:r>
          <a:r>
            <a:rPr lang="en-US" altLang="ja-JP" sz="1200" b="1">
              <a:solidFill>
                <a:schemeClr val="bg1">
                  <a:lumMod val="65000"/>
                </a:schemeClr>
              </a:solidFill>
            </a:rPr>
            <a:t>* It is necessary to be able to use GIMS with SAP(REC-1) in Japan.</a:t>
          </a:r>
          <a:endParaRPr lang="ja-JP" altLang="ja-JP" sz="1200">
            <a:solidFill>
              <a:schemeClr val="bg1">
                <a:lumMod val="65000"/>
              </a:schemeClr>
            </a:solidFill>
          </a:endParaRPr>
        </a:p>
      </xdr:txBody>
    </xdr:sp>
    <xdr:clientData/>
  </xdr:twoCellAnchor>
  <xdr:twoCellAnchor>
    <xdr:from>
      <xdr:col>0</xdr:col>
      <xdr:colOff>135157</xdr:colOff>
      <xdr:row>98</xdr:row>
      <xdr:rowOff>27872</xdr:rowOff>
    </xdr:from>
    <xdr:to>
      <xdr:col>3</xdr:col>
      <xdr:colOff>141029</xdr:colOff>
      <xdr:row>101</xdr:row>
      <xdr:rowOff>112605</xdr:rowOff>
    </xdr:to>
    <xdr:sp macro="" textlink="">
      <xdr:nvSpPr>
        <xdr:cNvPr id="473" name="角丸四角形 472">
          <a:extLst>
            <a:ext uri="{FF2B5EF4-FFF2-40B4-BE49-F238E27FC236}">
              <a16:creationId xmlns:a16="http://schemas.microsoft.com/office/drawing/2014/main" id="{00000000-0008-0000-0600-0000D9010000}"/>
            </a:ext>
          </a:extLst>
        </xdr:cNvPr>
        <xdr:cNvSpPr/>
      </xdr:nvSpPr>
      <xdr:spPr>
        <a:xfrm>
          <a:off x="135157" y="17683412"/>
          <a:ext cx="1857532" cy="6105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en-US" altLang="ja-JP" sz="1400"/>
            <a:t>New GIMS registered due to design change</a:t>
          </a:r>
        </a:p>
      </xdr:txBody>
    </xdr:sp>
    <xdr:clientData/>
  </xdr:twoCellAnchor>
  <xdr:twoCellAnchor editAs="oneCell">
    <xdr:from>
      <xdr:col>0</xdr:col>
      <xdr:colOff>0</xdr:colOff>
      <xdr:row>126</xdr:row>
      <xdr:rowOff>67734</xdr:rowOff>
    </xdr:from>
    <xdr:to>
      <xdr:col>13</xdr:col>
      <xdr:colOff>584200</xdr:colOff>
      <xdr:row>139</xdr:row>
      <xdr:rowOff>94709</xdr:rowOff>
    </xdr:to>
    <xdr:pic>
      <xdr:nvPicPr>
        <xdr:cNvPr id="474" name="図 473">
          <a:extLst>
            <a:ext uri="{FF2B5EF4-FFF2-40B4-BE49-F238E27FC236}">
              <a16:creationId xmlns:a16="http://schemas.microsoft.com/office/drawing/2014/main" id="{00000000-0008-0000-0600-0000DA010000}"/>
            </a:ext>
          </a:extLst>
        </xdr:cNvPr>
        <xdr:cNvPicPr>
          <a:picLocks noChangeAspect="1"/>
        </xdr:cNvPicPr>
      </xdr:nvPicPr>
      <xdr:blipFill>
        <a:blip xmlns:r="http://schemas.openxmlformats.org/officeDocument/2006/relationships" r:embed="rId1"/>
        <a:stretch>
          <a:fillRect/>
        </a:stretch>
      </xdr:blipFill>
      <xdr:spPr>
        <a:xfrm>
          <a:off x="0" y="22630554"/>
          <a:ext cx="8608060" cy="2305355"/>
        </a:xfrm>
        <a:prstGeom prst="rect">
          <a:avLst/>
        </a:prstGeom>
      </xdr:spPr>
    </xdr:pic>
    <xdr:clientData/>
  </xdr:twoCellAnchor>
  <xdr:twoCellAnchor>
    <xdr:from>
      <xdr:col>0</xdr:col>
      <xdr:colOff>0</xdr:colOff>
      <xdr:row>163</xdr:row>
      <xdr:rowOff>0</xdr:rowOff>
    </xdr:from>
    <xdr:to>
      <xdr:col>13</xdr:col>
      <xdr:colOff>558800</xdr:colOff>
      <xdr:row>167</xdr:row>
      <xdr:rowOff>27464</xdr:rowOff>
    </xdr:to>
    <xdr:sp macro="" textlink="">
      <xdr:nvSpPr>
        <xdr:cNvPr id="475" name="テキスト ボックス 55">
          <a:extLst>
            <a:ext uri="{FF2B5EF4-FFF2-40B4-BE49-F238E27FC236}">
              <a16:creationId xmlns:a16="http://schemas.microsoft.com/office/drawing/2014/main" id="{00000000-0008-0000-0600-0000DB010000}"/>
            </a:ext>
          </a:extLst>
        </xdr:cNvPr>
        <xdr:cNvSpPr txBox="1"/>
      </xdr:nvSpPr>
      <xdr:spPr>
        <a:xfrm>
          <a:off x="0" y="29573220"/>
          <a:ext cx="8582660" cy="728504"/>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Case2</a:t>
          </a:r>
        </a:p>
        <a:p>
          <a:r>
            <a:rPr lang="en-US" altLang="ja-JP" sz="1400">
              <a:solidFill>
                <a:srgbClr val="000000"/>
              </a:solidFill>
            </a:rPr>
            <a:t>GIMS purchased from NGK JP and supplying to customer WITHOUT repacking (Apple/02)</a:t>
          </a:r>
        </a:p>
        <a:p>
          <a:r>
            <a:rPr lang="en-US" altLang="ja-JP" sz="1400">
              <a:solidFill>
                <a:srgbClr val="000000"/>
              </a:solidFill>
            </a:rPr>
            <a:t>Purchased GIMS has been changed due to design change (Apple/10)</a:t>
          </a:r>
        </a:p>
      </xdr:txBody>
    </xdr:sp>
    <xdr:clientData/>
  </xdr:twoCellAnchor>
  <xdr:twoCellAnchor>
    <xdr:from>
      <xdr:col>0</xdr:col>
      <xdr:colOff>349006</xdr:colOff>
      <xdr:row>168</xdr:row>
      <xdr:rowOff>67543</xdr:rowOff>
    </xdr:from>
    <xdr:to>
      <xdr:col>2</xdr:col>
      <xdr:colOff>408873</xdr:colOff>
      <xdr:row>174</xdr:row>
      <xdr:rowOff>80743</xdr:rowOff>
    </xdr:to>
    <xdr:sp macro="" textlink="">
      <xdr:nvSpPr>
        <xdr:cNvPr id="476" name="角丸四角形 475">
          <a:extLst>
            <a:ext uri="{FF2B5EF4-FFF2-40B4-BE49-F238E27FC236}">
              <a16:creationId xmlns:a16="http://schemas.microsoft.com/office/drawing/2014/main" id="{00000000-0008-0000-0600-0000DC010000}"/>
            </a:ext>
          </a:extLst>
        </xdr:cNvPr>
        <xdr:cNvSpPr>
          <a:spLocks noChangeArrowheads="1"/>
        </xdr:cNvSpPr>
      </xdr:nvSpPr>
      <xdr:spPr bwMode="auto">
        <a:xfrm>
          <a:off x="349006" y="30517063"/>
          <a:ext cx="1294307" cy="1064760"/>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5</xdr:col>
      <xdr:colOff>499033</xdr:colOff>
      <xdr:row>168</xdr:row>
      <xdr:rowOff>67543</xdr:rowOff>
    </xdr:from>
    <xdr:to>
      <xdr:col>7</xdr:col>
      <xdr:colOff>558899</xdr:colOff>
      <xdr:row>174</xdr:row>
      <xdr:rowOff>80743</xdr:rowOff>
    </xdr:to>
    <xdr:sp macro="" textlink="">
      <xdr:nvSpPr>
        <xdr:cNvPr id="477" name="角丸四角形 476">
          <a:extLst>
            <a:ext uri="{FF2B5EF4-FFF2-40B4-BE49-F238E27FC236}">
              <a16:creationId xmlns:a16="http://schemas.microsoft.com/office/drawing/2014/main" id="{00000000-0008-0000-0600-0000DD010000}"/>
            </a:ext>
          </a:extLst>
        </xdr:cNvPr>
        <xdr:cNvSpPr>
          <a:spLocks noChangeArrowheads="1"/>
        </xdr:cNvSpPr>
      </xdr:nvSpPr>
      <xdr:spPr bwMode="auto">
        <a:xfrm>
          <a:off x="3585133" y="30517063"/>
          <a:ext cx="1294306" cy="1064760"/>
        </a:xfrm>
        <a:prstGeom prst="roundRect">
          <a:avLst>
            <a:gd name="adj" fmla="val 16667"/>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2</xdr:col>
      <xdr:colOff>114006</xdr:colOff>
      <xdr:row>171</xdr:row>
      <xdr:rowOff>114643</xdr:rowOff>
    </xdr:from>
    <xdr:to>
      <xdr:col>6</xdr:col>
      <xdr:colOff>31277</xdr:colOff>
      <xdr:row>171</xdr:row>
      <xdr:rowOff>114643</xdr:rowOff>
    </xdr:to>
    <xdr:cxnSp macro="">
      <xdr:nvCxnSpPr>
        <xdr:cNvPr id="478" name="直線矢印コネクタ 477">
          <a:extLst>
            <a:ext uri="{FF2B5EF4-FFF2-40B4-BE49-F238E27FC236}">
              <a16:creationId xmlns:a16="http://schemas.microsoft.com/office/drawing/2014/main" id="{00000000-0008-0000-0600-0000DE010000}"/>
            </a:ext>
          </a:extLst>
        </xdr:cNvPr>
        <xdr:cNvCxnSpPr>
          <a:cxnSpLocks noChangeShapeType="1"/>
          <a:stCxn id="482" idx="4"/>
          <a:endCxn id="488" idx="2"/>
        </xdr:cNvCxnSpPr>
      </xdr:nvCxnSpPr>
      <xdr:spPr bwMode="auto">
        <a:xfrm>
          <a:off x="1348446" y="31089943"/>
          <a:ext cx="2386151"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10</xdr:col>
      <xdr:colOff>540795</xdr:colOff>
      <xdr:row>170</xdr:row>
      <xdr:rowOff>35919</xdr:rowOff>
    </xdr:from>
    <xdr:to>
      <xdr:col>13</xdr:col>
      <xdr:colOff>486595</xdr:colOff>
      <xdr:row>173</xdr:row>
      <xdr:rowOff>42519</xdr:rowOff>
    </xdr:to>
    <xdr:sp macro="" textlink="">
      <xdr:nvSpPr>
        <xdr:cNvPr id="479" name="角丸四角形 478">
          <a:extLst>
            <a:ext uri="{FF2B5EF4-FFF2-40B4-BE49-F238E27FC236}">
              <a16:creationId xmlns:a16="http://schemas.microsoft.com/office/drawing/2014/main" id="{00000000-0008-0000-0600-0000DF010000}"/>
            </a:ext>
          </a:extLst>
        </xdr:cNvPr>
        <xdr:cNvSpPr>
          <a:spLocks noChangeArrowheads="1"/>
        </xdr:cNvSpPr>
      </xdr:nvSpPr>
      <xdr:spPr bwMode="auto">
        <a:xfrm>
          <a:off x="6712995" y="30835959"/>
          <a:ext cx="1797460"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rgbClr val="000000"/>
              </a:solidFill>
            </a:rPr>
            <a:t>Customer</a:t>
          </a:r>
          <a:endParaRPr lang="ja-JP" altLang="en-US" sz="1400">
            <a:solidFill>
              <a:srgbClr val="000000"/>
            </a:solidFill>
          </a:endParaRPr>
        </a:p>
      </xdr:txBody>
    </xdr:sp>
    <xdr:clientData/>
  </xdr:twoCellAnchor>
  <xdr:twoCellAnchor>
    <xdr:from>
      <xdr:col>7</xdr:col>
      <xdr:colOff>343589</xdr:colOff>
      <xdr:row>171</xdr:row>
      <xdr:rowOff>110087</xdr:rowOff>
    </xdr:from>
    <xdr:to>
      <xdr:col>10</xdr:col>
      <xdr:colOff>541389</xdr:colOff>
      <xdr:row>171</xdr:row>
      <xdr:rowOff>110087</xdr:rowOff>
    </xdr:to>
    <xdr:cxnSp macro="">
      <xdr:nvCxnSpPr>
        <xdr:cNvPr id="480" name="直線矢印コネクタ 479">
          <a:extLst>
            <a:ext uri="{FF2B5EF4-FFF2-40B4-BE49-F238E27FC236}">
              <a16:creationId xmlns:a16="http://schemas.microsoft.com/office/drawing/2014/main" id="{00000000-0008-0000-0600-0000E0010000}"/>
            </a:ext>
          </a:extLst>
        </xdr:cNvPr>
        <xdr:cNvCxnSpPr>
          <a:cxnSpLocks noChangeShapeType="1"/>
        </xdr:cNvCxnSpPr>
      </xdr:nvCxnSpPr>
      <xdr:spPr bwMode="auto">
        <a:xfrm>
          <a:off x="4664129" y="31085387"/>
          <a:ext cx="2049460"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0</xdr:col>
      <xdr:colOff>510832</xdr:colOff>
      <xdr:row>170</xdr:row>
      <xdr:rowOff>1690</xdr:rowOff>
    </xdr:from>
    <xdr:to>
      <xdr:col>2</xdr:col>
      <xdr:colOff>265299</xdr:colOff>
      <xdr:row>172</xdr:row>
      <xdr:rowOff>76303</xdr:rowOff>
    </xdr:to>
    <xdr:grpSp>
      <xdr:nvGrpSpPr>
        <xdr:cNvPr id="481" name="グループ化 480">
          <a:extLst>
            <a:ext uri="{FF2B5EF4-FFF2-40B4-BE49-F238E27FC236}">
              <a16:creationId xmlns:a16="http://schemas.microsoft.com/office/drawing/2014/main" id="{00000000-0008-0000-0600-0000E1010000}"/>
            </a:ext>
          </a:extLst>
        </xdr:cNvPr>
        <xdr:cNvGrpSpPr>
          <a:grpSpLocks/>
        </xdr:cNvGrpSpPr>
      </xdr:nvGrpSpPr>
      <xdr:grpSpPr bwMode="auto">
        <a:xfrm>
          <a:off x="510832" y="30672190"/>
          <a:ext cx="948267" cy="430213"/>
          <a:chOff x="2987824" y="5046693"/>
          <a:chExt cx="1225681" cy="495590"/>
        </a:xfrm>
      </xdr:grpSpPr>
      <xdr:sp macro="" textlink="">
        <xdr:nvSpPr>
          <xdr:cNvPr id="482" name="直方体 481">
            <a:extLst>
              <a:ext uri="{FF2B5EF4-FFF2-40B4-BE49-F238E27FC236}">
                <a16:creationId xmlns:a16="http://schemas.microsoft.com/office/drawing/2014/main" id="{00000000-0008-0000-0600-0000E201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83" name="円/楕円 27">
            <a:extLst>
              <a:ext uri="{FF2B5EF4-FFF2-40B4-BE49-F238E27FC236}">
                <a16:creationId xmlns:a16="http://schemas.microsoft.com/office/drawing/2014/main" id="{00000000-0008-0000-0600-0000E301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84" name="AutoShape 33">
            <a:extLst>
              <a:ext uri="{FF2B5EF4-FFF2-40B4-BE49-F238E27FC236}">
                <a16:creationId xmlns:a16="http://schemas.microsoft.com/office/drawing/2014/main" id="{00000000-0008-0000-0600-0000E401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85" name="テキスト ボックス 2">
            <a:extLst>
              <a:ext uri="{FF2B5EF4-FFF2-40B4-BE49-F238E27FC236}">
                <a16:creationId xmlns:a16="http://schemas.microsoft.com/office/drawing/2014/main" id="{00000000-0008-0000-0600-0000E501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clientData/>
  </xdr:twoCellAnchor>
  <xdr:twoCellAnchor>
    <xdr:from>
      <xdr:col>0</xdr:col>
      <xdr:colOff>582964</xdr:colOff>
      <xdr:row>172</xdr:row>
      <xdr:rowOff>56558</xdr:rowOff>
    </xdr:from>
    <xdr:to>
      <xdr:col>2</xdr:col>
      <xdr:colOff>246423</xdr:colOff>
      <xdr:row>174</xdr:row>
      <xdr:rowOff>8735</xdr:rowOff>
    </xdr:to>
    <xdr:sp macro="" textlink="">
      <xdr:nvSpPr>
        <xdr:cNvPr id="486" name="テキスト ボックス 2">
          <a:extLst>
            <a:ext uri="{FF2B5EF4-FFF2-40B4-BE49-F238E27FC236}">
              <a16:creationId xmlns:a16="http://schemas.microsoft.com/office/drawing/2014/main" id="{00000000-0008-0000-0600-0000E6010000}"/>
            </a:ext>
          </a:extLst>
        </xdr:cNvPr>
        <xdr:cNvSpPr txBox="1">
          <a:spLocks noChangeArrowheads="1"/>
        </xdr:cNvSpPr>
      </xdr:nvSpPr>
      <xdr:spPr bwMode="auto">
        <a:xfrm>
          <a:off x="582964" y="31207118"/>
          <a:ext cx="897899" cy="302697"/>
        </a:xfrm>
        <a:prstGeom prst="rect">
          <a:avLst/>
        </a:prstGeom>
        <a:solidFill>
          <a:schemeClr val="bg1"/>
        </a:solidFill>
        <a:ln w="9525">
          <a:solidFill>
            <a:srgbClr val="000000"/>
          </a:solidFill>
          <a:miter lim="800000"/>
          <a:headEnd/>
          <a:tailEnd/>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Apple/02</a:t>
          </a:r>
        </a:p>
      </xdr:txBody>
    </xdr:sp>
    <xdr:clientData/>
  </xdr:twoCellAnchor>
  <xdr:twoCellAnchor>
    <xdr:from>
      <xdr:col>6</xdr:col>
      <xdr:colOff>24982</xdr:colOff>
      <xdr:row>170</xdr:row>
      <xdr:rowOff>1690</xdr:rowOff>
    </xdr:from>
    <xdr:to>
      <xdr:col>7</xdr:col>
      <xdr:colOff>397515</xdr:colOff>
      <xdr:row>172</xdr:row>
      <xdr:rowOff>76303</xdr:rowOff>
    </xdr:to>
    <xdr:grpSp>
      <xdr:nvGrpSpPr>
        <xdr:cNvPr id="487" name="グループ化 486">
          <a:extLst>
            <a:ext uri="{FF2B5EF4-FFF2-40B4-BE49-F238E27FC236}">
              <a16:creationId xmlns:a16="http://schemas.microsoft.com/office/drawing/2014/main" id="{00000000-0008-0000-0600-0000E7010000}"/>
            </a:ext>
          </a:extLst>
        </xdr:cNvPr>
        <xdr:cNvGrpSpPr>
          <a:grpSpLocks/>
        </xdr:cNvGrpSpPr>
      </xdr:nvGrpSpPr>
      <xdr:grpSpPr bwMode="auto">
        <a:xfrm>
          <a:off x="3606382" y="30672190"/>
          <a:ext cx="969433" cy="430213"/>
          <a:chOff x="2987824" y="5046693"/>
          <a:chExt cx="1225681" cy="495590"/>
        </a:xfrm>
      </xdr:grpSpPr>
      <xdr:sp macro="" textlink="">
        <xdr:nvSpPr>
          <xdr:cNvPr id="488" name="直方体 487">
            <a:extLst>
              <a:ext uri="{FF2B5EF4-FFF2-40B4-BE49-F238E27FC236}">
                <a16:creationId xmlns:a16="http://schemas.microsoft.com/office/drawing/2014/main" id="{00000000-0008-0000-0600-0000E801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89" name="円/楕円 27">
            <a:extLst>
              <a:ext uri="{FF2B5EF4-FFF2-40B4-BE49-F238E27FC236}">
                <a16:creationId xmlns:a16="http://schemas.microsoft.com/office/drawing/2014/main" id="{00000000-0008-0000-0600-0000E901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90" name="AutoShape 33">
            <a:extLst>
              <a:ext uri="{FF2B5EF4-FFF2-40B4-BE49-F238E27FC236}">
                <a16:creationId xmlns:a16="http://schemas.microsoft.com/office/drawing/2014/main" id="{00000000-0008-0000-0600-0000EA01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491" name="テキスト ボックス 2">
            <a:extLst>
              <a:ext uri="{FF2B5EF4-FFF2-40B4-BE49-F238E27FC236}">
                <a16:creationId xmlns:a16="http://schemas.microsoft.com/office/drawing/2014/main" id="{00000000-0008-0000-0600-0000EB01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clientData/>
  </xdr:twoCellAnchor>
  <xdr:twoCellAnchor>
    <xdr:from>
      <xdr:col>6</xdr:col>
      <xdr:colOff>97114</xdr:colOff>
      <xdr:row>172</xdr:row>
      <xdr:rowOff>73492</xdr:rowOff>
    </xdr:from>
    <xdr:to>
      <xdr:col>7</xdr:col>
      <xdr:colOff>378639</xdr:colOff>
      <xdr:row>174</xdr:row>
      <xdr:rowOff>25669</xdr:rowOff>
    </xdr:to>
    <xdr:sp macro="" textlink="">
      <xdr:nvSpPr>
        <xdr:cNvPr id="492" name="テキスト ボックス 2">
          <a:extLst>
            <a:ext uri="{FF2B5EF4-FFF2-40B4-BE49-F238E27FC236}">
              <a16:creationId xmlns:a16="http://schemas.microsoft.com/office/drawing/2014/main" id="{00000000-0008-0000-0600-0000EC010000}"/>
            </a:ext>
          </a:extLst>
        </xdr:cNvPr>
        <xdr:cNvSpPr txBox="1">
          <a:spLocks noChangeArrowheads="1"/>
        </xdr:cNvSpPr>
      </xdr:nvSpPr>
      <xdr:spPr bwMode="auto">
        <a:xfrm>
          <a:off x="3800434" y="31224052"/>
          <a:ext cx="898745" cy="302697"/>
        </a:xfrm>
        <a:prstGeom prst="rect">
          <a:avLst/>
        </a:prstGeom>
        <a:solidFill>
          <a:schemeClr val="bg1"/>
        </a:solidFill>
        <a:ln w="9525">
          <a:solidFill>
            <a:srgbClr val="000000"/>
          </a:solidFill>
          <a:miter lim="800000"/>
          <a:headEnd/>
          <a:tailEnd/>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Apple/02</a:t>
          </a:r>
        </a:p>
      </xdr:txBody>
    </xdr:sp>
    <xdr:clientData/>
  </xdr:twoCellAnchor>
  <xdr:twoCellAnchor>
    <xdr:from>
      <xdr:col>2</xdr:col>
      <xdr:colOff>246423</xdr:colOff>
      <xdr:row>173</xdr:row>
      <xdr:rowOff>32647</xdr:rowOff>
    </xdr:from>
    <xdr:to>
      <xdr:col>6</xdr:col>
      <xdr:colOff>97114</xdr:colOff>
      <xdr:row>173</xdr:row>
      <xdr:rowOff>49581</xdr:rowOff>
    </xdr:to>
    <xdr:cxnSp macro="">
      <xdr:nvCxnSpPr>
        <xdr:cNvPr id="493" name="直線コネクタ 492">
          <a:extLst>
            <a:ext uri="{FF2B5EF4-FFF2-40B4-BE49-F238E27FC236}">
              <a16:creationId xmlns:a16="http://schemas.microsoft.com/office/drawing/2014/main" id="{00000000-0008-0000-0600-0000ED010000}"/>
            </a:ext>
          </a:extLst>
        </xdr:cNvPr>
        <xdr:cNvCxnSpPr>
          <a:stCxn id="486" idx="3"/>
          <a:endCxn id="492" idx="1"/>
        </xdr:cNvCxnSpPr>
      </xdr:nvCxnSpPr>
      <xdr:spPr bwMode="auto">
        <a:xfrm>
          <a:off x="1480863" y="31358467"/>
          <a:ext cx="2319571" cy="16934"/>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3</xdr:col>
      <xdr:colOff>254624</xdr:colOff>
      <xdr:row>169</xdr:row>
      <xdr:rowOff>105647</xdr:rowOff>
    </xdr:from>
    <xdr:to>
      <xdr:col>5</xdr:col>
      <xdr:colOff>67283</xdr:colOff>
      <xdr:row>171</xdr:row>
      <xdr:rowOff>57824</xdr:rowOff>
    </xdr:to>
    <xdr:sp macro="" textlink="">
      <xdr:nvSpPr>
        <xdr:cNvPr id="494" name="テキスト ボックス 2">
          <a:extLst>
            <a:ext uri="{FF2B5EF4-FFF2-40B4-BE49-F238E27FC236}">
              <a16:creationId xmlns:a16="http://schemas.microsoft.com/office/drawing/2014/main" id="{00000000-0008-0000-0600-0000EE010000}"/>
            </a:ext>
          </a:extLst>
        </xdr:cNvPr>
        <xdr:cNvSpPr txBox="1">
          <a:spLocks noChangeArrowheads="1"/>
        </xdr:cNvSpPr>
      </xdr:nvSpPr>
      <xdr:spPr bwMode="auto">
        <a:xfrm>
          <a:off x="2106284" y="30730427"/>
          <a:ext cx="1047099"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Ship</a:t>
          </a:r>
        </a:p>
      </xdr:txBody>
    </xdr:sp>
    <xdr:clientData/>
  </xdr:twoCellAnchor>
  <xdr:twoCellAnchor>
    <xdr:from>
      <xdr:col>8</xdr:col>
      <xdr:colOff>332499</xdr:colOff>
      <xdr:row>169</xdr:row>
      <xdr:rowOff>177655</xdr:rowOff>
    </xdr:from>
    <xdr:to>
      <xdr:col>10</xdr:col>
      <xdr:colOff>145157</xdr:colOff>
      <xdr:row>171</xdr:row>
      <xdr:rowOff>129832</xdr:rowOff>
    </xdr:to>
    <xdr:sp macro="" textlink="">
      <xdr:nvSpPr>
        <xdr:cNvPr id="495" name="テキスト ボックス 2">
          <a:extLst>
            <a:ext uri="{FF2B5EF4-FFF2-40B4-BE49-F238E27FC236}">
              <a16:creationId xmlns:a16="http://schemas.microsoft.com/office/drawing/2014/main" id="{00000000-0008-0000-0600-0000EF010000}"/>
            </a:ext>
          </a:extLst>
        </xdr:cNvPr>
        <xdr:cNvSpPr txBox="1">
          <a:spLocks noChangeArrowheads="1"/>
        </xdr:cNvSpPr>
      </xdr:nvSpPr>
      <xdr:spPr bwMode="auto">
        <a:xfrm>
          <a:off x="5270259" y="30802435"/>
          <a:ext cx="1047098"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1</xdr:col>
      <xdr:colOff>378939</xdr:colOff>
      <xdr:row>174</xdr:row>
      <xdr:rowOff>80743</xdr:rowOff>
    </xdr:from>
    <xdr:to>
      <xdr:col>1</xdr:col>
      <xdr:colOff>378939</xdr:colOff>
      <xdr:row>187</xdr:row>
      <xdr:rowOff>111613</xdr:rowOff>
    </xdr:to>
    <xdr:cxnSp macro="">
      <xdr:nvCxnSpPr>
        <xdr:cNvPr id="496" name="直線コネクタ 495">
          <a:extLst>
            <a:ext uri="{FF2B5EF4-FFF2-40B4-BE49-F238E27FC236}">
              <a16:creationId xmlns:a16="http://schemas.microsoft.com/office/drawing/2014/main" id="{00000000-0008-0000-0600-0000F0010000}"/>
            </a:ext>
          </a:extLst>
        </xdr:cNvPr>
        <xdr:cNvCxnSpPr>
          <a:stCxn id="476" idx="2"/>
          <a:endCxn id="499" idx="0"/>
        </xdr:cNvCxnSpPr>
      </xdr:nvCxnSpPr>
      <xdr:spPr bwMode="auto">
        <a:xfrm>
          <a:off x="996159" y="31581823"/>
          <a:ext cx="0" cy="2309250"/>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60974</xdr:colOff>
      <xdr:row>180</xdr:row>
      <xdr:rowOff>91723</xdr:rowOff>
    </xdr:from>
    <xdr:to>
      <xdr:col>3</xdr:col>
      <xdr:colOff>78982</xdr:colOff>
      <xdr:row>183</xdr:row>
      <xdr:rowOff>176456</xdr:rowOff>
    </xdr:to>
    <xdr:sp macro="" textlink="">
      <xdr:nvSpPr>
        <xdr:cNvPr id="497" name="角丸四角形 496">
          <a:extLst>
            <a:ext uri="{FF2B5EF4-FFF2-40B4-BE49-F238E27FC236}">
              <a16:creationId xmlns:a16="http://schemas.microsoft.com/office/drawing/2014/main" id="{00000000-0008-0000-0600-0000F1010000}"/>
            </a:ext>
          </a:extLst>
        </xdr:cNvPr>
        <xdr:cNvSpPr/>
      </xdr:nvSpPr>
      <xdr:spPr>
        <a:xfrm>
          <a:off x="60974" y="32644363"/>
          <a:ext cx="1869668" cy="6105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en-US" altLang="ja-JP" sz="1400"/>
            <a:t>New GIMS registered due to design change</a:t>
          </a:r>
        </a:p>
      </xdr:txBody>
    </xdr:sp>
    <xdr:clientData/>
  </xdr:twoCellAnchor>
  <xdr:twoCellAnchor>
    <xdr:from>
      <xdr:col>3</xdr:col>
      <xdr:colOff>195214</xdr:colOff>
      <xdr:row>180</xdr:row>
      <xdr:rowOff>161715</xdr:rowOff>
    </xdr:from>
    <xdr:to>
      <xdr:col>10</xdr:col>
      <xdr:colOff>188747</xdr:colOff>
      <xdr:row>185</xdr:row>
      <xdr:rowOff>171566</xdr:rowOff>
    </xdr:to>
    <xdr:sp macro="" textlink="">
      <xdr:nvSpPr>
        <xdr:cNvPr id="498" name="角丸四角形吹き出し 497">
          <a:extLst>
            <a:ext uri="{FF2B5EF4-FFF2-40B4-BE49-F238E27FC236}">
              <a16:creationId xmlns:a16="http://schemas.microsoft.com/office/drawing/2014/main" id="{00000000-0008-0000-0600-0000F2010000}"/>
            </a:ext>
          </a:extLst>
        </xdr:cNvPr>
        <xdr:cNvSpPr>
          <a:spLocks noChangeArrowheads="1"/>
        </xdr:cNvSpPr>
      </xdr:nvSpPr>
      <xdr:spPr bwMode="auto">
        <a:xfrm>
          <a:off x="2046874" y="32714355"/>
          <a:ext cx="4314073" cy="886151"/>
        </a:xfrm>
        <a:prstGeom prst="wedgeRoundRectCallout">
          <a:avLst>
            <a:gd name="adj1" fmla="val -70233"/>
            <a:gd name="adj2" fmla="val -186775"/>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Ex : There is an existing GIMS Apple/01.</a:t>
          </a:r>
        </a:p>
        <a:p>
          <a:r>
            <a:rPr lang="en-US" altLang="ja-JP" sz="1200" b="1"/>
            <a:t>        </a:t>
          </a:r>
          <a:r>
            <a:rPr lang="en-US" altLang="ja-JP" sz="1200" b="1">
              <a:solidFill>
                <a:srgbClr val="FF0000"/>
              </a:solidFill>
            </a:rPr>
            <a:t>Apple/02</a:t>
          </a:r>
          <a:r>
            <a:rPr lang="en-US" altLang="ja-JP" sz="1200" b="1"/>
            <a:t> has been registered due to packaging change</a:t>
          </a:r>
        </a:p>
        <a:p>
          <a:r>
            <a:rPr lang="en-US" altLang="ja-JP" sz="1200" b="1">
              <a:solidFill>
                <a:srgbClr val="FF0000"/>
              </a:solidFill>
            </a:rPr>
            <a:t>Reason code</a:t>
          </a:r>
          <a:r>
            <a:rPr lang="ja-JP" altLang="en-US" sz="1200" b="1">
              <a:solidFill>
                <a:srgbClr val="FF0000"/>
              </a:solidFill>
            </a:rPr>
            <a:t>    ： </a:t>
          </a:r>
          <a:r>
            <a:rPr lang="en-US" altLang="ja-JP" sz="1200" b="1">
              <a:solidFill>
                <a:srgbClr val="FF0000"/>
              </a:solidFill>
            </a:rPr>
            <a:t>B (Case of changing package style)</a:t>
          </a:r>
          <a:r>
            <a:rPr lang="ja-JP" altLang="en-US" sz="1200" b="1">
              <a:solidFill>
                <a:srgbClr val="FF0000"/>
              </a:solidFill>
            </a:rPr>
            <a:t>　</a:t>
          </a:r>
          <a:endParaRPr lang="en-US" altLang="ja-JP" sz="1200" b="1">
            <a:solidFill>
              <a:srgbClr val="FF0000"/>
            </a:solidFill>
          </a:endParaRPr>
        </a:p>
        <a:p>
          <a:r>
            <a:rPr lang="en-US" altLang="ja-JP" sz="1200" b="1">
              <a:solidFill>
                <a:srgbClr val="00B0F0"/>
              </a:solidFill>
            </a:rPr>
            <a:t>Previous GIMS</a:t>
          </a:r>
          <a:r>
            <a:rPr lang="ja-JP" altLang="en-US" sz="1200" b="1">
              <a:solidFill>
                <a:srgbClr val="00B0F0"/>
              </a:solidFill>
            </a:rPr>
            <a:t> </a:t>
          </a:r>
          <a:r>
            <a:rPr lang="en-US" altLang="ja-JP" sz="1200" b="1">
              <a:solidFill>
                <a:srgbClr val="00B0F0"/>
              </a:solidFill>
            </a:rPr>
            <a:t>:</a:t>
          </a:r>
          <a:r>
            <a:rPr lang="ja-JP" altLang="en-US" sz="1200" b="1">
              <a:solidFill>
                <a:srgbClr val="00B0F0"/>
              </a:solidFill>
            </a:rPr>
            <a:t> </a:t>
          </a:r>
          <a:r>
            <a:rPr lang="en-US" altLang="ja-JP" sz="1200" b="1">
              <a:solidFill>
                <a:srgbClr val="00B0F0"/>
              </a:solidFill>
            </a:rPr>
            <a:t>Apple/01</a:t>
          </a:r>
        </a:p>
      </xdr:txBody>
    </xdr:sp>
    <xdr:clientData/>
  </xdr:twoCellAnchor>
  <xdr:twoCellAnchor>
    <xdr:from>
      <xdr:col>0</xdr:col>
      <xdr:colOff>349006</xdr:colOff>
      <xdr:row>187</xdr:row>
      <xdr:rowOff>111613</xdr:rowOff>
    </xdr:from>
    <xdr:to>
      <xdr:col>2</xdr:col>
      <xdr:colOff>408873</xdr:colOff>
      <xdr:row>193</xdr:row>
      <xdr:rowOff>124813</xdr:rowOff>
    </xdr:to>
    <xdr:sp macro="" textlink="">
      <xdr:nvSpPr>
        <xdr:cNvPr id="499" name="角丸四角形 498">
          <a:extLst>
            <a:ext uri="{FF2B5EF4-FFF2-40B4-BE49-F238E27FC236}">
              <a16:creationId xmlns:a16="http://schemas.microsoft.com/office/drawing/2014/main" id="{00000000-0008-0000-0600-0000F3010000}"/>
            </a:ext>
          </a:extLst>
        </xdr:cNvPr>
        <xdr:cNvSpPr>
          <a:spLocks noChangeArrowheads="1"/>
        </xdr:cNvSpPr>
      </xdr:nvSpPr>
      <xdr:spPr bwMode="auto">
        <a:xfrm>
          <a:off x="349006" y="33891073"/>
          <a:ext cx="1294307" cy="1064760"/>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5</xdr:col>
      <xdr:colOff>499033</xdr:colOff>
      <xdr:row>187</xdr:row>
      <xdr:rowOff>111493</xdr:rowOff>
    </xdr:from>
    <xdr:to>
      <xdr:col>7</xdr:col>
      <xdr:colOff>558899</xdr:colOff>
      <xdr:row>193</xdr:row>
      <xdr:rowOff>124693</xdr:rowOff>
    </xdr:to>
    <xdr:sp macro="" textlink="">
      <xdr:nvSpPr>
        <xdr:cNvPr id="500" name="角丸四角形 499">
          <a:extLst>
            <a:ext uri="{FF2B5EF4-FFF2-40B4-BE49-F238E27FC236}">
              <a16:creationId xmlns:a16="http://schemas.microsoft.com/office/drawing/2014/main" id="{00000000-0008-0000-0600-0000F4010000}"/>
            </a:ext>
          </a:extLst>
        </xdr:cNvPr>
        <xdr:cNvSpPr>
          <a:spLocks noChangeArrowheads="1"/>
        </xdr:cNvSpPr>
      </xdr:nvSpPr>
      <xdr:spPr bwMode="auto">
        <a:xfrm>
          <a:off x="3585133" y="33890953"/>
          <a:ext cx="1294306" cy="1064760"/>
        </a:xfrm>
        <a:prstGeom prst="roundRect">
          <a:avLst>
            <a:gd name="adj" fmla="val 16667"/>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2</xdr:col>
      <xdr:colOff>114006</xdr:colOff>
      <xdr:row>190</xdr:row>
      <xdr:rowOff>156880</xdr:rowOff>
    </xdr:from>
    <xdr:to>
      <xdr:col>6</xdr:col>
      <xdr:colOff>31133</xdr:colOff>
      <xdr:row>190</xdr:row>
      <xdr:rowOff>158713</xdr:rowOff>
    </xdr:to>
    <xdr:cxnSp macro="">
      <xdr:nvCxnSpPr>
        <xdr:cNvPr id="501" name="直線矢印コネクタ 500">
          <a:extLst>
            <a:ext uri="{FF2B5EF4-FFF2-40B4-BE49-F238E27FC236}">
              <a16:creationId xmlns:a16="http://schemas.microsoft.com/office/drawing/2014/main" id="{00000000-0008-0000-0600-0000F5010000}"/>
            </a:ext>
          </a:extLst>
        </xdr:cNvPr>
        <xdr:cNvCxnSpPr>
          <a:cxnSpLocks noChangeShapeType="1"/>
          <a:stCxn id="505" idx="4"/>
          <a:endCxn id="511" idx="2"/>
        </xdr:cNvCxnSpPr>
      </xdr:nvCxnSpPr>
      <xdr:spPr bwMode="auto">
        <a:xfrm flipV="1">
          <a:off x="1348446" y="34462120"/>
          <a:ext cx="2386007" cy="1833"/>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10</xdr:col>
      <xdr:colOff>540651</xdr:colOff>
      <xdr:row>189</xdr:row>
      <xdr:rowOff>115933</xdr:rowOff>
    </xdr:from>
    <xdr:to>
      <xdr:col>13</xdr:col>
      <xdr:colOff>486451</xdr:colOff>
      <xdr:row>192</xdr:row>
      <xdr:rowOff>122533</xdr:rowOff>
    </xdr:to>
    <xdr:sp macro="" textlink="">
      <xdr:nvSpPr>
        <xdr:cNvPr id="502" name="角丸四角形 501">
          <a:extLst>
            <a:ext uri="{FF2B5EF4-FFF2-40B4-BE49-F238E27FC236}">
              <a16:creationId xmlns:a16="http://schemas.microsoft.com/office/drawing/2014/main" id="{00000000-0008-0000-0600-0000F6010000}"/>
            </a:ext>
          </a:extLst>
        </xdr:cNvPr>
        <xdr:cNvSpPr>
          <a:spLocks noChangeArrowheads="1"/>
        </xdr:cNvSpPr>
      </xdr:nvSpPr>
      <xdr:spPr bwMode="auto">
        <a:xfrm>
          <a:off x="6712851" y="34245913"/>
          <a:ext cx="1797460"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rgbClr val="000000"/>
              </a:solidFill>
            </a:rPr>
            <a:t>Customer</a:t>
          </a:r>
          <a:endParaRPr lang="ja-JP" altLang="en-US" sz="1400">
            <a:solidFill>
              <a:srgbClr val="000000"/>
            </a:solidFill>
          </a:endParaRPr>
        </a:p>
      </xdr:txBody>
    </xdr:sp>
    <xdr:clientData/>
  </xdr:twoCellAnchor>
  <xdr:twoCellAnchor>
    <xdr:from>
      <xdr:col>7</xdr:col>
      <xdr:colOff>343445</xdr:colOff>
      <xdr:row>190</xdr:row>
      <xdr:rowOff>154157</xdr:rowOff>
    </xdr:from>
    <xdr:to>
      <xdr:col>10</xdr:col>
      <xdr:colOff>541245</xdr:colOff>
      <xdr:row>190</xdr:row>
      <xdr:rowOff>154157</xdr:rowOff>
    </xdr:to>
    <xdr:cxnSp macro="">
      <xdr:nvCxnSpPr>
        <xdr:cNvPr id="503" name="直線矢印コネクタ 502">
          <a:extLst>
            <a:ext uri="{FF2B5EF4-FFF2-40B4-BE49-F238E27FC236}">
              <a16:creationId xmlns:a16="http://schemas.microsoft.com/office/drawing/2014/main" id="{00000000-0008-0000-0600-0000F7010000}"/>
            </a:ext>
          </a:extLst>
        </xdr:cNvPr>
        <xdr:cNvCxnSpPr>
          <a:cxnSpLocks noChangeShapeType="1"/>
        </xdr:cNvCxnSpPr>
      </xdr:nvCxnSpPr>
      <xdr:spPr bwMode="auto">
        <a:xfrm>
          <a:off x="4663985" y="34459397"/>
          <a:ext cx="2049460"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0</xdr:col>
      <xdr:colOff>510832</xdr:colOff>
      <xdr:row>189</xdr:row>
      <xdr:rowOff>45760</xdr:rowOff>
    </xdr:from>
    <xdr:to>
      <xdr:col>2</xdr:col>
      <xdr:colOff>265299</xdr:colOff>
      <xdr:row>191</xdr:row>
      <xdr:rowOff>120373</xdr:rowOff>
    </xdr:to>
    <xdr:grpSp>
      <xdr:nvGrpSpPr>
        <xdr:cNvPr id="504" name="グループ化 503">
          <a:extLst>
            <a:ext uri="{FF2B5EF4-FFF2-40B4-BE49-F238E27FC236}">
              <a16:creationId xmlns:a16="http://schemas.microsoft.com/office/drawing/2014/main" id="{00000000-0008-0000-0600-0000F8010000}"/>
            </a:ext>
          </a:extLst>
        </xdr:cNvPr>
        <xdr:cNvGrpSpPr>
          <a:grpSpLocks/>
        </xdr:cNvGrpSpPr>
      </xdr:nvGrpSpPr>
      <xdr:grpSpPr bwMode="auto">
        <a:xfrm>
          <a:off x="510832" y="34094460"/>
          <a:ext cx="948267" cy="430213"/>
          <a:chOff x="2987824" y="5046693"/>
          <a:chExt cx="1225681" cy="495590"/>
        </a:xfrm>
      </xdr:grpSpPr>
      <xdr:sp macro="" textlink="">
        <xdr:nvSpPr>
          <xdr:cNvPr id="505" name="直方体 504">
            <a:extLst>
              <a:ext uri="{FF2B5EF4-FFF2-40B4-BE49-F238E27FC236}">
                <a16:creationId xmlns:a16="http://schemas.microsoft.com/office/drawing/2014/main" id="{00000000-0008-0000-0600-0000F901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06" name="円/楕円 27">
            <a:extLst>
              <a:ext uri="{FF2B5EF4-FFF2-40B4-BE49-F238E27FC236}">
                <a16:creationId xmlns:a16="http://schemas.microsoft.com/office/drawing/2014/main" id="{00000000-0008-0000-0600-0000FA01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07" name="AutoShape 33">
            <a:extLst>
              <a:ext uri="{FF2B5EF4-FFF2-40B4-BE49-F238E27FC236}">
                <a16:creationId xmlns:a16="http://schemas.microsoft.com/office/drawing/2014/main" id="{00000000-0008-0000-0600-0000FB01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08" name="テキスト ボックス 2">
            <a:extLst>
              <a:ext uri="{FF2B5EF4-FFF2-40B4-BE49-F238E27FC236}">
                <a16:creationId xmlns:a16="http://schemas.microsoft.com/office/drawing/2014/main" id="{00000000-0008-0000-0600-0000FC01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clientData/>
  </xdr:twoCellAnchor>
  <xdr:twoCellAnchor>
    <xdr:from>
      <xdr:col>0</xdr:col>
      <xdr:colOff>582820</xdr:colOff>
      <xdr:row>191</xdr:row>
      <xdr:rowOff>120373</xdr:rowOff>
    </xdr:from>
    <xdr:to>
      <xdr:col>2</xdr:col>
      <xdr:colOff>246279</xdr:colOff>
      <xdr:row>193</xdr:row>
      <xdr:rowOff>72550</xdr:rowOff>
    </xdr:to>
    <xdr:sp macro="" textlink="">
      <xdr:nvSpPr>
        <xdr:cNvPr id="509" name="テキスト ボックス 2">
          <a:extLst>
            <a:ext uri="{FF2B5EF4-FFF2-40B4-BE49-F238E27FC236}">
              <a16:creationId xmlns:a16="http://schemas.microsoft.com/office/drawing/2014/main" id="{00000000-0008-0000-0600-0000FD010000}"/>
            </a:ext>
          </a:extLst>
        </xdr:cNvPr>
        <xdr:cNvSpPr txBox="1">
          <a:spLocks noChangeArrowheads="1"/>
        </xdr:cNvSpPr>
      </xdr:nvSpPr>
      <xdr:spPr bwMode="auto">
        <a:xfrm>
          <a:off x="582820" y="34600873"/>
          <a:ext cx="897899" cy="302697"/>
        </a:xfrm>
        <a:prstGeom prst="rect">
          <a:avLst/>
        </a:prstGeom>
        <a:solidFill>
          <a:schemeClr val="bg1"/>
        </a:solidFill>
        <a:ln w="9525">
          <a:solidFill>
            <a:srgbClr val="000000"/>
          </a:solidFill>
          <a:miter lim="800000"/>
          <a:headEnd/>
          <a:tailEnd/>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solidFill>
                <a:srgbClr val="FF0000"/>
              </a:solidFill>
            </a:rPr>
            <a:t>10</a:t>
          </a:r>
        </a:p>
      </xdr:txBody>
    </xdr:sp>
    <xdr:clientData/>
  </xdr:twoCellAnchor>
  <xdr:twoCellAnchor>
    <xdr:from>
      <xdr:col>6</xdr:col>
      <xdr:colOff>24838</xdr:colOff>
      <xdr:row>189</xdr:row>
      <xdr:rowOff>43948</xdr:rowOff>
    </xdr:from>
    <xdr:to>
      <xdr:col>7</xdr:col>
      <xdr:colOff>397371</xdr:colOff>
      <xdr:row>191</xdr:row>
      <xdr:rowOff>128812</xdr:rowOff>
    </xdr:to>
    <xdr:grpSp>
      <xdr:nvGrpSpPr>
        <xdr:cNvPr id="510" name="グループ化 509">
          <a:extLst>
            <a:ext uri="{FF2B5EF4-FFF2-40B4-BE49-F238E27FC236}">
              <a16:creationId xmlns:a16="http://schemas.microsoft.com/office/drawing/2014/main" id="{00000000-0008-0000-0600-0000FE010000}"/>
            </a:ext>
          </a:extLst>
        </xdr:cNvPr>
        <xdr:cNvGrpSpPr>
          <a:grpSpLocks/>
        </xdr:cNvGrpSpPr>
      </xdr:nvGrpSpPr>
      <xdr:grpSpPr bwMode="auto">
        <a:xfrm>
          <a:off x="3606238" y="34092648"/>
          <a:ext cx="969433" cy="440464"/>
          <a:chOff x="2987824" y="4961629"/>
          <a:chExt cx="1225681" cy="507396"/>
        </a:xfrm>
      </xdr:grpSpPr>
      <xdr:sp macro="" textlink="">
        <xdr:nvSpPr>
          <xdr:cNvPr id="511" name="直方体 510">
            <a:extLst>
              <a:ext uri="{FF2B5EF4-FFF2-40B4-BE49-F238E27FC236}">
                <a16:creationId xmlns:a16="http://schemas.microsoft.com/office/drawing/2014/main" id="{00000000-0008-0000-0600-0000FF010000}"/>
              </a:ext>
            </a:extLst>
          </xdr:cNvPr>
          <xdr:cNvSpPr>
            <a:spLocks noChangeArrowheads="1"/>
          </xdr:cNvSpPr>
        </xdr:nvSpPr>
        <xdr:spPr bwMode="auto">
          <a:xfrm>
            <a:off x="2995613" y="4961629"/>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12" name="円/楕円 27">
            <a:extLst>
              <a:ext uri="{FF2B5EF4-FFF2-40B4-BE49-F238E27FC236}">
                <a16:creationId xmlns:a16="http://schemas.microsoft.com/office/drawing/2014/main" id="{00000000-0008-0000-0600-000000020000}"/>
              </a:ext>
            </a:extLst>
          </xdr:cNvPr>
          <xdr:cNvSpPr>
            <a:spLocks noChangeArrowheads="1"/>
          </xdr:cNvSpPr>
        </xdr:nvSpPr>
        <xdr:spPr bwMode="auto">
          <a:xfrm>
            <a:off x="3545284" y="5177838"/>
            <a:ext cx="306636" cy="279647"/>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13" name="AutoShape 33">
            <a:extLst>
              <a:ext uri="{FF2B5EF4-FFF2-40B4-BE49-F238E27FC236}">
                <a16:creationId xmlns:a16="http://schemas.microsoft.com/office/drawing/2014/main" id="{00000000-0008-0000-0600-00000102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14" name="テキスト ボックス 2">
            <a:extLst>
              <a:ext uri="{FF2B5EF4-FFF2-40B4-BE49-F238E27FC236}">
                <a16:creationId xmlns:a16="http://schemas.microsoft.com/office/drawing/2014/main" id="{00000000-0008-0000-0600-000002020000}"/>
              </a:ext>
            </a:extLst>
          </xdr:cNvPr>
          <xdr:cNvSpPr txBox="1">
            <a:spLocks noChangeArrowheads="1"/>
          </xdr:cNvSpPr>
        </xdr:nvSpPr>
        <xdr:spPr bwMode="auto">
          <a:xfrm>
            <a:off x="2987824" y="5114478"/>
            <a:ext cx="719583" cy="3545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clientData/>
  </xdr:twoCellAnchor>
  <xdr:twoCellAnchor>
    <xdr:from>
      <xdr:col>6</xdr:col>
      <xdr:colOff>97114</xdr:colOff>
      <xdr:row>191</xdr:row>
      <xdr:rowOff>128840</xdr:rowOff>
    </xdr:from>
    <xdr:to>
      <xdr:col>7</xdr:col>
      <xdr:colOff>378639</xdr:colOff>
      <xdr:row>193</xdr:row>
      <xdr:rowOff>81017</xdr:rowOff>
    </xdr:to>
    <xdr:sp macro="" textlink="">
      <xdr:nvSpPr>
        <xdr:cNvPr id="515" name="テキスト ボックス 2">
          <a:extLst>
            <a:ext uri="{FF2B5EF4-FFF2-40B4-BE49-F238E27FC236}">
              <a16:creationId xmlns:a16="http://schemas.microsoft.com/office/drawing/2014/main" id="{00000000-0008-0000-0600-000003020000}"/>
            </a:ext>
          </a:extLst>
        </xdr:cNvPr>
        <xdr:cNvSpPr txBox="1">
          <a:spLocks noChangeArrowheads="1"/>
        </xdr:cNvSpPr>
      </xdr:nvSpPr>
      <xdr:spPr bwMode="auto">
        <a:xfrm>
          <a:off x="3800434" y="34609340"/>
          <a:ext cx="898745" cy="302697"/>
        </a:xfrm>
        <a:prstGeom prst="rect">
          <a:avLst/>
        </a:prstGeom>
        <a:solidFill>
          <a:schemeClr val="bg1"/>
        </a:solidFill>
        <a:ln w="9525">
          <a:solidFill>
            <a:srgbClr val="000000"/>
          </a:solidFill>
          <a:miter lim="800000"/>
          <a:headEnd/>
          <a:tailEnd/>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solidFill>
                <a:srgbClr val="FF0000"/>
              </a:solidFill>
            </a:rPr>
            <a:t>10</a:t>
          </a:r>
        </a:p>
      </xdr:txBody>
    </xdr:sp>
    <xdr:clientData/>
  </xdr:twoCellAnchor>
  <xdr:twoCellAnchor>
    <xdr:from>
      <xdr:col>2</xdr:col>
      <xdr:colOff>246279</xdr:colOff>
      <xdr:row>192</xdr:row>
      <xdr:rowOff>96462</xdr:rowOff>
    </xdr:from>
    <xdr:to>
      <xdr:col>6</xdr:col>
      <xdr:colOff>97114</xdr:colOff>
      <xdr:row>192</xdr:row>
      <xdr:rowOff>104929</xdr:rowOff>
    </xdr:to>
    <xdr:cxnSp macro="">
      <xdr:nvCxnSpPr>
        <xdr:cNvPr id="516" name="直線コネクタ 515">
          <a:extLst>
            <a:ext uri="{FF2B5EF4-FFF2-40B4-BE49-F238E27FC236}">
              <a16:creationId xmlns:a16="http://schemas.microsoft.com/office/drawing/2014/main" id="{00000000-0008-0000-0600-000004020000}"/>
            </a:ext>
          </a:extLst>
        </xdr:cNvPr>
        <xdr:cNvCxnSpPr>
          <a:stCxn id="509" idx="3"/>
          <a:endCxn id="515" idx="1"/>
        </xdr:cNvCxnSpPr>
      </xdr:nvCxnSpPr>
      <xdr:spPr bwMode="auto">
        <a:xfrm>
          <a:off x="1480719" y="34752222"/>
          <a:ext cx="2319715" cy="8467"/>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3</xdr:col>
      <xdr:colOff>254480</xdr:colOff>
      <xdr:row>189</xdr:row>
      <xdr:rowOff>43925</xdr:rowOff>
    </xdr:from>
    <xdr:to>
      <xdr:col>5</xdr:col>
      <xdr:colOff>67139</xdr:colOff>
      <xdr:row>190</xdr:row>
      <xdr:rowOff>173902</xdr:rowOff>
    </xdr:to>
    <xdr:sp macro="" textlink="">
      <xdr:nvSpPr>
        <xdr:cNvPr id="517" name="テキスト ボックス 2">
          <a:extLst>
            <a:ext uri="{FF2B5EF4-FFF2-40B4-BE49-F238E27FC236}">
              <a16:creationId xmlns:a16="http://schemas.microsoft.com/office/drawing/2014/main" id="{00000000-0008-0000-0600-000005020000}"/>
            </a:ext>
          </a:extLst>
        </xdr:cNvPr>
        <xdr:cNvSpPr txBox="1">
          <a:spLocks noChangeArrowheads="1"/>
        </xdr:cNvSpPr>
      </xdr:nvSpPr>
      <xdr:spPr bwMode="auto">
        <a:xfrm>
          <a:off x="2106140" y="34173905"/>
          <a:ext cx="1047099" cy="30523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Ship</a:t>
          </a:r>
        </a:p>
      </xdr:txBody>
    </xdr:sp>
    <xdr:clientData/>
  </xdr:twoCellAnchor>
  <xdr:twoCellAnchor>
    <xdr:from>
      <xdr:col>8</xdr:col>
      <xdr:colOff>332499</xdr:colOff>
      <xdr:row>189</xdr:row>
      <xdr:rowOff>43925</xdr:rowOff>
    </xdr:from>
    <xdr:to>
      <xdr:col>10</xdr:col>
      <xdr:colOff>145157</xdr:colOff>
      <xdr:row>190</xdr:row>
      <xdr:rowOff>173902</xdr:rowOff>
    </xdr:to>
    <xdr:sp macro="" textlink="">
      <xdr:nvSpPr>
        <xdr:cNvPr id="518" name="テキスト ボックス 2">
          <a:extLst>
            <a:ext uri="{FF2B5EF4-FFF2-40B4-BE49-F238E27FC236}">
              <a16:creationId xmlns:a16="http://schemas.microsoft.com/office/drawing/2014/main" id="{00000000-0008-0000-0600-000006020000}"/>
            </a:ext>
          </a:extLst>
        </xdr:cNvPr>
        <xdr:cNvSpPr txBox="1">
          <a:spLocks noChangeArrowheads="1"/>
        </xdr:cNvSpPr>
      </xdr:nvSpPr>
      <xdr:spPr bwMode="auto">
        <a:xfrm>
          <a:off x="5270259" y="34173905"/>
          <a:ext cx="1047098" cy="30523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1</xdr:col>
      <xdr:colOff>196936</xdr:colOff>
      <xdr:row>200</xdr:row>
      <xdr:rowOff>122417</xdr:rowOff>
    </xdr:from>
    <xdr:to>
      <xdr:col>10</xdr:col>
      <xdr:colOff>394336</xdr:colOff>
      <xdr:row>205</xdr:row>
      <xdr:rowOff>132877</xdr:rowOff>
    </xdr:to>
    <xdr:sp macro="" textlink="">
      <xdr:nvSpPr>
        <xdr:cNvPr id="519" name="角丸四角形吹き出し 518">
          <a:extLst>
            <a:ext uri="{FF2B5EF4-FFF2-40B4-BE49-F238E27FC236}">
              <a16:creationId xmlns:a16="http://schemas.microsoft.com/office/drawing/2014/main" id="{00000000-0008-0000-0600-000007020000}"/>
            </a:ext>
          </a:extLst>
        </xdr:cNvPr>
        <xdr:cNvSpPr>
          <a:spLocks noChangeArrowheads="1"/>
        </xdr:cNvSpPr>
      </xdr:nvSpPr>
      <xdr:spPr bwMode="auto">
        <a:xfrm>
          <a:off x="814156" y="36180257"/>
          <a:ext cx="5752380" cy="886760"/>
        </a:xfrm>
        <a:prstGeom prst="wedgeRoundRectCallout">
          <a:avLst>
            <a:gd name="adj1" fmla="val -44895"/>
            <a:gd name="adj2" fmla="val -191485"/>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Ex</a:t>
          </a:r>
          <a:r>
            <a:rPr lang="ja-JP" altLang="en-US" sz="1200" b="1"/>
            <a:t> ： </a:t>
          </a:r>
          <a:r>
            <a:rPr lang="en-US" altLang="ja-JP" sz="1200" b="1"/>
            <a:t>There are some existing GIMS Apple/01 ~ 09.</a:t>
          </a:r>
        </a:p>
        <a:p>
          <a:r>
            <a:rPr lang="en-US" altLang="ja-JP" sz="1200" b="1"/>
            <a:t>        </a:t>
          </a:r>
          <a:r>
            <a:rPr lang="en-US" altLang="ja-JP" sz="1200" b="1">
              <a:solidFill>
                <a:srgbClr val="FF0000"/>
              </a:solidFill>
            </a:rPr>
            <a:t> Apple/10</a:t>
          </a:r>
          <a:r>
            <a:rPr lang="en-US" altLang="ja-JP" sz="1200" b="1">
              <a:solidFill>
                <a:sysClr val="windowText" lastClr="000000"/>
              </a:solidFill>
            </a:rPr>
            <a:t> </a:t>
          </a:r>
          <a:r>
            <a:rPr lang="en-US" altLang="ja-JP" sz="1200" b="1"/>
            <a:t>has been registered due to design change</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D (Case of design / process change which needs a customer approval)</a:t>
          </a:r>
        </a:p>
        <a:p>
          <a:r>
            <a:rPr lang="en-US" altLang="ja-JP" sz="1200" b="1">
              <a:solidFill>
                <a:srgbClr val="00B0F0"/>
              </a:solidFill>
            </a:rPr>
            <a:t>Previous GIMS</a:t>
          </a:r>
          <a:r>
            <a:rPr lang="ja-JP" altLang="en-US" sz="1200" b="1">
              <a:solidFill>
                <a:srgbClr val="00B0F0"/>
              </a:solidFill>
            </a:rPr>
            <a:t>  </a:t>
          </a:r>
          <a:r>
            <a:rPr lang="en-US" altLang="ja-JP" sz="1200" b="1">
              <a:solidFill>
                <a:srgbClr val="00B0F0"/>
              </a:solidFill>
            </a:rPr>
            <a:t>: Apple/02</a:t>
          </a:r>
          <a:endParaRPr lang="ja-JP" altLang="ja-JP" sz="1200"/>
        </a:p>
      </xdr:txBody>
    </xdr:sp>
    <xdr:clientData/>
  </xdr:twoCellAnchor>
  <xdr:twoCellAnchor>
    <xdr:from>
      <xdr:col>2</xdr:col>
      <xdr:colOff>288145</xdr:colOff>
      <xdr:row>173</xdr:row>
      <xdr:rowOff>10188</xdr:rowOff>
    </xdr:from>
    <xdr:to>
      <xdr:col>6</xdr:col>
      <xdr:colOff>347133</xdr:colOff>
      <xdr:row>177</xdr:row>
      <xdr:rowOff>0</xdr:rowOff>
    </xdr:to>
    <xdr:sp macro="" textlink="">
      <xdr:nvSpPr>
        <xdr:cNvPr id="520" name="星 24 519">
          <a:extLst>
            <a:ext uri="{FF2B5EF4-FFF2-40B4-BE49-F238E27FC236}">
              <a16:creationId xmlns:a16="http://schemas.microsoft.com/office/drawing/2014/main" id="{00000000-0008-0000-0600-000008020000}"/>
            </a:ext>
          </a:extLst>
        </xdr:cNvPr>
        <xdr:cNvSpPr/>
      </xdr:nvSpPr>
      <xdr:spPr bwMode="auto">
        <a:xfrm>
          <a:off x="1522585" y="31336008"/>
          <a:ext cx="2527868" cy="690852"/>
        </a:xfrm>
        <a:prstGeom prst="star24">
          <a:avLst/>
        </a:prstGeom>
        <a:solidFill>
          <a:schemeClr val="tx2">
            <a:lumMod val="20000"/>
            <a:lumOff val="80000"/>
          </a:schemeClr>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0" marR="0" indent="0" algn="ctr" defTabSz="914400" rtl="0" eaLnBrk="1" fontAlgn="base" latinLnBrk="0" hangingPunct="1">
            <a:lnSpc>
              <a:spcPct val="100000"/>
            </a:lnSpc>
            <a:spcBef>
              <a:spcPct val="0"/>
            </a:spcBef>
            <a:spcAft>
              <a:spcPct val="0"/>
            </a:spcAft>
            <a:buClrTx/>
            <a:buSzTx/>
            <a:buFontTx/>
            <a:buNone/>
            <a:tabLst/>
          </a:pPr>
          <a:r>
            <a:rPr lang="en-US" altLang="ja-JP" sz="1400" b="1">
              <a:solidFill>
                <a:srgbClr val="FF0000"/>
              </a:solidFill>
            </a:rPr>
            <a:t>Same</a:t>
          </a:r>
        </a:p>
        <a:p>
          <a:pPr marL="0" marR="0" indent="0" algn="ctr" defTabSz="914400" rtl="0" eaLnBrk="1" fontAlgn="base" latinLnBrk="0" hangingPunct="1">
            <a:lnSpc>
              <a:spcPct val="100000"/>
            </a:lnSpc>
            <a:spcBef>
              <a:spcPct val="0"/>
            </a:spcBef>
            <a:spcAft>
              <a:spcPct val="0"/>
            </a:spcAft>
            <a:buClrTx/>
            <a:buSzTx/>
            <a:buFontTx/>
            <a:buNone/>
            <a:tabLst/>
          </a:pPr>
          <a:r>
            <a:rPr kumimoji="1" lang="en-US" altLang="ja-JP" sz="1400" b="1" i="0" u="none" strike="noStrike" cap="none" normalizeH="0" baseline="0">
              <a:ln>
                <a:noFill/>
              </a:ln>
              <a:solidFill>
                <a:srgbClr val="FF0000"/>
              </a:solidFill>
              <a:effectLst/>
            </a:rPr>
            <a:t>&lt;Judgement&gt;</a:t>
          </a:r>
          <a:endParaRPr kumimoji="1" lang="ja-JP" altLang="en-US" sz="1400" b="1" i="0" u="none" strike="noStrike" cap="none" normalizeH="0" baseline="0">
            <a:ln>
              <a:noFill/>
            </a:ln>
            <a:solidFill>
              <a:srgbClr val="FF0000"/>
            </a:solidFill>
            <a:effectLst/>
          </a:endParaRPr>
        </a:p>
      </xdr:txBody>
    </xdr:sp>
    <xdr:clientData/>
  </xdr:twoCellAnchor>
  <xdr:twoCellAnchor>
    <xdr:from>
      <xdr:col>6</xdr:col>
      <xdr:colOff>129476</xdr:colOff>
      <xdr:row>175</xdr:row>
      <xdr:rowOff>42263</xdr:rowOff>
    </xdr:from>
    <xdr:to>
      <xdr:col>13</xdr:col>
      <xdr:colOff>483009</xdr:colOff>
      <xdr:row>179</xdr:row>
      <xdr:rowOff>123063</xdr:rowOff>
    </xdr:to>
    <xdr:sp macro="" textlink="">
      <xdr:nvSpPr>
        <xdr:cNvPr id="521" name="角丸四角形吹き出し 520">
          <a:extLst>
            <a:ext uri="{FF2B5EF4-FFF2-40B4-BE49-F238E27FC236}">
              <a16:creationId xmlns:a16="http://schemas.microsoft.com/office/drawing/2014/main" id="{00000000-0008-0000-0600-000009020000}"/>
            </a:ext>
          </a:extLst>
        </xdr:cNvPr>
        <xdr:cNvSpPr>
          <a:spLocks noChangeArrowheads="1"/>
        </xdr:cNvSpPr>
      </xdr:nvSpPr>
      <xdr:spPr bwMode="auto">
        <a:xfrm>
          <a:off x="3832796" y="31718603"/>
          <a:ext cx="4674073" cy="781840"/>
        </a:xfrm>
        <a:prstGeom prst="wedgeRoundRectCallout">
          <a:avLst>
            <a:gd name="adj1" fmla="val -34111"/>
            <a:gd name="adj2" fmla="val -78160"/>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Not Necessary</a:t>
          </a:r>
        </a:p>
        <a:p>
          <a:r>
            <a:rPr lang="en-US" altLang="ja-JP" sz="1200" b="1">
              <a:solidFill>
                <a:srgbClr val="FF0000"/>
              </a:solidFill>
            </a:rPr>
            <a:t>  </a:t>
          </a:r>
          <a:r>
            <a:rPr lang="en-US" altLang="ja-JP" sz="1200" b="1"/>
            <a:t>Please use existing </a:t>
          </a:r>
          <a:r>
            <a:rPr lang="en-US" altLang="ja-JP" sz="1200" b="1">
              <a:solidFill>
                <a:sysClr val="windowText" lastClr="000000"/>
              </a:solidFill>
            </a:rPr>
            <a:t>GIMS Apple/02 the </a:t>
          </a:r>
          <a:r>
            <a:rPr lang="en-US" altLang="ja-JP" sz="1200" b="1"/>
            <a:t>case as below combination</a:t>
          </a:r>
        </a:p>
        <a:p>
          <a:r>
            <a:rPr lang="en-US" altLang="ja-JP" sz="1200" b="1"/>
            <a:t>     </a:t>
          </a:r>
          <a:r>
            <a:rPr lang="ja-JP" altLang="en-US" sz="1200" b="1"/>
            <a:t>・</a:t>
          </a:r>
          <a:r>
            <a:rPr lang="en-US" altLang="ja-JP" sz="1200" b="1"/>
            <a:t>Production country  : JP (Japan) </a:t>
          </a:r>
          <a:r>
            <a:rPr lang="ja-JP" altLang="en-US" sz="1200" b="1"/>
            <a:t> ・</a:t>
          </a:r>
          <a:r>
            <a:rPr lang="en-US" altLang="ja-JP" sz="1200" b="1"/>
            <a:t>Packaging country    : JP (Japan)</a:t>
          </a:r>
        </a:p>
      </xdr:txBody>
    </xdr:sp>
    <xdr:clientData/>
  </xdr:twoCellAnchor>
  <xdr:twoCellAnchor>
    <xdr:from>
      <xdr:col>6</xdr:col>
      <xdr:colOff>122525</xdr:colOff>
      <xdr:row>194</xdr:row>
      <xdr:rowOff>137359</xdr:rowOff>
    </xdr:from>
    <xdr:to>
      <xdr:col>13</xdr:col>
      <xdr:colOff>476058</xdr:colOff>
      <xdr:row>199</xdr:row>
      <xdr:rowOff>40359</xdr:rowOff>
    </xdr:to>
    <xdr:sp macro="" textlink="">
      <xdr:nvSpPr>
        <xdr:cNvPr id="522" name="角丸四角形吹き出し 521">
          <a:extLst>
            <a:ext uri="{FF2B5EF4-FFF2-40B4-BE49-F238E27FC236}">
              <a16:creationId xmlns:a16="http://schemas.microsoft.com/office/drawing/2014/main" id="{00000000-0008-0000-0600-00000A020000}"/>
            </a:ext>
          </a:extLst>
        </xdr:cNvPr>
        <xdr:cNvSpPr>
          <a:spLocks noChangeArrowheads="1"/>
        </xdr:cNvSpPr>
      </xdr:nvSpPr>
      <xdr:spPr bwMode="auto">
        <a:xfrm>
          <a:off x="3825845" y="35143639"/>
          <a:ext cx="4674073" cy="779300"/>
        </a:xfrm>
        <a:prstGeom prst="wedgeRoundRectCallout">
          <a:avLst>
            <a:gd name="adj1" fmla="val -33353"/>
            <a:gd name="adj2" fmla="val -75105"/>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Not Necessary</a:t>
          </a:r>
        </a:p>
        <a:p>
          <a:r>
            <a:rPr lang="en-US" altLang="ja-JP" sz="1200" b="1">
              <a:solidFill>
                <a:srgbClr val="FF0000"/>
              </a:solidFill>
            </a:rPr>
            <a:t>  </a:t>
          </a:r>
          <a:r>
            <a:rPr lang="en-US" altLang="ja-JP" sz="1200" b="1"/>
            <a:t>Please use existing GIMS </a:t>
          </a:r>
          <a:r>
            <a:rPr lang="en-US" altLang="ja-JP" sz="1200" b="1">
              <a:solidFill>
                <a:sysClr val="windowText" lastClr="000000"/>
              </a:solidFill>
            </a:rPr>
            <a:t>Apple/10 the </a:t>
          </a:r>
          <a:r>
            <a:rPr lang="en-US" altLang="ja-JP" sz="1200" b="1"/>
            <a:t>case as below combination</a:t>
          </a:r>
        </a:p>
        <a:p>
          <a:r>
            <a:rPr lang="en-US" altLang="ja-JP" sz="1200" b="1"/>
            <a:t>     </a:t>
          </a:r>
          <a:r>
            <a:rPr lang="ja-JP" altLang="en-US" sz="1200" b="1"/>
            <a:t>・</a:t>
          </a:r>
          <a:r>
            <a:rPr lang="en-US" altLang="ja-JP" sz="1200" b="1"/>
            <a:t>Production country  : JP (Japan) </a:t>
          </a:r>
          <a:r>
            <a:rPr lang="ja-JP" altLang="en-US" sz="1200" b="1"/>
            <a:t> ・</a:t>
          </a:r>
          <a:r>
            <a:rPr lang="en-US" altLang="ja-JP" sz="1200" b="1"/>
            <a:t>Packaging country    : JP (Japan)</a:t>
          </a:r>
        </a:p>
      </xdr:txBody>
    </xdr:sp>
    <xdr:clientData/>
  </xdr:twoCellAnchor>
  <xdr:twoCellAnchor>
    <xdr:from>
      <xdr:col>2</xdr:col>
      <xdr:colOff>245533</xdr:colOff>
      <xdr:row>192</xdr:row>
      <xdr:rowOff>87895</xdr:rowOff>
    </xdr:from>
    <xdr:to>
      <xdr:col>6</xdr:col>
      <xdr:colOff>304521</xdr:colOff>
      <xdr:row>197</xdr:row>
      <xdr:rowOff>1399</xdr:rowOff>
    </xdr:to>
    <xdr:sp macro="" textlink="">
      <xdr:nvSpPr>
        <xdr:cNvPr id="523" name="星 24 522">
          <a:extLst>
            <a:ext uri="{FF2B5EF4-FFF2-40B4-BE49-F238E27FC236}">
              <a16:creationId xmlns:a16="http://schemas.microsoft.com/office/drawing/2014/main" id="{00000000-0008-0000-0600-00000B020000}"/>
            </a:ext>
          </a:extLst>
        </xdr:cNvPr>
        <xdr:cNvSpPr/>
      </xdr:nvSpPr>
      <xdr:spPr bwMode="auto">
        <a:xfrm>
          <a:off x="1479973" y="34743655"/>
          <a:ext cx="2527868" cy="789804"/>
        </a:xfrm>
        <a:prstGeom prst="star24">
          <a:avLst/>
        </a:prstGeom>
        <a:solidFill>
          <a:schemeClr val="tx2">
            <a:lumMod val="20000"/>
            <a:lumOff val="80000"/>
          </a:schemeClr>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0" marR="0" indent="0" algn="ctr" defTabSz="914400" rtl="0" eaLnBrk="1" fontAlgn="base" latinLnBrk="0" hangingPunct="1">
            <a:lnSpc>
              <a:spcPct val="100000"/>
            </a:lnSpc>
            <a:spcBef>
              <a:spcPct val="0"/>
            </a:spcBef>
            <a:spcAft>
              <a:spcPct val="0"/>
            </a:spcAft>
            <a:buClrTx/>
            <a:buSzTx/>
            <a:buFontTx/>
            <a:buNone/>
            <a:tabLst/>
          </a:pPr>
          <a:r>
            <a:rPr lang="en-US" altLang="ja-JP" sz="1400" b="1">
              <a:solidFill>
                <a:srgbClr val="FF0000"/>
              </a:solidFill>
            </a:rPr>
            <a:t>Same</a:t>
          </a:r>
        </a:p>
        <a:p>
          <a:pPr marL="0" marR="0" indent="0" algn="ctr" defTabSz="914400" rtl="0" eaLnBrk="1" fontAlgn="base" latinLnBrk="0" hangingPunct="1">
            <a:lnSpc>
              <a:spcPct val="100000"/>
            </a:lnSpc>
            <a:spcBef>
              <a:spcPct val="0"/>
            </a:spcBef>
            <a:spcAft>
              <a:spcPct val="0"/>
            </a:spcAft>
            <a:buClrTx/>
            <a:buSzTx/>
            <a:buFontTx/>
            <a:buNone/>
            <a:tabLst/>
          </a:pPr>
          <a:r>
            <a:rPr kumimoji="1" lang="en-US" altLang="ja-JP" sz="1400" b="1" i="0" u="none" strike="noStrike" cap="none" normalizeH="0" baseline="0">
              <a:ln>
                <a:noFill/>
              </a:ln>
              <a:solidFill>
                <a:srgbClr val="FF0000"/>
              </a:solidFill>
              <a:effectLst/>
            </a:rPr>
            <a:t>&lt;</a:t>
          </a:r>
          <a:r>
            <a:rPr lang="ja-JP" altLang="en-US" sz="1400" b="1">
              <a:solidFill>
                <a:srgbClr val="FF0000"/>
              </a:solidFill>
            </a:rPr>
            <a:t> </a:t>
          </a:r>
          <a:r>
            <a:rPr kumimoji="1" lang="en-US" altLang="ja-JP" sz="1400" b="1" i="0" u="none" strike="noStrike" cap="none" normalizeH="0" baseline="0">
              <a:ln>
                <a:noFill/>
              </a:ln>
              <a:solidFill>
                <a:srgbClr val="FF0000"/>
              </a:solidFill>
              <a:effectLst/>
            </a:rPr>
            <a:t>Judgement &gt;</a:t>
          </a:r>
          <a:endParaRPr kumimoji="1" lang="ja-JP" altLang="en-US" sz="1400" b="1" i="0" u="none" strike="noStrike" cap="none" normalizeH="0" baseline="0">
            <a:ln>
              <a:noFill/>
            </a:ln>
            <a:solidFill>
              <a:srgbClr val="FF0000"/>
            </a:solidFill>
            <a:effectLst/>
          </a:endParaRPr>
        </a:p>
      </xdr:txBody>
    </xdr:sp>
    <xdr:clientData/>
  </xdr:twoCellAnchor>
  <xdr:twoCellAnchor editAs="oneCell">
    <xdr:from>
      <xdr:col>0</xdr:col>
      <xdr:colOff>0</xdr:colOff>
      <xdr:row>213</xdr:row>
      <xdr:rowOff>67733</xdr:rowOff>
    </xdr:from>
    <xdr:to>
      <xdr:col>13</xdr:col>
      <xdr:colOff>567266</xdr:colOff>
      <xdr:row>226</xdr:row>
      <xdr:rowOff>127052</xdr:rowOff>
    </xdr:to>
    <xdr:pic>
      <xdr:nvPicPr>
        <xdr:cNvPr id="524" name="図 523">
          <a:extLst>
            <a:ext uri="{FF2B5EF4-FFF2-40B4-BE49-F238E27FC236}">
              <a16:creationId xmlns:a16="http://schemas.microsoft.com/office/drawing/2014/main" id="{00000000-0008-0000-0600-00000C020000}"/>
            </a:ext>
          </a:extLst>
        </xdr:cNvPr>
        <xdr:cNvPicPr>
          <a:picLocks noChangeAspect="1"/>
        </xdr:cNvPicPr>
      </xdr:nvPicPr>
      <xdr:blipFill>
        <a:blip xmlns:r="http://schemas.openxmlformats.org/officeDocument/2006/relationships" r:embed="rId2"/>
        <a:stretch>
          <a:fillRect/>
        </a:stretch>
      </xdr:blipFill>
      <xdr:spPr>
        <a:xfrm>
          <a:off x="0" y="38403953"/>
          <a:ext cx="8591126" cy="2337699"/>
        </a:xfrm>
        <a:prstGeom prst="rect">
          <a:avLst/>
        </a:prstGeom>
      </xdr:spPr>
    </xdr:pic>
    <xdr:clientData/>
  </xdr:twoCellAnchor>
  <xdr:twoCellAnchor>
    <xdr:from>
      <xdr:col>0</xdr:col>
      <xdr:colOff>0</xdr:colOff>
      <xdr:row>122</xdr:row>
      <xdr:rowOff>0</xdr:rowOff>
    </xdr:from>
    <xdr:to>
      <xdr:col>13</xdr:col>
      <xdr:colOff>544286</xdr:colOff>
      <xdr:row>126</xdr:row>
      <xdr:rowOff>81605</xdr:rowOff>
    </xdr:to>
    <xdr:sp macro="" textlink="">
      <xdr:nvSpPr>
        <xdr:cNvPr id="525" name="テキスト ボックス 3">
          <a:extLst>
            <a:ext uri="{FF2B5EF4-FFF2-40B4-BE49-F238E27FC236}">
              <a16:creationId xmlns:a16="http://schemas.microsoft.com/office/drawing/2014/main" id="{00000000-0008-0000-0600-00000D020000}"/>
            </a:ext>
          </a:extLst>
        </xdr:cNvPr>
        <xdr:cNvSpPr txBox="1"/>
      </xdr:nvSpPr>
      <xdr:spPr>
        <a:xfrm>
          <a:off x="0" y="21861780"/>
          <a:ext cx="8568146" cy="78264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0</xdr:col>
      <xdr:colOff>0</xdr:colOff>
      <xdr:row>209</xdr:row>
      <xdr:rowOff>0</xdr:rowOff>
    </xdr:from>
    <xdr:to>
      <xdr:col>13</xdr:col>
      <xdr:colOff>544286</xdr:colOff>
      <xdr:row>213</xdr:row>
      <xdr:rowOff>81605</xdr:rowOff>
    </xdr:to>
    <xdr:sp macro="" textlink="">
      <xdr:nvSpPr>
        <xdr:cNvPr id="526" name="テキスト ボックス 3">
          <a:extLst>
            <a:ext uri="{FF2B5EF4-FFF2-40B4-BE49-F238E27FC236}">
              <a16:creationId xmlns:a16="http://schemas.microsoft.com/office/drawing/2014/main" id="{00000000-0008-0000-0600-00000E020000}"/>
            </a:ext>
          </a:extLst>
        </xdr:cNvPr>
        <xdr:cNvSpPr txBox="1"/>
      </xdr:nvSpPr>
      <xdr:spPr>
        <a:xfrm>
          <a:off x="0" y="37635180"/>
          <a:ext cx="8568146" cy="78264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0</xdr:col>
      <xdr:colOff>0</xdr:colOff>
      <xdr:row>246</xdr:row>
      <xdr:rowOff>0</xdr:rowOff>
    </xdr:from>
    <xdr:to>
      <xdr:col>13</xdr:col>
      <xdr:colOff>541866</xdr:colOff>
      <xdr:row>250</xdr:row>
      <xdr:rowOff>27464</xdr:rowOff>
    </xdr:to>
    <xdr:sp macro="" textlink="">
      <xdr:nvSpPr>
        <xdr:cNvPr id="527" name="テキスト ボックス 47">
          <a:extLst>
            <a:ext uri="{FF2B5EF4-FFF2-40B4-BE49-F238E27FC236}">
              <a16:creationId xmlns:a16="http://schemas.microsoft.com/office/drawing/2014/main" id="{00000000-0008-0000-0600-00000F020000}"/>
            </a:ext>
          </a:extLst>
        </xdr:cNvPr>
        <xdr:cNvSpPr txBox="1"/>
      </xdr:nvSpPr>
      <xdr:spPr>
        <a:xfrm>
          <a:off x="0" y="44295060"/>
          <a:ext cx="8565726" cy="728504"/>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Case3</a:t>
          </a:r>
        </a:p>
        <a:p>
          <a:r>
            <a:rPr lang="en-US" altLang="ja-JP" sz="1400">
              <a:solidFill>
                <a:srgbClr val="000000"/>
              </a:solidFill>
            </a:rPr>
            <a:t>GIMS purchased from NGK JP and REPACKED to supply customer</a:t>
          </a:r>
          <a:r>
            <a:rPr lang="ja-JP" altLang="en-US" sz="1400">
              <a:solidFill>
                <a:srgbClr val="000000"/>
              </a:solidFill>
            </a:rPr>
            <a:t>（</a:t>
          </a:r>
          <a:r>
            <a:rPr lang="en-US" altLang="ja-JP" sz="1400">
              <a:solidFill>
                <a:srgbClr val="000000"/>
              </a:solidFill>
            </a:rPr>
            <a:t>Apple/03</a:t>
          </a:r>
          <a:r>
            <a:rPr lang="ja-JP" altLang="en-US" sz="1400">
              <a:solidFill>
                <a:srgbClr val="000000"/>
              </a:solidFill>
            </a:rPr>
            <a:t>）</a:t>
          </a:r>
        </a:p>
        <a:p>
          <a:r>
            <a:rPr lang="en-US" altLang="ja-JP" sz="1400">
              <a:solidFill>
                <a:srgbClr val="000000"/>
              </a:solidFill>
            </a:rPr>
            <a:t>Purchased GIMS has been changed due to design change (Apple/11)</a:t>
          </a:r>
        </a:p>
      </xdr:txBody>
    </xdr:sp>
    <xdr:clientData/>
  </xdr:twoCellAnchor>
  <xdr:twoCellAnchor>
    <xdr:from>
      <xdr:col>0</xdr:col>
      <xdr:colOff>327944</xdr:colOff>
      <xdr:row>250</xdr:row>
      <xdr:rowOff>141060</xdr:rowOff>
    </xdr:from>
    <xdr:to>
      <xdr:col>2</xdr:col>
      <xdr:colOff>387811</xdr:colOff>
      <xdr:row>256</xdr:row>
      <xdr:rowOff>154260</xdr:rowOff>
    </xdr:to>
    <xdr:sp macro="" textlink="">
      <xdr:nvSpPr>
        <xdr:cNvPr id="528" name="角丸四角形 527">
          <a:extLst>
            <a:ext uri="{FF2B5EF4-FFF2-40B4-BE49-F238E27FC236}">
              <a16:creationId xmlns:a16="http://schemas.microsoft.com/office/drawing/2014/main" id="{00000000-0008-0000-0600-000010020000}"/>
            </a:ext>
          </a:extLst>
        </xdr:cNvPr>
        <xdr:cNvSpPr>
          <a:spLocks noChangeArrowheads="1"/>
        </xdr:cNvSpPr>
      </xdr:nvSpPr>
      <xdr:spPr bwMode="auto">
        <a:xfrm>
          <a:off x="327944" y="45137160"/>
          <a:ext cx="1294307" cy="1064760"/>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4</xdr:col>
      <xdr:colOff>15773</xdr:colOff>
      <xdr:row>250</xdr:row>
      <xdr:rowOff>141060</xdr:rowOff>
    </xdr:from>
    <xdr:to>
      <xdr:col>10</xdr:col>
      <xdr:colOff>195949</xdr:colOff>
      <xdr:row>256</xdr:row>
      <xdr:rowOff>154260</xdr:rowOff>
    </xdr:to>
    <xdr:sp macro="" textlink="">
      <xdr:nvSpPr>
        <xdr:cNvPr id="529" name="角丸四角形 528">
          <a:extLst>
            <a:ext uri="{FF2B5EF4-FFF2-40B4-BE49-F238E27FC236}">
              <a16:creationId xmlns:a16="http://schemas.microsoft.com/office/drawing/2014/main" id="{00000000-0008-0000-0600-000011020000}"/>
            </a:ext>
          </a:extLst>
        </xdr:cNvPr>
        <xdr:cNvSpPr>
          <a:spLocks noChangeArrowheads="1"/>
        </xdr:cNvSpPr>
      </xdr:nvSpPr>
      <xdr:spPr bwMode="auto">
        <a:xfrm>
          <a:off x="2484653" y="45137160"/>
          <a:ext cx="3883496" cy="1064760"/>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2</xdr:col>
      <xdr:colOff>239353</xdr:colOff>
      <xdr:row>253</xdr:row>
      <xdr:rowOff>175143</xdr:rowOff>
    </xdr:from>
    <xdr:to>
      <xdr:col>4</xdr:col>
      <xdr:colOff>263219</xdr:colOff>
      <xdr:row>254</xdr:row>
      <xdr:rowOff>1847</xdr:rowOff>
    </xdr:to>
    <xdr:cxnSp macro="">
      <xdr:nvCxnSpPr>
        <xdr:cNvPr id="530" name="直線矢印コネクタ 529">
          <a:extLst>
            <a:ext uri="{FF2B5EF4-FFF2-40B4-BE49-F238E27FC236}">
              <a16:creationId xmlns:a16="http://schemas.microsoft.com/office/drawing/2014/main" id="{00000000-0008-0000-0600-000012020000}"/>
            </a:ext>
          </a:extLst>
        </xdr:cNvPr>
        <xdr:cNvCxnSpPr>
          <a:cxnSpLocks noChangeShapeType="1"/>
        </xdr:cNvCxnSpPr>
      </xdr:nvCxnSpPr>
      <xdr:spPr bwMode="auto">
        <a:xfrm>
          <a:off x="1473793" y="45697023"/>
          <a:ext cx="1258306" cy="1964"/>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11</xdr:col>
      <xdr:colOff>1125</xdr:colOff>
      <xdr:row>252</xdr:row>
      <xdr:rowOff>66927</xdr:rowOff>
    </xdr:from>
    <xdr:to>
      <xdr:col>13</xdr:col>
      <xdr:colOff>564991</xdr:colOff>
      <xdr:row>255</xdr:row>
      <xdr:rowOff>73527</xdr:rowOff>
    </xdr:to>
    <xdr:sp macro="" textlink="">
      <xdr:nvSpPr>
        <xdr:cNvPr id="531" name="角丸四角形 530">
          <a:extLst>
            <a:ext uri="{FF2B5EF4-FFF2-40B4-BE49-F238E27FC236}">
              <a16:creationId xmlns:a16="http://schemas.microsoft.com/office/drawing/2014/main" id="{00000000-0008-0000-0600-000013020000}"/>
            </a:ext>
          </a:extLst>
        </xdr:cNvPr>
        <xdr:cNvSpPr>
          <a:spLocks noChangeArrowheads="1"/>
        </xdr:cNvSpPr>
      </xdr:nvSpPr>
      <xdr:spPr bwMode="auto">
        <a:xfrm>
          <a:off x="6790545" y="45413547"/>
          <a:ext cx="1798306"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rgbClr val="000000"/>
              </a:solidFill>
            </a:rPr>
            <a:t>Customer</a:t>
          </a:r>
          <a:endParaRPr lang="ja-JP" altLang="en-US" sz="1400">
            <a:solidFill>
              <a:srgbClr val="000000"/>
            </a:solidFill>
          </a:endParaRPr>
        </a:p>
      </xdr:txBody>
    </xdr:sp>
    <xdr:clientData/>
  </xdr:twoCellAnchor>
  <xdr:twoCellAnchor>
    <xdr:from>
      <xdr:col>9</xdr:col>
      <xdr:colOff>21784</xdr:colOff>
      <xdr:row>253</xdr:row>
      <xdr:rowOff>162118</xdr:rowOff>
    </xdr:from>
    <xdr:to>
      <xdr:col>11</xdr:col>
      <xdr:colOff>279400</xdr:colOff>
      <xdr:row>253</xdr:row>
      <xdr:rowOff>162118</xdr:rowOff>
    </xdr:to>
    <xdr:cxnSp macro="">
      <xdr:nvCxnSpPr>
        <xdr:cNvPr id="532" name="直線矢印コネクタ 531">
          <a:extLst>
            <a:ext uri="{FF2B5EF4-FFF2-40B4-BE49-F238E27FC236}">
              <a16:creationId xmlns:a16="http://schemas.microsoft.com/office/drawing/2014/main" id="{00000000-0008-0000-0600-000014020000}"/>
            </a:ext>
          </a:extLst>
        </xdr:cNvPr>
        <xdr:cNvCxnSpPr>
          <a:cxnSpLocks noChangeShapeType="1"/>
        </xdr:cNvCxnSpPr>
      </xdr:nvCxnSpPr>
      <xdr:spPr bwMode="auto">
        <a:xfrm>
          <a:off x="5576764" y="45683998"/>
          <a:ext cx="1492056"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6</xdr:col>
      <xdr:colOff>14417</xdr:colOff>
      <xdr:row>256</xdr:row>
      <xdr:rowOff>79702</xdr:rowOff>
    </xdr:from>
    <xdr:to>
      <xdr:col>8</xdr:col>
      <xdr:colOff>358103</xdr:colOff>
      <xdr:row>256</xdr:row>
      <xdr:rowOff>91243</xdr:rowOff>
    </xdr:to>
    <xdr:cxnSp macro="">
      <xdr:nvCxnSpPr>
        <xdr:cNvPr id="533" name="直線コネクタ 532">
          <a:extLst>
            <a:ext uri="{FF2B5EF4-FFF2-40B4-BE49-F238E27FC236}">
              <a16:creationId xmlns:a16="http://schemas.microsoft.com/office/drawing/2014/main" id="{00000000-0008-0000-0600-000015020000}"/>
            </a:ext>
          </a:extLst>
        </xdr:cNvPr>
        <xdr:cNvCxnSpPr/>
      </xdr:nvCxnSpPr>
      <xdr:spPr bwMode="auto">
        <a:xfrm>
          <a:off x="3717737" y="46127362"/>
          <a:ext cx="1578126" cy="11541"/>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6</xdr:col>
      <xdr:colOff>12793</xdr:colOff>
      <xdr:row>253</xdr:row>
      <xdr:rowOff>160020</xdr:rowOff>
    </xdr:from>
    <xdr:to>
      <xdr:col>8</xdr:col>
      <xdr:colOff>259080</xdr:colOff>
      <xdr:row>253</xdr:row>
      <xdr:rowOff>161222</xdr:rowOff>
    </xdr:to>
    <xdr:cxnSp macro="">
      <xdr:nvCxnSpPr>
        <xdr:cNvPr id="534" name="直線矢印コネクタ 533">
          <a:extLst>
            <a:ext uri="{FF2B5EF4-FFF2-40B4-BE49-F238E27FC236}">
              <a16:creationId xmlns:a16="http://schemas.microsoft.com/office/drawing/2014/main" id="{00000000-0008-0000-0600-000016020000}"/>
            </a:ext>
          </a:extLst>
        </xdr:cNvPr>
        <xdr:cNvCxnSpPr>
          <a:cxnSpLocks noChangeShapeType="1"/>
        </xdr:cNvCxnSpPr>
      </xdr:nvCxnSpPr>
      <xdr:spPr bwMode="auto">
        <a:xfrm flipV="1">
          <a:off x="3716113" y="45681900"/>
          <a:ext cx="1480727" cy="1202"/>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4</xdr:col>
      <xdr:colOff>278826</xdr:colOff>
      <xdr:row>252</xdr:row>
      <xdr:rowOff>61497</xdr:rowOff>
    </xdr:from>
    <xdr:to>
      <xdr:col>6</xdr:col>
      <xdr:colOff>33293</xdr:colOff>
      <xdr:row>256</xdr:row>
      <xdr:rowOff>89651</xdr:rowOff>
    </xdr:to>
    <xdr:grpSp>
      <xdr:nvGrpSpPr>
        <xdr:cNvPr id="535" name="グループ化 534">
          <a:extLst>
            <a:ext uri="{FF2B5EF4-FFF2-40B4-BE49-F238E27FC236}">
              <a16:creationId xmlns:a16="http://schemas.microsoft.com/office/drawing/2014/main" id="{00000000-0008-0000-0600-000017020000}"/>
            </a:ext>
          </a:extLst>
        </xdr:cNvPr>
        <xdr:cNvGrpSpPr/>
      </xdr:nvGrpSpPr>
      <xdr:grpSpPr>
        <a:xfrm>
          <a:off x="2666426" y="45311597"/>
          <a:ext cx="948267" cy="739354"/>
          <a:chOff x="3635598" y="1557263"/>
          <a:chExt cx="990600" cy="739354"/>
        </a:xfrm>
      </xdr:grpSpPr>
      <xdr:grpSp>
        <xdr:nvGrpSpPr>
          <xdr:cNvPr id="536" name="グループ化 535">
            <a:extLst>
              <a:ext uri="{FF2B5EF4-FFF2-40B4-BE49-F238E27FC236}">
                <a16:creationId xmlns:a16="http://schemas.microsoft.com/office/drawing/2014/main" id="{00000000-0008-0000-0600-000018020000}"/>
              </a:ext>
            </a:extLst>
          </xdr:cNvPr>
          <xdr:cNvGrpSpPr>
            <a:grpSpLocks/>
          </xdr:cNvGrpSpPr>
        </xdr:nvGrpSpPr>
        <xdr:grpSpPr bwMode="auto">
          <a:xfrm>
            <a:off x="3635598" y="1557263"/>
            <a:ext cx="990600" cy="430213"/>
            <a:chOff x="2987824" y="5046693"/>
            <a:chExt cx="1225681" cy="495590"/>
          </a:xfrm>
        </xdr:grpSpPr>
        <xdr:sp macro="" textlink="">
          <xdr:nvSpPr>
            <xdr:cNvPr id="538" name="直方体 537">
              <a:extLst>
                <a:ext uri="{FF2B5EF4-FFF2-40B4-BE49-F238E27FC236}">
                  <a16:creationId xmlns:a16="http://schemas.microsoft.com/office/drawing/2014/main" id="{00000000-0008-0000-0600-00001A02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39" name="円/楕円 27">
              <a:extLst>
                <a:ext uri="{FF2B5EF4-FFF2-40B4-BE49-F238E27FC236}">
                  <a16:creationId xmlns:a16="http://schemas.microsoft.com/office/drawing/2014/main" id="{00000000-0008-0000-0600-00001B02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40" name="AutoShape 33">
              <a:extLst>
                <a:ext uri="{FF2B5EF4-FFF2-40B4-BE49-F238E27FC236}">
                  <a16:creationId xmlns:a16="http://schemas.microsoft.com/office/drawing/2014/main" id="{00000000-0008-0000-0600-00001C02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41" name="テキスト ボックス 2">
              <a:extLst>
                <a:ext uri="{FF2B5EF4-FFF2-40B4-BE49-F238E27FC236}">
                  <a16:creationId xmlns:a16="http://schemas.microsoft.com/office/drawing/2014/main" id="{00000000-0008-0000-0600-00001D02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537" name="テキスト ボックス 2">
            <a:extLst>
              <a:ext uri="{FF2B5EF4-FFF2-40B4-BE49-F238E27FC236}">
                <a16:creationId xmlns:a16="http://schemas.microsoft.com/office/drawing/2014/main" id="{00000000-0008-0000-0600-00001902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Apple/02</a:t>
            </a:r>
          </a:p>
        </xdr:txBody>
      </xdr:sp>
    </xdr:grpSp>
    <xdr:clientData/>
  </xdr:twoCellAnchor>
  <xdr:twoCellAnchor>
    <xdr:from>
      <xdr:col>8</xdr:col>
      <xdr:colOff>279922</xdr:colOff>
      <xdr:row>251</xdr:row>
      <xdr:rowOff>129141</xdr:rowOff>
    </xdr:from>
    <xdr:to>
      <xdr:col>10</xdr:col>
      <xdr:colOff>51789</xdr:colOff>
      <xdr:row>256</xdr:row>
      <xdr:rowOff>104140</xdr:rowOff>
    </xdr:to>
    <xdr:grpSp>
      <xdr:nvGrpSpPr>
        <xdr:cNvPr id="542" name="グループ化 541">
          <a:extLst>
            <a:ext uri="{FF2B5EF4-FFF2-40B4-BE49-F238E27FC236}">
              <a16:creationId xmlns:a16="http://schemas.microsoft.com/office/drawing/2014/main" id="{00000000-0008-0000-0600-00001E020000}"/>
            </a:ext>
          </a:extLst>
        </xdr:cNvPr>
        <xdr:cNvGrpSpPr/>
      </xdr:nvGrpSpPr>
      <xdr:grpSpPr>
        <a:xfrm>
          <a:off x="5055122" y="45201441"/>
          <a:ext cx="965667" cy="863999"/>
          <a:chOff x="6204297" y="1513557"/>
          <a:chExt cx="975231" cy="847762"/>
        </a:xfrm>
      </xdr:grpSpPr>
      <xdr:grpSp>
        <xdr:nvGrpSpPr>
          <xdr:cNvPr id="543" name="グループ化 542">
            <a:extLst>
              <a:ext uri="{FF2B5EF4-FFF2-40B4-BE49-F238E27FC236}">
                <a16:creationId xmlns:a16="http://schemas.microsoft.com/office/drawing/2014/main" id="{00000000-0008-0000-0600-00001F020000}"/>
              </a:ext>
            </a:extLst>
          </xdr:cNvPr>
          <xdr:cNvGrpSpPr>
            <a:grpSpLocks/>
          </xdr:cNvGrpSpPr>
        </xdr:nvGrpSpPr>
        <xdr:grpSpPr bwMode="auto">
          <a:xfrm>
            <a:off x="6204297" y="1513557"/>
            <a:ext cx="815974" cy="607240"/>
            <a:chOff x="1232146" y="4653136"/>
            <a:chExt cx="1180063" cy="871052"/>
          </a:xfrm>
        </xdr:grpSpPr>
        <xdr:sp macro="" textlink="">
          <xdr:nvSpPr>
            <xdr:cNvPr id="545" name="円/楕円 43">
              <a:extLst>
                <a:ext uri="{FF2B5EF4-FFF2-40B4-BE49-F238E27FC236}">
                  <a16:creationId xmlns:a16="http://schemas.microsoft.com/office/drawing/2014/main" id="{00000000-0008-0000-0600-00002102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46" name="円/楕円 44">
              <a:extLst>
                <a:ext uri="{FF2B5EF4-FFF2-40B4-BE49-F238E27FC236}">
                  <a16:creationId xmlns:a16="http://schemas.microsoft.com/office/drawing/2014/main" id="{00000000-0008-0000-0600-00002202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47" name="円/楕円 45">
              <a:extLst>
                <a:ext uri="{FF2B5EF4-FFF2-40B4-BE49-F238E27FC236}">
                  <a16:creationId xmlns:a16="http://schemas.microsoft.com/office/drawing/2014/main" id="{00000000-0008-0000-0600-00002302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48" name="弦 547">
              <a:extLst>
                <a:ext uri="{FF2B5EF4-FFF2-40B4-BE49-F238E27FC236}">
                  <a16:creationId xmlns:a16="http://schemas.microsoft.com/office/drawing/2014/main" id="{00000000-0008-0000-0600-00002402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549" name="AutoShape 33">
              <a:extLst>
                <a:ext uri="{FF2B5EF4-FFF2-40B4-BE49-F238E27FC236}">
                  <a16:creationId xmlns:a16="http://schemas.microsoft.com/office/drawing/2014/main" id="{00000000-0008-0000-0600-00002502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50" name="AutoShape 33">
              <a:extLst>
                <a:ext uri="{FF2B5EF4-FFF2-40B4-BE49-F238E27FC236}">
                  <a16:creationId xmlns:a16="http://schemas.microsoft.com/office/drawing/2014/main" id="{00000000-0008-0000-0600-00002602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51" name="AutoShape 33">
              <a:extLst>
                <a:ext uri="{FF2B5EF4-FFF2-40B4-BE49-F238E27FC236}">
                  <a16:creationId xmlns:a16="http://schemas.microsoft.com/office/drawing/2014/main" id="{00000000-0008-0000-0600-00002702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52" name="テキスト ボックス 2">
              <a:extLst>
                <a:ext uri="{FF2B5EF4-FFF2-40B4-BE49-F238E27FC236}">
                  <a16:creationId xmlns:a16="http://schemas.microsoft.com/office/drawing/2014/main" id="{00000000-0008-0000-0600-00002802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544" name="テキスト ボックス 2">
            <a:extLst>
              <a:ext uri="{FF2B5EF4-FFF2-40B4-BE49-F238E27FC236}">
                <a16:creationId xmlns:a16="http://schemas.microsoft.com/office/drawing/2014/main" id="{00000000-0008-0000-0600-000020020000}"/>
              </a:ext>
            </a:extLst>
          </xdr:cNvPr>
          <xdr:cNvSpPr txBox="1">
            <a:spLocks noChangeArrowheads="1"/>
          </xdr:cNvSpPr>
        </xdr:nvSpPr>
        <xdr:spPr bwMode="auto">
          <a:xfrm>
            <a:off x="6279936" y="20535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03</a:t>
            </a:r>
          </a:p>
        </xdr:txBody>
      </xdr:sp>
    </xdr:grpSp>
    <xdr:clientData/>
  </xdr:twoCellAnchor>
  <xdr:twoCellAnchor>
    <xdr:from>
      <xdr:col>0</xdr:col>
      <xdr:colOff>471816</xdr:colOff>
      <xdr:row>252</xdr:row>
      <xdr:rowOff>76745</xdr:rowOff>
    </xdr:from>
    <xdr:to>
      <xdr:col>2</xdr:col>
      <xdr:colOff>226283</xdr:colOff>
      <xdr:row>256</xdr:row>
      <xdr:rowOff>104899</xdr:rowOff>
    </xdr:to>
    <xdr:grpSp>
      <xdr:nvGrpSpPr>
        <xdr:cNvPr id="553" name="グループ化 552">
          <a:extLst>
            <a:ext uri="{FF2B5EF4-FFF2-40B4-BE49-F238E27FC236}">
              <a16:creationId xmlns:a16="http://schemas.microsoft.com/office/drawing/2014/main" id="{00000000-0008-0000-0600-000029020000}"/>
            </a:ext>
          </a:extLst>
        </xdr:cNvPr>
        <xdr:cNvGrpSpPr/>
      </xdr:nvGrpSpPr>
      <xdr:grpSpPr>
        <a:xfrm>
          <a:off x="471816" y="45326845"/>
          <a:ext cx="948267" cy="739354"/>
          <a:chOff x="539552" y="1560165"/>
          <a:chExt cx="990600" cy="739354"/>
        </a:xfrm>
      </xdr:grpSpPr>
      <xdr:grpSp>
        <xdr:nvGrpSpPr>
          <xdr:cNvPr id="554" name="グループ化 553">
            <a:extLst>
              <a:ext uri="{FF2B5EF4-FFF2-40B4-BE49-F238E27FC236}">
                <a16:creationId xmlns:a16="http://schemas.microsoft.com/office/drawing/2014/main" id="{00000000-0008-0000-0600-00002A020000}"/>
              </a:ext>
            </a:extLst>
          </xdr:cNvPr>
          <xdr:cNvGrpSpPr>
            <a:grpSpLocks/>
          </xdr:cNvGrpSpPr>
        </xdr:nvGrpSpPr>
        <xdr:grpSpPr bwMode="auto">
          <a:xfrm>
            <a:off x="539552" y="1560165"/>
            <a:ext cx="990600" cy="430213"/>
            <a:chOff x="2987824" y="5046693"/>
            <a:chExt cx="1225681" cy="495590"/>
          </a:xfrm>
        </xdr:grpSpPr>
        <xdr:sp macro="" textlink="">
          <xdr:nvSpPr>
            <xdr:cNvPr id="556" name="直方体 555">
              <a:extLst>
                <a:ext uri="{FF2B5EF4-FFF2-40B4-BE49-F238E27FC236}">
                  <a16:creationId xmlns:a16="http://schemas.microsoft.com/office/drawing/2014/main" id="{00000000-0008-0000-0600-00002C02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57" name="円/楕円 27">
              <a:extLst>
                <a:ext uri="{FF2B5EF4-FFF2-40B4-BE49-F238E27FC236}">
                  <a16:creationId xmlns:a16="http://schemas.microsoft.com/office/drawing/2014/main" id="{00000000-0008-0000-0600-00002D02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58" name="AutoShape 33">
              <a:extLst>
                <a:ext uri="{FF2B5EF4-FFF2-40B4-BE49-F238E27FC236}">
                  <a16:creationId xmlns:a16="http://schemas.microsoft.com/office/drawing/2014/main" id="{00000000-0008-0000-0600-00002E02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59" name="テキスト ボックス 2">
              <a:extLst>
                <a:ext uri="{FF2B5EF4-FFF2-40B4-BE49-F238E27FC236}">
                  <a16:creationId xmlns:a16="http://schemas.microsoft.com/office/drawing/2014/main" id="{00000000-0008-0000-0600-00002F02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555" name="テキスト ボックス 2">
            <a:extLst>
              <a:ext uri="{FF2B5EF4-FFF2-40B4-BE49-F238E27FC236}">
                <a16:creationId xmlns:a16="http://schemas.microsoft.com/office/drawing/2014/main" id="{00000000-0008-0000-0600-00002B02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t>02</a:t>
            </a:r>
          </a:p>
        </xdr:txBody>
      </xdr:sp>
    </xdr:grpSp>
    <xdr:clientData/>
  </xdr:twoCellAnchor>
  <xdr:twoCellAnchor>
    <xdr:from>
      <xdr:col>2</xdr:col>
      <xdr:colOff>402362</xdr:colOff>
      <xdr:row>252</xdr:row>
      <xdr:rowOff>73492</xdr:rowOff>
    </xdr:from>
    <xdr:to>
      <xdr:col>4</xdr:col>
      <xdr:colOff>215020</xdr:colOff>
      <xdr:row>254</xdr:row>
      <xdr:rowOff>25669</xdr:rowOff>
    </xdr:to>
    <xdr:sp macro="" textlink="">
      <xdr:nvSpPr>
        <xdr:cNvPr id="560" name="テキスト ボックス 2">
          <a:extLst>
            <a:ext uri="{FF2B5EF4-FFF2-40B4-BE49-F238E27FC236}">
              <a16:creationId xmlns:a16="http://schemas.microsoft.com/office/drawing/2014/main" id="{00000000-0008-0000-0600-000030020000}"/>
            </a:ext>
          </a:extLst>
        </xdr:cNvPr>
        <xdr:cNvSpPr txBox="1">
          <a:spLocks noChangeArrowheads="1"/>
        </xdr:cNvSpPr>
      </xdr:nvSpPr>
      <xdr:spPr bwMode="auto">
        <a:xfrm>
          <a:off x="1636802" y="45420112"/>
          <a:ext cx="1047098"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Ship</a:t>
          </a:r>
        </a:p>
      </xdr:txBody>
    </xdr:sp>
    <xdr:clientData/>
  </xdr:twoCellAnchor>
  <xdr:twoCellAnchor>
    <xdr:from>
      <xdr:col>9</xdr:col>
      <xdr:colOff>485160</xdr:colOff>
      <xdr:row>252</xdr:row>
      <xdr:rowOff>53747</xdr:rowOff>
    </xdr:from>
    <xdr:to>
      <xdr:col>11</xdr:col>
      <xdr:colOff>297819</xdr:colOff>
      <xdr:row>254</xdr:row>
      <xdr:rowOff>5924</xdr:rowOff>
    </xdr:to>
    <xdr:sp macro="" textlink="">
      <xdr:nvSpPr>
        <xdr:cNvPr id="561" name="テキスト ボックス 2">
          <a:extLst>
            <a:ext uri="{FF2B5EF4-FFF2-40B4-BE49-F238E27FC236}">
              <a16:creationId xmlns:a16="http://schemas.microsoft.com/office/drawing/2014/main" id="{00000000-0008-0000-0600-000031020000}"/>
            </a:ext>
          </a:extLst>
        </xdr:cNvPr>
        <xdr:cNvSpPr txBox="1">
          <a:spLocks noChangeArrowheads="1"/>
        </xdr:cNvSpPr>
      </xdr:nvSpPr>
      <xdr:spPr bwMode="auto">
        <a:xfrm>
          <a:off x="6040140" y="45400367"/>
          <a:ext cx="1047099"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5</xdr:col>
      <xdr:colOff>613218</xdr:colOff>
      <xdr:row>252</xdr:row>
      <xdr:rowOff>53627</xdr:rowOff>
    </xdr:from>
    <xdr:to>
      <xdr:col>7</xdr:col>
      <xdr:colOff>249805</xdr:colOff>
      <xdr:row>254</xdr:row>
      <xdr:rowOff>5804</xdr:rowOff>
    </xdr:to>
    <xdr:sp macro="" textlink="">
      <xdr:nvSpPr>
        <xdr:cNvPr id="562" name="テキスト ボックス 2">
          <a:extLst>
            <a:ext uri="{FF2B5EF4-FFF2-40B4-BE49-F238E27FC236}">
              <a16:creationId xmlns:a16="http://schemas.microsoft.com/office/drawing/2014/main" id="{00000000-0008-0000-0600-000032020000}"/>
            </a:ext>
          </a:extLst>
        </xdr:cNvPr>
        <xdr:cNvSpPr txBox="1">
          <a:spLocks noChangeArrowheads="1"/>
        </xdr:cNvSpPr>
      </xdr:nvSpPr>
      <xdr:spPr bwMode="auto">
        <a:xfrm>
          <a:off x="3699318" y="45400247"/>
          <a:ext cx="871027"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Re-pack</a:t>
          </a:r>
        </a:p>
      </xdr:txBody>
    </xdr:sp>
    <xdr:clientData/>
  </xdr:twoCellAnchor>
  <xdr:twoCellAnchor>
    <xdr:from>
      <xdr:col>1</xdr:col>
      <xdr:colOff>357733</xdr:colOff>
      <xdr:row>256</xdr:row>
      <xdr:rowOff>154260</xdr:rowOff>
    </xdr:from>
    <xdr:to>
      <xdr:col>1</xdr:col>
      <xdr:colOff>357877</xdr:colOff>
      <xdr:row>271</xdr:row>
      <xdr:rowOff>49675</xdr:rowOff>
    </xdr:to>
    <xdr:cxnSp macro="">
      <xdr:nvCxnSpPr>
        <xdr:cNvPr id="563" name="直線コネクタ 562">
          <a:extLst>
            <a:ext uri="{FF2B5EF4-FFF2-40B4-BE49-F238E27FC236}">
              <a16:creationId xmlns:a16="http://schemas.microsoft.com/office/drawing/2014/main" id="{00000000-0008-0000-0600-000033020000}"/>
            </a:ext>
          </a:extLst>
        </xdr:cNvPr>
        <xdr:cNvCxnSpPr>
          <a:stCxn id="528" idx="2"/>
          <a:endCxn id="564" idx="0"/>
        </xdr:cNvCxnSpPr>
      </xdr:nvCxnSpPr>
      <xdr:spPr bwMode="auto">
        <a:xfrm flipH="1">
          <a:off x="974953" y="46201920"/>
          <a:ext cx="144" cy="2524315"/>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327800</xdr:colOff>
      <xdr:row>271</xdr:row>
      <xdr:rowOff>49675</xdr:rowOff>
    </xdr:from>
    <xdr:to>
      <xdr:col>2</xdr:col>
      <xdr:colOff>387667</xdr:colOff>
      <xdr:row>277</xdr:row>
      <xdr:rowOff>62875</xdr:rowOff>
    </xdr:to>
    <xdr:sp macro="" textlink="">
      <xdr:nvSpPr>
        <xdr:cNvPr id="564" name="角丸四角形 563">
          <a:extLst>
            <a:ext uri="{FF2B5EF4-FFF2-40B4-BE49-F238E27FC236}">
              <a16:creationId xmlns:a16="http://schemas.microsoft.com/office/drawing/2014/main" id="{00000000-0008-0000-0600-000034020000}"/>
            </a:ext>
          </a:extLst>
        </xdr:cNvPr>
        <xdr:cNvSpPr>
          <a:spLocks noChangeArrowheads="1"/>
        </xdr:cNvSpPr>
      </xdr:nvSpPr>
      <xdr:spPr bwMode="auto">
        <a:xfrm>
          <a:off x="327800" y="48726235"/>
          <a:ext cx="1294307" cy="1064760"/>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4</xdr:col>
      <xdr:colOff>15629</xdr:colOff>
      <xdr:row>271</xdr:row>
      <xdr:rowOff>49675</xdr:rowOff>
    </xdr:from>
    <xdr:to>
      <xdr:col>10</xdr:col>
      <xdr:colOff>195805</xdr:colOff>
      <xdr:row>277</xdr:row>
      <xdr:rowOff>62875</xdr:rowOff>
    </xdr:to>
    <xdr:sp macro="" textlink="">
      <xdr:nvSpPr>
        <xdr:cNvPr id="565" name="角丸四角形 564">
          <a:extLst>
            <a:ext uri="{FF2B5EF4-FFF2-40B4-BE49-F238E27FC236}">
              <a16:creationId xmlns:a16="http://schemas.microsoft.com/office/drawing/2014/main" id="{00000000-0008-0000-0600-000035020000}"/>
            </a:ext>
          </a:extLst>
        </xdr:cNvPr>
        <xdr:cNvSpPr>
          <a:spLocks noChangeArrowheads="1"/>
        </xdr:cNvSpPr>
      </xdr:nvSpPr>
      <xdr:spPr bwMode="auto">
        <a:xfrm>
          <a:off x="2484509" y="48726235"/>
          <a:ext cx="3883496" cy="1064760"/>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2</xdr:col>
      <xdr:colOff>239209</xdr:colOff>
      <xdr:row>274</xdr:row>
      <xdr:rowOff>83758</xdr:rowOff>
    </xdr:from>
    <xdr:to>
      <xdr:col>4</xdr:col>
      <xdr:colOff>263075</xdr:colOff>
      <xdr:row>274</xdr:row>
      <xdr:rowOff>88262</xdr:rowOff>
    </xdr:to>
    <xdr:cxnSp macro="">
      <xdr:nvCxnSpPr>
        <xdr:cNvPr id="566" name="直線矢印コネクタ 565">
          <a:extLst>
            <a:ext uri="{FF2B5EF4-FFF2-40B4-BE49-F238E27FC236}">
              <a16:creationId xmlns:a16="http://schemas.microsoft.com/office/drawing/2014/main" id="{00000000-0008-0000-0600-000036020000}"/>
            </a:ext>
          </a:extLst>
        </xdr:cNvPr>
        <xdr:cNvCxnSpPr>
          <a:cxnSpLocks noChangeShapeType="1"/>
        </xdr:cNvCxnSpPr>
      </xdr:nvCxnSpPr>
      <xdr:spPr bwMode="auto">
        <a:xfrm>
          <a:off x="1473649" y="49286098"/>
          <a:ext cx="1258306" cy="4504"/>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11</xdr:col>
      <xdr:colOff>981</xdr:colOff>
      <xdr:row>272</xdr:row>
      <xdr:rowOff>153342</xdr:rowOff>
    </xdr:from>
    <xdr:to>
      <xdr:col>13</xdr:col>
      <xdr:colOff>564847</xdr:colOff>
      <xdr:row>275</xdr:row>
      <xdr:rowOff>159942</xdr:rowOff>
    </xdr:to>
    <xdr:sp macro="" textlink="">
      <xdr:nvSpPr>
        <xdr:cNvPr id="567" name="角丸四角形 566">
          <a:extLst>
            <a:ext uri="{FF2B5EF4-FFF2-40B4-BE49-F238E27FC236}">
              <a16:creationId xmlns:a16="http://schemas.microsoft.com/office/drawing/2014/main" id="{00000000-0008-0000-0600-000037020000}"/>
            </a:ext>
          </a:extLst>
        </xdr:cNvPr>
        <xdr:cNvSpPr>
          <a:spLocks noChangeArrowheads="1"/>
        </xdr:cNvSpPr>
      </xdr:nvSpPr>
      <xdr:spPr bwMode="auto">
        <a:xfrm>
          <a:off x="6790401" y="49005162"/>
          <a:ext cx="1798306"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rgbClr val="000000"/>
              </a:solidFill>
            </a:rPr>
            <a:t>Customer</a:t>
          </a:r>
          <a:endParaRPr lang="ja-JP" altLang="en-US" sz="1400">
            <a:solidFill>
              <a:srgbClr val="000000"/>
            </a:solidFill>
          </a:endParaRPr>
        </a:p>
      </xdr:txBody>
    </xdr:sp>
    <xdr:clientData/>
  </xdr:twoCellAnchor>
  <xdr:twoCellAnchor>
    <xdr:from>
      <xdr:col>9</xdr:col>
      <xdr:colOff>21640</xdr:colOff>
      <xdr:row>274</xdr:row>
      <xdr:rowOff>70733</xdr:rowOff>
    </xdr:from>
    <xdr:to>
      <xdr:col>11</xdr:col>
      <xdr:colOff>296334</xdr:colOff>
      <xdr:row>274</xdr:row>
      <xdr:rowOff>70733</xdr:rowOff>
    </xdr:to>
    <xdr:cxnSp macro="">
      <xdr:nvCxnSpPr>
        <xdr:cNvPr id="568" name="直線矢印コネクタ 567">
          <a:extLst>
            <a:ext uri="{FF2B5EF4-FFF2-40B4-BE49-F238E27FC236}">
              <a16:creationId xmlns:a16="http://schemas.microsoft.com/office/drawing/2014/main" id="{00000000-0008-0000-0600-000038020000}"/>
            </a:ext>
          </a:extLst>
        </xdr:cNvPr>
        <xdr:cNvCxnSpPr>
          <a:cxnSpLocks noChangeShapeType="1"/>
        </xdr:cNvCxnSpPr>
      </xdr:nvCxnSpPr>
      <xdr:spPr bwMode="auto">
        <a:xfrm>
          <a:off x="5576620" y="49273073"/>
          <a:ext cx="1509134"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6</xdr:col>
      <xdr:colOff>14273</xdr:colOff>
      <xdr:row>276</xdr:row>
      <xdr:rowOff>22178</xdr:rowOff>
    </xdr:from>
    <xdr:to>
      <xdr:col>8</xdr:col>
      <xdr:colOff>357959</xdr:colOff>
      <xdr:row>276</xdr:row>
      <xdr:rowOff>30772</xdr:rowOff>
    </xdr:to>
    <xdr:cxnSp macro="">
      <xdr:nvCxnSpPr>
        <xdr:cNvPr id="569" name="直線コネクタ 568">
          <a:extLst>
            <a:ext uri="{FF2B5EF4-FFF2-40B4-BE49-F238E27FC236}">
              <a16:creationId xmlns:a16="http://schemas.microsoft.com/office/drawing/2014/main" id="{00000000-0008-0000-0600-000039020000}"/>
            </a:ext>
          </a:extLst>
        </xdr:cNvPr>
        <xdr:cNvCxnSpPr>
          <a:stCxn id="573" idx="3"/>
          <a:endCxn id="580" idx="1"/>
        </xdr:cNvCxnSpPr>
      </xdr:nvCxnSpPr>
      <xdr:spPr bwMode="auto">
        <a:xfrm>
          <a:off x="3717593" y="49575038"/>
          <a:ext cx="1578126" cy="8594"/>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6</xdr:col>
      <xdr:colOff>12649</xdr:colOff>
      <xdr:row>274</xdr:row>
      <xdr:rowOff>53340</xdr:rowOff>
    </xdr:from>
    <xdr:to>
      <xdr:col>8</xdr:col>
      <xdr:colOff>243840</xdr:colOff>
      <xdr:row>274</xdr:row>
      <xdr:rowOff>69837</xdr:rowOff>
    </xdr:to>
    <xdr:cxnSp macro="">
      <xdr:nvCxnSpPr>
        <xdr:cNvPr id="570" name="直線矢印コネクタ 569">
          <a:extLst>
            <a:ext uri="{FF2B5EF4-FFF2-40B4-BE49-F238E27FC236}">
              <a16:creationId xmlns:a16="http://schemas.microsoft.com/office/drawing/2014/main" id="{00000000-0008-0000-0600-00003A020000}"/>
            </a:ext>
          </a:extLst>
        </xdr:cNvPr>
        <xdr:cNvCxnSpPr>
          <a:cxnSpLocks noChangeShapeType="1"/>
        </xdr:cNvCxnSpPr>
      </xdr:nvCxnSpPr>
      <xdr:spPr bwMode="auto">
        <a:xfrm flipV="1">
          <a:off x="3715969" y="49255680"/>
          <a:ext cx="1465631" cy="16497"/>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4</xdr:col>
      <xdr:colOff>278682</xdr:colOff>
      <xdr:row>272</xdr:row>
      <xdr:rowOff>147912</xdr:rowOff>
    </xdr:from>
    <xdr:to>
      <xdr:col>6</xdr:col>
      <xdr:colOff>33149</xdr:colOff>
      <xdr:row>277</xdr:row>
      <xdr:rowOff>806</xdr:rowOff>
    </xdr:to>
    <xdr:grpSp>
      <xdr:nvGrpSpPr>
        <xdr:cNvPr id="571" name="グループ化 570">
          <a:extLst>
            <a:ext uri="{FF2B5EF4-FFF2-40B4-BE49-F238E27FC236}">
              <a16:creationId xmlns:a16="http://schemas.microsoft.com/office/drawing/2014/main" id="{00000000-0008-0000-0600-00003B020000}"/>
            </a:ext>
          </a:extLst>
        </xdr:cNvPr>
        <xdr:cNvGrpSpPr/>
      </xdr:nvGrpSpPr>
      <xdr:grpSpPr>
        <a:xfrm>
          <a:off x="2666282" y="48954012"/>
          <a:ext cx="948267" cy="741894"/>
          <a:chOff x="3635598" y="1557263"/>
          <a:chExt cx="990600" cy="739354"/>
        </a:xfrm>
      </xdr:grpSpPr>
      <xdr:grpSp>
        <xdr:nvGrpSpPr>
          <xdr:cNvPr id="572" name="グループ化 571">
            <a:extLst>
              <a:ext uri="{FF2B5EF4-FFF2-40B4-BE49-F238E27FC236}">
                <a16:creationId xmlns:a16="http://schemas.microsoft.com/office/drawing/2014/main" id="{00000000-0008-0000-0600-00003C020000}"/>
              </a:ext>
            </a:extLst>
          </xdr:cNvPr>
          <xdr:cNvGrpSpPr>
            <a:grpSpLocks/>
          </xdr:cNvGrpSpPr>
        </xdr:nvGrpSpPr>
        <xdr:grpSpPr bwMode="auto">
          <a:xfrm>
            <a:off x="3635598" y="1557263"/>
            <a:ext cx="990600" cy="430213"/>
            <a:chOff x="2987824" y="5046693"/>
            <a:chExt cx="1225681" cy="495590"/>
          </a:xfrm>
        </xdr:grpSpPr>
        <xdr:sp macro="" textlink="">
          <xdr:nvSpPr>
            <xdr:cNvPr id="574" name="直方体 573">
              <a:extLst>
                <a:ext uri="{FF2B5EF4-FFF2-40B4-BE49-F238E27FC236}">
                  <a16:creationId xmlns:a16="http://schemas.microsoft.com/office/drawing/2014/main" id="{00000000-0008-0000-0600-00003E02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75" name="円/楕円 27">
              <a:extLst>
                <a:ext uri="{FF2B5EF4-FFF2-40B4-BE49-F238E27FC236}">
                  <a16:creationId xmlns:a16="http://schemas.microsoft.com/office/drawing/2014/main" id="{00000000-0008-0000-0600-00003F02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76" name="AutoShape 33">
              <a:extLst>
                <a:ext uri="{FF2B5EF4-FFF2-40B4-BE49-F238E27FC236}">
                  <a16:creationId xmlns:a16="http://schemas.microsoft.com/office/drawing/2014/main" id="{00000000-0008-0000-0600-00004002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77" name="テキスト ボックス 2">
              <a:extLst>
                <a:ext uri="{FF2B5EF4-FFF2-40B4-BE49-F238E27FC236}">
                  <a16:creationId xmlns:a16="http://schemas.microsoft.com/office/drawing/2014/main" id="{00000000-0008-0000-0600-00004102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573" name="テキスト ボックス 2">
            <a:extLst>
              <a:ext uri="{FF2B5EF4-FFF2-40B4-BE49-F238E27FC236}">
                <a16:creationId xmlns:a16="http://schemas.microsoft.com/office/drawing/2014/main" id="{00000000-0008-0000-0600-00003D02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Apple/10</a:t>
            </a:r>
          </a:p>
        </xdr:txBody>
      </xdr:sp>
    </xdr:grpSp>
    <xdr:clientData/>
  </xdr:twoCellAnchor>
  <xdr:twoCellAnchor>
    <xdr:from>
      <xdr:col>8</xdr:col>
      <xdr:colOff>279778</xdr:colOff>
      <xdr:row>272</xdr:row>
      <xdr:rowOff>37756</xdr:rowOff>
    </xdr:from>
    <xdr:to>
      <xdr:col>10</xdr:col>
      <xdr:colOff>51645</xdr:colOff>
      <xdr:row>277</xdr:row>
      <xdr:rowOff>6860</xdr:rowOff>
    </xdr:to>
    <xdr:grpSp>
      <xdr:nvGrpSpPr>
        <xdr:cNvPr id="578" name="グループ化 577">
          <a:extLst>
            <a:ext uri="{FF2B5EF4-FFF2-40B4-BE49-F238E27FC236}">
              <a16:creationId xmlns:a16="http://schemas.microsoft.com/office/drawing/2014/main" id="{00000000-0008-0000-0600-000042020000}"/>
            </a:ext>
          </a:extLst>
        </xdr:cNvPr>
        <xdr:cNvGrpSpPr/>
      </xdr:nvGrpSpPr>
      <xdr:grpSpPr>
        <a:xfrm>
          <a:off x="5054978" y="48843856"/>
          <a:ext cx="965667" cy="858104"/>
          <a:chOff x="6204297" y="1513557"/>
          <a:chExt cx="975231" cy="841978"/>
        </a:xfrm>
      </xdr:grpSpPr>
      <xdr:grpSp>
        <xdr:nvGrpSpPr>
          <xdr:cNvPr id="579" name="グループ化 578">
            <a:extLst>
              <a:ext uri="{FF2B5EF4-FFF2-40B4-BE49-F238E27FC236}">
                <a16:creationId xmlns:a16="http://schemas.microsoft.com/office/drawing/2014/main" id="{00000000-0008-0000-0600-000043020000}"/>
              </a:ext>
            </a:extLst>
          </xdr:cNvPr>
          <xdr:cNvGrpSpPr>
            <a:grpSpLocks/>
          </xdr:cNvGrpSpPr>
        </xdr:nvGrpSpPr>
        <xdr:grpSpPr bwMode="auto">
          <a:xfrm>
            <a:off x="6204297" y="1513557"/>
            <a:ext cx="815974" cy="607240"/>
            <a:chOff x="1232146" y="4653136"/>
            <a:chExt cx="1180063" cy="871052"/>
          </a:xfrm>
        </xdr:grpSpPr>
        <xdr:sp macro="" textlink="">
          <xdr:nvSpPr>
            <xdr:cNvPr id="581" name="円/楕円 43">
              <a:extLst>
                <a:ext uri="{FF2B5EF4-FFF2-40B4-BE49-F238E27FC236}">
                  <a16:creationId xmlns:a16="http://schemas.microsoft.com/office/drawing/2014/main" id="{00000000-0008-0000-0600-00004502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82" name="円/楕円 44">
              <a:extLst>
                <a:ext uri="{FF2B5EF4-FFF2-40B4-BE49-F238E27FC236}">
                  <a16:creationId xmlns:a16="http://schemas.microsoft.com/office/drawing/2014/main" id="{00000000-0008-0000-0600-00004602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83" name="円/楕円 45">
              <a:extLst>
                <a:ext uri="{FF2B5EF4-FFF2-40B4-BE49-F238E27FC236}">
                  <a16:creationId xmlns:a16="http://schemas.microsoft.com/office/drawing/2014/main" id="{00000000-0008-0000-0600-00004702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84" name="弦 583">
              <a:extLst>
                <a:ext uri="{FF2B5EF4-FFF2-40B4-BE49-F238E27FC236}">
                  <a16:creationId xmlns:a16="http://schemas.microsoft.com/office/drawing/2014/main" id="{00000000-0008-0000-0600-00004802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585" name="AutoShape 33">
              <a:extLst>
                <a:ext uri="{FF2B5EF4-FFF2-40B4-BE49-F238E27FC236}">
                  <a16:creationId xmlns:a16="http://schemas.microsoft.com/office/drawing/2014/main" id="{00000000-0008-0000-0600-00004902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86" name="AutoShape 33">
              <a:extLst>
                <a:ext uri="{FF2B5EF4-FFF2-40B4-BE49-F238E27FC236}">
                  <a16:creationId xmlns:a16="http://schemas.microsoft.com/office/drawing/2014/main" id="{00000000-0008-0000-0600-00004A02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87" name="AutoShape 33">
              <a:extLst>
                <a:ext uri="{FF2B5EF4-FFF2-40B4-BE49-F238E27FC236}">
                  <a16:creationId xmlns:a16="http://schemas.microsoft.com/office/drawing/2014/main" id="{00000000-0008-0000-0600-00004B02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88" name="テキスト ボックス 2">
              <a:extLst>
                <a:ext uri="{FF2B5EF4-FFF2-40B4-BE49-F238E27FC236}">
                  <a16:creationId xmlns:a16="http://schemas.microsoft.com/office/drawing/2014/main" id="{00000000-0008-0000-0600-00004C02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580" name="テキスト ボックス 2">
            <a:extLst>
              <a:ext uri="{FF2B5EF4-FFF2-40B4-BE49-F238E27FC236}">
                <a16:creationId xmlns:a16="http://schemas.microsoft.com/office/drawing/2014/main" id="{00000000-0008-0000-0600-00004402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11</a:t>
            </a:r>
          </a:p>
        </xdr:txBody>
      </xdr:sp>
    </xdr:grpSp>
    <xdr:clientData/>
  </xdr:twoCellAnchor>
  <xdr:twoCellAnchor>
    <xdr:from>
      <xdr:col>0</xdr:col>
      <xdr:colOff>471672</xdr:colOff>
      <xdr:row>272</xdr:row>
      <xdr:rowOff>163160</xdr:rowOff>
    </xdr:from>
    <xdr:to>
      <xdr:col>2</xdr:col>
      <xdr:colOff>226139</xdr:colOff>
      <xdr:row>277</xdr:row>
      <xdr:rowOff>13514</xdr:rowOff>
    </xdr:to>
    <xdr:grpSp>
      <xdr:nvGrpSpPr>
        <xdr:cNvPr id="589" name="グループ化 588">
          <a:extLst>
            <a:ext uri="{FF2B5EF4-FFF2-40B4-BE49-F238E27FC236}">
              <a16:creationId xmlns:a16="http://schemas.microsoft.com/office/drawing/2014/main" id="{00000000-0008-0000-0600-00004D020000}"/>
            </a:ext>
          </a:extLst>
        </xdr:cNvPr>
        <xdr:cNvGrpSpPr/>
      </xdr:nvGrpSpPr>
      <xdr:grpSpPr>
        <a:xfrm>
          <a:off x="471672" y="48969260"/>
          <a:ext cx="948267" cy="739354"/>
          <a:chOff x="539552" y="1560165"/>
          <a:chExt cx="990600" cy="739354"/>
        </a:xfrm>
      </xdr:grpSpPr>
      <xdr:grpSp>
        <xdr:nvGrpSpPr>
          <xdr:cNvPr id="590" name="グループ化 589">
            <a:extLst>
              <a:ext uri="{FF2B5EF4-FFF2-40B4-BE49-F238E27FC236}">
                <a16:creationId xmlns:a16="http://schemas.microsoft.com/office/drawing/2014/main" id="{00000000-0008-0000-0600-00004E020000}"/>
              </a:ext>
            </a:extLst>
          </xdr:cNvPr>
          <xdr:cNvGrpSpPr>
            <a:grpSpLocks/>
          </xdr:cNvGrpSpPr>
        </xdr:nvGrpSpPr>
        <xdr:grpSpPr bwMode="auto">
          <a:xfrm>
            <a:off x="539552" y="1560165"/>
            <a:ext cx="990600" cy="430213"/>
            <a:chOff x="2987824" y="5046693"/>
            <a:chExt cx="1225681" cy="495590"/>
          </a:xfrm>
        </xdr:grpSpPr>
        <xdr:sp macro="" textlink="">
          <xdr:nvSpPr>
            <xdr:cNvPr id="592" name="直方体 591">
              <a:extLst>
                <a:ext uri="{FF2B5EF4-FFF2-40B4-BE49-F238E27FC236}">
                  <a16:creationId xmlns:a16="http://schemas.microsoft.com/office/drawing/2014/main" id="{00000000-0008-0000-0600-00005002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93" name="円/楕円 27">
              <a:extLst>
                <a:ext uri="{FF2B5EF4-FFF2-40B4-BE49-F238E27FC236}">
                  <a16:creationId xmlns:a16="http://schemas.microsoft.com/office/drawing/2014/main" id="{00000000-0008-0000-0600-00005102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94" name="AutoShape 33">
              <a:extLst>
                <a:ext uri="{FF2B5EF4-FFF2-40B4-BE49-F238E27FC236}">
                  <a16:creationId xmlns:a16="http://schemas.microsoft.com/office/drawing/2014/main" id="{00000000-0008-0000-0600-00005202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595" name="テキスト ボックス 2">
              <a:extLst>
                <a:ext uri="{FF2B5EF4-FFF2-40B4-BE49-F238E27FC236}">
                  <a16:creationId xmlns:a16="http://schemas.microsoft.com/office/drawing/2014/main" id="{00000000-0008-0000-0600-00005302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591" name="テキスト ボックス 2">
            <a:extLst>
              <a:ext uri="{FF2B5EF4-FFF2-40B4-BE49-F238E27FC236}">
                <a16:creationId xmlns:a16="http://schemas.microsoft.com/office/drawing/2014/main" id="{00000000-0008-0000-0600-00004F02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t>10</a:t>
            </a:r>
          </a:p>
        </xdr:txBody>
      </xdr:sp>
    </xdr:grpSp>
    <xdr:clientData/>
  </xdr:twoCellAnchor>
  <xdr:twoCellAnchor>
    <xdr:from>
      <xdr:col>2</xdr:col>
      <xdr:colOff>402218</xdr:colOff>
      <xdr:row>272</xdr:row>
      <xdr:rowOff>159907</xdr:rowOff>
    </xdr:from>
    <xdr:to>
      <xdr:col>4</xdr:col>
      <xdr:colOff>214876</xdr:colOff>
      <xdr:row>274</xdr:row>
      <xdr:rowOff>112084</xdr:rowOff>
    </xdr:to>
    <xdr:sp macro="" textlink="">
      <xdr:nvSpPr>
        <xdr:cNvPr id="596" name="テキスト ボックス 2">
          <a:extLst>
            <a:ext uri="{FF2B5EF4-FFF2-40B4-BE49-F238E27FC236}">
              <a16:creationId xmlns:a16="http://schemas.microsoft.com/office/drawing/2014/main" id="{00000000-0008-0000-0600-000054020000}"/>
            </a:ext>
          </a:extLst>
        </xdr:cNvPr>
        <xdr:cNvSpPr txBox="1">
          <a:spLocks noChangeArrowheads="1"/>
        </xdr:cNvSpPr>
      </xdr:nvSpPr>
      <xdr:spPr bwMode="auto">
        <a:xfrm>
          <a:off x="1636658" y="49011727"/>
          <a:ext cx="1047098"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Ship</a:t>
          </a:r>
        </a:p>
      </xdr:txBody>
    </xdr:sp>
    <xdr:clientData/>
  </xdr:twoCellAnchor>
  <xdr:twoCellAnchor>
    <xdr:from>
      <xdr:col>9</xdr:col>
      <xdr:colOff>485016</xdr:colOff>
      <xdr:row>272</xdr:row>
      <xdr:rowOff>140162</xdr:rowOff>
    </xdr:from>
    <xdr:to>
      <xdr:col>11</xdr:col>
      <xdr:colOff>297675</xdr:colOff>
      <xdr:row>274</xdr:row>
      <xdr:rowOff>92339</xdr:rowOff>
    </xdr:to>
    <xdr:sp macro="" textlink="">
      <xdr:nvSpPr>
        <xdr:cNvPr id="597" name="テキスト ボックス 2">
          <a:extLst>
            <a:ext uri="{FF2B5EF4-FFF2-40B4-BE49-F238E27FC236}">
              <a16:creationId xmlns:a16="http://schemas.microsoft.com/office/drawing/2014/main" id="{00000000-0008-0000-0600-000055020000}"/>
            </a:ext>
          </a:extLst>
        </xdr:cNvPr>
        <xdr:cNvSpPr txBox="1">
          <a:spLocks noChangeArrowheads="1"/>
        </xdr:cNvSpPr>
      </xdr:nvSpPr>
      <xdr:spPr bwMode="auto">
        <a:xfrm>
          <a:off x="6039996" y="48991982"/>
          <a:ext cx="1047099"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5</xdr:col>
      <xdr:colOff>613074</xdr:colOff>
      <xdr:row>272</xdr:row>
      <xdr:rowOff>140042</xdr:rowOff>
    </xdr:from>
    <xdr:to>
      <xdr:col>7</xdr:col>
      <xdr:colOff>249661</xdr:colOff>
      <xdr:row>274</xdr:row>
      <xdr:rowOff>92219</xdr:rowOff>
    </xdr:to>
    <xdr:sp macro="" textlink="">
      <xdr:nvSpPr>
        <xdr:cNvPr id="598" name="テキスト ボックス 2">
          <a:extLst>
            <a:ext uri="{FF2B5EF4-FFF2-40B4-BE49-F238E27FC236}">
              <a16:creationId xmlns:a16="http://schemas.microsoft.com/office/drawing/2014/main" id="{00000000-0008-0000-0600-000056020000}"/>
            </a:ext>
          </a:extLst>
        </xdr:cNvPr>
        <xdr:cNvSpPr txBox="1">
          <a:spLocks noChangeArrowheads="1"/>
        </xdr:cNvSpPr>
      </xdr:nvSpPr>
      <xdr:spPr bwMode="auto">
        <a:xfrm>
          <a:off x="3699174" y="48991862"/>
          <a:ext cx="871027"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Re-pack</a:t>
          </a:r>
        </a:p>
      </xdr:txBody>
    </xdr:sp>
    <xdr:clientData/>
  </xdr:twoCellAnchor>
  <xdr:twoCellAnchor>
    <xdr:from>
      <xdr:col>3</xdr:col>
      <xdr:colOff>387199</xdr:colOff>
      <xdr:row>259</xdr:row>
      <xdr:rowOff>137538</xdr:rowOff>
    </xdr:from>
    <xdr:to>
      <xdr:col>13</xdr:col>
      <xdr:colOff>464199</xdr:colOff>
      <xdr:row>270</xdr:row>
      <xdr:rowOff>125738</xdr:rowOff>
    </xdr:to>
    <xdr:sp macro="" textlink="">
      <xdr:nvSpPr>
        <xdr:cNvPr id="599" name="角丸四角形吹き出し 598">
          <a:extLst>
            <a:ext uri="{FF2B5EF4-FFF2-40B4-BE49-F238E27FC236}">
              <a16:creationId xmlns:a16="http://schemas.microsoft.com/office/drawing/2014/main" id="{00000000-0008-0000-0600-000057020000}"/>
            </a:ext>
          </a:extLst>
        </xdr:cNvPr>
        <xdr:cNvSpPr>
          <a:spLocks noChangeArrowheads="1"/>
        </xdr:cNvSpPr>
      </xdr:nvSpPr>
      <xdr:spPr bwMode="auto">
        <a:xfrm>
          <a:off x="2238859" y="46710978"/>
          <a:ext cx="6249200" cy="1916060"/>
        </a:xfrm>
        <a:prstGeom prst="wedgeRoundRectCallout">
          <a:avLst>
            <a:gd name="adj1" fmla="val 11317"/>
            <a:gd name="adj2" fmla="val -79667"/>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Necessary</a:t>
          </a:r>
        </a:p>
        <a:p>
          <a:r>
            <a:rPr lang="en-US" altLang="ja-JP" sz="1200" b="1"/>
            <a:t>Ex</a:t>
          </a:r>
          <a:r>
            <a:rPr lang="ja-JP" altLang="en-US" sz="1200" b="1"/>
            <a:t> ： </a:t>
          </a:r>
          <a:r>
            <a:rPr lang="en-US" altLang="ja-JP" sz="1200" b="1"/>
            <a:t>There are some existing GIMS Apple/01 ~ 02.</a:t>
          </a:r>
        </a:p>
        <a:p>
          <a:r>
            <a:rPr lang="en-US" altLang="ja-JP" sz="1200" b="1"/>
            <a:t>         </a:t>
          </a:r>
          <a:r>
            <a:rPr lang="en-US" altLang="ja-JP" sz="1200" b="1">
              <a:solidFill>
                <a:srgbClr val="FF0000"/>
              </a:solidFill>
            </a:rPr>
            <a:t>Apple/03</a:t>
          </a:r>
          <a:r>
            <a:rPr lang="en-US" altLang="ja-JP" sz="1200" b="1"/>
            <a:t> has been registered due to design change</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B (Case of changing packaging style)</a:t>
          </a:r>
          <a:endParaRPr lang="ja-JP" altLang="en-US" sz="1200" b="1">
            <a:solidFill>
              <a:srgbClr val="FF0000"/>
            </a:solidFill>
          </a:endParaRPr>
        </a:p>
        <a:p>
          <a:r>
            <a:rPr lang="en-US" altLang="ja-JP" sz="1200" b="1">
              <a:solidFill>
                <a:srgbClr val="00B0F0"/>
              </a:solidFill>
            </a:rPr>
            <a:t>Previous GIMS   : </a:t>
          </a:r>
          <a:r>
            <a:rPr lang="ja-JP" altLang="en-US" sz="1200" b="1">
              <a:solidFill>
                <a:srgbClr val="00B0F0"/>
              </a:solidFill>
            </a:rPr>
            <a:t>　</a:t>
          </a:r>
          <a:r>
            <a:rPr lang="en-US" altLang="ja-JP" sz="1200" b="1">
              <a:solidFill>
                <a:srgbClr val="00B0F0"/>
              </a:solidFill>
            </a:rPr>
            <a:t> Apple/02</a:t>
          </a:r>
        </a:p>
        <a:p>
          <a:r>
            <a:rPr lang="en-US" altLang="ja-JP" sz="1200" b="1"/>
            <a:t>Please use existing GIMS Apple/03 the case as below combination</a:t>
          </a:r>
        </a:p>
        <a:p>
          <a:r>
            <a:rPr lang="en-US" altLang="ja-JP" sz="1200" b="1"/>
            <a:t>     </a:t>
          </a:r>
          <a:r>
            <a:rPr lang="ja-JP" altLang="en-US" sz="1200" b="1"/>
            <a:t>・</a:t>
          </a:r>
          <a:r>
            <a:rPr lang="en-US" altLang="ja-JP" sz="1200" b="1"/>
            <a:t>Production country  : JP (Japan) </a:t>
          </a:r>
          <a:r>
            <a:rPr lang="ja-JP" altLang="en-US" sz="1200" b="1"/>
            <a:t> ・</a:t>
          </a:r>
          <a:r>
            <a:rPr lang="en-US" altLang="ja-JP" sz="1200" b="1"/>
            <a:t>Packaging country    : US (USA)</a:t>
          </a:r>
        </a:p>
        <a:p>
          <a:r>
            <a:rPr lang="ja-JP" altLang="en-US" sz="1200" b="1"/>
            <a:t>　</a:t>
          </a:r>
          <a:r>
            <a:rPr lang="en-US" altLang="ja-JP" sz="1200" b="1">
              <a:solidFill>
                <a:srgbClr val="FF0000"/>
              </a:solidFill>
            </a:rPr>
            <a:t>*NGK-USA has to send GIMS registration request to Japan because it(REC-G) will be</a:t>
          </a:r>
        </a:p>
        <a:p>
          <a:r>
            <a:rPr lang="en-US" altLang="ja-JP" sz="1200" b="1">
              <a:solidFill>
                <a:srgbClr val="FF0000"/>
              </a:solidFill>
            </a:rPr>
            <a:t>     used in NGK-USA.</a:t>
          </a:r>
        </a:p>
      </xdr:txBody>
    </xdr:sp>
    <xdr:clientData/>
  </xdr:twoCellAnchor>
  <xdr:twoCellAnchor>
    <xdr:from>
      <xdr:col>3</xdr:col>
      <xdr:colOff>389208</xdr:colOff>
      <xdr:row>279</xdr:row>
      <xdr:rowOff>87784</xdr:rowOff>
    </xdr:from>
    <xdr:to>
      <xdr:col>13</xdr:col>
      <xdr:colOff>466208</xdr:colOff>
      <xdr:row>290</xdr:row>
      <xdr:rowOff>75984</xdr:rowOff>
    </xdr:to>
    <xdr:sp macro="" textlink="">
      <xdr:nvSpPr>
        <xdr:cNvPr id="600" name="角丸四角形吹き出し 599">
          <a:extLst>
            <a:ext uri="{FF2B5EF4-FFF2-40B4-BE49-F238E27FC236}">
              <a16:creationId xmlns:a16="http://schemas.microsoft.com/office/drawing/2014/main" id="{00000000-0008-0000-0600-000058020000}"/>
            </a:ext>
          </a:extLst>
        </xdr:cNvPr>
        <xdr:cNvSpPr>
          <a:spLocks noChangeArrowheads="1"/>
        </xdr:cNvSpPr>
      </xdr:nvSpPr>
      <xdr:spPr bwMode="auto">
        <a:xfrm>
          <a:off x="2240868" y="50166424"/>
          <a:ext cx="6249200" cy="1916060"/>
        </a:xfrm>
        <a:prstGeom prst="wedgeRoundRectCallout">
          <a:avLst>
            <a:gd name="adj1" fmla="val 11166"/>
            <a:gd name="adj2" fmla="val -72825"/>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Necessary</a:t>
          </a:r>
        </a:p>
        <a:p>
          <a:r>
            <a:rPr lang="en-US" altLang="ja-JP" sz="1200" b="1"/>
            <a:t>Ex</a:t>
          </a:r>
          <a:r>
            <a:rPr lang="ja-JP" altLang="en-US" sz="1200" b="1"/>
            <a:t> ： </a:t>
          </a:r>
          <a:r>
            <a:rPr lang="en-US" altLang="ja-JP" sz="1200" b="1"/>
            <a:t>There are some existing GIMS Apple/01 ~ 10.</a:t>
          </a:r>
        </a:p>
        <a:p>
          <a:r>
            <a:rPr lang="en-US" altLang="ja-JP" sz="1200" b="1"/>
            <a:t>         </a:t>
          </a:r>
          <a:r>
            <a:rPr lang="en-US" altLang="ja-JP" sz="1200" b="1">
              <a:solidFill>
                <a:srgbClr val="FF0000"/>
              </a:solidFill>
            </a:rPr>
            <a:t>Apple/11</a:t>
          </a:r>
          <a:r>
            <a:rPr lang="en-US" altLang="ja-JP" sz="1200" b="1"/>
            <a:t> has been registered due to design change</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B (Case of changing packaging style)</a:t>
          </a:r>
          <a:endParaRPr lang="ja-JP" altLang="en-US" sz="1200" b="1">
            <a:solidFill>
              <a:srgbClr val="FF0000"/>
            </a:solidFill>
          </a:endParaRPr>
        </a:p>
        <a:p>
          <a:r>
            <a:rPr lang="en-US" altLang="ja-JP" sz="1200" b="1">
              <a:solidFill>
                <a:srgbClr val="00B0F0"/>
              </a:solidFill>
            </a:rPr>
            <a:t>Previous GIMS   : </a:t>
          </a:r>
          <a:r>
            <a:rPr lang="ja-JP" altLang="en-US" sz="1200" b="1">
              <a:solidFill>
                <a:srgbClr val="00B0F0"/>
              </a:solidFill>
            </a:rPr>
            <a:t>　</a:t>
          </a:r>
          <a:r>
            <a:rPr lang="en-US" altLang="ja-JP" sz="1200" b="1">
              <a:solidFill>
                <a:srgbClr val="00B0F0"/>
              </a:solidFill>
            </a:rPr>
            <a:t> Apple/10</a:t>
          </a:r>
        </a:p>
        <a:p>
          <a:r>
            <a:rPr lang="en-US" altLang="ja-JP" sz="1200" b="1"/>
            <a:t>Please use existing GIMS Apple/11 the case as below combination</a:t>
          </a:r>
        </a:p>
        <a:p>
          <a:r>
            <a:rPr lang="en-US" altLang="ja-JP" sz="1200" b="1"/>
            <a:t>     </a:t>
          </a:r>
          <a:r>
            <a:rPr lang="ja-JP" altLang="en-US" sz="1200" b="1"/>
            <a:t>・</a:t>
          </a:r>
          <a:r>
            <a:rPr lang="en-US" altLang="ja-JP" sz="1200" b="1"/>
            <a:t>Production country  : JP (Japan) </a:t>
          </a:r>
          <a:r>
            <a:rPr lang="ja-JP" altLang="en-US" sz="1200" b="1"/>
            <a:t> ・</a:t>
          </a:r>
          <a:r>
            <a:rPr lang="en-US" altLang="ja-JP" sz="1200" b="1"/>
            <a:t>Packaging country    : US (USA)</a:t>
          </a:r>
        </a:p>
        <a:p>
          <a:r>
            <a:rPr lang="ja-JP" altLang="en-US" sz="1200" b="1"/>
            <a:t>　</a:t>
          </a:r>
          <a:r>
            <a:rPr lang="ja-JP" altLang="en-US" sz="1200" b="1">
              <a:solidFill>
                <a:srgbClr val="FF0000"/>
              </a:solidFill>
            </a:rPr>
            <a:t>*</a:t>
          </a:r>
          <a:r>
            <a:rPr lang="en-US" altLang="ja-JP" sz="1200" b="1">
              <a:solidFill>
                <a:srgbClr val="FF0000"/>
              </a:solidFill>
            </a:rPr>
            <a:t>NGK-USA has to send GIMS registration request to Japan because it(REC-G) will be </a:t>
          </a:r>
        </a:p>
        <a:p>
          <a:r>
            <a:rPr lang="en-US" altLang="ja-JP" sz="1200" b="1">
              <a:solidFill>
                <a:srgbClr val="FF0000"/>
              </a:solidFill>
            </a:rPr>
            <a:t>     used in NGK-USA.</a:t>
          </a:r>
        </a:p>
      </xdr:txBody>
    </xdr:sp>
    <xdr:clientData/>
  </xdr:twoCellAnchor>
  <xdr:twoCellAnchor>
    <xdr:from>
      <xdr:col>5</xdr:col>
      <xdr:colOff>528941</xdr:colOff>
      <xdr:row>256</xdr:row>
      <xdr:rowOff>98532</xdr:rowOff>
    </xdr:from>
    <xdr:to>
      <xdr:col>8</xdr:col>
      <xdr:colOff>469674</xdr:colOff>
      <xdr:row>259</xdr:row>
      <xdr:rowOff>18114</xdr:rowOff>
    </xdr:to>
    <xdr:sp macro="" textlink="">
      <xdr:nvSpPr>
        <xdr:cNvPr id="601" name="星 24 600">
          <a:extLst>
            <a:ext uri="{FF2B5EF4-FFF2-40B4-BE49-F238E27FC236}">
              <a16:creationId xmlns:a16="http://schemas.microsoft.com/office/drawing/2014/main" id="{00000000-0008-0000-0600-000059020000}"/>
            </a:ext>
          </a:extLst>
        </xdr:cNvPr>
        <xdr:cNvSpPr/>
      </xdr:nvSpPr>
      <xdr:spPr bwMode="auto">
        <a:xfrm>
          <a:off x="3615041" y="46146192"/>
          <a:ext cx="1792393" cy="445362"/>
        </a:xfrm>
        <a:prstGeom prst="star24">
          <a:avLst/>
        </a:prstGeom>
        <a:solidFill>
          <a:srgbClr val="FFFF00"/>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0" marR="0" indent="0" algn="ctr" defTabSz="914400" rtl="0" eaLnBrk="1" fontAlgn="base" latinLnBrk="0" hangingPunct="1">
            <a:lnSpc>
              <a:spcPct val="100000"/>
            </a:lnSpc>
            <a:spcBef>
              <a:spcPct val="0"/>
            </a:spcBef>
            <a:spcAft>
              <a:spcPct val="0"/>
            </a:spcAft>
            <a:buClrTx/>
            <a:buSzTx/>
            <a:buFontTx/>
            <a:buNone/>
            <a:tabLst/>
          </a:pPr>
          <a:r>
            <a:rPr lang="en-US" altLang="ja-JP" sz="1400" b="1">
              <a:solidFill>
                <a:srgbClr val="FF0000"/>
              </a:solidFill>
            </a:rPr>
            <a:t>Different</a:t>
          </a:r>
          <a:endParaRPr kumimoji="1" lang="ja-JP" altLang="en-US" sz="1400" b="1" i="0" u="none" strike="noStrike" cap="none" normalizeH="0" baseline="0">
            <a:ln>
              <a:noFill/>
            </a:ln>
            <a:solidFill>
              <a:srgbClr val="FF0000"/>
            </a:solidFill>
            <a:effectLst/>
          </a:endParaRPr>
        </a:p>
      </xdr:txBody>
    </xdr:sp>
    <xdr:clientData/>
  </xdr:twoCellAnchor>
  <xdr:twoCellAnchor>
    <xdr:from>
      <xdr:col>5</xdr:col>
      <xdr:colOff>516466</xdr:colOff>
      <xdr:row>276</xdr:row>
      <xdr:rowOff>114294</xdr:rowOff>
    </xdr:from>
    <xdr:to>
      <xdr:col>8</xdr:col>
      <xdr:colOff>457199</xdr:colOff>
      <xdr:row>279</xdr:row>
      <xdr:rowOff>33876</xdr:rowOff>
    </xdr:to>
    <xdr:sp macro="" textlink="">
      <xdr:nvSpPr>
        <xdr:cNvPr id="602" name="星 24 601">
          <a:extLst>
            <a:ext uri="{FF2B5EF4-FFF2-40B4-BE49-F238E27FC236}">
              <a16:creationId xmlns:a16="http://schemas.microsoft.com/office/drawing/2014/main" id="{00000000-0008-0000-0600-00005A020000}"/>
            </a:ext>
          </a:extLst>
        </xdr:cNvPr>
        <xdr:cNvSpPr/>
      </xdr:nvSpPr>
      <xdr:spPr bwMode="auto">
        <a:xfrm>
          <a:off x="3602566" y="49667154"/>
          <a:ext cx="1792393" cy="445362"/>
        </a:xfrm>
        <a:prstGeom prst="star24">
          <a:avLst/>
        </a:prstGeom>
        <a:solidFill>
          <a:srgbClr val="FFFF00"/>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fontAlgn="base">
            <a:spcBef>
              <a:spcPct val="0"/>
            </a:spcBef>
            <a:spcAft>
              <a:spcPct val="0"/>
            </a:spcAft>
          </a:pPr>
          <a:r>
            <a:rPr lang="en-US" altLang="ja-JP" sz="1400" b="1">
              <a:solidFill>
                <a:srgbClr val="FF0000"/>
              </a:solidFill>
            </a:rPr>
            <a:t>Different</a:t>
          </a:r>
          <a:endParaRPr lang="ja-JP" altLang="en-US" sz="1400" b="1">
            <a:solidFill>
              <a:srgbClr val="FF0000"/>
            </a:solidFill>
          </a:endParaRPr>
        </a:p>
      </xdr:txBody>
    </xdr:sp>
    <xdr:clientData/>
  </xdr:twoCellAnchor>
  <xdr:twoCellAnchor>
    <xdr:from>
      <xdr:col>0</xdr:col>
      <xdr:colOff>42204</xdr:colOff>
      <xdr:row>260</xdr:row>
      <xdr:rowOff>154716</xdr:rowOff>
    </xdr:from>
    <xdr:to>
      <xdr:col>3</xdr:col>
      <xdr:colOff>60212</xdr:colOff>
      <xdr:row>264</xdr:row>
      <xdr:rowOff>61649</xdr:rowOff>
    </xdr:to>
    <xdr:sp macro="" textlink="">
      <xdr:nvSpPr>
        <xdr:cNvPr id="603" name="角丸四角形 602">
          <a:extLst>
            <a:ext uri="{FF2B5EF4-FFF2-40B4-BE49-F238E27FC236}">
              <a16:creationId xmlns:a16="http://schemas.microsoft.com/office/drawing/2014/main" id="{00000000-0008-0000-0600-00005B020000}"/>
            </a:ext>
          </a:extLst>
        </xdr:cNvPr>
        <xdr:cNvSpPr/>
      </xdr:nvSpPr>
      <xdr:spPr>
        <a:xfrm>
          <a:off x="42204" y="46903416"/>
          <a:ext cx="1869668" cy="60797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en-US" altLang="ja-JP" sz="1400"/>
            <a:t>New GIMS registered due to design change</a:t>
          </a:r>
        </a:p>
      </xdr:txBody>
    </xdr:sp>
    <xdr:clientData/>
  </xdr:twoCellAnchor>
  <xdr:twoCellAnchor>
    <xdr:from>
      <xdr:col>0</xdr:col>
      <xdr:colOff>0</xdr:colOff>
      <xdr:row>292</xdr:row>
      <xdr:rowOff>0</xdr:rowOff>
    </xdr:from>
    <xdr:to>
      <xdr:col>13</xdr:col>
      <xdr:colOff>544286</xdr:colOff>
      <xdr:row>296</xdr:row>
      <xdr:rowOff>81605</xdr:rowOff>
    </xdr:to>
    <xdr:sp macro="" textlink="">
      <xdr:nvSpPr>
        <xdr:cNvPr id="604" name="テキスト ボックス 3">
          <a:extLst>
            <a:ext uri="{FF2B5EF4-FFF2-40B4-BE49-F238E27FC236}">
              <a16:creationId xmlns:a16="http://schemas.microsoft.com/office/drawing/2014/main" id="{00000000-0008-0000-0600-00005C020000}"/>
            </a:ext>
          </a:extLst>
        </xdr:cNvPr>
        <xdr:cNvSpPr txBox="1"/>
      </xdr:nvSpPr>
      <xdr:spPr>
        <a:xfrm>
          <a:off x="0" y="52357020"/>
          <a:ext cx="8568146" cy="78264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0</xdr:col>
      <xdr:colOff>0</xdr:colOff>
      <xdr:row>296</xdr:row>
      <xdr:rowOff>7620</xdr:rowOff>
    </xdr:from>
    <xdr:to>
      <xdr:col>13</xdr:col>
      <xdr:colOff>577780</xdr:colOff>
      <xdr:row>308</xdr:row>
      <xdr:rowOff>160607</xdr:rowOff>
    </xdr:to>
    <xdr:grpSp>
      <xdr:nvGrpSpPr>
        <xdr:cNvPr id="605" name="グループ化 604">
          <a:extLst>
            <a:ext uri="{FF2B5EF4-FFF2-40B4-BE49-F238E27FC236}">
              <a16:creationId xmlns:a16="http://schemas.microsoft.com/office/drawing/2014/main" id="{00000000-0008-0000-0600-00005D020000}"/>
            </a:ext>
          </a:extLst>
        </xdr:cNvPr>
        <xdr:cNvGrpSpPr/>
      </xdr:nvGrpSpPr>
      <xdr:grpSpPr>
        <a:xfrm>
          <a:off x="0" y="53080920"/>
          <a:ext cx="8337480" cy="2286587"/>
          <a:chOff x="0" y="56446615"/>
          <a:chExt cx="12371428" cy="3295986"/>
        </a:xfrm>
      </xdr:grpSpPr>
      <xdr:pic>
        <xdr:nvPicPr>
          <xdr:cNvPr id="606" name="図 605">
            <a:extLst>
              <a:ext uri="{FF2B5EF4-FFF2-40B4-BE49-F238E27FC236}">
                <a16:creationId xmlns:a16="http://schemas.microsoft.com/office/drawing/2014/main" id="{00000000-0008-0000-0600-00005E020000}"/>
              </a:ext>
            </a:extLst>
          </xdr:cNvPr>
          <xdr:cNvPicPr>
            <a:picLocks noChangeAspect="1"/>
          </xdr:cNvPicPr>
        </xdr:nvPicPr>
        <xdr:blipFill>
          <a:blip xmlns:r="http://schemas.openxmlformats.org/officeDocument/2006/relationships" r:embed="rId3"/>
          <a:stretch>
            <a:fillRect/>
          </a:stretch>
        </xdr:blipFill>
        <xdr:spPr>
          <a:xfrm>
            <a:off x="0" y="56446615"/>
            <a:ext cx="12365042" cy="2672215"/>
          </a:xfrm>
          <a:prstGeom prst="rect">
            <a:avLst/>
          </a:prstGeom>
        </xdr:spPr>
      </xdr:pic>
      <xdr:pic>
        <xdr:nvPicPr>
          <xdr:cNvPr id="607" name="図 606">
            <a:extLst>
              <a:ext uri="{FF2B5EF4-FFF2-40B4-BE49-F238E27FC236}">
                <a16:creationId xmlns:a16="http://schemas.microsoft.com/office/drawing/2014/main" id="{00000000-0008-0000-0600-00005F020000}"/>
              </a:ext>
            </a:extLst>
          </xdr:cNvPr>
          <xdr:cNvPicPr>
            <a:picLocks noChangeAspect="1"/>
          </xdr:cNvPicPr>
        </xdr:nvPicPr>
        <xdr:blipFill>
          <a:blip xmlns:r="http://schemas.openxmlformats.org/officeDocument/2006/relationships" r:embed="rId4"/>
          <a:stretch>
            <a:fillRect/>
          </a:stretch>
        </xdr:blipFill>
        <xdr:spPr>
          <a:xfrm>
            <a:off x="0" y="59075934"/>
            <a:ext cx="12371428" cy="666667"/>
          </a:xfrm>
          <a:prstGeom prst="rect">
            <a:avLst/>
          </a:prstGeom>
        </xdr:spPr>
      </xdr:pic>
    </xdr:grpSp>
    <xdr:clientData/>
  </xdr:twoCellAnchor>
  <xdr:twoCellAnchor>
    <xdr:from>
      <xdr:col>0</xdr:col>
      <xdr:colOff>0</xdr:colOff>
      <xdr:row>329</xdr:row>
      <xdr:rowOff>0</xdr:rowOff>
    </xdr:from>
    <xdr:to>
      <xdr:col>13</xdr:col>
      <xdr:colOff>550333</xdr:colOff>
      <xdr:row>333</xdr:row>
      <xdr:rowOff>27464</xdr:rowOff>
    </xdr:to>
    <xdr:sp macro="" textlink="">
      <xdr:nvSpPr>
        <xdr:cNvPr id="608" name="テキスト ボックス 47">
          <a:extLst>
            <a:ext uri="{FF2B5EF4-FFF2-40B4-BE49-F238E27FC236}">
              <a16:creationId xmlns:a16="http://schemas.microsoft.com/office/drawing/2014/main" id="{00000000-0008-0000-0600-000060020000}"/>
            </a:ext>
          </a:extLst>
        </xdr:cNvPr>
        <xdr:cNvSpPr txBox="1"/>
      </xdr:nvSpPr>
      <xdr:spPr>
        <a:xfrm>
          <a:off x="0" y="57965340"/>
          <a:ext cx="8574193" cy="728504"/>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Case4</a:t>
          </a:r>
        </a:p>
        <a:p>
          <a:r>
            <a:rPr lang="en-US" altLang="ja-JP" sz="1400"/>
            <a:t>GIMS purchased from NGK JP came to be produced in USA</a:t>
          </a:r>
          <a:r>
            <a:rPr lang="ja-JP" altLang="en-US" sz="1400"/>
            <a:t>（</a:t>
          </a:r>
          <a:r>
            <a:rPr lang="en-US" altLang="ja-JP" sz="1400"/>
            <a:t>Apple/04</a:t>
          </a:r>
          <a:r>
            <a:rPr lang="ja-JP" altLang="en-US" sz="1400"/>
            <a:t>） </a:t>
          </a:r>
          <a:r>
            <a:rPr lang="en-US" altLang="ja-JP" sz="1400">
              <a:solidFill>
                <a:srgbClr val="000000"/>
              </a:solidFill>
            </a:rPr>
            <a:t>.</a:t>
          </a:r>
          <a:endParaRPr lang="ja-JP" altLang="en-US" sz="1400">
            <a:solidFill>
              <a:srgbClr val="000000"/>
            </a:solidFill>
          </a:endParaRPr>
        </a:p>
        <a:p>
          <a:r>
            <a:rPr lang="en-US" altLang="ja-JP" sz="1400"/>
            <a:t>GIMS produced in US has been changed due to design change (Apple/12).</a:t>
          </a:r>
          <a:endParaRPr lang="ja-JP" altLang="en-US" sz="1400"/>
        </a:p>
      </xdr:txBody>
    </xdr:sp>
    <xdr:clientData/>
  </xdr:twoCellAnchor>
  <xdr:twoCellAnchor>
    <xdr:from>
      <xdr:col>7</xdr:col>
      <xdr:colOff>190693</xdr:colOff>
      <xdr:row>338</xdr:row>
      <xdr:rowOff>133912</xdr:rowOff>
    </xdr:from>
    <xdr:to>
      <xdr:col>9</xdr:col>
      <xdr:colOff>322560</xdr:colOff>
      <xdr:row>346</xdr:row>
      <xdr:rowOff>162245</xdr:rowOff>
    </xdr:to>
    <xdr:sp macro="" textlink="">
      <xdr:nvSpPr>
        <xdr:cNvPr id="609" name="角丸四角形 608">
          <a:extLst>
            <a:ext uri="{FF2B5EF4-FFF2-40B4-BE49-F238E27FC236}">
              <a16:creationId xmlns:a16="http://schemas.microsoft.com/office/drawing/2014/main" id="{00000000-0008-0000-0600-000061020000}"/>
            </a:ext>
          </a:extLst>
        </xdr:cNvPr>
        <xdr:cNvSpPr>
          <a:spLocks noChangeArrowheads="1"/>
        </xdr:cNvSpPr>
      </xdr:nvSpPr>
      <xdr:spPr bwMode="auto">
        <a:xfrm>
          <a:off x="4511233" y="59676592"/>
          <a:ext cx="1366307" cy="1430413"/>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endParaRPr lang="ja-JP" altLang="en-US" sz="1400">
            <a:solidFill>
              <a:srgbClr val="000000"/>
            </a:solidFill>
          </a:endParaRPr>
        </a:p>
      </xdr:txBody>
    </xdr:sp>
    <xdr:clientData/>
  </xdr:twoCellAnchor>
  <xdr:twoCellAnchor>
    <xdr:from>
      <xdr:col>0</xdr:col>
      <xdr:colOff>332180</xdr:colOff>
      <xdr:row>334</xdr:row>
      <xdr:rowOff>52864</xdr:rowOff>
    </xdr:from>
    <xdr:to>
      <xdr:col>2</xdr:col>
      <xdr:colOff>392047</xdr:colOff>
      <xdr:row>340</xdr:row>
      <xdr:rowOff>66064</xdr:rowOff>
    </xdr:to>
    <xdr:sp macro="" textlink="">
      <xdr:nvSpPr>
        <xdr:cNvPr id="610" name="角丸四角形 609">
          <a:extLst>
            <a:ext uri="{FF2B5EF4-FFF2-40B4-BE49-F238E27FC236}">
              <a16:creationId xmlns:a16="http://schemas.microsoft.com/office/drawing/2014/main" id="{00000000-0008-0000-0600-000062020000}"/>
            </a:ext>
          </a:extLst>
        </xdr:cNvPr>
        <xdr:cNvSpPr>
          <a:spLocks noChangeArrowheads="1"/>
        </xdr:cNvSpPr>
      </xdr:nvSpPr>
      <xdr:spPr bwMode="auto">
        <a:xfrm>
          <a:off x="332180" y="58894504"/>
          <a:ext cx="1294307" cy="1064760"/>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3</xdr:col>
      <xdr:colOff>604210</xdr:colOff>
      <xdr:row>334</xdr:row>
      <xdr:rowOff>52864</xdr:rowOff>
    </xdr:from>
    <xdr:to>
      <xdr:col>9</xdr:col>
      <xdr:colOff>311577</xdr:colOff>
      <xdr:row>340</xdr:row>
      <xdr:rowOff>66064</xdr:rowOff>
    </xdr:to>
    <xdr:sp macro="" textlink="">
      <xdr:nvSpPr>
        <xdr:cNvPr id="611" name="角丸四角形 610">
          <a:extLst>
            <a:ext uri="{FF2B5EF4-FFF2-40B4-BE49-F238E27FC236}">
              <a16:creationId xmlns:a16="http://schemas.microsoft.com/office/drawing/2014/main" id="{00000000-0008-0000-0600-000063020000}"/>
            </a:ext>
          </a:extLst>
        </xdr:cNvPr>
        <xdr:cNvSpPr>
          <a:spLocks noChangeArrowheads="1"/>
        </xdr:cNvSpPr>
      </xdr:nvSpPr>
      <xdr:spPr bwMode="auto">
        <a:xfrm>
          <a:off x="2455870" y="58894504"/>
          <a:ext cx="3410687" cy="1064760"/>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2</xdr:col>
      <xdr:colOff>243589</xdr:colOff>
      <xdr:row>337</xdr:row>
      <xdr:rowOff>86947</xdr:rowOff>
    </xdr:from>
    <xdr:to>
      <xdr:col>4</xdr:col>
      <xdr:colOff>267455</xdr:colOff>
      <xdr:row>337</xdr:row>
      <xdr:rowOff>91451</xdr:rowOff>
    </xdr:to>
    <xdr:cxnSp macro="">
      <xdr:nvCxnSpPr>
        <xdr:cNvPr id="612" name="直線矢印コネクタ 611">
          <a:extLst>
            <a:ext uri="{FF2B5EF4-FFF2-40B4-BE49-F238E27FC236}">
              <a16:creationId xmlns:a16="http://schemas.microsoft.com/office/drawing/2014/main" id="{00000000-0008-0000-0600-000064020000}"/>
            </a:ext>
          </a:extLst>
        </xdr:cNvPr>
        <xdr:cNvCxnSpPr>
          <a:cxnSpLocks noChangeShapeType="1"/>
        </xdr:cNvCxnSpPr>
      </xdr:nvCxnSpPr>
      <xdr:spPr bwMode="auto">
        <a:xfrm>
          <a:off x="1478029" y="59454367"/>
          <a:ext cx="1258306" cy="4504"/>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10</xdr:col>
      <xdr:colOff>589567</xdr:colOff>
      <xdr:row>335</xdr:row>
      <xdr:rowOff>156531</xdr:rowOff>
    </xdr:from>
    <xdr:to>
      <xdr:col>13</xdr:col>
      <xdr:colOff>535367</xdr:colOff>
      <xdr:row>338</xdr:row>
      <xdr:rowOff>163131</xdr:rowOff>
    </xdr:to>
    <xdr:sp macro="" textlink="">
      <xdr:nvSpPr>
        <xdr:cNvPr id="613" name="角丸四角形 612">
          <a:extLst>
            <a:ext uri="{FF2B5EF4-FFF2-40B4-BE49-F238E27FC236}">
              <a16:creationId xmlns:a16="http://schemas.microsoft.com/office/drawing/2014/main" id="{00000000-0008-0000-0600-000065020000}"/>
            </a:ext>
          </a:extLst>
        </xdr:cNvPr>
        <xdr:cNvSpPr>
          <a:spLocks noChangeArrowheads="1"/>
        </xdr:cNvSpPr>
      </xdr:nvSpPr>
      <xdr:spPr bwMode="auto">
        <a:xfrm>
          <a:off x="6761767" y="59173431"/>
          <a:ext cx="1797460"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chemeClr val="bg1">
                  <a:lumMod val="75000"/>
                </a:schemeClr>
              </a:solidFill>
            </a:rPr>
            <a:t>Customer</a:t>
          </a:r>
        </a:p>
      </xdr:txBody>
    </xdr:sp>
    <xdr:clientData/>
  </xdr:twoCellAnchor>
  <xdr:twoCellAnchor>
    <xdr:from>
      <xdr:col>8</xdr:col>
      <xdr:colOff>508620</xdr:colOff>
      <xdr:row>337</xdr:row>
      <xdr:rowOff>95528</xdr:rowOff>
    </xdr:from>
    <xdr:to>
      <xdr:col>11</xdr:col>
      <xdr:colOff>306187</xdr:colOff>
      <xdr:row>337</xdr:row>
      <xdr:rowOff>95528</xdr:rowOff>
    </xdr:to>
    <xdr:cxnSp macro="">
      <xdr:nvCxnSpPr>
        <xdr:cNvPr id="614" name="直線矢印コネクタ 613">
          <a:extLst>
            <a:ext uri="{FF2B5EF4-FFF2-40B4-BE49-F238E27FC236}">
              <a16:creationId xmlns:a16="http://schemas.microsoft.com/office/drawing/2014/main" id="{00000000-0008-0000-0600-000066020000}"/>
            </a:ext>
          </a:extLst>
        </xdr:cNvPr>
        <xdr:cNvCxnSpPr>
          <a:cxnSpLocks noChangeShapeType="1"/>
        </xdr:cNvCxnSpPr>
      </xdr:nvCxnSpPr>
      <xdr:spPr bwMode="auto">
        <a:xfrm>
          <a:off x="5446380" y="59462948"/>
          <a:ext cx="1649227" cy="0"/>
        </a:xfrm>
        <a:prstGeom prst="straightConnector1">
          <a:avLst/>
        </a:prstGeom>
        <a:noFill/>
        <a:ln w="63500" algn="ctr">
          <a:solidFill>
            <a:schemeClr val="bg1">
              <a:lumMod val="85000"/>
            </a:schemeClr>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xdr:col>
      <xdr:colOff>558086</xdr:colOff>
      <xdr:row>337</xdr:row>
      <xdr:rowOff>105241</xdr:rowOff>
    </xdr:from>
    <xdr:to>
      <xdr:col>7</xdr:col>
      <xdr:colOff>406676</xdr:colOff>
      <xdr:row>343</xdr:row>
      <xdr:rowOff>177649</xdr:rowOff>
    </xdr:to>
    <xdr:cxnSp macro="">
      <xdr:nvCxnSpPr>
        <xdr:cNvPr id="615" name="直線コネクタ 614">
          <a:extLst>
            <a:ext uri="{FF2B5EF4-FFF2-40B4-BE49-F238E27FC236}">
              <a16:creationId xmlns:a16="http://schemas.microsoft.com/office/drawing/2014/main" id="{00000000-0008-0000-0600-000067020000}"/>
            </a:ext>
          </a:extLst>
        </xdr:cNvPr>
        <xdr:cNvCxnSpPr>
          <a:stCxn id="628" idx="6"/>
          <a:endCxn id="662" idx="1"/>
        </xdr:cNvCxnSpPr>
      </xdr:nvCxnSpPr>
      <xdr:spPr bwMode="auto">
        <a:xfrm>
          <a:off x="1175306" y="59472661"/>
          <a:ext cx="3551910" cy="1123968"/>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5</xdr:col>
      <xdr:colOff>566932</xdr:colOff>
      <xdr:row>337</xdr:row>
      <xdr:rowOff>95528</xdr:rowOff>
    </xdr:from>
    <xdr:to>
      <xdr:col>7</xdr:col>
      <xdr:colOff>406565</xdr:colOff>
      <xdr:row>337</xdr:row>
      <xdr:rowOff>95528</xdr:rowOff>
    </xdr:to>
    <xdr:cxnSp macro="">
      <xdr:nvCxnSpPr>
        <xdr:cNvPr id="616" name="直線矢印コネクタ 615">
          <a:extLst>
            <a:ext uri="{FF2B5EF4-FFF2-40B4-BE49-F238E27FC236}">
              <a16:creationId xmlns:a16="http://schemas.microsoft.com/office/drawing/2014/main" id="{00000000-0008-0000-0600-000068020000}"/>
            </a:ext>
          </a:extLst>
        </xdr:cNvPr>
        <xdr:cNvCxnSpPr>
          <a:cxnSpLocks noChangeShapeType="1"/>
        </xdr:cNvCxnSpPr>
      </xdr:nvCxnSpPr>
      <xdr:spPr bwMode="auto">
        <a:xfrm>
          <a:off x="3653032" y="59462948"/>
          <a:ext cx="1074073"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4</xdr:col>
      <xdr:colOff>219562</xdr:colOff>
      <xdr:row>335</xdr:row>
      <xdr:rowOff>151101</xdr:rowOff>
    </xdr:from>
    <xdr:to>
      <xdr:col>5</xdr:col>
      <xdr:colOff>588709</xdr:colOff>
      <xdr:row>340</xdr:row>
      <xdr:rowOff>1455</xdr:rowOff>
    </xdr:to>
    <xdr:grpSp>
      <xdr:nvGrpSpPr>
        <xdr:cNvPr id="617" name="グループ化 616">
          <a:extLst>
            <a:ext uri="{FF2B5EF4-FFF2-40B4-BE49-F238E27FC236}">
              <a16:creationId xmlns:a16="http://schemas.microsoft.com/office/drawing/2014/main" id="{00000000-0008-0000-0600-000069020000}"/>
            </a:ext>
          </a:extLst>
        </xdr:cNvPr>
        <xdr:cNvGrpSpPr/>
      </xdr:nvGrpSpPr>
      <xdr:grpSpPr>
        <a:xfrm>
          <a:off x="2607162" y="60158601"/>
          <a:ext cx="966047" cy="739354"/>
          <a:chOff x="3635598" y="1557263"/>
          <a:chExt cx="990600" cy="739354"/>
        </a:xfrm>
      </xdr:grpSpPr>
      <xdr:grpSp>
        <xdr:nvGrpSpPr>
          <xdr:cNvPr id="618" name="グループ化 617">
            <a:extLst>
              <a:ext uri="{FF2B5EF4-FFF2-40B4-BE49-F238E27FC236}">
                <a16:creationId xmlns:a16="http://schemas.microsoft.com/office/drawing/2014/main" id="{00000000-0008-0000-0600-00006A020000}"/>
              </a:ext>
            </a:extLst>
          </xdr:cNvPr>
          <xdr:cNvGrpSpPr>
            <a:grpSpLocks/>
          </xdr:cNvGrpSpPr>
        </xdr:nvGrpSpPr>
        <xdr:grpSpPr bwMode="auto">
          <a:xfrm>
            <a:off x="3635598" y="1557263"/>
            <a:ext cx="990600" cy="430213"/>
            <a:chOff x="2987824" y="5046693"/>
            <a:chExt cx="1225681" cy="495590"/>
          </a:xfrm>
        </xdr:grpSpPr>
        <xdr:sp macro="" textlink="">
          <xdr:nvSpPr>
            <xdr:cNvPr id="620" name="直方体 619">
              <a:extLst>
                <a:ext uri="{FF2B5EF4-FFF2-40B4-BE49-F238E27FC236}">
                  <a16:creationId xmlns:a16="http://schemas.microsoft.com/office/drawing/2014/main" id="{00000000-0008-0000-0600-00006C02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21" name="円/楕円 27">
              <a:extLst>
                <a:ext uri="{FF2B5EF4-FFF2-40B4-BE49-F238E27FC236}">
                  <a16:creationId xmlns:a16="http://schemas.microsoft.com/office/drawing/2014/main" id="{00000000-0008-0000-0600-00006D02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22" name="AutoShape 33">
              <a:extLst>
                <a:ext uri="{FF2B5EF4-FFF2-40B4-BE49-F238E27FC236}">
                  <a16:creationId xmlns:a16="http://schemas.microsoft.com/office/drawing/2014/main" id="{00000000-0008-0000-0600-00006E02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23" name="テキスト ボックス 2">
              <a:extLst>
                <a:ext uri="{FF2B5EF4-FFF2-40B4-BE49-F238E27FC236}">
                  <a16:creationId xmlns:a16="http://schemas.microsoft.com/office/drawing/2014/main" id="{00000000-0008-0000-0600-00006F02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619" name="テキスト ボックス 2">
            <a:extLst>
              <a:ext uri="{FF2B5EF4-FFF2-40B4-BE49-F238E27FC236}">
                <a16:creationId xmlns:a16="http://schemas.microsoft.com/office/drawing/2014/main" id="{00000000-0008-0000-0600-00006B02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Apple/02</a:t>
            </a:r>
          </a:p>
        </xdr:txBody>
      </xdr:sp>
    </xdr:grpSp>
    <xdr:clientData/>
  </xdr:twoCellAnchor>
  <xdr:twoCellAnchor>
    <xdr:from>
      <xdr:col>0</xdr:col>
      <xdr:colOff>476052</xdr:colOff>
      <xdr:row>335</xdr:row>
      <xdr:rowOff>166349</xdr:rowOff>
    </xdr:from>
    <xdr:to>
      <xdr:col>2</xdr:col>
      <xdr:colOff>230519</xdr:colOff>
      <xdr:row>340</xdr:row>
      <xdr:rowOff>16703</xdr:rowOff>
    </xdr:to>
    <xdr:grpSp>
      <xdr:nvGrpSpPr>
        <xdr:cNvPr id="624" name="グループ化 623">
          <a:extLst>
            <a:ext uri="{FF2B5EF4-FFF2-40B4-BE49-F238E27FC236}">
              <a16:creationId xmlns:a16="http://schemas.microsoft.com/office/drawing/2014/main" id="{00000000-0008-0000-0600-000070020000}"/>
            </a:ext>
          </a:extLst>
        </xdr:cNvPr>
        <xdr:cNvGrpSpPr/>
      </xdr:nvGrpSpPr>
      <xdr:grpSpPr>
        <a:xfrm>
          <a:off x="476052" y="60173849"/>
          <a:ext cx="948267" cy="739354"/>
          <a:chOff x="539552" y="1560165"/>
          <a:chExt cx="990600" cy="739354"/>
        </a:xfrm>
      </xdr:grpSpPr>
      <xdr:grpSp>
        <xdr:nvGrpSpPr>
          <xdr:cNvPr id="625" name="グループ化 624">
            <a:extLst>
              <a:ext uri="{FF2B5EF4-FFF2-40B4-BE49-F238E27FC236}">
                <a16:creationId xmlns:a16="http://schemas.microsoft.com/office/drawing/2014/main" id="{00000000-0008-0000-0600-000071020000}"/>
              </a:ext>
            </a:extLst>
          </xdr:cNvPr>
          <xdr:cNvGrpSpPr>
            <a:grpSpLocks/>
          </xdr:cNvGrpSpPr>
        </xdr:nvGrpSpPr>
        <xdr:grpSpPr bwMode="auto">
          <a:xfrm>
            <a:off x="539552" y="1560165"/>
            <a:ext cx="990600" cy="430213"/>
            <a:chOff x="2987824" y="5046693"/>
            <a:chExt cx="1225681" cy="495590"/>
          </a:xfrm>
        </xdr:grpSpPr>
        <xdr:sp macro="" textlink="">
          <xdr:nvSpPr>
            <xdr:cNvPr id="627" name="直方体 626">
              <a:extLst>
                <a:ext uri="{FF2B5EF4-FFF2-40B4-BE49-F238E27FC236}">
                  <a16:creationId xmlns:a16="http://schemas.microsoft.com/office/drawing/2014/main" id="{00000000-0008-0000-0600-00007302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28" name="円/楕円 27">
              <a:extLst>
                <a:ext uri="{FF2B5EF4-FFF2-40B4-BE49-F238E27FC236}">
                  <a16:creationId xmlns:a16="http://schemas.microsoft.com/office/drawing/2014/main" id="{00000000-0008-0000-0600-00007402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29" name="AutoShape 33">
              <a:extLst>
                <a:ext uri="{FF2B5EF4-FFF2-40B4-BE49-F238E27FC236}">
                  <a16:creationId xmlns:a16="http://schemas.microsoft.com/office/drawing/2014/main" id="{00000000-0008-0000-0600-00007502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30" name="テキスト ボックス 2">
              <a:extLst>
                <a:ext uri="{FF2B5EF4-FFF2-40B4-BE49-F238E27FC236}">
                  <a16:creationId xmlns:a16="http://schemas.microsoft.com/office/drawing/2014/main" id="{00000000-0008-0000-0600-00007602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626" name="テキスト ボックス 2">
            <a:extLst>
              <a:ext uri="{FF2B5EF4-FFF2-40B4-BE49-F238E27FC236}">
                <a16:creationId xmlns:a16="http://schemas.microsoft.com/office/drawing/2014/main" id="{00000000-0008-0000-0600-00007202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t>02</a:t>
            </a:r>
          </a:p>
        </xdr:txBody>
      </xdr:sp>
    </xdr:grpSp>
    <xdr:clientData/>
  </xdr:twoCellAnchor>
  <xdr:twoCellAnchor>
    <xdr:from>
      <xdr:col>2</xdr:col>
      <xdr:colOff>406598</xdr:colOff>
      <xdr:row>335</xdr:row>
      <xdr:rowOff>163097</xdr:rowOff>
    </xdr:from>
    <xdr:to>
      <xdr:col>4</xdr:col>
      <xdr:colOff>139700</xdr:colOff>
      <xdr:row>337</xdr:row>
      <xdr:rowOff>114301</xdr:rowOff>
    </xdr:to>
    <xdr:sp macro="" textlink="">
      <xdr:nvSpPr>
        <xdr:cNvPr id="631" name="テキスト ボックス 2">
          <a:extLst>
            <a:ext uri="{FF2B5EF4-FFF2-40B4-BE49-F238E27FC236}">
              <a16:creationId xmlns:a16="http://schemas.microsoft.com/office/drawing/2014/main" id="{00000000-0008-0000-0600-000077020000}"/>
            </a:ext>
          </a:extLst>
        </xdr:cNvPr>
        <xdr:cNvSpPr txBox="1">
          <a:spLocks noChangeArrowheads="1"/>
        </xdr:cNvSpPr>
      </xdr:nvSpPr>
      <xdr:spPr bwMode="auto">
        <a:xfrm>
          <a:off x="1641038" y="59179997"/>
          <a:ext cx="967542" cy="301724"/>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Ship</a:t>
          </a:r>
        </a:p>
      </xdr:txBody>
    </xdr:sp>
    <xdr:clientData/>
  </xdr:twoCellAnchor>
  <xdr:twoCellAnchor>
    <xdr:from>
      <xdr:col>9</xdr:col>
      <xdr:colOff>165424</xdr:colOff>
      <xdr:row>335</xdr:row>
      <xdr:rowOff>143351</xdr:rowOff>
    </xdr:from>
    <xdr:to>
      <xdr:col>10</xdr:col>
      <xdr:colOff>600383</xdr:colOff>
      <xdr:row>338</xdr:row>
      <xdr:rowOff>133171</xdr:rowOff>
    </xdr:to>
    <xdr:sp macro="" textlink="">
      <xdr:nvSpPr>
        <xdr:cNvPr id="632" name="テキスト ボックス 2">
          <a:extLst>
            <a:ext uri="{FF2B5EF4-FFF2-40B4-BE49-F238E27FC236}">
              <a16:creationId xmlns:a16="http://schemas.microsoft.com/office/drawing/2014/main" id="{00000000-0008-0000-0600-000078020000}"/>
            </a:ext>
          </a:extLst>
        </xdr:cNvPr>
        <xdr:cNvSpPr txBox="1">
          <a:spLocks noChangeArrowheads="1"/>
        </xdr:cNvSpPr>
      </xdr:nvSpPr>
      <xdr:spPr bwMode="auto">
        <a:xfrm>
          <a:off x="5720404" y="59160251"/>
          <a:ext cx="1052179" cy="515600"/>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chemeClr val="bg1">
                  <a:lumMod val="75000"/>
                </a:schemeClr>
              </a:solidFill>
            </a:rPr>
            <a:t>Sell</a:t>
          </a:r>
        </a:p>
        <a:p>
          <a:pPr algn="ctr" eaLnBrk="1" hangingPunct="1"/>
          <a:endParaRPr lang="en-US" altLang="ja-JP" sz="1400" b="1">
            <a:solidFill>
              <a:schemeClr val="bg1">
                <a:lumMod val="75000"/>
              </a:schemeClr>
            </a:solidFill>
          </a:endParaRPr>
        </a:p>
      </xdr:txBody>
    </xdr:sp>
    <xdr:clientData/>
  </xdr:twoCellAnchor>
  <xdr:twoCellAnchor>
    <xdr:from>
      <xdr:col>5</xdr:col>
      <xdr:colOff>550567</xdr:colOff>
      <xdr:row>335</xdr:row>
      <xdr:rowOff>143231</xdr:rowOff>
    </xdr:from>
    <xdr:to>
      <xdr:col>7</xdr:col>
      <xdr:colOff>190541</xdr:colOff>
      <xdr:row>337</xdr:row>
      <xdr:rowOff>95408</xdr:rowOff>
    </xdr:to>
    <xdr:sp macro="" textlink="">
      <xdr:nvSpPr>
        <xdr:cNvPr id="633" name="テキスト ボックス 2">
          <a:extLst>
            <a:ext uri="{FF2B5EF4-FFF2-40B4-BE49-F238E27FC236}">
              <a16:creationId xmlns:a16="http://schemas.microsoft.com/office/drawing/2014/main" id="{00000000-0008-0000-0600-000079020000}"/>
            </a:ext>
          </a:extLst>
        </xdr:cNvPr>
        <xdr:cNvSpPr txBox="1">
          <a:spLocks noChangeArrowheads="1"/>
        </xdr:cNvSpPr>
      </xdr:nvSpPr>
      <xdr:spPr bwMode="auto">
        <a:xfrm>
          <a:off x="3636667" y="59160131"/>
          <a:ext cx="874414"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Re-pack</a:t>
          </a:r>
        </a:p>
      </xdr:txBody>
    </xdr:sp>
    <xdr:clientData/>
  </xdr:twoCellAnchor>
  <xdr:twoCellAnchor>
    <xdr:from>
      <xdr:col>0</xdr:col>
      <xdr:colOff>332036</xdr:colOff>
      <xdr:row>358</xdr:row>
      <xdr:rowOff>65509</xdr:rowOff>
    </xdr:from>
    <xdr:to>
      <xdr:col>2</xdr:col>
      <xdr:colOff>463903</xdr:colOff>
      <xdr:row>365</xdr:row>
      <xdr:rowOff>44909</xdr:rowOff>
    </xdr:to>
    <xdr:sp macro="" textlink="">
      <xdr:nvSpPr>
        <xdr:cNvPr id="634" name="角丸四角形 633">
          <a:extLst>
            <a:ext uri="{FF2B5EF4-FFF2-40B4-BE49-F238E27FC236}">
              <a16:creationId xmlns:a16="http://schemas.microsoft.com/office/drawing/2014/main" id="{00000000-0008-0000-0600-00007A020000}"/>
            </a:ext>
          </a:extLst>
        </xdr:cNvPr>
        <xdr:cNvSpPr>
          <a:spLocks noChangeArrowheads="1"/>
        </xdr:cNvSpPr>
      </xdr:nvSpPr>
      <xdr:spPr bwMode="auto">
        <a:xfrm>
          <a:off x="332036" y="63113389"/>
          <a:ext cx="1366307" cy="1206220"/>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10</xdr:col>
      <xdr:colOff>589423</xdr:colOff>
      <xdr:row>360</xdr:row>
      <xdr:rowOff>83129</xdr:rowOff>
    </xdr:from>
    <xdr:to>
      <xdr:col>13</xdr:col>
      <xdr:colOff>535223</xdr:colOff>
      <xdr:row>363</xdr:row>
      <xdr:rowOff>89729</xdr:rowOff>
    </xdr:to>
    <xdr:sp macro="" textlink="">
      <xdr:nvSpPr>
        <xdr:cNvPr id="635" name="角丸四角形 634">
          <a:extLst>
            <a:ext uri="{FF2B5EF4-FFF2-40B4-BE49-F238E27FC236}">
              <a16:creationId xmlns:a16="http://schemas.microsoft.com/office/drawing/2014/main" id="{00000000-0008-0000-0600-00007B020000}"/>
            </a:ext>
          </a:extLst>
        </xdr:cNvPr>
        <xdr:cNvSpPr>
          <a:spLocks noChangeArrowheads="1"/>
        </xdr:cNvSpPr>
      </xdr:nvSpPr>
      <xdr:spPr bwMode="auto">
        <a:xfrm>
          <a:off x="6761623" y="63481529"/>
          <a:ext cx="1797460"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rgbClr val="000000"/>
              </a:solidFill>
            </a:rPr>
            <a:t>Customer</a:t>
          </a:r>
          <a:endParaRPr lang="ja-JP" altLang="en-US" sz="1400">
            <a:solidFill>
              <a:srgbClr val="000000"/>
            </a:solidFill>
          </a:endParaRPr>
        </a:p>
      </xdr:txBody>
    </xdr:sp>
    <xdr:clientData/>
  </xdr:twoCellAnchor>
  <xdr:twoCellAnchor>
    <xdr:from>
      <xdr:col>2</xdr:col>
      <xdr:colOff>104015</xdr:colOff>
      <xdr:row>362</xdr:row>
      <xdr:rowOff>2381</xdr:rowOff>
    </xdr:from>
    <xdr:to>
      <xdr:col>11</xdr:col>
      <xdr:colOff>445415</xdr:colOff>
      <xdr:row>362</xdr:row>
      <xdr:rowOff>2381</xdr:rowOff>
    </xdr:to>
    <xdr:cxnSp macro="">
      <xdr:nvCxnSpPr>
        <xdr:cNvPr id="636" name="直線矢印コネクタ 635">
          <a:extLst>
            <a:ext uri="{FF2B5EF4-FFF2-40B4-BE49-F238E27FC236}">
              <a16:creationId xmlns:a16="http://schemas.microsoft.com/office/drawing/2014/main" id="{00000000-0008-0000-0600-00007C020000}"/>
            </a:ext>
          </a:extLst>
        </xdr:cNvPr>
        <xdr:cNvCxnSpPr>
          <a:cxnSpLocks noChangeShapeType="1"/>
        </xdr:cNvCxnSpPr>
      </xdr:nvCxnSpPr>
      <xdr:spPr bwMode="auto">
        <a:xfrm>
          <a:off x="1338455" y="63751301"/>
          <a:ext cx="5896380"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5</xdr:col>
      <xdr:colOff>422434</xdr:colOff>
      <xdr:row>337</xdr:row>
      <xdr:rowOff>147379</xdr:rowOff>
    </xdr:from>
    <xdr:to>
      <xdr:col>7</xdr:col>
      <xdr:colOff>531382</xdr:colOff>
      <xdr:row>342</xdr:row>
      <xdr:rowOff>68356</xdr:rowOff>
    </xdr:to>
    <xdr:cxnSp macro="">
      <xdr:nvCxnSpPr>
        <xdr:cNvPr id="637" name="直線コネクタ 636">
          <a:extLst>
            <a:ext uri="{FF2B5EF4-FFF2-40B4-BE49-F238E27FC236}">
              <a16:creationId xmlns:a16="http://schemas.microsoft.com/office/drawing/2014/main" id="{00000000-0008-0000-0600-00007D020000}"/>
            </a:ext>
          </a:extLst>
        </xdr:cNvPr>
        <xdr:cNvCxnSpPr>
          <a:endCxn id="679" idx="1"/>
        </xdr:cNvCxnSpPr>
      </xdr:nvCxnSpPr>
      <xdr:spPr bwMode="auto">
        <a:xfrm flipV="1">
          <a:off x="3508534" y="59514799"/>
          <a:ext cx="1343388" cy="797277"/>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0</xdr:col>
      <xdr:colOff>476051</xdr:colOff>
      <xdr:row>360</xdr:row>
      <xdr:rowOff>19966</xdr:rowOff>
    </xdr:from>
    <xdr:to>
      <xdr:col>2</xdr:col>
      <xdr:colOff>247919</xdr:colOff>
      <xdr:row>364</xdr:row>
      <xdr:rowOff>166870</xdr:rowOff>
    </xdr:to>
    <xdr:grpSp>
      <xdr:nvGrpSpPr>
        <xdr:cNvPr id="638" name="グループ化 637">
          <a:extLst>
            <a:ext uri="{FF2B5EF4-FFF2-40B4-BE49-F238E27FC236}">
              <a16:creationId xmlns:a16="http://schemas.microsoft.com/office/drawing/2014/main" id="{00000000-0008-0000-0600-00007E020000}"/>
            </a:ext>
          </a:extLst>
        </xdr:cNvPr>
        <xdr:cNvGrpSpPr/>
      </xdr:nvGrpSpPr>
      <xdr:grpSpPr>
        <a:xfrm>
          <a:off x="476051" y="64472466"/>
          <a:ext cx="965668" cy="858104"/>
          <a:chOff x="6204297" y="1513557"/>
          <a:chExt cx="975231" cy="841978"/>
        </a:xfrm>
      </xdr:grpSpPr>
      <xdr:grpSp>
        <xdr:nvGrpSpPr>
          <xdr:cNvPr id="639" name="グループ化 638">
            <a:extLst>
              <a:ext uri="{FF2B5EF4-FFF2-40B4-BE49-F238E27FC236}">
                <a16:creationId xmlns:a16="http://schemas.microsoft.com/office/drawing/2014/main" id="{00000000-0008-0000-0600-00007F020000}"/>
              </a:ext>
            </a:extLst>
          </xdr:cNvPr>
          <xdr:cNvGrpSpPr>
            <a:grpSpLocks/>
          </xdr:cNvGrpSpPr>
        </xdr:nvGrpSpPr>
        <xdr:grpSpPr bwMode="auto">
          <a:xfrm>
            <a:off x="6204297" y="1513557"/>
            <a:ext cx="815974" cy="607240"/>
            <a:chOff x="1232146" y="4653136"/>
            <a:chExt cx="1180063" cy="871052"/>
          </a:xfrm>
        </xdr:grpSpPr>
        <xdr:sp macro="" textlink="">
          <xdr:nvSpPr>
            <xdr:cNvPr id="641" name="円/楕円 43">
              <a:extLst>
                <a:ext uri="{FF2B5EF4-FFF2-40B4-BE49-F238E27FC236}">
                  <a16:creationId xmlns:a16="http://schemas.microsoft.com/office/drawing/2014/main" id="{00000000-0008-0000-0600-00008102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42" name="円/楕円 44">
              <a:extLst>
                <a:ext uri="{FF2B5EF4-FFF2-40B4-BE49-F238E27FC236}">
                  <a16:creationId xmlns:a16="http://schemas.microsoft.com/office/drawing/2014/main" id="{00000000-0008-0000-0600-00008202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43" name="円/楕円 45">
              <a:extLst>
                <a:ext uri="{FF2B5EF4-FFF2-40B4-BE49-F238E27FC236}">
                  <a16:creationId xmlns:a16="http://schemas.microsoft.com/office/drawing/2014/main" id="{00000000-0008-0000-0600-00008302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44" name="弦 643">
              <a:extLst>
                <a:ext uri="{FF2B5EF4-FFF2-40B4-BE49-F238E27FC236}">
                  <a16:creationId xmlns:a16="http://schemas.microsoft.com/office/drawing/2014/main" id="{00000000-0008-0000-0600-00008402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645" name="AutoShape 33">
              <a:extLst>
                <a:ext uri="{FF2B5EF4-FFF2-40B4-BE49-F238E27FC236}">
                  <a16:creationId xmlns:a16="http://schemas.microsoft.com/office/drawing/2014/main" id="{00000000-0008-0000-0600-00008502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46" name="AutoShape 33">
              <a:extLst>
                <a:ext uri="{FF2B5EF4-FFF2-40B4-BE49-F238E27FC236}">
                  <a16:creationId xmlns:a16="http://schemas.microsoft.com/office/drawing/2014/main" id="{00000000-0008-0000-0600-00008602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47" name="AutoShape 33">
              <a:extLst>
                <a:ext uri="{FF2B5EF4-FFF2-40B4-BE49-F238E27FC236}">
                  <a16:creationId xmlns:a16="http://schemas.microsoft.com/office/drawing/2014/main" id="{00000000-0008-0000-0600-00008702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48" name="テキスト ボックス 2">
              <a:extLst>
                <a:ext uri="{FF2B5EF4-FFF2-40B4-BE49-F238E27FC236}">
                  <a16:creationId xmlns:a16="http://schemas.microsoft.com/office/drawing/2014/main" id="{00000000-0008-0000-0600-00008802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640" name="テキスト ボックス 2">
            <a:extLst>
              <a:ext uri="{FF2B5EF4-FFF2-40B4-BE49-F238E27FC236}">
                <a16:creationId xmlns:a16="http://schemas.microsoft.com/office/drawing/2014/main" id="{00000000-0008-0000-0600-00008002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12</a:t>
            </a:r>
          </a:p>
        </xdr:txBody>
      </xdr:sp>
    </xdr:grpSp>
    <xdr:clientData/>
  </xdr:twoCellAnchor>
  <xdr:twoCellAnchor>
    <xdr:from>
      <xdr:col>9</xdr:col>
      <xdr:colOff>165280</xdr:colOff>
      <xdr:row>360</xdr:row>
      <xdr:rowOff>69949</xdr:rowOff>
    </xdr:from>
    <xdr:to>
      <xdr:col>10</xdr:col>
      <xdr:colOff>600239</xdr:colOff>
      <xdr:row>362</xdr:row>
      <xdr:rowOff>22126</xdr:rowOff>
    </xdr:to>
    <xdr:sp macro="" textlink="">
      <xdr:nvSpPr>
        <xdr:cNvPr id="649" name="テキスト ボックス 2">
          <a:extLst>
            <a:ext uri="{FF2B5EF4-FFF2-40B4-BE49-F238E27FC236}">
              <a16:creationId xmlns:a16="http://schemas.microsoft.com/office/drawing/2014/main" id="{00000000-0008-0000-0600-000089020000}"/>
            </a:ext>
          </a:extLst>
        </xdr:cNvPr>
        <xdr:cNvSpPr txBox="1">
          <a:spLocks noChangeArrowheads="1"/>
        </xdr:cNvSpPr>
      </xdr:nvSpPr>
      <xdr:spPr bwMode="auto">
        <a:xfrm>
          <a:off x="5720260" y="63468349"/>
          <a:ext cx="1052179"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10</xdr:col>
      <xdr:colOff>8849</xdr:colOff>
      <xdr:row>337</xdr:row>
      <xdr:rowOff>171728</xdr:rowOff>
    </xdr:from>
    <xdr:to>
      <xdr:col>10</xdr:col>
      <xdr:colOff>9541</xdr:colOff>
      <xdr:row>342</xdr:row>
      <xdr:rowOff>112334</xdr:rowOff>
    </xdr:to>
    <xdr:cxnSp macro="">
      <xdr:nvCxnSpPr>
        <xdr:cNvPr id="650" name="直線矢印コネクタ 649">
          <a:extLst>
            <a:ext uri="{FF2B5EF4-FFF2-40B4-BE49-F238E27FC236}">
              <a16:creationId xmlns:a16="http://schemas.microsoft.com/office/drawing/2014/main" id="{00000000-0008-0000-0600-00008A020000}"/>
            </a:ext>
          </a:extLst>
        </xdr:cNvPr>
        <xdr:cNvCxnSpPr>
          <a:cxnSpLocks noChangeShapeType="1"/>
        </xdr:cNvCxnSpPr>
      </xdr:nvCxnSpPr>
      <xdr:spPr bwMode="auto">
        <a:xfrm flipH="1">
          <a:off x="6181049" y="59539148"/>
          <a:ext cx="692" cy="816906"/>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7</xdr:col>
      <xdr:colOff>190541</xdr:colOff>
      <xdr:row>340</xdr:row>
      <xdr:rowOff>152826</xdr:rowOff>
    </xdr:from>
    <xdr:to>
      <xdr:col>9</xdr:col>
      <xdr:colOff>214408</xdr:colOff>
      <xdr:row>340</xdr:row>
      <xdr:rowOff>152826</xdr:rowOff>
    </xdr:to>
    <xdr:cxnSp macro="">
      <xdr:nvCxnSpPr>
        <xdr:cNvPr id="651" name="直線コネクタ 650">
          <a:extLst>
            <a:ext uri="{FF2B5EF4-FFF2-40B4-BE49-F238E27FC236}">
              <a16:creationId xmlns:a16="http://schemas.microsoft.com/office/drawing/2014/main" id="{00000000-0008-0000-0600-00008B020000}"/>
            </a:ext>
          </a:extLst>
        </xdr:cNvPr>
        <xdr:cNvCxnSpPr>
          <a:cxnSpLocks noChangeShapeType="1"/>
        </xdr:cNvCxnSpPr>
      </xdr:nvCxnSpPr>
      <xdr:spPr bwMode="auto">
        <a:xfrm>
          <a:off x="4511081" y="60046026"/>
          <a:ext cx="1258307" cy="0"/>
        </a:xfrm>
        <a:prstGeom prst="line">
          <a:avLst/>
        </a:prstGeom>
        <a:noFill/>
        <a:ln w="63500" algn="ctr">
          <a:solidFill>
            <a:srgbClr val="000000"/>
          </a:solidFill>
          <a:prstDash val="sysDash"/>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11</xdr:col>
      <xdr:colOff>5963</xdr:colOff>
      <xdr:row>342</xdr:row>
      <xdr:rowOff>150914</xdr:rowOff>
    </xdr:from>
    <xdr:to>
      <xdr:col>13</xdr:col>
      <xdr:colOff>574063</xdr:colOff>
      <xdr:row>345</xdr:row>
      <xdr:rowOff>157514</xdr:rowOff>
    </xdr:to>
    <xdr:sp macro="" textlink="">
      <xdr:nvSpPr>
        <xdr:cNvPr id="652" name="角丸四角形 651">
          <a:extLst>
            <a:ext uri="{FF2B5EF4-FFF2-40B4-BE49-F238E27FC236}">
              <a16:creationId xmlns:a16="http://schemas.microsoft.com/office/drawing/2014/main" id="{00000000-0008-0000-0600-00008C020000}"/>
            </a:ext>
          </a:extLst>
        </xdr:cNvPr>
        <xdr:cNvSpPr>
          <a:spLocks noChangeArrowheads="1"/>
        </xdr:cNvSpPr>
      </xdr:nvSpPr>
      <xdr:spPr bwMode="auto">
        <a:xfrm>
          <a:off x="6795383" y="60394634"/>
          <a:ext cx="1802540"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rgbClr val="000000"/>
              </a:solidFill>
            </a:rPr>
            <a:t>Customer</a:t>
          </a:r>
          <a:endParaRPr lang="ja-JP" altLang="en-US" sz="1400">
            <a:solidFill>
              <a:srgbClr val="000000"/>
            </a:solidFill>
          </a:endParaRPr>
        </a:p>
      </xdr:txBody>
    </xdr:sp>
    <xdr:clientData/>
  </xdr:twoCellAnchor>
  <xdr:twoCellAnchor>
    <xdr:from>
      <xdr:col>8</xdr:col>
      <xdr:colOff>496516</xdr:colOff>
      <xdr:row>344</xdr:row>
      <xdr:rowOff>64511</xdr:rowOff>
    </xdr:from>
    <xdr:to>
      <xdr:col>11</xdr:col>
      <xdr:colOff>294083</xdr:colOff>
      <xdr:row>344</xdr:row>
      <xdr:rowOff>64511</xdr:rowOff>
    </xdr:to>
    <xdr:cxnSp macro="">
      <xdr:nvCxnSpPr>
        <xdr:cNvPr id="653" name="直線矢印コネクタ 652">
          <a:extLst>
            <a:ext uri="{FF2B5EF4-FFF2-40B4-BE49-F238E27FC236}">
              <a16:creationId xmlns:a16="http://schemas.microsoft.com/office/drawing/2014/main" id="{00000000-0008-0000-0600-00008D020000}"/>
            </a:ext>
          </a:extLst>
        </xdr:cNvPr>
        <xdr:cNvCxnSpPr>
          <a:cxnSpLocks noChangeShapeType="1"/>
        </xdr:cNvCxnSpPr>
      </xdr:nvCxnSpPr>
      <xdr:spPr bwMode="auto">
        <a:xfrm>
          <a:off x="5434276" y="60658751"/>
          <a:ext cx="1649227"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9</xdr:col>
      <xdr:colOff>153320</xdr:colOff>
      <xdr:row>342</xdr:row>
      <xdr:rowOff>112334</xdr:rowOff>
    </xdr:from>
    <xdr:to>
      <xdr:col>10</xdr:col>
      <xdr:colOff>588279</xdr:colOff>
      <xdr:row>344</xdr:row>
      <xdr:rowOff>64511</xdr:rowOff>
    </xdr:to>
    <xdr:sp macro="" textlink="">
      <xdr:nvSpPr>
        <xdr:cNvPr id="654" name="テキスト ボックス 2">
          <a:extLst>
            <a:ext uri="{FF2B5EF4-FFF2-40B4-BE49-F238E27FC236}">
              <a16:creationId xmlns:a16="http://schemas.microsoft.com/office/drawing/2014/main" id="{00000000-0008-0000-0600-00008E020000}"/>
            </a:ext>
          </a:extLst>
        </xdr:cNvPr>
        <xdr:cNvSpPr txBox="1">
          <a:spLocks noChangeArrowheads="1"/>
        </xdr:cNvSpPr>
      </xdr:nvSpPr>
      <xdr:spPr bwMode="auto">
        <a:xfrm>
          <a:off x="5708300" y="60356054"/>
          <a:ext cx="1052179"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1</xdr:col>
      <xdr:colOff>326473</xdr:colOff>
      <xdr:row>345</xdr:row>
      <xdr:rowOff>162458</xdr:rowOff>
    </xdr:from>
    <xdr:to>
      <xdr:col>7</xdr:col>
      <xdr:colOff>542073</xdr:colOff>
      <xdr:row>345</xdr:row>
      <xdr:rowOff>162602</xdr:rowOff>
    </xdr:to>
    <xdr:cxnSp macro="">
      <xdr:nvCxnSpPr>
        <xdr:cNvPr id="655" name="直線コネクタ 654">
          <a:extLst>
            <a:ext uri="{FF2B5EF4-FFF2-40B4-BE49-F238E27FC236}">
              <a16:creationId xmlns:a16="http://schemas.microsoft.com/office/drawing/2014/main" id="{00000000-0008-0000-0600-00008F020000}"/>
            </a:ext>
          </a:extLst>
        </xdr:cNvPr>
        <xdr:cNvCxnSpPr/>
      </xdr:nvCxnSpPr>
      <xdr:spPr bwMode="auto">
        <a:xfrm flipH="1" flipV="1">
          <a:off x="943693" y="60931958"/>
          <a:ext cx="3918920" cy="144"/>
        </a:xfrm>
        <a:prstGeom prst="line">
          <a:avLst/>
        </a:prstGeom>
        <a:ln w="88900">
          <a:solidFill>
            <a:srgbClr val="00B050"/>
          </a:solidFill>
          <a:headEnd type="none" w="med" len="med"/>
          <a:tailEnd type="non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7</xdr:col>
      <xdr:colOff>406676</xdr:colOff>
      <xdr:row>342</xdr:row>
      <xdr:rowOff>17307</xdr:rowOff>
    </xdr:from>
    <xdr:to>
      <xdr:col>9</xdr:col>
      <xdr:colOff>178544</xdr:colOff>
      <xdr:row>346</xdr:row>
      <xdr:rowOff>164211</xdr:rowOff>
    </xdr:to>
    <xdr:grpSp>
      <xdr:nvGrpSpPr>
        <xdr:cNvPr id="656" name="グループ化 655">
          <a:extLst>
            <a:ext uri="{FF2B5EF4-FFF2-40B4-BE49-F238E27FC236}">
              <a16:creationId xmlns:a16="http://schemas.microsoft.com/office/drawing/2014/main" id="{00000000-0008-0000-0600-000090020000}"/>
            </a:ext>
          </a:extLst>
        </xdr:cNvPr>
        <xdr:cNvGrpSpPr/>
      </xdr:nvGrpSpPr>
      <xdr:grpSpPr>
        <a:xfrm>
          <a:off x="4584976" y="61269407"/>
          <a:ext cx="965668" cy="858104"/>
          <a:chOff x="6204297" y="1513557"/>
          <a:chExt cx="975231" cy="841978"/>
        </a:xfrm>
      </xdr:grpSpPr>
      <xdr:grpSp>
        <xdr:nvGrpSpPr>
          <xdr:cNvPr id="657" name="グループ化 656">
            <a:extLst>
              <a:ext uri="{FF2B5EF4-FFF2-40B4-BE49-F238E27FC236}">
                <a16:creationId xmlns:a16="http://schemas.microsoft.com/office/drawing/2014/main" id="{00000000-0008-0000-0600-000091020000}"/>
              </a:ext>
            </a:extLst>
          </xdr:cNvPr>
          <xdr:cNvGrpSpPr>
            <a:grpSpLocks/>
          </xdr:cNvGrpSpPr>
        </xdr:nvGrpSpPr>
        <xdr:grpSpPr bwMode="auto">
          <a:xfrm>
            <a:off x="6204297" y="1513557"/>
            <a:ext cx="815974" cy="607240"/>
            <a:chOff x="1232146" y="4653136"/>
            <a:chExt cx="1180063" cy="871052"/>
          </a:xfrm>
        </xdr:grpSpPr>
        <xdr:sp macro="" textlink="">
          <xdr:nvSpPr>
            <xdr:cNvPr id="659" name="円/楕円 43">
              <a:extLst>
                <a:ext uri="{FF2B5EF4-FFF2-40B4-BE49-F238E27FC236}">
                  <a16:creationId xmlns:a16="http://schemas.microsoft.com/office/drawing/2014/main" id="{00000000-0008-0000-0600-00009302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60" name="円/楕円 44">
              <a:extLst>
                <a:ext uri="{FF2B5EF4-FFF2-40B4-BE49-F238E27FC236}">
                  <a16:creationId xmlns:a16="http://schemas.microsoft.com/office/drawing/2014/main" id="{00000000-0008-0000-0600-00009402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61" name="円/楕円 45">
              <a:extLst>
                <a:ext uri="{FF2B5EF4-FFF2-40B4-BE49-F238E27FC236}">
                  <a16:creationId xmlns:a16="http://schemas.microsoft.com/office/drawing/2014/main" id="{00000000-0008-0000-0600-00009502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62" name="弦 661">
              <a:extLst>
                <a:ext uri="{FF2B5EF4-FFF2-40B4-BE49-F238E27FC236}">
                  <a16:creationId xmlns:a16="http://schemas.microsoft.com/office/drawing/2014/main" id="{00000000-0008-0000-0600-00009602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663" name="AutoShape 33">
              <a:extLst>
                <a:ext uri="{FF2B5EF4-FFF2-40B4-BE49-F238E27FC236}">
                  <a16:creationId xmlns:a16="http://schemas.microsoft.com/office/drawing/2014/main" id="{00000000-0008-0000-0600-00009702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64" name="AutoShape 33">
              <a:extLst>
                <a:ext uri="{FF2B5EF4-FFF2-40B4-BE49-F238E27FC236}">
                  <a16:creationId xmlns:a16="http://schemas.microsoft.com/office/drawing/2014/main" id="{00000000-0008-0000-0600-00009802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65" name="AutoShape 33">
              <a:extLst>
                <a:ext uri="{FF2B5EF4-FFF2-40B4-BE49-F238E27FC236}">
                  <a16:creationId xmlns:a16="http://schemas.microsoft.com/office/drawing/2014/main" id="{00000000-0008-0000-0600-00009902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66" name="テキスト ボックス 2">
              <a:extLst>
                <a:ext uri="{FF2B5EF4-FFF2-40B4-BE49-F238E27FC236}">
                  <a16:creationId xmlns:a16="http://schemas.microsoft.com/office/drawing/2014/main" id="{00000000-0008-0000-0600-00009A02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658" name="テキスト ボックス 2">
            <a:extLst>
              <a:ext uri="{FF2B5EF4-FFF2-40B4-BE49-F238E27FC236}">
                <a16:creationId xmlns:a16="http://schemas.microsoft.com/office/drawing/2014/main" id="{00000000-0008-0000-0600-00009202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04</a:t>
            </a:r>
          </a:p>
        </xdr:txBody>
      </xdr:sp>
    </xdr:grpSp>
    <xdr:clientData/>
  </xdr:twoCellAnchor>
  <xdr:twoCellAnchor>
    <xdr:from>
      <xdr:col>1</xdr:col>
      <xdr:colOff>381923</xdr:colOff>
      <xdr:row>347</xdr:row>
      <xdr:rowOff>95856</xdr:rowOff>
    </xdr:from>
    <xdr:to>
      <xdr:col>1</xdr:col>
      <xdr:colOff>397970</xdr:colOff>
      <xdr:row>358</xdr:row>
      <xdr:rowOff>65509</xdr:rowOff>
    </xdr:to>
    <xdr:cxnSp macro="">
      <xdr:nvCxnSpPr>
        <xdr:cNvPr id="667" name="直線コネクタ 666">
          <a:extLst>
            <a:ext uri="{FF2B5EF4-FFF2-40B4-BE49-F238E27FC236}">
              <a16:creationId xmlns:a16="http://schemas.microsoft.com/office/drawing/2014/main" id="{00000000-0008-0000-0600-00009B020000}"/>
            </a:ext>
          </a:extLst>
        </xdr:cNvPr>
        <xdr:cNvCxnSpPr>
          <a:stCxn id="680" idx="2"/>
          <a:endCxn id="634" idx="0"/>
        </xdr:cNvCxnSpPr>
      </xdr:nvCxnSpPr>
      <xdr:spPr bwMode="auto">
        <a:xfrm>
          <a:off x="999143" y="61215876"/>
          <a:ext cx="16047" cy="1897513"/>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117865</xdr:colOff>
      <xdr:row>340</xdr:row>
      <xdr:rowOff>85618</xdr:rowOff>
    </xdr:from>
    <xdr:to>
      <xdr:col>7</xdr:col>
      <xdr:colOff>12917</xdr:colOff>
      <xdr:row>342</xdr:row>
      <xdr:rowOff>157130</xdr:rowOff>
    </xdr:to>
    <xdr:sp macro="" textlink="">
      <xdr:nvSpPr>
        <xdr:cNvPr id="668" name="星 24 667">
          <a:extLst>
            <a:ext uri="{FF2B5EF4-FFF2-40B4-BE49-F238E27FC236}">
              <a16:creationId xmlns:a16="http://schemas.microsoft.com/office/drawing/2014/main" id="{00000000-0008-0000-0600-00009C020000}"/>
            </a:ext>
          </a:extLst>
        </xdr:cNvPr>
        <xdr:cNvSpPr/>
      </xdr:nvSpPr>
      <xdr:spPr bwMode="auto">
        <a:xfrm>
          <a:off x="2586745" y="59978818"/>
          <a:ext cx="1746712" cy="422032"/>
        </a:xfrm>
        <a:prstGeom prst="star24">
          <a:avLst/>
        </a:prstGeom>
        <a:solidFill>
          <a:srgbClr val="FFFF00"/>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fontAlgn="base">
            <a:spcBef>
              <a:spcPct val="0"/>
            </a:spcBef>
            <a:spcAft>
              <a:spcPct val="0"/>
            </a:spcAft>
          </a:pPr>
          <a:r>
            <a:rPr lang="en-US" altLang="ja-JP" sz="1400" b="1">
              <a:solidFill>
                <a:srgbClr val="FF0000"/>
              </a:solidFill>
            </a:rPr>
            <a:t>Different</a:t>
          </a:r>
          <a:endParaRPr lang="ja-JP" altLang="en-US" sz="1400" b="1">
            <a:solidFill>
              <a:srgbClr val="FF0000"/>
            </a:solidFill>
          </a:endParaRPr>
        </a:p>
      </xdr:txBody>
    </xdr:sp>
    <xdr:clientData/>
  </xdr:twoCellAnchor>
  <xdr:twoCellAnchor>
    <xdr:from>
      <xdr:col>7</xdr:col>
      <xdr:colOff>404576</xdr:colOff>
      <xdr:row>335</xdr:row>
      <xdr:rowOff>40945</xdr:rowOff>
    </xdr:from>
    <xdr:to>
      <xdr:col>9</xdr:col>
      <xdr:colOff>176444</xdr:colOff>
      <xdr:row>340</xdr:row>
      <xdr:rowOff>15944</xdr:rowOff>
    </xdr:to>
    <xdr:grpSp>
      <xdr:nvGrpSpPr>
        <xdr:cNvPr id="669" name="グループ化 668">
          <a:extLst>
            <a:ext uri="{FF2B5EF4-FFF2-40B4-BE49-F238E27FC236}">
              <a16:creationId xmlns:a16="http://schemas.microsoft.com/office/drawing/2014/main" id="{00000000-0008-0000-0600-00009D020000}"/>
            </a:ext>
          </a:extLst>
        </xdr:cNvPr>
        <xdr:cNvGrpSpPr/>
      </xdr:nvGrpSpPr>
      <xdr:grpSpPr>
        <a:xfrm>
          <a:off x="4582876" y="60048445"/>
          <a:ext cx="965668" cy="863999"/>
          <a:chOff x="6204297" y="1513557"/>
          <a:chExt cx="975231" cy="847762"/>
        </a:xfrm>
      </xdr:grpSpPr>
      <xdr:grpSp>
        <xdr:nvGrpSpPr>
          <xdr:cNvPr id="670" name="グループ化 669">
            <a:extLst>
              <a:ext uri="{FF2B5EF4-FFF2-40B4-BE49-F238E27FC236}">
                <a16:creationId xmlns:a16="http://schemas.microsoft.com/office/drawing/2014/main" id="{00000000-0008-0000-0600-00009E020000}"/>
              </a:ext>
            </a:extLst>
          </xdr:cNvPr>
          <xdr:cNvGrpSpPr>
            <a:grpSpLocks/>
          </xdr:cNvGrpSpPr>
        </xdr:nvGrpSpPr>
        <xdr:grpSpPr bwMode="auto">
          <a:xfrm>
            <a:off x="6204297" y="1513557"/>
            <a:ext cx="815974" cy="607240"/>
            <a:chOff x="1232146" y="4653136"/>
            <a:chExt cx="1180063" cy="871052"/>
          </a:xfrm>
        </xdr:grpSpPr>
        <xdr:sp macro="" textlink="">
          <xdr:nvSpPr>
            <xdr:cNvPr id="672" name="円/楕円 43">
              <a:extLst>
                <a:ext uri="{FF2B5EF4-FFF2-40B4-BE49-F238E27FC236}">
                  <a16:creationId xmlns:a16="http://schemas.microsoft.com/office/drawing/2014/main" id="{00000000-0008-0000-0600-0000A002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73" name="円/楕円 44">
              <a:extLst>
                <a:ext uri="{FF2B5EF4-FFF2-40B4-BE49-F238E27FC236}">
                  <a16:creationId xmlns:a16="http://schemas.microsoft.com/office/drawing/2014/main" id="{00000000-0008-0000-0600-0000A102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74" name="円/楕円 45">
              <a:extLst>
                <a:ext uri="{FF2B5EF4-FFF2-40B4-BE49-F238E27FC236}">
                  <a16:creationId xmlns:a16="http://schemas.microsoft.com/office/drawing/2014/main" id="{00000000-0008-0000-0600-0000A202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75" name="弦 674">
              <a:extLst>
                <a:ext uri="{FF2B5EF4-FFF2-40B4-BE49-F238E27FC236}">
                  <a16:creationId xmlns:a16="http://schemas.microsoft.com/office/drawing/2014/main" id="{00000000-0008-0000-0600-0000A302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676" name="AutoShape 33">
              <a:extLst>
                <a:ext uri="{FF2B5EF4-FFF2-40B4-BE49-F238E27FC236}">
                  <a16:creationId xmlns:a16="http://schemas.microsoft.com/office/drawing/2014/main" id="{00000000-0008-0000-0600-0000A402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77" name="AutoShape 33">
              <a:extLst>
                <a:ext uri="{FF2B5EF4-FFF2-40B4-BE49-F238E27FC236}">
                  <a16:creationId xmlns:a16="http://schemas.microsoft.com/office/drawing/2014/main" id="{00000000-0008-0000-0600-0000A502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78" name="AutoShape 33">
              <a:extLst>
                <a:ext uri="{FF2B5EF4-FFF2-40B4-BE49-F238E27FC236}">
                  <a16:creationId xmlns:a16="http://schemas.microsoft.com/office/drawing/2014/main" id="{00000000-0008-0000-0600-0000A602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679" name="テキスト ボックス 2">
              <a:extLst>
                <a:ext uri="{FF2B5EF4-FFF2-40B4-BE49-F238E27FC236}">
                  <a16:creationId xmlns:a16="http://schemas.microsoft.com/office/drawing/2014/main" id="{00000000-0008-0000-0600-0000A702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671" name="テキスト ボックス 2">
            <a:extLst>
              <a:ext uri="{FF2B5EF4-FFF2-40B4-BE49-F238E27FC236}">
                <a16:creationId xmlns:a16="http://schemas.microsoft.com/office/drawing/2014/main" id="{00000000-0008-0000-0600-00009F020000}"/>
              </a:ext>
            </a:extLst>
          </xdr:cNvPr>
          <xdr:cNvSpPr txBox="1">
            <a:spLocks noChangeArrowheads="1"/>
          </xdr:cNvSpPr>
        </xdr:nvSpPr>
        <xdr:spPr bwMode="auto">
          <a:xfrm>
            <a:off x="6279936" y="20535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03</a:t>
            </a:r>
          </a:p>
        </xdr:txBody>
      </xdr:sp>
    </xdr:grpSp>
    <xdr:clientData/>
  </xdr:twoCellAnchor>
  <xdr:twoCellAnchor>
    <xdr:from>
      <xdr:col>0</xdr:col>
      <xdr:colOff>61769</xdr:colOff>
      <xdr:row>344</xdr:row>
      <xdr:rowOff>11123</xdr:rowOff>
    </xdr:from>
    <xdr:to>
      <xdr:col>3</xdr:col>
      <xdr:colOff>79777</xdr:colOff>
      <xdr:row>347</xdr:row>
      <xdr:rowOff>95856</xdr:rowOff>
    </xdr:to>
    <xdr:sp macro="" textlink="">
      <xdr:nvSpPr>
        <xdr:cNvPr id="680" name="角丸四角形 679">
          <a:extLst>
            <a:ext uri="{FF2B5EF4-FFF2-40B4-BE49-F238E27FC236}">
              <a16:creationId xmlns:a16="http://schemas.microsoft.com/office/drawing/2014/main" id="{00000000-0008-0000-0600-0000A8020000}"/>
            </a:ext>
          </a:extLst>
        </xdr:cNvPr>
        <xdr:cNvSpPr/>
      </xdr:nvSpPr>
      <xdr:spPr>
        <a:xfrm>
          <a:off x="61769" y="60605363"/>
          <a:ext cx="1869668" cy="6105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en-US" altLang="ja-JP" sz="1400"/>
            <a:t>New GIMS registered due to design change</a:t>
          </a:r>
        </a:p>
      </xdr:txBody>
    </xdr:sp>
    <xdr:clientData/>
  </xdr:twoCellAnchor>
  <xdr:twoCellAnchor>
    <xdr:from>
      <xdr:col>3</xdr:col>
      <xdr:colOff>182778</xdr:colOff>
      <xdr:row>348</xdr:row>
      <xdr:rowOff>19447</xdr:rowOff>
    </xdr:from>
    <xdr:to>
      <xdr:col>13</xdr:col>
      <xdr:colOff>259778</xdr:colOff>
      <xdr:row>359</xdr:row>
      <xdr:rowOff>43647</xdr:rowOff>
    </xdr:to>
    <xdr:sp macro="" textlink="">
      <xdr:nvSpPr>
        <xdr:cNvPr id="681" name="角丸四角形吹き出し 680">
          <a:extLst>
            <a:ext uri="{FF2B5EF4-FFF2-40B4-BE49-F238E27FC236}">
              <a16:creationId xmlns:a16="http://schemas.microsoft.com/office/drawing/2014/main" id="{00000000-0008-0000-0600-0000A9020000}"/>
            </a:ext>
          </a:extLst>
        </xdr:cNvPr>
        <xdr:cNvSpPr>
          <a:spLocks noChangeArrowheads="1"/>
        </xdr:cNvSpPr>
      </xdr:nvSpPr>
      <xdr:spPr bwMode="auto">
        <a:xfrm>
          <a:off x="2034438" y="61314727"/>
          <a:ext cx="6249200" cy="1952060"/>
        </a:xfrm>
        <a:prstGeom prst="wedgeRoundRectCallout">
          <a:avLst>
            <a:gd name="adj1" fmla="val 7382"/>
            <a:gd name="adj2" fmla="val -63686"/>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Necessary</a:t>
          </a:r>
        </a:p>
        <a:p>
          <a:r>
            <a:rPr lang="en-US" altLang="ja-JP" sz="1200" b="1"/>
            <a:t>Ex</a:t>
          </a:r>
          <a:r>
            <a:rPr lang="ja-JP" altLang="en-US" sz="1200" b="1"/>
            <a:t> ： </a:t>
          </a:r>
          <a:r>
            <a:rPr lang="en-US" altLang="ja-JP" sz="1200" b="1"/>
            <a:t>There are some existing GIMS Apple/01 ~ 03.</a:t>
          </a:r>
        </a:p>
        <a:p>
          <a:r>
            <a:rPr lang="en-US" altLang="ja-JP" sz="1200" b="1"/>
            <a:t>         </a:t>
          </a:r>
          <a:r>
            <a:rPr lang="en-US" altLang="ja-JP" sz="1200" b="1">
              <a:solidFill>
                <a:srgbClr val="FF0000"/>
              </a:solidFill>
            </a:rPr>
            <a:t>Apple/04</a:t>
          </a:r>
          <a:r>
            <a:rPr lang="en-US" altLang="ja-JP" sz="1200" b="1"/>
            <a:t> has been registered due to design change</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C (Case that production country is different)</a:t>
          </a:r>
          <a:endParaRPr lang="ja-JP" altLang="en-US" sz="1200" b="1">
            <a:solidFill>
              <a:srgbClr val="FF0000"/>
            </a:solidFill>
          </a:endParaRPr>
        </a:p>
        <a:p>
          <a:r>
            <a:rPr lang="en-US" altLang="ja-JP" sz="1200" b="1">
              <a:solidFill>
                <a:srgbClr val="00B0F0"/>
              </a:solidFill>
            </a:rPr>
            <a:t>Previous GIMS   : </a:t>
          </a:r>
          <a:r>
            <a:rPr lang="ja-JP" altLang="en-US" sz="1200" b="1">
              <a:solidFill>
                <a:srgbClr val="00B0F0"/>
              </a:solidFill>
            </a:rPr>
            <a:t>　</a:t>
          </a:r>
          <a:r>
            <a:rPr lang="en-US" altLang="ja-JP" sz="1200" b="1">
              <a:solidFill>
                <a:srgbClr val="00B0F0"/>
              </a:solidFill>
            </a:rPr>
            <a:t> Apple/03</a:t>
          </a:r>
        </a:p>
        <a:p>
          <a:r>
            <a:rPr lang="en-US" altLang="ja-JP" sz="1200" b="1"/>
            <a:t>Please use existing GIMS Apple/04 the case as below combination</a:t>
          </a:r>
        </a:p>
        <a:p>
          <a:r>
            <a:rPr lang="en-US" altLang="ja-JP" sz="1200" b="1"/>
            <a:t>     </a:t>
          </a:r>
          <a:r>
            <a:rPr lang="ja-JP" altLang="en-US" sz="1200" b="1"/>
            <a:t>・</a:t>
          </a:r>
          <a:r>
            <a:rPr lang="en-US" altLang="ja-JP" sz="1200" b="1"/>
            <a:t>Production country  : US (USA)</a:t>
          </a:r>
          <a:r>
            <a:rPr lang="ja-JP" altLang="en-US" sz="1200" b="1"/>
            <a:t>・</a:t>
          </a:r>
          <a:r>
            <a:rPr lang="en-US" altLang="ja-JP" sz="1200" b="1"/>
            <a:t>Packaging country    : US (USA)</a:t>
          </a:r>
        </a:p>
        <a:p>
          <a:r>
            <a:rPr lang="ja-JP" altLang="en-US" sz="1200" b="1"/>
            <a:t>　</a:t>
          </a:r>
          <a:r>
            <a:rPr lang="ja-JP" altLang="en-US" sz="1200" b="1">
              <a:solidFill>
                <a:srgbClr val="FF0000"/>
              </a:solidFill>
            </a:rPr>
            <a:t>*</a:t>
          </a:r>
          <a:r>
            <a:rPr lang="en-US" altLang="ja-JP" sz="1200" b="1">
              <a:solidFill>
                <a:srgbClr val="FF0000"/>
              </a:solidFill>
            </a:rPr>
            <a:t>NGK-USA has to send GIMS registration request to Japan because it(REC-G) will be </a:t>
          </a:r>
        </a:p>
        <a:p>
          <a:r>
            <a:rPr lang="en-US" altLang="ja-JP" sz="1200" b="1">
              <a:solidFill>
                <a:srgbClr val="FF0000"/>
              </a:solidFill>
            </a:rPr>
            <a:t>    used in NGK-USA.</a:t>
          </a:r>
        </a:p>
      </xdr:txBody>
    </xdr:sp>
    <xdr:clientData/>
  </xdr:twoCellAnchor>
  <xdr:twoCellAnchor>
    <xdr:from>
      <xdr:col>3</xdr:col>
      <xdr:colOff>169184</xdr:colOff>
      <xdr:row>365</xdr:row>
      <xdr:rowOff>46960</xdr:rowOff>
    </xdr:from>
    <xdr:to>
      <xdr:col>13</xdr:col>
      <xdr:colOff>246184</xdr:colOff>
      <xdr:row>376</xdr:row>
      <xdr:rowOff>71160</xdr:rowOff>
    </xdr:to>
    <xdr:sp macro="" textlink="">
      <xdr:nvSpPr>
        <xdr:cNvPr id="682" name="角丸四角形吹き出し 681">
          <a:extLst>
            <a:ext uri="{FF2B5EF4-FFF2-40B4-BE49-F238E27FC236}">
              <a16:creationId xmlns:a16="http://schemas.microsoft.com/office/drawing/2014/main" id="{00000000-0008-0000-0600-0000AA020000}"/>
            </a:ext>
          </a:extLst>
        </xdr:cNvPr>
        <xdr:cNvSpPr>
          <a:spLocks noChangeArrowheads="1"/>
        </xdr:cNvSpPr>
      </xdr:nvSpPr>
      <xdr:spPr bwMode="auto">
        <a:xfrm>
          <a:off x="2020844" y="64321660"/>
          <a:ext cx="6249200" cy="1952060"/>
        </a:xfrm>
        <a:prstGeom prst="wedgeRoundRectCallout">
          <a:avLst>
            <a:gd name="adj1" fmla="val -58877"/>
            <a:gd name="adj2" fmla="val -53507"/>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Necessary</a:t>
          </a:r>
        </a:p>
        <a:p>
          <a:r>
            <a:rPr lang="en-US" altLang="ja-JP" sz="1200" b="1"/>
            <a:t>Ex</a:t>
          </a:r>
          <a:r>
            <a:rPr lang="ja-JP" altLang="en-US" sz="1200" b="1"/>
            <a:t> ： </a:t>
          </a:r>
          <a:r>
            <a:rPr lang="en-US" altLang="ja-JP" sz="1200" b="1"/>
            <a:t>There are some existing GIMS Apple/01 ~ 11.</a:t>
          </a:r>
        </a:p>
        <a:p>
          <a:r>
            <a:rPr lang="en-US" altLang="ja-JP" sz="1200" b="1"/>
            <a:t>         </a:t>
          </a:r>
          <a:r>
            <a:rPr lang="en-US" altLang="ja-JP" sz="1200" b="1">
              <a:solidFill>
                <a:srgbClr val="FF0000"/>
              </a:solidFill>
            </a:rPr>
            <a:t>Apple/12</a:t>
          </a:r>
          <a:r>
            <a:rPr lang="en-US" altLang="ja-JP" sz="1200" b="1"/>
            <a:t> has been registered due to design change</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D (Case of design / process change which needs a customer approval)</a:t>
          </a:r>
        </a:p>
        <a:p>
          <a:r>
            <a:rPr lang="en-US" altLang="ja-JP" sz="1200" b="1">
              <a:solidFill>
                <a:srgbClr val="00B0F0"/>
              </a:solidFill>
            </a:rPr>
            <a:t>Previous GIMS   : </a:t>
          </a:r>
          <a:r>
            <a:rPr lang="ja-JP" altLang="en-US" sz="1200" b="1">
              <a:solidFill>
                <a:srgbClr val="00B0F0"/>
              </a:solidFill>
            </a:rPr>
            <a:t>　</a:t>
          </a:r>
          <a:r>
            <a:rPr lang="en-US" altLang="ja-JP" sz="1200" b="1">
              <a:solidFill>
                <a:srgbClr val="00B0F0"/>
              </a:solidFill>
            </a:rPr>
            <a:t> Apple/04</a:t>
          </a:r>
          <a:r>
            <a:rPr lang="en-US" altLang="ja-JP" sz="1200" b="1" baseline="0">
              <a:solidFill>
                <a:srgbClr val="00B0F0"/>
              </a:solidFill>
            </a:rPr>
            <a:t> </a:t>
          </a:r>
        </a:p>
        <a:p>
          <a:r>
            <a:rPr lang="en-US" altLang="ja-JP" sz="1200" b="1"/>
            <a:t>Please use existing GIMS Apple/11 the case as below combination</a:t>
          </a:r>
        </a:p>
        <a:p>
          <a:r>
            <a:rPr lang="en-US" altLang="ja-JP" sz="1200" b="1"/>
            <a:t>     </a:t>
          </a:r>
          <a:r>
            <a:rPr lang="ja-JP" altLang="en-US" sz="1200" b="1"/>
            <a:t>・</a:t>
          </a:r>
          <a:r>
            <a:rPr lang="en-US" altLang="ja-JP" sz="1200" b="1"/>
            <a:t>Production country  : US (USA)</a:t>
          </a:r>
          <a:r>
            <a:rPr lang="ja-JP" altLang="en-US" sz="1200" b="1"/>
            <a:t>・</a:t>
          </a:r>
          <a:r>
            <a:rPr lang="en-US" altLang="ja-JP" sz="1200" b="1"/>
            <a:t>Packaging country    : US (USA)</a:t>
          </a:r>
        </a:p>
        <a:p>
          <a:r>
            <a:rPr lang="ja-JP" altLang="en-US" sz="1200" b="1"/>
            <a:t>　</a:t>
          </a:r>
          <a:r>
            <a:rPr lang="en-US" altLang="ja-JP" sz="1200" b="1">
              <a:solidFill>
                <a:srgbClr val="FF0000"/>
              </a:solidFill>
            </a:rPr>
            <a:t>*NGK-USA has to send GIMS registration request to Japan because it(REC-G) will be </a:t>
          </a:r>
        </a:p>
        <a:p>
          <a:r>
            <a:rPr lang="en-US" altLang="ja-JP" sz="1200" b="1">
              <a:solidFill>
                <a:srgbClr val="FF0000"/>
              </a:solidFill>
            </a:rPr>
            <a:t>     used in NGK-USA.</a:t>
          </a:r>
        </a:p>
      </xdr:txBody>
    </xdr:sp>
    <xdr:clientData/>
  </xdr:twoCellAnchor>
  <xdr:twoCellAnchor>
    <xdr:from>
      <xdr:col>9</xdr:col>
      <xdr:colOff>449860</xdr:colOff>
      <xdr:row>339</xdr:row>
      <xdr:rowOff>14781</xdr:rowOff>
    </xdr:from>
    <xdr:to>
      <xdr:col>13</xdr:col>
      <xdr:colOff>600755</xdr:colOff>
      <xdr:row>340</xdr:row>
      <xdr:rowOff>144758</xdr:rowOff>
    </xdr:to>
    <xdr:sp macro="" textlink="">
      <xdr:nvSpPr>
        <xdr:cNvPr id="683" name="テキスト ボックス 2">
          <a:extLst>
            <a:ext uri="{FF2B5EF4-FFF2-40B4-BE49-F238E27FC236}">
              <a16:creationId xmlns:a16="http://schemas.microsoft.com/office/drawing/2014/main" id="{00000000-0008-0000-0600-0000AB020000}"/>
            </a:ext>
          </a:extLst>
        </xdr:cNvPr>
        <xdr:cNvSpPr txBox="1">
          <a:spLocks noChangeArrowheads="1"/>
        </xdr:cNvSpPr>
      </xdr:nvSpPr>
      <xdr:spPr bwMode="auto">
        <a:xfrm>
          <a:off x="6004840" y="59732721"/>
          <a:ext cx="2619775" cy="30523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a:t>Switch to produced in USA</a:t>
          </a:r>
          <a:endParaRPr lang="en-US" altLang="ja-JP" sz="1400" b="1"/>
        </a:p>
      </xdr:txBody>
    </xdr:sp>
    <xdr:clientData/>
  </xdr:twoCellAnchor>
  <xdr:twoCellAnchor>
    <xdr:from>
      <xdr:col>0</xdr:col>
      <xdr:colOff>0</xdr:colOff>
      <xdr:row>379</xdr:row>
      <xdr:rowOff>0</xdr:rowOff>
    </xdr:from>
    <xdr:to>
      <xdr:col>13</xdr:col>
      <xdr:colOff>544286</xdr:colOff>
      <xdr:row>383</xdr:row>
      <xdr:rowOff>81605</xdr:rowOff>
    </xdr:to>
    <xdr:sp macro="" textlink="">
      <xdr:nvSpPr>
        <xdr:cNvPr id="684" name="テキスト ボックス 3">
          <a:extLst>
            <a:ext uri="{FF2B5EF4-FFF2-40B4-BE49-F238E27FC236}">
              <a16:creationId xmlns:a16="http://schemas.microsoft.com/office/drawing/2014/main" id="{00000000-0008-0000-0600-0000AC020000}"/>
            </a:ext>
          </a:extLst>
        </xdr:cNvPr>
        <xdr:cNvSpPr txBox="1"/>
      </xdr:nvSpPr>
      <xdr:spPr>
        <a:xfrm>
          <a:off x="0" y="66835020"/>
          <a:ext cx="8568146" cy="78264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0</xdr:col>
      <xdr:colOff>0</xdr:colOff>
      <xdr:row>383</xdr:row>
      <xdr:rowOff>22860</xdr:rowOff>
    </xdr:from>
    <xdr:to>
      <xdr:col>13</xdr:col>
      <xdr:colOff>594527</xdr:colOff>
      <xdr:row>396</xdr:row>
      <xdr:rowOff>150725</xdr:rowOff>
    </xdr:to>
    <xdr:grpSp>
      <xdr:nvGrpSpPr>
        <xdr:cNvPr id="685" name="グループ化 684">
          <a:extLst>
            <a:ext uri="{FF2B5EF4-FFF2-40B4-BE49-F238E27FC236}">
              <a16:creationId xmlns:a16="http://schemas.microsoft.com/office/drawing/2014/main" id="{00000000-0008-0000-0600-0000AD020000}"/>
            </a:ext>
          </a:extLst>
        </xdr:cNvPr>
        <xdr:cNvGrpSpPr/>
      </xdr:nvGrpSpPr>
      <xdr:grpSpPr>
        <a:xfrm>
          <a:off x="0" y="68679060"/>
          <a:ext cx="8354227" cy="2439265"/>
          <a:chOff x="0" y="71845714"/>
          <a:chExt cx="12371428" cy="3433920"/>
        </a:xfrm>
      </xdr:grpSpPr>
      <xdr:pic>
        <xdr:nvPicPr>
          <xdr:cNvPr id="686" name="図 685">
            <a:extLst>
              <a:ext uri="{FF2B5EF4-FFF2-40B4-BE49-F238E27FC236}">
                <a16:creationId xmlns:a16="http://schemas.microsoft.com/office/drawing/2014/main" id="{00000000-0008-0000-0600-0000AE020000}"/>
              </a:ext>
            </a:extLst>
          </xdr:cNvPr>
          <xdr:cNvPicPr>
            <a:picLocks noChangeAspect="1"/>
          </xdr:cNvPicPr>
        </xdr:nvPicPr>
        <xdr:blipFill>
          <a:blip xmlns:r="http://schemas.openxmlformats.org/officeDocument/2006/relationships" r:embed="rId5"/>
          <a:stretch>
            <a:fillRect/>
          </a:stretch>
        </xdr:blipFill>
        <xdr:spPr>
          <a:xfrm>
            <a:off x="8374" y="71845714"/>
            <a:ext cx="12361905" cy="2647619"/>
          </a:xfrm>
          <a:prstGeom prst="rect">
            <a:avLst/>
          </a:prstGeom>
        </xdr:spPr>
      </xdr:pic>
      <xdr:pic>
        <xdr:nvPicPr>
          <xdr:cNvPr id="687" name="図 686">
            <a:extLst>
              <a:ext uri="{FF2B5EF4-FFF2-40B4-BE49-F238E27FC236}">
                <a16:creationId xmlns:a16="http://schemas.microsoft.com/office/drawing/2014/main" id="{00000000-0008-0000-0600-0000AF020000}"/>
              </a:ext>
            </a:extLst>
          </xdr:cNvPr>
          <xdr:cNvPicPr>
            <a:picLocks noChangeAspect="1"/>
          </xdr:cNvPicPr>
        </xdr:nvPicPr>
        <xdr:blipFill>
          <a:blip xmlns:r="http://schemas.openxmlformats.org/officeDocument/2006/relationships" r:embed="rId6"/>
          <a:stretch>
            <a:fillRect/>
          </a:stretch>
        </xdr:blipFill>
        <xdr:spPr>
          <a:xfrm>
            <a:off x="0" y="74441539"/>
            <a:ext cx="12371428" cy="838095"/>
          </a:xfrm>
          <a:prstGeom prst="rect">
            <a:avLst/>
          </a:prstGeom>
        </xdr:spPr>
      </xdr:pic>
    </xdr:grpSp>
    <xdr:clientData/>
  </xdr:twoCellAnchor>
  <xdr:twoCellAnchor>
    <xdr:from>
      <xdr:col>0</xdr:col>
      <xdr:colOff>0</xdr:colOff>
      <xdr:row>411</xdr:row>
      <xdr:rowOff>0</xdr:rowOff>
    </xdr:from>
    <xdr:to>
      <xdr:col>13</xdr:col>
      <xdr:colOff>444500</xdr:colOff>
      <xdr:row>416</xdr:row>
      <xdr:rowOff>65107</xdr:rowOff>
    </xdr:to>
    <xdr:sp macro="" textlink="">
      <xdr:nvSpPr>
        <xdr:cNvPr id="688" name="テキスト ボックス 47">
          <a:extLst>
            <a:ext uri="{FF2B5EF4-FFF2-40B4-BE49-F238E27FC236}">
              <a16:creationId xmlns:a16="http://schemas.microsoft.com/office/drawing/2014/main" id="{00000000-0008-0000-0600-0000B0020000}"/>
            </a:ext>
          </a:extLst>
        </xdr:cNvPr>
        <xdr:cNvSpPr txBox="1"/>
      </xdr:nvSpPr>
      <xdr:spPr>
        <a:xfrm>
          <a:off x="0" y="71742300"/>
          <a:ext cx="8468360" cy="941407"/>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Case5</a:t>
          </a:r>
        </a:p>
        <a:p>
          <a:r>
            <a:rPr lang="en-US" altLang="ja-JP" sz="1400"/>
            <a:t>GIMS purchased from NGK JP came to be produced in USA, also packed it the new package</a:t>
          </a:r>
          <a:r>
            <a:rPr lang="ja-JP" altLang="en-US" sz="1400"/>
            <a:t>（</a:t>
          </a:r>
          <a:r>
            <a:rPr lang="en-US" altLang="ja-JP" sz="1400"/>
            <a:t>Apple/05</a:t>
          </a:r>
          <a:r>
            <a:rPr lang="ja-JP" altLang="en-US" sz="1400"/>
            <a:t>）</a:t>
          </a:r>
        </a:p>
        <a:p>
          <a:r>
            <a:rPr lang="en-US" altLang="ja-JP" sz="1400"/>
            <a:t>GIMS produced in US has been changed due to design change </a:t>
          </a:r>
          <a:r>
            <a:rPr lang="ja-JP" altLang="en-US" sz="1400"/>
            <a:t>（</a:t>
          </a:r>
          <a:r>
            <a:rPr lang="en-US" altLang="ja-JP" sz="1400"/>
            <a:t>Apple/13</a:t>
          </a:r>
          <a:r>
            <a:rPr lang="ja-JP" altLang="en-US" sz="1400"/>
            <a:t>）</a:t>
          </a:r>
        </a:p>
        <a:p>
          <a:endParaRPr lang="ja-JP" altLang="en-US" sz="1400">
            <a:solidFill>
              <a:srgbClr val="000000"/>
            </a:solidFill>
          </a:endParaRPr>
        </a:p>
      </xdr:txBody>
    </xdr:sp>
    <xdr:clientData/>
  </xdr:twoCellAnchor>
  <xdr:twoCellAnchor>
    <xdr:from>
      <xdr:col>0</xdr:col>
      <xdr:colOff>293936</xdr:colOff>
      <xdr:row>416</xdr:row>
      <xdr:rowOff>86064</xdr:rowOff>
    </xdr:from>
    <xdr:to>
      <xdr:col>7</xdr:col>
      <xdr:colOff>41836</xdr:colOff>
      <xdr:row>423</xdr:row>
      <xdr:rowOff>65464</xdr:rowOff>
    </xdr:to>
    <xdr:sp macro="" textlink="">
      <xdr:nvSpPr>
        <xdr:cNvPr id="689" name="角丸四角形 688">
          <a:extLst>
            <a:ext uri="{FF2B5EF4-FFF2-40B4-BE49-F238E27FC236}">
              <a16:creationId xmlns:a16="http://schemas.microsoft.com/office/drawing/2014/main" id="{00000000-0008-0000-0600-0000B1020000}"/>
            </a:ext>
          </a:extLst>
        </xdr:cNvPr>
        <xdr:cNvSpPr>
          <a:spLocks noChangeArrowheads="1"/>
        </xdr:cNvSpPr>
      </xdr:nvSpPr>
      <xdr:spPr bwMode="auto">
        <a:xfrm>
          <a:off x="293936" y="72704664"/>
          <a:ext cx="4068440" cy="1206220"/>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2</xdr:col>
      <xdr:colOff>201352</xdr:colOff>
      <xdr:row>422</xdr:row>
      <xdr:rowOff>17504</xdr:rowOff>
    </xdr:from>
    <xdr:to>
      <xdr:col>5</xdr:col>
      <xdr:colOff>278452</xdr:colOff>
      <xdr:row>422</xdr:row>
      <xdr:rowOff>17504</xdr:rowOff>
    </xdr:to>
    <xdr:cxnSp macro="">
      <xdr:nvCxnSpPr>
        <xdr:cNvPr id="690" name="直線コネクタ 689">
          <a:extLst>
            <a:ext uri="{FF2B5EF4-FFF2-40B4-BE49-F238E27FC236}">
              <a16:creationId xmlns:a16="http://schemas.microsoft.com/office/drawing/2014/main" id="{00000000-0008-0000-0600-0000B2020000}"/>
            </a:ext>
          </a:extLst>
        </xdr:cNvPr>
        <xdr:cNvCxnSpPr>
          <a:stCxn id="700" idx="3"/>
        </xdr:cNvCxnSpPr>
      </xdr:nvCxnSpPr>
      <xdr:spPr bwMode="auto">
        <a:xfrm>
          <a:off x="1435792" y="73687664"/>
          <a:ext cx="1928760" cy="0"/>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0</xdr:col>
      <xdr:colOff>293936</xdr:colOff>
      <xdr:row>439</xdr:row>
      <xdr:rowOff>11681</xdr:rowOff>
    </xdr:from>
    <xdr:to>
      <xdr:col>2</xdr:col>
      <xdr:colOff>417336</xdr:colOff>
      <xdr:row>446</xdr:row>
      <xdr:rowOff>135081</xdr:rowOff>
    </xdr:to>
    <xdr:sp macro="" textlink="">
      <xdr:nvSpPr>
        <xdr:cNvPr id="691" name="角丸四角形 690">
          <a:extLst>
            <a:ext uri="{FF2B5EF4-FFF2-40B4-BE49-F238E27FC236}">
              <a16:creationId xmlns:a16="http://schemas.microsoft.com/office/drawing/2014/main" id="{00000000-0008-0000-0600-0000B3020000}"/>
            </a:ext>
          </a:extLst>
        </xdr:cNvPr>
        <xdr:cNvSpPr>
          <a:spLocks noChangeArrowheads="1"/>
        </xdr:cNvSpPr>
      </xdr:nvSpPr>
      <xdr:spPr bwMode="auto">
        <a:xfrm>
          <a:off x="293936" y="76661261"/>
          <a:ext cx="1357840" cy="1350220"/>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10</xdr:col>
      <xdr:colOff>619056</xdr:colOff>
      <xdr:row>441</xdr:row>
      <xdr:rowOff>29301</xdr:rowOff>
    </xdr:from>
    <xdr:to>
      <xdr:col>13</xdr:col>
      <xdr:colOff>552156</xdr:colOff>
      <xdr:row>444</xdr:row>
      <xdr:rowOff>35901</xdr:rowOff>
    </xdr:to>
    <xdr:sp macro="" textlink="">
      <xdr:nvSpPr>
        <xdr:cNvPr id="692" name="角丸四角形 691">
          <a:extLst>
            <a:ext uri="{FF2B5EF4-FFF2-40B4-BE49-F238E27FC236}">
              <a16:creationId xmlns:a16="http://schemas.microsoft.com/office/drawing/2014/main" id="{00000000-0008-0000-0600-0000B4020000}"/>
            </a:ext>
          </a:extLst>
        </xdr:cNvPr>
        <xdr:cNvSpPr>
          <a:spLocks noChangeArrowheads="1"/>
        </xdr:cNvSpPr>
      </xdr:nvSpPr>
      <xdr:spPr bwMode="auto">
        <a:xfrm>
          <a:off x="6791256" y="77029401"/>
          <a:ext cx="1784760"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rgbClr val="000000"/>
              </a:solidFill>
            </a:rPr>
            <a:t>Customer</a:t>
          </a:r>
          <a:endParaRPr lang="ja-JP" altLang="en-US" sz="1400">
            <a:solidFill>
              <a:srgbClr val="000000"/>
            </a:solidFill>
          </a:endParaRPr>
        </a:p>
      </xdr:txBody>
    </xdr:sp>
    <xdr:clientData/>
  </xdr:twoCellAnchor>
  <xdr:twoCellAnchor>
    <xdr:from>
      <xdr:col>2</xdr:col>
      <xdr:colOff>57448</xdr:colOff>
      <xdr:row>442</xdr:row>
      <xdr:rowOff>126353</xdr:rowOff>
    </xdr:from>
    <xdr:to>
      <xdr:col>11</xdr:col>
      <xdr:colOff>203200</xdr:colOff>
      <xdr:row>442</xdr:row>
      <xdr:rowOff>126353</xdr:rowOff>
    </xdr:to>
    <xdr:cxnSp macro="">
      <xdr:nvCxnSpPr>
        <xdr:cNvPr id="693" name="直線矢印コネクタ 692">
          <a:extLst>
            <a:ext uri="{FF2B5EF4-FFF2-40B4-BE49-F238E27FC236}">
              <a16:creationId xmlns:a16="http://schemas.microsoft.com/office/drawing/2014/main" id="{00000000-0008-0000-0600-0000B5020000}"/>
            </a:ext>
          </a:extLst>
        </xdr:cNvPr>
        <xdr:cNvCxnSpPr>
          <a:cxnSpLocks noChangeShapeType="1"/>
        </xdr:cNvCxnSpPr>
      </xdr:nvCxnSpPr>
      <xdr:spPr bwMode="auto">
        <a:xfrm>
          <a:off x="1291888" y="77301713"/>
          <a:ext cx="5700732"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9</xdr:col>
      <xdr:colOff>152580</xdr:colOff>
      <xdr:row>441</xdr:row>
      <xdr:rowOff>16121</xdr:rowOff>
    </xdr:from>
    <xdr:to>
      <xdr:col>10</xdr:col>
      <xdr:colOff>579072</xdr:colOff>
      <xdr:row>442</xdr:row>
      <xdr:rowOff>146098</xdr:rowOff>
    </xdr:to>
    <xdr:sp macro="" textlink="">
      <xdr:nvSpPr>
        <xdr:cNvPr id="694" name="テキスト ボックス 2">
          <a:extLst>
            <a:ext uri="{FF2B5EF4-FFF2-40B4-BE49-F238E27FC236}">
              <a16:creationId xmlns:a16="http://schemas.microsoft.com/office/drawing/2014/main" id="{00000000-0008-0000-0600-0000B6020000}"/>
            </a:ext>
          </a:extLst>
        </xdr:cNvPr>
        <xdr:cNvSpPr txBox="1">
          <a:spLocks noChangeArrowheads="1"/>
        </xdr:cNvSpPr>
      </xdr:nvSpPr>
      <xdr:spPr bwMode="auto">
        <a:xfrm>
          <a:off x="5707560" y="77016221"/>
          <a:ext cx="1043712" cy="30523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10</xdr:col>
      <xdr:colOff>619472</xdr:colOff>
      <xdr:row>418</xdr:row>
      <xdr:rowOff>90504</xdr:rowOff>
    </xdr:from>
    <xdr:to>
      <xdr:col>13</xdr:col>
      <xdr:colOff>552572</xdr:colOff>
      <xdr:row>421</xdr:row>
      <xdr:rowOff>97104</xdr:rowOff>
    </xdr:to>
    <xdr:sp macro="" textlink="">
      <xdr:nvSpPr>
        <xdr:cNvPr id="695" name="角丸四角形 694">
          <a:extLst>
            <a:ext uri="{FF2B5EF4-FFF2-40B4-BE49-F238E27FC236}">
              <a16:creationId xmlns:a16="http://schemas.microsoft.com/office/drawing/2014/main" id="{00000000-0008-0000-0600-0000B7020000}"/>
            </a:ext>
          </a:extLst>
        </xdr:cNvPr>
        <xdr:cNvSpPr>
          <a:spLocks noChangeArrowheads="1"/>
        </xdr:cNvSpPr>
      </xdr:nvSpPr>
      <xdr:spPr bwMode="auto">
        <a:xfrm>
          <a:off x="6791672" y="73059624"/>
          <a:ext cx="1784760"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rgbClr val="000000"/>
              </a:solidFill>
            </a:rPr>
            <a:t>Customer</a:t>
          </a:r>
          <a:endParaRPr lang="ja-JP" altLang="en-US" sz="1400">
            <a:solidFill>
              <a:srgbClr val="000000"/>
            </a:solidFill>
          </a:endParaRPr>
        </a:p>
      </xdr:txBody>
    </xdr:sp>
    <xdr:clientData/>
  </xdr:twoCellAnchor>
  <xdr:twoCellAnchor>
    <xdr:from>
      <xdr:col>6</xdr:col>
      <xdr:colOff>376560</xdr:colOff>
      <xdr:row>420</xdr:row>
      <xdr:rowOff>22936</xdr:rowOff>
    </xdr:from>
    <xdr:to>
      <xdr:col>11</xdr:col>
      <xdr:colOff>177800</xdr:colOff>
      <xdr:row>420</xdr:row>
      <xdr:rowOff>22936</xdr:rowOff>
    </xdr:to>
    <xdr:cxnSp macro="">
      <xdr:nvCxnSpPr>
        <xdr:cNvPr id="696" name="直線矢印コネクタ 695">
          <a:extLst>
            <a:ext uri="{FF2B5EF4-FFF2-40B4-BE49-F238E27FC236}">
              <a16:creationId xmlns:a16="http://schemas.microsoft.com/office/drawing/2014/main" id="{00000000-0008-0000-0600-0000B8020000}"/>
            </a:ext>
          </a:extLst>
        </xdr:cNvPr>
        <xdr:cNvCxnSpPr>
          <a:cxnSpLocks noChangeShapeType="1"/>
        </xdr:cNvCxnSpPr>
      </xdr:nvCxnSpPr>
      <xdr:spPr bwMode="auto">
        <a:xfrm>
          <a:off x="4079880" y="73342576"/>
          <a:ext cx="2887340"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9</xdr:col>
      <xdr:colOff>154032</xdr:colOff>
      <xdr:row>418</xdr:row>
      <xdr:rowOff>90504</xdr:rowOff>
    </xdr:from>
    <xdr:to>
      <xdr:col>10</xdr:col>
      <xdr:colOff>580524</xdr:colOff>
      <xdr:row>420</xdr:row>
      <xdr:rowOff>42681</xdr:rowOff>
    </xdr:to>
    <xdr:sp macro="" textlink="">
      <xdr:nvSpPr>
        <xdr:cNvPr id="697" name="テキスト ボックス 2">
          <a:extLst>
            <a:ext uri="{FF2B5EF4-FFF2-40B4-BE49-F238E27FC236}">
              <a16:creationId xmlns:a16="http://schemas.microsoft.com/office/drawing/2014/main" id="{00000000-0008-0000-0600-0000B9020000}"/>
            </a:ext>
          </a:extLst>
        </xdr:cNvPr>
        <xdr:cNvSpPr txBox="1">
          <a:spLocks noChangeArrowheads="1"/>
        </xdr:cNvSpPr>
      </xdr:nvSpPr>
      <xdr:spPr bwMode="auto">
        <a:xfrm>
          <a:off x="5709012" y="73059624"/>
          <a:ext cx="1043712"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0</xdr:col>
      <xdr:colOff>437951</xdr:colOff>
      <xdr:row>418</xdr:row>
      <xdr:rowOff>24488</xdr:rowOff>
    </xdr:from>
    <xdr:to>
      <xdr:col>2</xdr:col>
      <xdr:colOff>201352</xdr:colOff>
      <xdr:row>422</xdr:row>
      <xdr:rowOff>171392</xdr:rowOff>
    </xdr:to>
    <xdr:grpSp>
      <xdr:nvGrpSpPr>
        <xdr:cNvPr id="698" name="グループ化 697">
          <a:extLst>
            <a:ext uri="{FF2B5EF4-FFF2-40B4-BE49-F238E27FC236}">
              <a16:creationId xmlns:a16="http://schemas.microsoft.com/office/drawing/2014/main" id="{00000000-0008-0000-0600-0000BA020000}"/>
            </a:ext>
          </a:extLst>
        </xdr:cNvPr>
        <xdr:cNvGrpSpPr/>
      </xdr:nvGrpSpPr>
      <xdr:grpSpPr>
        <a:xfrm>
          <a:off x="437951" y="74903688"/>
          <a:ext cx="957201" cy="858104"/>
          <a:chOff x="6204297" y="1513557"/>
          <a:chExt cx="975231" cy="841978"/>
        </a:xfrm>
      </xdr:grpSpPr>
      <xdr:grpSp>
        <xdr:nvGrpSpPr>
          <xdr:cNvPr id="699" name="グループ化 698">
            <a:extLst>
              <a:ext uri="{FF2B5EF4-FFF2-40B4-BE49-F238E27FC236}">
                <a16:creationId xmlns:a16="http://schemas.microsoft.com/office/drawing/2014/main" id="{00000000-0008-0000-0600-0000BB020000}"/>
              </a:ext>
            </a:extLst>
          </xdr:cNvPr>
          <xdr:cNvGrpSpPr>
            <a:grpSpLocks/>
          </xdr:cNvGrpSpPr>
        </xdr:nvGrpSpPr>
        <xdr:grpSpPr bwMode="auto">
          <a:xfrm>
            <a:off x="6204297" y="1513557"/>
            <a:ext cx="815974" cy="607240"/>
            <a:chOff x="1232146" y="4653136"/>
            <a:chExt cx="1180063" cy="871052"/>
          </a:xfrm>
        </xdr:grpSpPr>
        <xdr:sp macro="" textlink="">
          <xdr:nvSpPr>
            <xdr:cNvPr id="701" name="円/楕円 43">
              <a:extLst>
                <a:ext uri="{FF2B5EF4-FFF2-40B4-BE49-F238E27FC236}">
                  <a16:creationId xmlns:a16="http://schemas.microsoft.com/office/drawing/2014/main" id="{00000000-0008-0000-0600-0000BD02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02" name="円/楕円 44">
              <a:extLst>
                <a:ext uri="{FF2B5EF4-FFF2-40B4-BE49-F238E27FC236}">
                  <a16:creationId xmlns:a16="http://schemas.microsoft.com/office/drawing/2014/main" id="{00000000-0008-0000-0600-0000BE02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03" name="円/楕円 45">
              <a:extLst>
                <a:ext uri="{FF2B5EF4-FFF2-40B4-BE49-F238E27FC236}">
                  <a16:creationId xmlns:a16="http://schemas.microsoft.com/office/drawing/2014/main" id="{00000000-0008-0000-0600-0000BF02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04" name="弦 703">
              <a:extLst>
                <a:ext uri="{FF2B5EF4-FFF2-40B4-BE49-F238E27FC236}">
                  <a16:creationId xmlns:a16="http://schemas.microsoft.com/office/drawing/2014/main" id="{00000000-0008-0000-0600-0000C002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705" name="AutoShape 33">
              <a:extLst>
                <a:ext uri="{FF2B5EF4-FFF2-40B4-BE49-F238E27FC236}">
                  <a16:creationId xmlns:a16="http://schemas.microsoft.com/office/drawing/2014/main" id="{00000000-0008-0000-0600-0000C102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06" name="AutoShape 33">
              <a:extLst>
                <a:ext uri="{FF2B5EF4-FFF2-40B4-BE49-F238E27FC236}">
                  <a16:creationId xmlns:a16="http://schemas.microsoft.com/office/drawing/2014/main" id="{00000000-0008-0000-0600-0000C202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07" name="AutoShape 33">
              <a:extLst>
                <a:ext uri="{FF2B5EF4-FFF2-40B4-BE49-F238E27FC236}">
                  <a16:creationId xmlns:a16="http://schemas.microsoft.com/office/drawing/2014/main" id="{00000000-0008-0000-0600-0000C302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08" name="テキスト ボックス 2">
              <a:extLst>
                <a:ext uri="{FF2B5EF4-FFF2-40B4-BE49-F238E27FC236}">
                  <a16:creationId xmlns:a16="http://schemas.microsoft.com/office/drawing/2014/main" id="{00000000-0008-0000-0600-0000C402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700" name="テキスト ボックス 2">
            <a:extLst>
              <a:ext uri="{FF2B5EF4-FFF2-40B4-BE49-F238E27FC236}">
                <a16:creationId xmlns:a16="http://schemas.microsoft.com/office/drawing/2014/main" id="{00000000-0008-0000-0600-0000BC02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Apple/04</a:t>
            </a:r>
          </a:p>
        </xdr:txBody>
      </xdr:sp>
    </xdr:grpSp>
    <xdr:clientData/>
  </xdr:twoCellAnchor>
  <xdr:twoCellAnchor>
    <xdr:from>
      <xdr:col>1</xdr:col>
      <xdr:colOff>355600</xdr:colOff>
      <xdr:row>429</xdr:row>
      <xdr:rowOff>88900</xdr:rowOff>
    </xdr:from>
    <xdr:to>
      <xdr:col>1</xdr:col>
      <xdr:colOff>355636</xdr:colOff>
      <xdr:row>439</xdr:row>
      <xdr:rowOff>11681</xdr:rowOff>
    </xdr:to>
    <xdr:cxnSp macro="">
      <xdr:nvCxnSpPr>
        <xdr:cNvPr id="709" name="直線コネクタ 708">
          <a:extLst>
            <a:ext uri="{FF2B5EF4-FFF2-40B4-BE49-F238E27FC236}">
              <a16:creationId xmlns:a16="http://schemas.microsoft.com/office/drawing/2014/main" id="{00000000-0008-0000-0600-0000C5020000}"/>
            </a:ext>
          </a:extLst>
        </xdr:cNvPr>
        <xdr:cNvCxnSpPr>
          <a:endCxn id="691" idx="0"/>
        </xdr:cNvCxnSpPr>
      </xdr:nvCxnSpPr>
      <xdr:spPr bwMode="auto">
        <a:xfrm>
          <a:off x="972820" y="74985880"/>
          <a:ext cx="36" cy="1675381"/>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95820</xdr:colOff>
      <xdr:row>422</xdr:row>
      <xdr:rowOff>78176</xdr:rowOff>
    </xdr:from>
    <xdr:to>
      <xdr:col>4</xdr:col>
      <xdr:colOff>600472</xdr:colOff>
      <xdr:row>424</xdr:row>
      <xdr:rowOff>149688</xdr:rowOff>
    </xdr:to>
    <xdr:sp macro="" textlink="">
      <xdr:nvSpPr>
        <xdr:cNvPr id="710" name="星 24 709">
          <a:extLst>
            <a:ext uri="{FF2B5EF4-FFF2-40B4-BE49-F238E27FC236}">
              <a16:creationId xmlns:a16="http://schemas.microsoft.com/office/drawing/2014/main" id="{00000000-0008-0000-0600-0000C6020000}"/>
            </a:ext>
          </a:extLst>
        </xdr:cNvPr>
        <xdr:cNvSpPr/>
      </xdr:nvSpPr>
      <xdr:spPr bwMode="auto">
        <a:xfrm>
          <a:off x="1330260" y="73748336"/>
          <a:ext cx="1739092" cy="422032"/>
        </a:xfrm>
        <a:prstGeom prst="star24">
          <a:avLst/>
        </a:prstGeom>
        <a:solidFill>
          <a:srgbClr val="FFFF00"/>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fontAlgn="base">
            <a:spcBef>
              <a:spcPct val="0"/>
            </a:spcBef>
            <a:spcAft>
              <a:spcPct val="0"/>
            </a:spcAft>
          </a:pPr>
          <a:r>
            <a:rPr lang="en-US" altLang="ja-JP" sz="1400" b="1">
              <a:solidFill>
                <a:srgbClr val="FF0000"/>
              </a:solidFill>
            </a:rPr>
            <a:t>Different</a:t>
          </a:r>
          <a:endParaRPr lang="ja-JP" altLang="en-US" sz="1400" b="1">
            <a:solidFill>
              <a:srgbClr val="FF0000"/>
            </a:solidFill>
          </a:endParaRPr>
        </a:p>
      </xdr:txBody>
    </xdr:sp>
    <xdr:clientData/>
  </xdr:twoCellAnchor>
  <xdr:twoCellAnchor>
    <xdr:from>
      <xdr:col>2</xdr:col>
      <xdr:colOff>57568</xdr:colOff>
      <xdr:row>420</xdr:row>
      <xdr:rowOff>22936</xdr:rowOff>
    </xdr:from>
    <xdr:to>
      <xdr:col>5</xdr:col>
      <xdr:colOff>386668</xdr:colOff>
      <xdr:row>420</xdr:row>
      <xdr:rowOff>22936</xdr:rowOff>
    </xdr:to>
    <xdr:cxnSp macro="">
      <xdr:nvCxnSpPr>
        <xdr:cNvPr id="711" name="直線矢印コネクタ 710">
          <a:extLst>
            <a:ext uri="{FF2B5EF4-FFF2-40B4-BE49-F238E27FC236}">
              <a16:creationId xmlns:a16="http://schemas.microsoft.com/office/drawing/2014/main" id="{00000000-0008-0000-0600-0000C7020000}"/>
            </a:ext>
          </a:extLst>
        </xdr:cNvPr>
        <xdr:cNvCxnSpPr>
          <a:cxnSpLocks noChangeShapeType="1"/>
        </xdr:cNvCxnSpPr>
      </xdr:nvCxnSpPr>
      <xdr:spPr bwMode="auto">
        <a:xfrm>
          <a:off x="1292008" y="73342576"/>
          <a:ext cx="2180760"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xdr:col>
      <xdr:colOff>273472</xdr:colOff>
      <xdr:row>418</xdr:row>
      <xdr:rowOff>70639</xdr:rowOff>
    </xdr:from>
    <xdr:to>
      <xdr:col>4</xdr:col>
      <xdr:colOff>468872</xdr:colOff>
      <xdr:row>420</xdr:row>
      <xdr:rowOff>3039</xdr:rowOff>
    </xdr:to>
    <xdr:sp macro="" textlink="">
      <xdr:nvSpPr>
        <xdr:cNvPr id="712" name="テキスト ボックス 2">
          <a:extLst>
            <a:ext uri="{FF2B5EF4-FFF2-40B4-BE49-F238E27FC236}">
              <a16:creationId xmlns:a16="http://schemas.microsoft.com/office/drawing/2014/main" id="{00000000-0008-0000-0600-0000C8020000}"/>
            </a:ext>
          </a:extLst>
        </xdr:cNvPr>
        <xdr:cNvSpPr txBox="1">
          <a:spLocks noChangeArrowheads="1"/>
        </xdr:cNvSpPr>
      </xdr:nvSpPr>
      <xdr:spPr bwMode="auto">
        <a:xfrm>
          <a:off x="1507912" y="73039759"/>
          <a:ext cx="1429840" cy="282920"/>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包装仕様違い</a:t>
          </a:r>
          <a:endParaRPr lang="en-US" altLang="ja-JP" sz="1400" b="1">
            <a:solidFill>
              <a:srgbClr val="000000"/>
            </a:solidFill>
          </a:endParaRPr>
        </a:p>
      </xdr:txBody>
    </xdr:sp>
    <xdr:clientData/>
  </xdr:twoCellAnchor>
  <xdr:twoCellAnchor>
    <xdr:from>
      <xdr:col>5</xdr:col>
      <xdr:colOff>393614</xdr:colOff>
      <xdr:row>417</xdr:row>
      <xdr:rowOff>63473</xdr:rowOff>
    </xdr:from>
    <xdr:to>
      <xdr:col>6</xdr:col>
      <xdr:colOff>406211</xdr:colOff>
      <xdr:row>421</xdr:row>
      <xdr:rowOff>61160</xdr:rowOff>
    </xdr:to>
    <xdr:grpSp>
      <xdr:nvGrpSpPr>
        <xdr:cNvPr id="713" name="グループ化 712">
          <a:extLst>
            <a:ext uri="{FF2B5EF4-FFF2-40B4-BE49-F238E27FC236}">
              <a16:creationId xmlns:a16="http://schemas.microsoft.com/office/drawing/2014/main" id="{00000000-0008-0000-0600-0000C9020000}"/>
            </a:ext>
          </a:extLst>
        </xdr:cNvPr>
        <xdr:cNvGrpSpPr/>
      </xdr:nvGrpSpPr>
      <xdr:grpSpPr>
        <a:xfrm>
          <a:off x="3378114" y="74764873"/>
          <a:ext cx="609497" cy="708887"/>
          <a:chOff x="7494823" y="2142729"/>
          <a:chExt cx="634897" cy="708887"/>
        </a:xfrm>
      </xdr:grpSpPr>
      <xdr:sp macro="" textlink="">
        <xdr:nvSpPr>
          <xdr:cNvPr id="714" name="円柱 713">
            <a:extLst>
              <a:ext uri="{FF2B5EF4-FFF2-40B4-BE49-F238E27FC236}">
                <a16:creationId xmlns:a16="http://schemas.microsoft.com/office/drawing/2014/main" id="{00000000-0008-0000-0600-0000CA020000}"/>
              </a:ext>
            </a:extLst>
          </xdr:cNvPr>
          <xdr:cNvSpPr/>
        </xdr:nvSpPr>
        <xdr:spPr>
          <a:xfrm>
            <a:off x="7494823" y="2142729"/>
            <a:ext cx="605569" cy="708887"/>
          </a:xfrm>
          <a:prstGeom prst="can">
            <a:avLst>
              <a:gd name="adj" fmla="val 45827"/>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nvGrpSpPr>
          <xdr:cNvPr id="715" name="グループ化 714">
            <a:extLst>
              <a:ext uri="{FF2B5EF4-FFF2-40B4-BE49-F238E27FC236}">
                <a16:creationId xmlns:a16="http://schemas.microsoft.com/office/drawing/2014/main" id="{00000000-0008-0000-0600-0000CB020000}"/>
              </a:ext>
            </a:extLst>
          </xdr:cNvPr>
          <xdr:cNvGrpSpPr/>
        </xdr:nvGrpSpPr>
        <xdr:grpSpPr>
          <a:xfrm>
            <a:off x="7641973" y="2480394"/>
            <a:ext cx="311268" cy="326295"/>
            <a:chOff x="4200429" y="3081678"/>
            <a:chExt cx="311268" cy="326295"/>
          </a:xfrm>
        </xdr:grpSpPr>
        <xdr:sp macro="" textlink="">
          <xdr:nvSpPr>
            <xdr:cNvPr id="717" name="円/楕円 43">
              <a:extLst>
                <a:ext uri="{FF2B5EF4-FFF2-40B4-BE49-F238E27FC236}">
                  <a16:creationId xmlns:a16="http://schemas.microsoft.com/office/drawing/2014/main" id="{00000000-0008-0000-0600-0000CD020000}"/>
                </a:ext>
              </a:extLst>
            </xdr:cNvPr>
            <xdr:cNvSpPr>
              <a:spLocks noChangeArrowheads="1"/>
            </xdr:cNvSpPr>
          </xdr:nvSpPr>
          <xdr:spPr bwMode="auto">
            <a:xfrm>
              <a:off x="4200429" y="3106778"/>
              <a:ext cx="311268" cy="301195"/>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718" name="AutoShape 33">
              <a:extLst>
                <a:ext uri="{FF2B5EF4-FFF2-40B4-BE49-F238E27FC236}">
                  <a16:creationId xmlns:a16="http://schemas.microsoft.com/office/drawing/2014/main" id="{00000000-0008-0000-0600-0000CE020000}"/>
                </a:ext>
              </a:extLst>
            </xdr:cNvPr>
            <xdr:cNvSpPr>
              <a:spLocks noChangeArrowheads="1"/>
            </xdr:cNvSpPr>
          </xdr:nvSpPr>
          <xdr:spPr bwMode="auto">
            <a:xfrm>
              <a:off x="4312533" y="3081678"/>
              <a:ext cx="49396" cy="75299"/>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716" name="テキスト ボックス 2">
            <a:extLst>
              <a:ext uri="{FF2B5EF4-FFF2-40B4-BE49-F238E27FC236}">
                <a16:creationId xmlns:a16="http://schemas.microsoft.com/office/drawing/2014/main" id="{00000000-0008-0000-0600-0000CC020000}"/>
              </a:ext>
            </a:extLst>
          </xdr:cNvPr>
          <xdr:cNvSpPr txBox="1">
            <a:spLocks noChangeArrowheads="1"/>
          </xdr:cNvSpPr>
        </xdr:nvSpPr>
        <xdr:spPr bwMode="auto">
          <a:xfrm>
            <a:off x="7532227" y="2142729"/>
            <a:ext cx="597493" cy="2769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200">
                <a:solidFill>
                  <a:srgbClr val="000000"/>
                </a:solidFill>
              </a:rPr>
              <a:t>USA</a:t>
            </a:r>
          </a:p>
        </xdr:txBody>
      </xdr:sp>
    </xdr:grpSp>
    <xdr:clientData/>
  </xdr:twoCellAnchor>
  <xdr:twoCellAnchor>
    <xdr:from>
      <xdr:col>1</xdr:col>
      <xdr:colOff>74502</xdr:colOff>
      <xdr:row>440</xdr:row>
      <xdr:rowOff>132970</xdr:rowOff>
    </xdr:from>
    <xdr:to>
      <xdr:col>2</xdr:col>
      <xdr:colOff>87099</xdr:colOff>
      <xdr:row>444</xdr:row>
      <xdr:rowOff>130657</xdr:rowOff>
    </xdr:to>
    <xdr:grpSp>
      <xdr:nvGrpSpPr>
        <xdr:cNvPr id="719" name="グループ化 718">
          <a:extLst>
            <a:ext uri="{FF2B5EF4-FFF2-40B4-BE49-F238E27FC236}">
              <a16:creationId xmlns:a16="http://schemas.microsoft.com/office/drawing/2014/main" id="{00000000-0008-0000-0600-0000CF020000}"/>
            </a:ext>
          </a:extLst>
        </xdr:cNvPr>
        <xdr:cNvGrpSpPr/>
      </xdr:nvGrpSpPr>
      <xdr:grpSpPr>
        <a:xfrm>
          <a:off x="671402" y="78923770"/>
          <a:ext cx="609497" cy="708887"/>
          <a:chOff x="7494823" y="2142729"/>
          <a:chExt cx="634897" cy="708887"/>
        </a:xfrm>
      </xdr:grpSpPr>
      <xdr:sp macro="" textlink="">
        <xdr:nvSpPr>
          <xdr:cNvPr id="720" name="円柱 719">
            <a:extLst>
              <a:ext uri="{FF2B5EF4-FFF2-40B4-BE49-F238E27FC236}">
                <a16:creationId xmlns:a16="http://schemas.microsoft.com/office/drawing/2014/main" id="{00000000-0008-0000-0600-0000D0020000}"/>
              </a:ext>
            </a:extLst>
          </xdr:cNvPr>
          <xdr:cNvSpPr/>
        </xdr:nvSpPr>
        <xdr:spPr>
          <a:xfrm>
            <a:off x="7494823" y="2142729"/>
            <a:ext cx="605569" cy="708887"/>
          </a:xfrm>
          <a:prstGeom prst="can">
            <a:avLst>
              <a:gd name="adj" fmla="val 45827"/>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nvGrpSpPr>
          <xdr:cNvPr id="721" name="グループ化 720">
            <a:extLst>
              <a:ext uri="{FF2B5EF4-FFF2-40B4-BE49-F238E27FC236}">
                <a16:creationId xmlns:a16="http://schemas.microsoft.com/office/drawing/2014/main" id="{00000000-0008-0000-0600-0000D1020000}"/>
              </a:ext>
            </a:extLst>
          </xdr:cNvPr>
          <xdr:cNvGrpSpPr/>
        </xdr:nvGrpSpPr>
        <xdr:grpSpPr>
          <a:xfrm>
            <a:off x="7641973" y="2480394"/>
            <a:ext cx="311268" cy="326295"/>
            <a:chOff x="4200429" y="3081678"/>
            <a:chExt cx="311268" cy="326295"/>
          </a:xfrm>
        </xdr:grpSpPr>
        <xdr:sp macro="" textlink="">
          <xdr:nvSpPr>
            <xdr:cNvPr id="723" name="円/楕円 43">
              <a:extLst>
                <a:ext uri="{FF2B5EF4-FFF2-40B4-BE49-F238E27FC236}">
                  <a16:creationId xmlns:a16="http://schemas.microsoft.com/office/drawing/2014/main" id="{00000000-0008-0000-0600-0000D3020000}"/>
                </a:ext>
              </a:extLst>
            </xdr:cNvPr>
            <xdr:cNvSpPr>
              <a:spLocks noChangeArrowheads="1"/>
            </xdr:cNvSpPr>
          </xdr:nvSpPr>
          <xdr:spPr bwMode="auto">
            <a:xfrm>
              <a:off x="4200429" y="3106778"/>
              <a:ext cx="311268" cy="301195"/>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724" name="AutoShape 33">
              <a:extLst>
                <a:ext uri="{FF2B5EF4-FFF2-40B4-BE49-F238E27FC236}">
                  <a16:creationId xmlns:a16="http://schemas.microsoft.com/office/drawing/2014/main" id="{00000000-0008-0000-0600-0000D4020000}"/>
                </a:ext>
              </a:extLst>
            </xdr:cNvPr>
            <xdr:cNvSpPr>
              <a:spLocks noChangeArrowheads="1"/>
            </xdr:cNvSpPr>
          </xdr:nvSpPr>
          <xdr:spPr bwMode="auto">
            <a:xfrm>
              <a:off x="4312533" y="3081678"/>
              <a:ext cx="49396" cy="75299"/>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722" name="テキスト ボックス 2">
            <a:extLst>
              <a:ext uri="{FF2B5EF4-FFF2-40B4-BE49-F238E27FC236}">
                <a16:creationId xmlns:a16="http://schemas.microsoft.com/office/drawing/2014/main" id="{00000000-0008-0000-0600-0000D2020000}"/>
              </a:ext>
            </a:extLst>
          </xdr:cNvPr>
          <xdr:cNvSpPr txBox="1">
            <a:spLocks noChangeArrowheads="1"/>
          </xdr:cNvSpPr>
        </xdr:nvSpPr>
        <xdr:spPr bwMode="auto">
          <a:xfrm>
            <a:off x="7532227" y="2142729"/>
            <a:ext cx="597493" cy="2769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200">
                <a:solidFill>
                  <a:srgbClr val="000000"/>
                </a:solidFill>
              </a:rPr>
              <a:t>USA</a:t>
            </a:r>
          </a:p>
        </xdr:txBody>
      </xdr:sp>
    </xdr:grpSp>
    <xdr:clientData/>
  </xdr:twoCellAnchor>
  <xdr:twoCellAnchor>
    <xdr:from>
      <xdr:col>0</xdr:col>
      <xdr:colOff>546472</xdr:colOff>
      <xdr:row>444</xdr:row>
      <xdr:rowOff>123612</xdr:rowOff>
    </xdr:from>
    <xdr:to>
      <xdr:col>2</xdr:col>
      <xdr:colOff>201464</xdr:colOff>
      <xdr:row>446</xdr:row>
      <xdr:rowOff>75789</xdr:rowOff>
    </xdr:to>
    <xdr:sp macro="" textlink="">
      <xdr:nvSpPr>
        <xdr:cNvPr id="725" name="テキスト ボックス 2">
          <a:extLst>
            <a:ext uri="{FF2B5EF4-FFF2-40B4-BE49-F238E27FC236}">
              <a16:creationId xmlns:a16="http://schemas.microsoft.com/office/drawing/2014/main" id="{00000000-0008-0000-0600-0000D5020000}"/>
            </a:ext>
          </a:extLst>
        </xdr:cNvPr>
        <xdr:cNvSpPr txBox="1">
          <a:spLocks noChangeArrowheads="1"/>
        </xdr:cNvSpPr>
      </xdr:nvSpPr>
      <xdr:spPr bwMode="auto">
        <a:xfrm>
          <a:off x="546472" y="77649492"/>
          <a:ext cx="889432" cy="302697"/>
        </a:xfrm>
        <a:prstGeom prst="rect">
          <a:avLst/>
        </a:prstGeom>
        <a:solidFill>
          <a:schemeClr val="bg1"/>
        </a:solidFill>
        <a:ln w="9525">
          <a:solidFill>
            <a:srgbClr val="000000"/>
          </a:solidFill>
          <a:miter lim="800000"/>
          <a:headEnd/>
          <a:tailEnd/>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Apple/13</a:t>
          </a:r>
        </a:p>
      </xdr:txBody>
    </xdr:sp>
    <xdr:clientData/>
  </xdr:twoCellAnchor>
  <xdr:twoCellAnchor>
    <xdr:from>
      <xdr:col>3</xdr:col>
      <xdr:colOff>100112</xdr:colOff>
      <xdr:row>422</xdr:row>
      <xdr:rowOff>171392</xdr:rowOff>
    </xdr:from>
    <xdr:to>
      <xdr:col>6</xdr:col>
      <xdr:colOff>66970</xdr:colOff>
      <xdr:row>428</xdr:row>
      <xdr:rowOff>116723</xdr:rowOff>
    </xdr:to>
    <xdr:cxnSp macro="">
      <xdr:nvCxnSpPr>
        <xdr:cNvPr id="726" name="直線コネクタ 725">
          <a:extLst>
            <a:ext uri="{FF2B5EF4-FFF2-40B4-BE49-F238E27FC236}">
              <a16:creationId xmlns:a16="http://schemas.microsoft.com/office/drawing/2014/main" id="{00000000-0008-0000-0600-0000D6020000}"/>
            </a:ext>
          </a:extLst>
        </xdr:cNvPr>
        <xdr:cNvCxnSpPr>
          <a:stCxn id="727" idx="2"/>
          <a:endCxn id="728" idx="3"/>
        </xdr:cNvCxnSpPr>
      </xdr:nvCxnSpPr>
      <xdr:spPr bwMode="auto">
        <a:xfrm flipH="1">
          <a:off x="1951772" y="73841552"/>
          <a:ext cx="1818518" cy="996891"/>
        </a:xfrm>
        <a:prstGeom prst="line">
          <a:avLst/>
        </a:prstGeom>
        <a:ln w="88900">
          <a:solidFill>
            <a:srgbClr val="00B050"/>
          </a:solidFill>
          <a:headEnd type="none" w="med" len="med"/>
          <a:tailEnd type="non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243284</xdr:colOff>
      <xdr:row>421</xdr:row>
      <xdr:rowOff>41415</xdr:rowOff>
    </xdr:from>
    <xdr:to>
      <xdr:col>6</xdr:col>
      <xdr:colOff>512956</xdr:colOff>
      <xdr:row>422</xdr:row>
      <xdr:rowOff>171392</xdr:rowOff>
    </xdr:to>
    <xdr:sp macro="" textlink="">
      <xdr:nvSpPr>
        <xdr:cNvPr id="727" name="テキスト ボックス 2">
          <a:extLst>
            <a:ext uri="{FF2B5EF4-FFF2-40B4-BE49-F238E27FC236}">
              <a16:creationId xmlns:a16="http://schemas.microsoft.com/office/drawing/2014/main" id="{00000000-0008-0000-0600-0000D7020000}"/>
            </a:ext>
          </a:extLst>
        </xdr:cNvPr>
        <xdr:cNvSpPr txBox="1">
          <a:spLocks noChangeArrowheads="1"/>
        </xdr:cNvSpPr>
      </xdr:nvSpPr>
      <xdr:spPr bwMode="auto">
        <a:xfrm>
          <a:off x="3329384" y="73536315"/>
          <a:ext cx="886892" cy="305237"/>
        </a:xfrm>
        <a:prstGeom prst="rect">
          <a:avLst/>
        </a:prstGeom>
        <a:solidFill>
          <a:schemeClr val="bg1"/>
        </a:solidFill>
        <a:ln w="9525">
          <a:solidFill>
            <a:srgbClr val="000000"/>
          </a:solidFill>
          <a:miter lim="800000"/>
          <a:headEnd/>
          <a:tailEnd/>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solidFill>
                <a:srgbClr val="FF0000"/>
              </a:solidFill>
            </a:rPr>
            <a:t>05</a:t>
          </a:r>
        </a:p>
      </xdr:txBody>
    </xdr:sp>
    <xdr:clientData/>
  </xdr:twoCellAnchor>
  <xdr:twoCellAnchor>
    <xdr:from>
      <xdr:col>0</xdr:col>
      <xdr:colOff>94804</xdr:colOff>
      <xdr:row>426</xdr:row>
      <xdr:rowOff>163256</xdr:rowOff>
    </xdr:from>
    <xdr:to>
      <xdr:col>3</xdr:col>
      <xdr:colOff>100112</xdr:colOff>
      <xdr:row>430</xdr:row>
      <xdr:rowOff>70189</xdr:rowOff>
    </xdr:to>
    <xdr:sp macro="" textlink="">
      <xdr:nvSpPr>
        <xdr:cNvPr id="728" name="角丸四角形 727">
          <a:extLst>
            <a:ext uri="{FF2B5EF4-FFF2-40B4-BE49-F238E27FC236}">
              <a16:creationId xmlns:a16="http://schemas.microsoft.com/office/drawing/2014/main" id="{00000000-0008-0000-0600-0000D8020000}"/>
            </a:ext>
          </a:extLst>
        </xdr:cNvPr>
        <xdr:cNvSpPr/>
      </xdr:nvSpPr>
      <xdr:spPr>
        <a:xfrm>
          <a:off x="94804" y="74534456"/>
          <a:ext cx="1856968" cy="60797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en-US" altLang="ja-JP" sz="1400"/>
            <a:t>New GIMS registered due to design change</a:t>
          </a:r>
        </a:p>
      </xdr:txBody>
    </xdr:sp>
    <xdr:clientData/>
  </xdr:twoCellAnchor>
  <xdr:twoCellAnchor>
    <xdr:from>
      <xdr:col>3</xdr:col>
      <xdr:colOff>264912</xdr:colOff>
      <xdr:row>428</xdr:row>
      <xdr:rowOff>5772</xdr:rowOff>
    </xdr:from>
    <xdr:to>
      <xdr:col>13</xdr:col>
      <xdr:colOff>341912</xdr:colOff>
      <xdr:row>439</xdr:row>
      <xdr:rowOff>29972</xdr:rowOff>
    </xdr:to>
    <xdr:sp macro="" textlink="">
      <xdr:nvSpPr>
        <xdr:cNvPr id="729" name="角丸四角形吹き出し 728">
          <a:extLst>
            <a:ext uri="{FF2B5EF4-FFF2-40B4-BE49-F238E27FC236}">
              <a16:creationId xmlns:a16="http://schemas.microsoft.com/office/drawing/2014/main" id="{00000000-0008-0000-0600-0000D9020000}"/>
            </a:ext>
          </a:extLst>
        </xdr:cNvPr>
        <xdr:cNvSpPr>
          <a:spLocks noChangeArrowheads="1"/>
        </xdr:cNvSpPr>
      </xdr:nvSpPr>
      <xdr:spPr bwMode="auto">
        <a:xfrm>
          <a:off x="2116572" y="74727492"/>
          <a:ext cx="6249200" cy="1952060"/>
        </a:xfrm>
        <a:prstGeom prst="wedgeRoundRectCallout">
          <a:avLst>
            <a:gd name="adj1" fmla="val -18576"/>
            <a:gd name="adj2" fmla="val -97092"/>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Necessary</a:t>
          </a:r>
        </a:p>
        <a:p>
          <a:r>
            <a:rPr lang="en-US" altLang="ja-JP" sz="1200" b="1"/>
            <a:t>Ex</a:t>
          </a:r>
          <a:r>
            <a:rPr lang="ja-JP" altLang="en-US" sz="1200" b="1"/>
            <a:t> ： </a:t>
          </a:r>
          <a:r>
            <a:rPr lang="en-US" altLang="ja-JP" sz="1200" b="1"/>
            <a:t>There are some existing GIMS Apple/01 ~ 04.</a:t>
          </a:r>
        </a:p>
        <a:p>
          <a:r>
            <a:rPr lang="en-US" altLang="ja-JP" sz="1200" b="1"/>
            <a:t>         </a:t>
          </a:r>
          <a:r>
            <a:rPr lang="en-US" altLang="ja-JP" sz="1200" b="1">
              <a:solidFill>
                <a:srgbClr val="FF0000"/>
              </a:solidFill>
            </a:rPr>
            <a:t>Apple/05</a:t>
          </a:r>
          <a:r>
            <a:rPr lang="en-US" altLang="ja-JP" sz="1200" b="1"/>
            <a:t> has been registered due to design change</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B (Case of changing packaging style)</a:t>
          </a:r>
          <a:endParaRPr lang="ja-JP" altLang="en-US" sz="1200" b="1">
            <a:solidFill>
              <a:srgbClr val="FF0000"/>
            </a:solidFill>
          </a:endParaRPr>
        </a:p>
        <a:p>
          <a:r>
            <a:rPr lang="en-US" altLang="ja-JP" sz="1200" b="1">
              <a:solidFill>
                <a:srgbClr val="00B0F0"/>
              </a:solidFill>
            </a:rPr>
            <a:t>Previous GIMS   : </a:t>
          </a:r>
          <a:r>
            <a:rPr lang="ja-JP" altLang="en-US" sz="1200" b="1">
              <a:solidFill>
                <a:srgbClr val="00B0F0"/>
              </a:solidFill>
            </a:rPr>
            <a:t>　</a:t>
          </a:r>
          <a:r>
            <a:rPr lang="en-US" altLang="ja-JP" sz="1200" b="1">
              <a:solidFill>
                <a:srgbClr val="00B0F0"/>
              </a:solidFill>
            </a:rPr>
            <a:t> Apple/04</a:t>
          </a:r>
        </a:p>
        <a:p>
          <a:r>
            <a:rPr lang="en-US" altLang="ja-JP" sz="1200" b="1"/>
            <a:t>Please use existing GIMS Apple/03 the case as below combination</a:t>
          </a:r>
        </a:p>
        <a:p>
          <a:r>
            <a:rPr lang="en-US" altLang="ja-JP" sz="1200" b="1"/>
            <a:t>     </a:t>
          </a:r>
          <a:r>
            <a:rPr lang="ja-JP" altLang="en-US" sz="1200" b="1"/>
            <a:t>・</a:t>
          </a:r>
          <a:r>
            <a:rPr lang="en-US" altLang="ja-JP" sz="1200" b="1"/>
            <a:t>Production country  : : US (USA)</a:t>
          </a:r>
          <a:r>
            <a:rPr lang="ja-JP" altLang="en-US" sz="1200" b="1"/>
            <a:t>・</a:t>
          </a:r>
          <a:r>
            <a:rPr lang="en-US" altLang="ja-JP" sz="1200" b="1"/>
            <a:t>Packaging country    : US (USA)</a:t>
          </a:r>
        </a:p>
        <a:p>
          <a:r>
            <a:rPr lang="ja-JP" altLang="en-US" sz="1200" b="1"/>
            <a:t>　</a:t>
          </a:r>
          <a:r>
            <a:rPr lang="en-US" altLang="ja-JP" sz="1200" b="1">
              <a:solidFill>
                <a:srgbClr val="FF0000"/>
              </a:solidFill>
            </a:rPr>
            <a:t>*NGK-USA has to send GIMS registration request to Japan because it(REC-G) will be </a:t>
          </a:r>
        </a:p>
        <a:p>
          <a:r>
            <a:rPr lang="en-US" altLang="ja-JP" sz="1200" b="1">
              <a:solidFill>
                <a:srgbClr val="FF0000"/>
              </a:solidFill>
            </a:rPr>
            <a:t>     used in NGK-USA.</a:t>
          </a:r>
        </a:p>
      </xdr:txBody>
    </xdr:sp>
    <xdr:clientData/>
  </xdr:twoCellAnchor>
  <xdr:twoCellAnchor>
    <xdr:from>
      <xdr:col>3</xdr:col>
      <xdr:colOff>254654</xdr:colOff>
      <xdr:row>445</xdr:row>
      <xdr:rowOff>177528</xdr:rowOff>
    </xdr:from>
    <xdr:to>
      <xdr:col>13</xdr:col>
      <xdr:colOff>331654</xdr:colOff>
      <xdr:row>457</xdr:row>
      <xdr:rowOff>23928</xdr:rowOff>
    </xdr:to>
    <xdr:sp macro="" textlink="">
      <xdr:nvSpPr>
        <xdr:cNvPr id="730" name="角丸四角形吹き出し 729">
          <a:extLst>
            <a:ext uri="{FF2B5EF4-FFF2-40B4-BE49-F238E27FC236}">
              <a16:creationId xmlns:a16="http://schemas.microsoft.com/office/drawing/2014/main" id="{00000000-0008-0000-0600-0000DA020000}"/>
            </a:ext>
          </a:extLst>
        </xdr:cNvPr>
        <xdr:cNvSpPr>
          <a:spLocks noChangeArrowheads="1"/>
        </xdr:cNvSpPr>
      </xdr:nvSpPr>
      <xdr:spPr bwMode="auto">
        <a:xfrm>
          <a:off x="2106314" y="77878668"/>
          <a:ext cx="6249200" cy="1949520"/>
        </a:xfrm>
        <a:prstGeom prst="wedgeRoundRectCallout">
          <a:avLst>
            <a:gd name="adj1" fmla="val -61987"/>
            <a:gd name="adj2" fmla="val -49217"/>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Necessary</a:t>
          </a:r>
        </a:p>
        <a:p>
          <a:r>
            <a:rPr lang="en-US" altLang="ja-JP" sz="1200" b="1"/>
            <a:t>Ex</a:t>
          </a:r>
          <a:r>
            <a:rPr lang="ja-JP" altLang="en-US" sz="1200" b="1"/>
            <a:t> ： </a:t>
          </a:r>
          <a:r>
            <a:rPr lang="en-US" altLang="ja-JP" sz="1200" b="1"/>
            <a:t>There are some existing GIMS Apple/01 ~ 12.</a:t>
          </a:r>
        </a:p>
        <a:p>
          <a:r>
            <a:rPr lang="en-US" altLang="ja-JP" sz="1200" b="1"/>
            <a:t>        </a:t>
          </a:r>
          <a:r>
            <a:rPr lang="en-US" altLang="ja-JP" sz="1200" b="1">
              <a:solidFill>
                <a:srgbClr val="FF0000"/>
              </a:solidFill>
            </a:rPr>
            <a:t> Apple/13 </a:t>
          </a:r>
          <a:r>
            <a:rPr lang="en-US" altLang="ja-JP" sz="1200" b="1"/>
            <a:t>has been registered due to design change</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D (Case of design / process change which needs a customer approval)</a:t>
          </a:r>
        </a:p>
        <a:p>
          <a:r>
            <a:rPr lang="en-US" altLang="ja-JP" sz="1200" b="1">
              <a:solidFill>
                <a:srgbClr val="00B0F0"/>
              </a:solidFill>
            </a:rPr>
            <a:t>Previous GIMS   : </a:t>
          </a:r>
          <a:r>
            <a:rPr lang="ja-JP" altLang="en-US" sz="1200" b="1">
              <a:solidFill>
                <a:srgbClr val="00B0F0"/>
              </a:solidFill>
            </a:rPr>
            <a:t>　</a:t>
          </a:r>
          <a:r>
            <a:rPr lang="en-US" altLang="ja-JP" sz="1200" b="1">
              <a:solidFill>
                <a:srgbClr val="00B0F0"/>
              </a:solidFill>
            </a:rPr>
            <a:t> Apple/05</a:t>
          </a:r>
        </a:p>
        <a:p>
          <a:r>
            <a:rPr lang="en-US" altLang="ja-JP" sz="1200" b="1"/>
            <a:t>Please use existing GIMS Apple/13 the case as below combination</a:t>
          </a:r>
        </a:p>
        <a:p>
          <a:r>
            <a:rPr lang="en-US" altLang="ja-JP" sz="1200" b="1"/>
            <a:t>     </a:t>
          </a:r>
          <a:r>
            <a:rPr lang="ja-JP" altLang="en-US" sz="1200" b="1"/>
            <a:t>・</a:t>
          </a:r>
          <a:r>
            <a:rPr lang="en-US" altLang="ja-JP" sz="1200" b="1"/>
            <a:t>Production country  : US (USA) </a:t>
          </a:r>
          <a:r>
            <a:rPr lang="ja-JP" altLang="en-US" sz="1200" b="1"/>
            <a:t> ・</a:t>
          </a:r>
          <a:r>
            <a:rPr lang="en-US" altLang="ja-JP" sz="1200" b="1"/>
            <a:t>Packaging country    : US (USA)</a:t>
          </a:r>
        </a:p>
        <a:p>
          <a:r>
            <a:rPr lang="ja-JP" altLang="en-US" sz="1200" b="1"/>
            <a:t>　</a:t>
          </a:r>
          <a:r>
            <a:rPr lang="en-US" altLang="ja-JP" sz="1200" b="1">
              <a:solidFill>
                <a:srgbClr val="FF0000"/>
              </a:solidFill>
            </a:rPr>
            <a:t>*NGK-USA has to send GIMS registration request to Japan because it(REC-G) will </a:t>
          </a:r>
        </a:p>
        <a:p>
          <a:r>
            <a:rPr lang="en-US" altLang="ja-JP" sz="1200" b="1">
              <a:solidFill>
                <a:srgbClr val="FF0000"/>
              </a:solidFill>
            </a:rPr>
            <a:t>     be used in NGK-USA.</a:t>
          </a:r>
        </a:p>
      </xdr:txBody>
    </xdr:sp>
    <xdr:clientData/>
  </xdr:twoCellAnchor>
  <xdr:twoCellAnchor>
    <xdr:from>
      <xdr:col>0</xdr:col>
      <xdr:colOff>0</xdr:colOff>
      <xdr:row>458</xdr:row>
      <xdr:rowOff>0</xdr:rowOff>
    </xdr:from>
    <xdr:to>
      <xdr:col>13</xdr:col>
      <xdr:colOff>544286</xdr:colOff>
      <xdr:row>462</xdr:row>
      <xdr:rowOff>81605</xdr:rowOff>
    </xdr:to>
    <xdr:sp macro="" textlink="">
      <xdr:nvSpPr>
        <xdr:cNvPr id="731" name="テキスト ボックス 3">
          <a:extLst>
            <a:ext uri="{FF2B5EF4-FFF2-40B4-BE49-F238E27FC236}">
              <a16:creationId xmlns:a16="http://schemas.microsoft.com/office/drawing/2014/main" id="{00000000-0008-0000-0600-0000DB020000}"/>
            </a:ext>
          </a:extLst>
        </xdr:cNvPr>
        <xdr:cNvSpPr txBox="1"/>
      </xdr:nvSpPr>
      <xdr:spPr>
        <a:xfrm>
          <a:off x="0" y="80505300"/>
          <a:ext cx="8568146" cy="78264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0</xdr:col>
      <xdr:colOff>0</xdr:colOff>
      <xdr:row>462</xdr:row>
      <xdr:rowOff>15240</xdr:rowOff>
    </xdr:from>
    <xdr:to>
      <xdr:col>13</xdr:col>
      <xdr:colOff>577780</xdr:colOff>
      <xdr:row>475</xdr:row>
      <xdr:rowOff>126358</xdr:rowOff>
    </xdr:to>
    <xdr:grpSp>
      <xdr:nvGrpSpPr>
        <xdr:cNvPr id="732" name="グループ化 731">
          <a:extLst>
            <a:ext uri="{FF2B5EF4-FFF2-40B4-BE49-F238E27FC236}">
              <a16:creationId xmlns:a16="http://schemas.microsoft.com/office/drawing/2014/main" id="{00000000-0008-0000-0600-0000DC020000}"/>
            </a:ext>
          </a:extLst>
        </xdr:cNvPr>
        <xdr:cNvGrpSpPr/>
      </xdr:nvGrpSpPr>
      <xdr:grpSpPr>
        <a:xfrm>
          <a:off x="0" y="82717640"/>
          <a:ext cx="8337480" cy="2422518"/>
          <a:chOff x="0" y="86960110"/>
          <a:chExt cx="12379802" cy="3449516"/>
        </a:xfrm>
      </xdr:grpSpPr>
      <xdr:pic>
        <xdr:nvPicPr>
          <xdr:cNvPr id="733" name="図 732">
            <a:extLst>
              <a:ext uri="{FF2B5EF4-FFF2-40B4-BE49-F238E27FC236}">
                <a16:creationId xmlns:a16="http://schemas.microsoft.com/office/drawing/2014/main" id="{00000000-0008-0000-0600-0000DD020000}"/>
              </a:ext>
            </a:extLst>
          </xdr:cNvPr>
          <xdr:cNvPicPr>
            <a:picLocks noChangeAspect="1"/>
          </xdr:cNvPicPr>
        </xdr:nvPicPr>
        <xdr:blipFill>
          <a:blip xmlns:r="http://schemas.openxmlformats.org/officeDocument/2006/relationships" r:embed="rId7"/>
          <a:stretch>
            <a:fillRect/>
          </a:stretch>
        </xdr:blipFill>
        <xdr:spPr>
          <a:xfrm>
            <a:off x="8374" y="86960110"/>
            <a:ext cx="12371428" cy="2695238"/>
          </a:xfrm>
          <a:prstGeom prst="rect">
            <a:avLst/>
          </a:prstGeom>
        </xdr:spPr>
      </xdr:pic>
      <xdr:pic>
        <xdr:nvPicPr>
          <xdr:cNvPr id="734" name="図 733">
            <a:extLst>
              <a:ext uri="{FF2B5EF4-FFF2-40B4-BE49-F238E27FC236}">
                <a16:creationId xmlns:a16="http://schemas.microsoft.com/office/drawing/2014/main" id="{00000000-0008-0000-0600-0000DE020000}"/>
              </a:ext>
            </a:extLst>
          </xdr:cNvPr>
          <xdr:cNvPicPr>
            <a:picLocks noChangeAspect="1"/>
          </xdr:cNvPicPr>
        </xdr:nvPicPr>
        <xdr:blipFill>
          <a:blip xmlns:r="http://schemas.openxmlformats.org/officeDocument/2006/relationships" r:embed="rId8"/>
          <a:stretch>
            <a:fillRect/>
          </a:stretch>
        </xdr:blipFill>
        <xdr:spPr>
          <a:xfrm>
            <a:off x="0" y="89581055"/>
            <a:ext cx="12371428" cy="828571"/>
          </a:xfrm>
          <a:prstGeom prst="rect">
            <a:avLst/>
          </a:prstGeom>
        </xdr:spPr>
      </xdr:pic>
    </xdr:grpSp>
    <xdr:clientData/>
  </xdr:twoCellAnchor>
  <xdr:twoCellAnchor>
    <xdr:from>
      <xdr:col>0</xdr:col>
      <xdr:colOff>0</xdr:colOff>
      <xdr:row>493</xdr:row>
      <xdr:rowOff>162560</xdr:rowOff>
    </xdr:from>
    <xdr:to>
      <xdr:col>14</xdr:col>
      <xdr:colOff>0</xdr:colOff>
      <xdr:row>498</xdr:row>
      <xdr:rowOff>17304</xdr:rowOff>
    </xdr:to>
    <xdr:sp macro="" textlink="">
      <xdr:nvSpPr>
        <xdr:cNvPr id="735" name="テキスト ボックス 47">
          <a:extLst>
            <a:ext uri="{FF2B5EF4-FFF2-40B4-BE49-F238E27FC236}">
              <a16:creationId xmlns:a16="http://schemas.microsoft.com/office/drawing/2014/main" id="{00000000-0008-0000-0600-0000DF020000}"/>
            </a:ext>
          </a:extLst>
        </xdr:cNvPr>
        <xdr:cNvSpPr txBox="1"/>
      </xdr:nvSpPr>
      <xdr:spPr>
        <a:xfrm>
          <a:off x="0" y="86827360"/>
          <a:ext cx="8784912" cy="718344"/>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Case6</a:t>
          </a:r>
        </a:p>
        <a:p>
          <a:r>
            <a:rPr lang="en-US" altLang="ja-JP" sz="1400"/>
            <a:t>GIMS produced in US ships to Japan </a:t>
          </a:r>
          <a:r>
            <a:rPr lang="ja-JP" altLang="en-US" sz="1400"/>
            <a:t>（</a:t>
          </a:r>
          <a:r>
            <a:rPr lang="en-US" altLang="ja-JP" sz="1400"/>
            <a:t>Apple/05</a:t>
          </a:r>
          <a:r>
            <a:rPr lang="ja-JP" altLang="en-US" sz="1400"/>
            <a:t>） </a:t>
          </a:r>
        </a:p>
        <a:p>
          <a:r>
            <a:rPr lang="en-US" altLang="ja-JP" sz="1400"/>
            <a:t>GIMS produced in US has been changed due to design change </a:t>
          </a:r>
          <a:r>
            <a:rPr lang="ja-JP" altLang="en-US" sz="1400"/>
            <a:t>（</a:t>
          </a:r>
          <a:r>
            <a:rPr lang="en-US" altLang="ja-JP" sz="1400"/>
            <a:t>Apple/14</a:t>
          </a:r>
          <a:r>
            <a:rPr lang="ja-JP" altLang="en-US" sz="1400">
              <a:solidFill>
                <a:srgbClr val="000000"/>
              </a:solidFill>
            </a:rPr>
            <a:t>）</a:t>
          </a:r>
        </a:p>
      </xdr:txBody>
    </xdr:sp>
    <xdr:clientData/>
  </xdr:twoCellAnchor>
  <xdr:twoCellAnchor>
    <xdr:from>
      <xdr:col>0</xdr:col>
      <xdr:colOff>395536</xdr:colOff>
      <xdr:row>499</xdr:row>
      <xdr:rowOff>88804</xdr:rowOff>
    </xdr:from>
    <xdr:to>
      <xdr:col>2</xdr:col>
      <xdr:colOff>446936</xdr:colOff>
      <xdr:row>505</xdr:row>
      <xdr:rowOff>102004</xdr:rowOff>
    </xdr:to>
    <xdr:sp macro="" textlink="">
      <xdr:nvSpPr>
        <xdr:cNvPr id="736" name="角丸四角形 735">
          <a:extLst>
            <a:ext uri="{FF2B5EF4-FFF2-40B4-BE49-F238E27FC236}">
              <a16:creationId xmlns:a16="http://schemas.microsoft.com/office/drawing/2014/main" id="{00000000-0008-0000-0600-0000E0020000}"/>
            </a:ext>
          </a:extLst>
        </xdr:cNvPr>
        <xdr:cNvSpPr>
          <a:spLocks noChangeArrowheads="1"/>
        </xdr:cNvSpPr>
      </xdr:nvSpPr>
      <xdr:spPr bwMode="auto">
        <a:xfrm>
          <a:off x="395536" y="86377684"/>
          <a:ext cx="1285840" cy="1064760"/>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0</xdr:col>
      <xdr:colOff>395536</xdr:colOff>
      <xdr:row>519</xdr:row>
      <xdr:rowOff>15792</xdr:rowOff>
    </xdr:from>
    <xdr:to>
      <xdr:col>2</xdr:col>
      <xdr:colOff>446936</xdr:colOff>
      <xdr:row>525</xdr:row>
      <xdr:rowOff>28992</xdr:rowOff>
    </xdr:to>
    <xdr:sp macro="" textlink="">
      <xdr:nvSpPr>
        <xdr:cNvPr id="737" name="角丸四角形 736">
          <a:extLst>
            <a:ext uri="{FF2B5EF4-FFF2-40B4-BE49-F238E27FC236}">
              <a16:creationId xmlns:a16="http://schemas.microsoft.com/office/drawing/2014/main" id="{00000000-0008-0000-0600-0000E1020000}"/>
            </a:ext>
          </a:extLst>
        </xdr:cNvPr>
        <xdr:cNvSpPr>
          <a:spLocks noChangeArrowheads="1"/>
        </xdr:cNvSpPr>
      </xdr:nvSpPr>
      <xdr:spPr bwMode="auto">
        <a:xfrm>
          <a:off x="395536" y="89809872"/>
          <a:ext cx="1285840" cy="1064760"/>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9</xdr:col>
      <xdr:colOff>330380</xdr:colOff>
      <xdr:row>520</xdr:row>
      <xdr:rowOff>126040</xdr:rowOff>
    </xdr:from>
    <xdr:to>
      <xdr:col>11</xdr:col>
      <xdr:colOff>134572</xdr:colOff>
      <xdr:row>522</xdr:row>
      <xdr:rowOff>78217</xdr:rowOff>
    </xdr:to>
    <xdr:sp macro="" textlink="">
      <xdr:nvSpPr>
        <xdr:cNvPr id="738" name="テキスト ボックス 2">
          <a:extLst>
            <a:ext uri="{FF2B5EF4-FFF2-40B4-BE49-F238E27FC236}">
              <a16:creationId xmlns:a16="http://schemas.microsoft.com/office/drawing/2014/main" id="{00000000-0008-0000-0600-0000E2020000}"/>
            </a:ext>
          </a:extLst>
        </xdr:cNvPr>
        <xdr:cNvSpPr txBox="1">
          <a:spLocks noChangeArrowheads="1"/>
        </xdr:cNvSpPr>
      </xdr:nvSpPr>
      <xdr:spPr bwMode="auto">
        <a:xfrm>
          <a:off x="5885360" y="90095380"/>
          <a:ext cx="1038632"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2</xdr:col>
      <xdr:colOff>231056</xdr:colOff>
      <xdr:row>502</xdr:row>
      <xdr:rowOff>151667</xdr:rowOff>
    </xdr:from>
    <xdr:to>
      <xdr:col>11</xdr:col>
      <xdr:colOff>246356</xdr:colOff>
      <xdr:row>502</xdr:row>
      <xdr:rowOff>151667</xdr:rowOff>
    </xdr:to>
    <xdr:cxnSp macro="">
      <xdr:nvCxnSpPr>
        <xdr:cNvPr id="739" name="直線矢印コネクタ 738">
          <a:extLst>
            <a:ext uri="{FF2B5EF4-FFF2-40B4-BE49-F238E27FC236}">
              <a16:creationId xmlns:a16="http://schemas.microsoft.com/office/drawing/2014/main" id="{00000000-0008-0000-0600-0000E3020000}"/>
            </a:ext>
          </a:extLst>
        </xdr:cNvPr>
        <xdr:cNvCxnSpPr>
          <a:cxnSpLocks noChangeShapeType="1"/>
        </xdr:cNvCxnSpPr>
      </xdr:nvCxnSpPr>
      <xdr:spPr bwMode="auto">
        <a:xfrm>
          <a:off x="1465496" y="86966327"/>
          <a:ext cx="5570280"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9</xdr:col>
      <xdr:colOff>331832</xdr:colOff>
      <xdr:row>501</xdr:row>
      <xdr:rowOff>41435</xdr:rowOff>
    </xdr:from>
    <xdr:to>
      <xdr:col>11</xdr:col>
      <xdr:colOff>136024</xdr:colOff>
      <xdr:row>502</xdr:row>
      <xdr:rowOff>171412</xdr:rowOff>
    </xdr:to>
    <xdr:sp macro="" textlink="">
      <xdr:nvSpPr>
        <xdr:cNvPr id="740" name="テキスト ボックス 2">
          <a:extLst>
            <a:ext uri="{FF2B5EF4-FFF2-40B4-BE49-F238E27FC236}">
              <a16:creationId xmlns:a16="http://schemas.microsoft.com/office/drawing/2014/main" id="{00000000-0008-0000-0600-0000E4020000}"/>
            </a:ext>
          </a:extLst>
        </xdr:cNvPr>
        <xdr:cNvSpPr txBox="1">
          <a:spLocks noChangeArrowheads="1"/>
        </xdr:cNvSpPr>
      </xdr:nvSpPr>
      <xdr:spPr bwMode="auto">
        <a:xfrm>
          <a:off x="5886812" y="86680835"/>
          <a:ext cx="1038632" cy="30523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1</xdr:col>
      <xdr:colOff>421236</xdr:colOff>
      <xdr:row>505</xdr:row>
      <xdr:rowOff>102004</xdr:rowOff>
    </xdr:from>
    <xdr:to>
      <xdr:col>1</xdr:col>
      <xdr:colOff>421236</xdr:colOff>
      <xdr:row>519</xdr:row>
      <xdr:rowOff>15792</xdr:rowOff>
    </xdr:to>
    <xdr:cxnSp macro="">
      <xdr:nvCxnSpPr>
        <xdr:cNvPr id="741" name="直線コネクタ 740">
          <a:extLst>
            <a:ext uri="{FF2B5EF4-FFF2-40B4-BE49-F238E27FC236}">
              <a16:creationId xmlns:a16="http://schemas.microsoft.com/office/drawing/2014/main" id="{00000000-0008-0000-0600-0000E5020000}"/>
            </a:ext>
          </a:extLst>
        </xdr:cNvPr>
        <xdr:cNvCxnSpPr>
          <a:stCxn id="736" idx="2"/>
          <a:endCxn id="737" idx="0"/>
        </xdr:cNvCxnSpPr>
      </xdr:nvCxnSpPr>
      <xdr:spPr bwMode="auto">
        <a:xfrm>
          <a:off x="1038456" y="87442444"/>
          <a:ext cx="0" cy="2367428"/>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467544</xdr:colOff>
      <xdr:row>501</xdr:row>
      <xdr:rowOff>16365</xdr:rowOff>
    </xdr:from>
    <xdr:to>
      <xdr:col>2</xdr:col>
      <xdr:colOff>213544</xdr:colOff>
      <xdr:row>505</xdr:row>
      <xdr:rowOff>44519</xdr:rowOff>
    </xdr:to>
    <xdr:grpSp>
      <xdr:nvGrpSpPr>
        <xdr:cNvPr id="742" name="グループ化 741">
          <a:extLst>
            <a:ext uri="{FF2B5EF4-FFF2-40B4-BE49-F238E27FC236}">
              <a16:creationId xmlns:a16="http://schemas.microsoft.com/office/drawing/2014/main" id="{00000000-0008-0000-0600-0000E6020000}"/>
            </a:ext>
          </a:extLst>
        </xdr:cNvPr>
        <xdr:cNvGrpSpPr/>
      </xdr:nvGrpSpPr>
      <xdr:grpSpPr>
        <a:xfrm>
          <a:off x="467544" y="89652965"/>
          <a:ext cx="939800" cy="739354"/>
          <a:chOff x="3635598" y="1557263"/>
          <a:chExt cx="990600" cy="739354"/>
        </a:xfrm>
      </xdr:grpSpPr>
      <xdr:grpSp>
        <xdr:nvGrpSpPr>
          <xdr:cNvPr id="743" name="グループ化 742">
            <a:extLst>
              <a:ext uri="{FF2B5EF4-FFF2-40B4-BE49-F238E27FC236}">
                <a16:creationId xmlns:a16="http://schemas.microsoft.com/office/drawing/2014/main" id="{00000000-0008-0000-0600-0000E7020000}"/>
              </a:ext>
            </a:extLst>
          </xdr:cNvPr>
          <xdr:cNvGrpSpPr>
            <a:grpSpLocks/>
          </xdr:cNvGrpSpPr>
        </xdr:nvGrpSpPr>
        <xdr:grpSpPr bwMode="auto">
          <a:xfrm>
            <a:off x="3635598" y="1557263"/>
            <a:ext cx="990600" cy="430213"/>
            <a:chOff x="2987824" y="5046693"/>
            <a:chExt cx="1225681" cy="495590"/>
          </a:xfrm>
        </xdr:grpSpPr>
        <xdr:sp macro="" textlink="">
          <xdr:nvSpPr>
            <xdr:cNvPr id="745" name="直方体 744">
              <a:extLst>
                <a:ext uri="{FF2B5EF4-FFF2-40B4-BE49-F238E27FC236}">
                  <a16:creationId xmlns:a16="http://schemas.microsoft.com/office/drawing/2014/main" id="{00000000-0008-0000-0600-0000E902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46" name="円/楕円 27">
              <a:extLst>
                <a:ext uri="{FF2B5EF4-FFF2-40B4-BE49-F238E27FC236}">
                  <a16:creationId xmlns:a16="http://schemas.microsoft.com/office/drawing/2014/main" id="{00000000-0008-0000-0600-0000EA02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47" name="AutoShape 33">
              <a:extLst>
                <a:ext uri="{FF2B5EF4-FFF2-40B4-BE49-F238E27FC236}">
                  <a16:creationId xmlns:a16="http://schemas.microsoft.com/office/drawing/2014/main" id="{00000000-0008-0000-0600-0000EB02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48" name="テキスト ボックス 2">
              <a:extLst>
                <a:ext uri="{FF2B5EF4-FFF2-40B4-BE49-F238E27FC236}">
                  <a16:creationId xmlns:a16="http://schemas.microsoft.com/office/drawing/2014/main" id="{00000000-0008-0000-0600-0000EC02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744" name="テキスト ボックス 2">
            <a:extLst>
              <a:ext uri="{FF2B5EF4-FFF2-40B4-BE49-F238E27FC236}">
                <a16:creationId xmlns:a16="http://schemas.microsoft.com/office/drawing/2014/main" id="{00000000-0008-0000-0600-0000E802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a:t>
            </a:r>
            <a:r>
              <a:rPr lang="en-US" altLang="ja-JP" sz="1400">
                <a:solidFill>
                  <a:srgbClr val="FF0000"/>
                </a:solidFill>
              </a:rPr>
              <a:t>06</a:t>
            </a:r>
          </a:p>
        </xdr:txBody>
      </xdr:sp>
    </xdr:grpSp>
    <xdr:clientData/>
  </xdr:twoCellAnchor>
  <xdr:twoCellAnchor>
    <xdr:from>
      <xdr:col>11</xdr:col>
      <xdr:colOff>246980</xdr:colOff>
      <xdr:row>499</xdr:row>
      <xdr:rowOff>109003</xdr:rowOff>
    </xdr:from>
    <xdr:to>
      <xdr:col>13</xdr:col>
      <xdr:colOff>298380</xdr:colOff>
      <xdr:row>505</xdr:row>
      <xdr:rowOff>122203</xdr:rowOff>
    </xdr:to>
    <xdr:sp macro="" textlink="">
      <xdr:nvSpPr>
        <xdr:cNvPr id="749" name="角丸四角形 748">
          <a:extLst>
            <a:ext uri="{FF2B5EF4-FFF2-40B4-BE49-F238E27FC236}">
              <a16:creationId xmlns:a16="http://schemas.microsoft.com/office/drawing/2014/main" id="{00000000-0008-0000-0600-0000ED020000}"/>
            </a:ext>
          </a:extLst>
        </xdr:cNvPr>
        <xdr:cNvSpPr>
          <a:spLocks noChangeArrowheads="1"/>
        </xdr:cNvSpPr>
      </xdr:nvSpPr>
      <xdr:spPr bwMode="auto">
        <a:xfrm>
          <a:off x="7036400" y="86397883"/>
          <a:ext cx="1285840" cy="1064760"/>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11</xdr:col>
      <xdr:colOff>336356</xdr:colOff>
      <xdr:row>501</xdr:row>
      <xdr:rowOff>22161</xdr:rowOff>
    </xdr:from>
    <xdr:to>
      <xdr:col>13</xdr:col>
      <xdr:colOff>82356</xdr:colOff>
      <xdr:row>505</xdr:row>
      <xdr:rowOff>50315</xdr:rowOff>
    </xdr:to>
    <xdr:grpSp>
      <xdr:nvGrpSpPr>
        <xdr:cNvPr id="750" name="グループ化 749">
          <a:extLst>
            <a:ext uri="{FF2B5EF4-FFF2-40B4-BE49-F238E27FC236}">
              <a16:creationId xmlns:a16="http://schemas.microsoft.com/office/drawing/2014/main" id="{00000000-0008-0000-0600-0000EE020000}"/>
            </a:ext>
          </a:extLst>
        </xdr:cNvPr>
        <xdr:cNvGrpSpPr/>
      </xdr:nvGrpSpPr>
      <xdr:grpSpPr>
        <a:xfrm>
          <a:off x="6902256" y="89658761"/>
          <a:ext cx="939800" cy="739354"/>
          <a:chOff x="539552" y="1560165"/>
          <a:chExt cx="990600" cy="739354"/>
        </a:xfrm>
      </xdr:grpSpPr>
      <xdr:grpSp>
        <xdr:nvGrpSpPr>
          <xdr:cNvPr id="751" name="グループ化 750">
            <a:extLst>
              <a:ext uri="{FF2B5EF4-FFF2-40B4-BE49-F238E27FC236}">
                <a16:creationId xmlns:a16="http://schemas.microsoft.com/office/drawing/2014/main" id="{00000000-0008-0000-0600-0000EF020000}"/>
              </a:ext>
            </a:extLst>
          </xdr:cNvPr>
          <xdr:cNvGrpSpPr>
            <a:grpSpLocks/>
          </xdr:cNvGrpSpPr>
        </xdr:nvGrpSpPr>
        <xdr:grpSpPr bwMode="auto">
          <a:xfrm>
            <a:off x="539552" y="1560165"/>
            <a:ext cx="990600" cy="430213"/>
            <a:chOff x="2987824" y="5046693"/>
            <a:chExt cx="1225681" cy="495590"/>
          </a:xfrm>
        </xdr:grpSpPr>
        <xdr:sp macro="" textlink="">
          <xdr:nvSpPr>
            <xdr:cNvPr id="753" name="直方体 752">
              <a:extLst>
                <a:ext uri="{FF2B5EF4-FFF2-40B4-BE49-F238E27FC236}">
                  <a16:creationId xmlns:a16="http://schemas.microsoft.com/office/drawing/2014/main" id="{00000000-0008-0000-0600-0000F102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54" name="円/楕円 27">
              <a:extLst>
                <a:ext uri="{FF2B5EF4-FFF2-40B4-BE49-F238E27FC236}">
                  <a16:creationId xmlns:a16="http://schemas.microsoft.com/office/drawing/2014/main" id="{00000000-0008-0000-0600-0000F202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55" name="AutoShape 33">
              <a:extLst>
                <a:ext uri="{FF2B5EF4-FFF2-40B4-BE49-F238E27FC236}">
                  <a16:creationId xmlns:a16="http://schemas.microsoft.com/office/drawing/2014/main" id="{00000000-0008-0000-0600-0000F302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56" name="テキスト ボックス 2">
              <a:extLst>
                <a:ext uri="{FF2B5EF4-FFF2-40B4-BE49-F238E27FC236}">
                  <a16:creationId xmlns:a16="http://schemas.microsoft.com/office/drawing/2014/main" id="{00000000-0008-0000-0600-0000F402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752" name="テキスト ボックス 2">
            <a:extLst>
              <a:ext uri="{FF2B5EF4-FFF2-40B4-BE49-F238E27FC236}">
                <a16:creationId xmlns:a16="http://schemas.microsoft.com/office/drawing/2014/main" id="{00000000-0008-0000-0600-0000F002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solidFill>
                  <a:srgbClr val="FF0000"/>
                </a:solidFill>
              </a:rPr>
              <a:t>06</a:t>
            </a:r>
          </a:p>
        </xdr:txBody>
      </xdr:sp>
    </xdr:grpSp>
    <xdr:clientData/>
  </xdr:twoCellAnchor>
  <xdr:twoCellAnchor>
    <xdr:from>
      <xdr:col>11</xdr:col>
      <xdr:colOff>246980</xdr:colOff>
      <xdr:row>518</xdr:row>
      <xdr:rowOff>121584</xdr:rowOff>
    </xdr:from>
    <xdr:to>
      <xdr:col>13</xdr:col>
      <xdr:colOff>298380</xdr:colOff>
      <xdr:row>524</xdr:row>
      <xdr:rowOff>134784</xdr:rowOff>
    </xdr:to>
    <xdr:sp macro="" textlink="">
      <xdr:nvSpPr>
        <xdr:cNvPr id="757" name="角丸四角形 756">
          <a:extLst>
            <a:ext uri="{FF2B5EF4-FFF2-40B4-BE49-F238E27FC236}">
              <a16:creationId xmlns:a16="http://schemas.microsoft.com/office/drawing/2014/main" id="{00000000-0008-0000-0600-0000F5020000}"/>
            </a:ext>
          </a:extLst>
        </xdr:cNvPr>
        <xdr:cNvSpPr>
          <a:spLocks noChangeArrowheads="1"/>
        </xdr:cNvSpPr>
      </xdr:nvSpPr>
      <xdr:spPr bwMode="auto">
        <a:xfrm>
          <a:off x="7036400" y="89740404"/>
          <a:ext cx="1285840" cy="1064760"/>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11</xdr:col>
      <xdr:colOff>336356</xdr:colOff>
      <xdr:row>520</xdr:row>
      <xdr:rowOff>34742</xdr:rowOff>
    </xdr:from>
    <xdr:to>
      <xdr:col>13</xdr:col>
      <xdr:colOff>82356</xdr:colOff>
      <xdr:row>524</xdr:row>
      <xdr:rowOff>62896</xdr:rowOff>
    </xdr:to>
    <xdr:grpSp>
      <xdr:nvGrpSpPr>
        <xdr:cNvPr id="758" name="グループ化 757">
          <a:extLst>
            <a:ext uri="{FF2B5EF4-FFF2-40B4-BE49-F238E27FC236}">
              <a16:creationId xmlns:a16="http://schemas.microsoft.com/office/drawing/2014/main" id="{00000000-0008-0000-0600-0000F6020000}"/>
            </a:ext>
          </a:extLst>
        </xdr:cNvPr>
        <xdr:cNvGrpSpPr/>
      </xdr:nvGrpSpPr>
      <xdr:grpSpPr>
        <a:xfrm>
          <a:off x="6902256" y="93049542"/>
          <a:ext cx="939800" cy="739354"/>
          <a:chOff x="539552" y="1560165"/>
          <a:chExt cx="990600" cy="739354"/>
        </a:xfrm>
      </xdr:grpSpPr>
      <xdr:grpSp>
        <xdr:nvGrpSpPr>
          <xdr:cNvPr id="759" name="グループ化 758">
            <a:extLst>
              <a:ext uri="{FF2B5EF4-FFF2-40B4-BE49-F238E27FC236}">
                <a16:creationId xmlns:a16="http://schemas.microsoft.com/office/drawing/2014/main" id="{00000000-0008-0000-0600-0000F7020000}"/>
              </a:ext>
            </a:extLst>
          </xdr:cNvPr>
          <xdr:cNvGrpSpPr>
            <a:grpSpLocks/>
          </xdr:cNvGrpSpPr>
        </xdr:nvGrpSpPr>
        <xdr:grpSpPr bwMode="auto">
          <a:xfrm>
            <a:off x="539552" y="1560165"/>
            <a:ext cx="990600" cy="430213"/>
            <a:chOff x="2987824" y="5046693"/>
            <a:chExt cx="1225681" cy="495590"/>
          </a:xfrm>
        </xdr:grpSpPr>
        <xdr:sp macro="" textlink="">
          <xdr:nvSpPr>
            <xdr:cNvPr id="761" name="直方体 760">
              <a:extLst>
                <a:ext uri="{FF2B5EF4-FFF2-40B4-BE49-F238E27FC236}">
                  <a16:creationId xmlns:a16="http://schemas.microsoft.com/office/drawing/2014/main" id="{00000000-0008-0000-0600-0000F902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62" name="円/楕円 27">
              <a:extLst>
                <a:ext uri="{FF2B5EF4-FFF2-40B4-BE49-F238E27FC236}">
                  <a16:creationId xmlns:a16="http://schemas.microsoft.com/office/drawing/2014/main" id="{00000000-0008-0000-0600-0000FA02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63" name="AutoShape 33">
              <a:extLst>
                <a:ext uri="{FF2B5EF4-FFF2-40B4-BE49-F238E27FC236}">
                  <a16:creationId xmlns:a16="http://schemas.microsoft.com/office/drawing/2014/main" id="{00000000-0008-0000-0600-0000FB02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64" name="テキスト ボックス 2">
              <a:extLst>
                <a:ext uri="{FF2B5EF4-FFF2-40B4-BE49-F238E27FC236}">
                  <a16:creationId xmlns:a16="http://schemas.microsoft.com/office/drawing/2014/main" id="{00000000-0008-0000-0600-0000FC02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760" name="テキスト ボックス 2">
            <a:extLst>
              <a:ext uri="{FF2B5EF4-FFF2-40B4-BE49-F238E27FC236}">
                <a16:creationId xmlns:a16="http://schemas.microsoft.com/office/drawing/2014/main" id="{00000000-0008-0000-0600-0000F802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solidFill>
                  <a:srgbClr val="FF0000"/>
                </a:solidFill>
              </a:rPr>
              <a:t>14</a:t>
            </a:r>
          </a:p>
        </xdr:txBody>
      </xdr:sp>
    </xdr:grpSp>
    <xdr:clientData/>
  </xdr:twoCellAnchor>
  <xdr:twoCellAnchor>
    <xdr:from>
      <xdr:col>2</xdr:col>
      <xdr:colOff>231056</xdr:colOff>
      <xdr:row>522</xdr:row>
      <xdr:rowOff>58336</xdr:rowOff>
    </xdr:from>
    <xdr:to>
      <xdr:col>11</xdr:col>
      <xdr:colOff>246356</xdr:colOff>
      <xdr:row>522</xdr:row>
      <xdr:rowOff>58336</xdr:rowOff>
    </xdr:to>
    <xdr:cxnSp macro="">
      <xdr:nvCxnSpPr>
        <xdr:cNvPr id="765" name="直線矢印コネクタ 764">
          <a:extLst>
            <a:ext uri="{FF2B5EF4-FFF2-40B4-BE49-F238E27FC236}">
              <a16:creationId xmlns:a16="http://schemas.microsoft.com/office/drawing/2014/main" id="{00000000-0008-0000-0600-0000FD020000}"/>
            </a:ext>
          </a:extLst>
        </xdr:cNvPr>
        <xdr:cNvCxnSpPr>
          <a:cxnSpLocks noChangeShapeType="1"/>
        </xdr:cNvCxnSpPr>
      </xdr:nvCxnSpPr>
      <xdr:spPr bwMode="auto">
        <a:xfrm>
          <a:off x="1465496" y="90378196"/>
          <a:ext cx="5570280"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0</xdr:col>
      <xdr:colOff>467544</xdr:colOff>
      <xdr:row>520</xdr:row>
      <xdr:rowOff>125904</xdr:rowOff>
    </xdr:from>
    <xdr:to>
      <xdr:col>2</xdr:col>
      <xdr:colOff>213544</xdr:colOff>
      <xdr:row>524</xdr:row>
      <xdr:rowOff>154058</xdr:rowOff>
    </xdr:to>
    <xdr:grpSp>
      <xdr:nvGrpSpPr>
        <xdr:cNvPr id="766" name="グループ化 765">
          <a:extLst>
            <a:ext uri="{FF2B5EF4-FFF2-40B4-BE49-F238E27FC236}">
              <a16:creationId xmlns:a16="http://schemas.microsoft.com/office/drawing/2014/main" id="{00000000-0008-0000-0600-0000FE020000}"/>
            </a:ext>
          </a:extLst>
        </xdr:cNvPr>
        <xdr:cNvGrpSpPr/>
      </xdr:nvGrpSpPr>
      <xdr:grpSpPr>
        <a:xfrm>
          <a:off x="467544" y="93140704"/>
          <a:ext cx="939800" cy="739354"/>
          <a:chOff x="3635598" y="1557263"/>
          <a:chExt cx="990600" cy="739354"/>
        </a:xfrm>
      </xdr:grpSpPr>
      <xdr:grpSp>
        <xdr:nvGrpSpPr>
          <xdr:cNvPr id="767" name="グループ化 766">
            <a:extLst>
              <a:ext uri="{FF2B5EF4-FFF2-40B4-BE49-F238E27FC236}">
                <a16:creationId xmlns:a16="http://schemas.microsoft.com/office/drawing/2014/main" id="{00000000-0008-0000-0600-0000FF020000}"/>
              </a:ext>
            </a:extLst>
          </xdr:cNvPr>
          <xdr:cNvGrpSpPr>
            <a:grpSpLocks/>
          </xdr:cNvGrpSpPr>
        </xdr:nvGrpSpPr>
        <xdr:grpSpPr bwMode="auto">
          <a:xfrm>
            <a:off x="3635598" y="1557263"/>
            <a:ext cx="990600" cy="430213"/>
            <a:chOff x="2987824" y="5046693"/>
            <a:chExt cx="1225681" cy="495590"/>
          </a:xfrm>
        </xdr:grpSpPr>
        <xdr:sp macro="" textlink="">
          <xdr:nvSpPr>
            <xdr:cNvPr id="769" name="直方体 768">
              <a:extLst>
                <a:ext uri="{FF2B5EF4-FFF2-40B4-BE49-F238E27FC236}">
                  <a16:creationId xmlns:a16="http://schemas.microsoft.com/office/drawing/2014/main" id="{00000000-0008-0000-0600-00000103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70" name="円/楕円 27">
              <a:extLst>
                <a:ext uri="{FF2B5EF4-FFF2-40B4-BE49-F238E27FC236}">
                  <a16:creationId xmlns:a16="http://schemas.microsoft.com/office/drawing/2014/main" id="{00000000-0008-0000-0600-00000203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71" name="AutoShape 33">
              <a:extLst>
                <a:ext uri="{FF2B5EF4-FFF2-40B4-BE49-F238E27FC236}">
                  <a16:creationId xmlns:a16="http://schemas.microsoft.com/office/drawing/2014/main" id="{00000000-0008-0000-0600-00000303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72" name="テキスト ボックス 2">
              <a:extLst>
                <a:ext uri="{FF2B5EF4-FFF2-40B4-BE49-F238E27FC236}">
                  <a16:creationId xmlns:a16="http://schemas.microsoft.com/office/drawing/2014/main" id="{00000000-0008-0000-0600-00000403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768" name="テキスト ボックス 2">
            <a:extLst>
              <a:ext uri="{FF2B5EF4-FFF2-40B4-BE49-F238E27FC236}">
                <a16:creationId xmlns:a16="http://schemas.microsoft.com/office/drawing/2014/main" id="{00000000-0008-0000-0600-00000003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a:t>
            </a:r>
            <a:r>
              <a:rPr lang="en-US" altLang="ja-JP" sz="1400">
                <a:solidFill>
                  <a:srgbClr val="FF0000"/>
                </a:solidFill>
              </a:rPr>
              <a:t>14</a:t>
            </a:r>
          </a:p>
        </xdr:txBody>
      </xdr:sp>
    </xdr:grpSp>
    <xdr:clientData/>
  </xdr:twoCellAnchor>
  <xdr:twoCellAnchor>
    <xdr:from>
      <xdr:col>0</xdr:col>
      <xdr:colOff>107504</xdr:colOff>
      <xdr:row>510</xdr:row>
      <xdr:rowOff>132655</xdr:rowOff>
    </xdr:from>
    <xdr:to>
      <xdr:col>3</xdr:col>
      <xdr:colOff>112812</xdr:colOff>
      <xdr:row>514</xdr:row>
      <xdr:rowOff>39588</xdr:rowOff>
    </xdr:to>
    <xdr:sp macro="" textlink="">
      <xdr:nvSpPr>
        <xdr:cNvPr id="773" name="角丸四角形 772">
          <a:extLst>
            <a:ext uri="{FF2B5EF4-FFF2-40B4-BE49-F238E27FC236}">
              <a16:creationId xmlns:a16="http://schemas.microsoft.com/office/drawing/2014/main" id="{00000000-0008-0000-0600-000005030000}"/>
            </a:ext>
          </a:extLst>
        </xdr:cNvPr>
        <xdr:cNvSpPr/>
      </xdr:nvSpPr>
      <xdr:spPr>
        <a:xfrm>
          <a:off x="107504" y="88349395"/>
          <a:ext cx="1856968" cy="60797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en-US" altLang="ja-JP" sz="1400"/>
            <a:t>New GIMS registered due to design change</a:t>
          </a:r>
        </a:p>
      </xdr:txBody>
    </xdr:sp>
    <xdr:clientData/>
  </xdr:twoCellAnchor>
  <xdr:twoCellAnchor>
    <xdr:from>
      <xdr:col>4</xdr:col>
      <xdr:colOff>2952</xdr:colOff>
      <xdr:row>526</xdr:row>
      <xdr:rowOff>25104</xdr:rowOff>
    </xdr:from>
    <xdr:to>
      <xdr:col>13</xdr:col>
      <xdr:colOff>334632</xdr:colOff>
      <xdr:row>536</xdr:row>
      <xdr:rowOff>47104</xdr:rowOff>
    </xdr:to>
    <xdr:sp macro="" textlink="">
      <xdr:nvSpPr>
        <xdr:cNvPr id="774" name="角丸四角形吹き出し 773">
          <a:extLst>
            <a:ext uri="{FF2B5EF4-FFF2-40B4-BE49-F238E27FC236}">
              <a16:creationId xmlns:a16="http://schemas.microsoft.com/office/drawing/2014/main" id="{00000000-0008-0000-0600-000006030000}"/>
            </a:ext>
          </a:extLst>
        </xdr:cNvPr>
        <xdr:cNvSpPr>
          <a:spLocks noChangeArrowheads="1"/>
        </xdr:cNvSpPr>
      </xdr:nvSpPr>
      <xdr:spPr bwMode="auto">
        <a:xfrm>
          <a:off x="2471832" y="91046004"/>
          <a:ext cx="5886660" cy="1774600"/>
        </a:xfrm>
        <a:prstGeom prst="wedgeRoundRectCallout">
          <a:avLst>
            <a:gd name="adj1" fmla="val -68012"/>
            <a:gd name="adj2" fmla="val -65034"/>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Necessary</a:t>
          </a:r>
        </a:p>
        <a:p>
          <a:r>
            <a:rPr lang="en-US" altLang="ja-JP" sz="1200" b="1"/>
            <a:t>Ex</a:t>
          </a:r>
          <a:r>
            <a:rPr lang="ja-JP" altLang="en-US" sz="1200" b="1"/>
            <a:t> ： </a:t>
          </a:r>
          <a:r>
            <a:rPr lang="en-US" altLang="ja-JP" sz="1200" b="1"/>
            <a:t>There are some existing GIMS Apple/01 ~ 13.</a:t>
          </a:r>
        </a:p>
        <a:p>
          <a:r>
            <a:rPr lang="en-US" altLang="ja-JP" sz="1200" b="1"/>
            <a:t>         </a:t>
          </a:r>
          <a:r>
            <a:rPr lang="en-US" altLang="ja-JP" sz="1200" b="1">
              <a:solidFill>
                <a:srgbClr val="FF0000"/>
              </a:solidFill>
            </a:rPr>
            <a:t>Apple/14</a:t>
          </a:r>
          <a:r>
            <a:rPr lang="en-US" altLang="ja-JP" sz="1200" b="1"/>
            <a:t> has been registered due to design change</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D (Case of design / process change which needs a customer approval)</a:t>
          </a:r>
        </a:p>
        <a:p>
          <a:r>
            <a:rPr lang="en-US" altLang="ja-JP" sz="1200" b="1">
              <a:solidFill>
                <a:srgbClr val="00B0F0"/>
              </a:solidFill>
            </a:rPr>
            <a:t>Previous GIMS </a:t>
          </a:r>
          <a:r>
            <a:rPr lang="ja-JP" altLang="en-US" sz="1200" b="1">
              <a:solidFill>
                <a:srgbClr val="00B0F0"/>
              </a:solidFill>
            </a:rPr>
            <a:t>  </a:t>
          </a:r>
          <a:r>
            <a:rPr lang="en-US" altLang="ja-JP" sz="1200" b="1">
              <a:solidFill>
                <a:srgbClr val="00B0F0"/>
              </a:solidFill>
            </a:rPr>
            <a:t>: Apple/06</a:t>
          </a:r>
        </a:p>
        <a:p>
          <a:r>
            <a:rPr lang="en-US" altLang="ja-JP" sz="1200" b="1"/>
            <a:t>Please use existing GIMS Apple/14 the case as below combination</a:t>
          </a:r>
        </a:p>
        <a:p>
          <a:r>
            <a:rPr lang="en-US" altLang="ja-JP" sz="1200" b="1"/>
            <a:t> </a:t>
          </a:r>
          <a:r>
            <a:rPr lang="ja-JP" altLang="en-US" sz="1200" b="1"/>
            <a:t>・</a:t>
          </a:r>
          <a:r>
            <a:rPr lang="en-US" altLang="ja-JP" sz="1200" b="1"/>
            <a:t>Production country  : US (USA) </a:t>
          </a:r>
          <a:r>
            <a:rPr lang="ja-JP" altLang="en-US" sz="1200" b="1"/>
            <a:t> ・</a:t>
          </a:r>
          <a:r>
            <a:rPr lang="en-US" altLang="ja-JP" sz="1200" b="1"/>
            <a:t>Packaging country    : US (USA)</a:t>
          </a:r>
        </a:p>
        <a:p>
          <a:r>
            <a:rPr lang="ja-JP" altLang="en-US" sz="1200" b="1"/>
            <a:t>　</a:t>
          </a:r>
          <a:r>
            <a:rPr lang="ja-JP" altLang="en-US" sz="1200" b="1">
              <a:solidFill>
                <a:srgbClr val="00B050"/>
              </a:solidFill>
            </a:rPr>
            <a:t>　</a:t>
          </a:r>
          <a:r>
            <a:rPr lang="ja-JP" altLang="en-US" sz="1200" b="1">
              <a:solidFill>
                <a:schemeClr val="bg1">
                  <a:lumMod val="65000"/>
                </a:schemeClr>
              </a:solidFill>
            </a:rPr>
            <a:t>* </a:t>
          </a:r>
          <a:r>
            <a:rPr lang="en-US" altLang="ja-JP" sz="1200" b="1">
              <a:solidFill>
                <a:schemeClr val="bg1">
                  <a:lumMod val="65000"/>
                </a:schemeClr>
              </a:solidFill>
            </a:rPr>
            <a:t>It is necessary to be able to use GIMS with SAP(REC-1) in Japan.</a:t>
          </a:r>
        </a:p>
      </xdr:txBody>
    </xdr:sp>
    <xdr:clientData/>
  </xdr:twoCellAnchor>
  <xdr:twoCellAnchor>
    <xdr:from>
      <xdr:col>4</xdr:col>
      <xdr:colOff>5851</xdr:colOff>
      <xdr:row>507</xdr:row>
      <xdr:rowOff>6654</xdr:rowOff>
    </xdr:from>
    <xdr:to>
      <xdr:col>13</xdr:col>
      <xdr:colOff>345151</xdr:colOff>
      <xdr:row>517</xdr:row>
      <xdr:rowOff>28654</xdr:rowOff>
    </xdr:to>
    <xdr:sp macro="" textlink="">
      <xdr:nvSpPr>
        <xdr:cNvPr id="775" name="角丸四角形吹き出し 774">
          <a:extLst>
            <a:ext uri="{FF2B5EF4-FFF2-40B4-BE49-F238E27FC236}">
              <a16:creationId xmlns:a16="http://schemas.microsoft.com/office/drawing/2014/main" id="{00000000-0008-0000-0600-000007030000}"/>
            </a:ext>
          </a:extLst>
        </xdr:cNvPr>
        <xdr:cNvSpPr>
          <a:spLocks noChangeArrowheads="1"/>
        </xdr:cNvSpPr>
      </xdr:nvSpPr>
      <xdr:spPr bwMode="auto">
        <a:xfrm>
          <a:off x="2474731" y="87697614"/>
          <a:ext cx="5894280" cy="1774600"/>
        </a:xfrm>
        <a:prstGeom prst="wedgeRoundRectCallout">
          <a:avLst>
            <a:gd name="adj1" fmla="val -70067"/>
            <a:gd name="adj2" fmla="val -67457"/>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Necessary</a:t>
          </a:r>
        </a:p>
        <a:p>
          <a:r>
            <a:rPr lang="en-US" altLang="ja-JP" sz="1200" b="1"/>
            <a:t>Ex</a:t>
          </a:r>
          <a:r>
            <a:rPr lang="ja-JP" altLang="en-US" sz="1200" b="1"/>
            <a:t> ： </a:t>
          </a:r>
          <a:r>
            <a:rPr lang="en-US" altLang="ja-JP" sz="1200" b="1"/>
            <a:t>There are some existing GIMS Apple/01 ~ 05.</a:t>
          </a:r>
        </a:p>
        <a:p>
          <a:r>
            <a:rPr lang="en-US" altLang="ja-JP" sz="1200" b="1"/>
            <a:t>        </a:t>
          </a:r>
          <a:r>
            <a:rPr lang="en-US" altLang="ja-JP" sz="1200" b="1">
              <a:solidFill>
                <a:srgbClr val="FF0000"/>
              </a:solidFill>
            </a:rPr>
            <a:t> Apple/06 </a:t>
          </a:r>
          <a:r>
            <a:rPr lang="en-US" altLang="ja-JP" sz="1200" b="1"/>
            <a:t>has been registered due to design change</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B (Case of changing packaging style)</a:t>
          </a:r>
          <a:endParaRPr lang="ja-JP" altLang="en-US" sz="1200" b="1">
            <a:solidFill>
              <a:srgbClr val="FF0000"/>
            </a:solidFill>
          </a:endParaRPr>
        </a:p>
        <a:p>
          <a:r>
            <a:rPr lang="en-US" altLang="ja-JP" sz="1200" b="1">
              <a:solidFill>
                <a:srgbClr val="00B0F0"/>
              </a:solidFill>
            </a:rPr>
            <a:t>Previous GIMS   : </a:t>
          </a:r>
          <a:r>
            <a:rPr lang="ja-JP" altLang="en-US" sz="1200" b="1">
              <a:solidFill>
                <a:srgbClr val="00B0F0"/>
              </a:solidFill>
            </a:rPr>
            <a:t>　</a:t>
          </a:r>
          <a:r>
            <a:rPr lang="en-US" altLang="ja-JP" sz="1200" b="1">
              <a:solidFill>
                <a:srgbClr val="00B0F0"/>
              </a:solidFill>
            </a:rPr>
            <a:t> Apple/05</a:t>
          </a:r>
        </a:p>
        <a:p>
          <a:r>
            <a:rPr lang="en-US" altLang="ja-JP" sz="1200" b="1"/>
            <a:t>Please use existing GIMS Apple/06 the case as below combination</a:t>
          </a:r>
        </a:p>
        <a:p>
          <a:r>
            <a:rPr lang="ja-JP" altLang="en-US" sz="1200" b="1"/>
            <a:t>・</a:t>
          </a:r>
          <a:r>
            <a:rPr lang="en-US" altLang="ja-JP" sz="1200" b="1"/>
            <a:t>Production country  : : US (USA)</a:t>
          </a:r>
          <a:r>
            <a:rPr lang="ja-JP" altLang="en-US" sz="1200" b="1"/>
            <a:t>・</a:t>
          </a:r>
          <a:r>
            <a:rPr lang="en-US" altLang="ja-JP" sz="1200" b="1"/>
            <a:t>Packaging country    : US (USA)</a:t>
          </a:r>
        </a:p>
        <a:p>
          <a:r>
            <a:rPr lang="ja-JP" altLang="en-US" sz="1200" b="1"/>
            <a:t>　</a:t>
          </a:r>
          <a:r>
            <a:rPr lang="ja-JP" altLang="en-US" sz="1200" b="1">
              <a:solidFill>
                <a:srgbClr val="00B050"/>
              </a:solidFill>
            </a:rPr>
            <a:t>　</a:t>
          </a:r>
          <a:r>
            <a:rPr lang="ja-JP" altLang="en-US" sz="1200" b="1">
              <a:solidFill>
                <a:schemeClr val="bg1">
                  <a:lumMod val="65000"/>
                </a:schemeClr>
              </a:solidFill>
            </a:rPr>
            <a:t>* </a:t>
          </a:r>
          <a:r>
            <a:rPr lang="en-US" altLang="ja-JP" sz="1200" b="1">
              <a:solidFill>
                <a:schemeClr val="bg1">
                  <a:lumMod val="65000"/>
                </a:schemeClr>
              </a:solidFill>
            </a:rPr>
            <a:t>It is necessary to be able to use GIMS with SAP(REC-1) in Japan.</a:t>
          </a:r>
        </a:p>
      </xdr:txBody>
    </xdr:sp>
    <xdr:clientData/>
  </xdr:twoCellAnchor>
  <xdr:twoCellAnchor>
    <xdr:from>
      <xdr:col>0</xdr:col>
      <xdr:colOff>0</xdr:colOff>
      <xdr:row>541</xdr:row>
      <xdr:rowOff>0</xdr:rowOff>
    </xdr:from>
    <xdr:to>
      <xdr:col>13</xdr:col>
      <xdr:colOff>544286</xdr:colOff>
      <xdr:row>545</xdr:row>
      <xdr:rowOff>81605</xdr:rowOff>
    </xdr:to>
    <xdr:sp macro="" textlink="">
      <xdr:nvSpPr>
        <xdr:cNvPr id="776" name="テキスト ボックス 3">
          <a:extLst>
            <a:ext uri="{FF2B5EF4-FFF2-40B4-BE49-F238E27FC236}">
              <a16:creationId xmlns:a16="http://schemas.microsoft.com/office/drawing/2014/main" id="{00000000-0008-0000-0600-000008030000}"/>
            </a:ext>
          </a:extLst>
        </xdr:cNvPr>
        <xdr:cNvSpPr txBox="1"/>
      </xdr:nvSpPr>
      <xdr:spPr>
        <a:xfrm>
          <a:off x="0" y="93649800"/>
          <a:ext cx="8568146" cy="78264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0</xdr:col>
      <xdr:colOff>0</xdr:colOff>
      <xdr:row>545</xdr:row>
      <xdr:rowOff>15239</xdr:rowOff>
    </xdr:from>
    <xdr:to>
      <xdr:col>13</xdr:col>
      <xdr:colOff>602901</xdr:colOff>
      <xdr:row>558</xdr:row>
      <xdr:rowOff>134459</xdr:rowOff>
    </xdr:to>
    <xdr:grpSp>
      <xdr:nvGrpSpPr>
        <xdr:cNvPr id="777" name="グループ化 776">
          <a:extLst>
            <a:ext uri="{FF2B5EF4-FFF2-40B4-BE49-F238E27FC236}">
              <a16:creationId xmlns:a16="http://schemas.microsoft.com/office/drawing/2014/main" id="{00000000-0008-0000-0600-000009030000}"/>
            </a:ext>
          </a:extLst>
        </xdr:cNvPr>
        <xdr:cNvGrpSpPr/>
      </xdr:nvGrpSpPr>
      <xdr:grpSpPr>
        <a:xfrm>
          <a:off x="0" y="97475039"/>
          <a:ext cx="8362601" cy="2430620"/>
          <a:chOff x="0" y="101789802"/>
          <a:chExt cx="12371428" cy="3416022"/>
        </a:xfrm>
      </xdr:grpSpPr>
      <xdr:pic>
        <xdr:nvPicPr>
          <xdr:cNvPr id="778" name="図 777">
            <a:extLst>
              <a:ext uri="{FF2B5EF4-FFF2-40B4-BE49-F238E27FC236}">
                <a16:creationId xmlns:a16="http://schemas.microsoft.com/office/drawing/2014/main" id="{00000000-0008-0000-0600-00000A030000}"/>
              </a:ext>
            </a:extLst>
          </xdr:cNvPr>
          <xdr:cNvPicPr>
            <a:picLocks noChangeAspect="1"/>
          </xdr:cNvPicPr>
        </xdr:nvPicPr>
        <xdr:blipFill>
          <a:blip xmlns:r="http://schemas.openxmlformats.org/officeDocument/2006/relationships" r:embed="rId9"/>
          <a:stretch>
            <a:fillRect/>
          </a:stretch>
        </xdr:blipFill>
        <xdr:spPr>
          <a:xfrm>
            <a:off x="8374" y="101789802"/>
            <a:ext cx="12361905" cy="2647619"/>
          </a:xfrm>
          <a:prstGeom prst="rect">
            <a:avLst/>
          </a:prstGeom>
        </xdr:spPr>
      </xdr:pic>
      <xdr:pic>
        <xdr:nvPicPr>
          <xdr:cNvPr id="779" name="図 778">
            <a:extLst>
              <a:ext uri="{FF2B5EF4-FFF2-40B4-BE49-F238E27FC236}">
                <a16:creationId xmlns:a16="http://schemas.microsoft.com/office/drawing/2014/main" id="{00000000-0008-0000-0600-00000B030000}"/>
              </a:ext>
            </a:extLst>
          </xdr:cNvPr>
          <xdr:cNvPicPr>
            <a:picLocks noChangeAspect="1"/>
          </xdr:cNvPicPr>
        </xdr:nvPicPr>
        <xdr:blipFill>
          <a:blip xmlns:r="http://schemas.openxmlformats.org/officeDocument/2006/relationships" r:embed="rId10"/>
          <a:stretch>
            <a:fillRect/>
          </a:stretch>
        </xdr:blipFill>
        <xdr:spPr>
          <a:xfrm>
            <a:off x="0" y="104377253"/>
            <a:ext cx="12371428" cy="828571"/>
          </a:xfrm>
          <a:prstGeom prst="rect">
            <a:avLst/>
          </a:prstGeom>
        </xdr:spPr>
      </xdr:pic>
    </xdr:grpSp>
    <xdr:clientData/>
  </xdr:twoCellAnchor>
  <xdr:twoCellAnchor>
    <xdr:from>
      <xdr:col>3</xdr:col>
      <xdr:colOff>145244</xdr:colOff>
      <xdr:row>590</xdr:row>
      <xdr:rowOff>133292</xdr:rowOff>
    </xdr:from>
    <xdr:to>
      <xdr:col>13</xdr:col>
      <xdr:colOff>42244</xdr:colOff>
      <xdr:row>601</xdr:row>
      <xdr:rowOff>157492</xdr:rowOff>
    </xdr:to>
    <xdr:sp macro="" textlink="">
      <xdr:nvSpPr>
        <xdr:cNvPr id="780" name="角丸四角形吹き出し 779">
          <a:extLst>
            <a:ext uri="{FF2B5EF4-FFF2-40B4-BE49-F238E27FC236}">
              <a16:creationId xmlns:a16="http://schemas.microsoft.com/office/drawing/2014/main" id="{00000000-0008-0000-0600-00000C030000}"/>
            </a:ext>
          </a:extLst>
        </xdr:cNvPr>
        <xdr:cNvSpPr>
          <a:spLocks noChangeArrowheads="1"/>
        </xdr:cNvSpPr>
      </xdr:nvSpPr>
      <xdr:spPr bwMode="auto">
        <a:xfrm>
          <a:off x="1996904" y="101669792"/>
          <a:ext cx="6069200" cy="1952060"/>
        </a:xfrm>
        <a:prstGeom prst="wedgeRoundRectCallout">
          <a:avLst>
            <a:gd name="adj1" fmla="val -59618"/>
            <a:gd name="adj2" fmla="val -73321"/>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Necessary</a:t>
          </a:r>
        </a:p>
        <a:p>
          <a:r>
            <a:rPr lang="en-US" altLang="ja-JP" sz="1200" b="1"/>
            <a:t>Ex</a:t>
          </a:r>
          <a:r>
            <a:rPr lang="ja-JP" altLang="en-US" sz="1200" b="1"/>
            <a:t> ： </a:t>
          </a:r>
          <a:r>
            <a:rPr lang="en-US" altLang="ja-JP" sz="1200" b="1"/>
            <a:t>There are some existing GIMS Apple/01 ~ 06.</a:t>
          </a:r>
        </a:p>
        <a:p>
          <a:r>
            <a:rPr lang="en-US" altLang="ja-JP" sz="1200" b="1"/>
            <a:t>        </a:t>
          </a:r>
          <a:r>
            <a:rPr lang="en-US" altLang="ja-JP" sz="1200" b="1">
              <a:solidFill>
                <a:srgbClr val="FF0000"/>
              </a:solidFill>
            </a:rPr>
            <a:t> Apple/07 </a:t>
          </a:r>
          <a:r>
            <a:rPr lang="en-US" altLang="ja-JP" sz="1200" b="1"/>
            <a:t>has been registered due to design change</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C (Case that production country is different)</a:t>
          </a:r>
          <a:endParaRPr lang="ja-JP" altLang="en-US" sz="1200" b="1">
            <a:solidFill>
              <a:srgbClr val="FF0000"/>
            </a:solidFill>
          </a:endParaRPr>
        </a:p>
        <a:p>
          <a:r>
            <a:rPr lang="en-US" altLang="ja-JP" sz="1200" b="1">
              <a:solidFill>
                <a:srgbClr val="00B0F0"/>
              </a:solidFill>
            </a:rPr>
            <a:t>Previous GIMS   : </a:t>
          </a:r>
          <a:r>
            <a:rPr lang="ja-JP" altLang="en-US" sz="1200" b="1">
              <a:solidFill>
                <a:srgbClr val="00B0F0"/>
              </a:solidFill>
            </a:rPr>
            <a:t>　</a:t>
          </a:r>
          <a:r>
            <a:rPr lang="en-US" altLang="ja-JP" sz="1200" b="1">
              <a:solidFill>
                <a:srgbClr val="00B0F0"/>
              </a:solidFill>
            </a:rPr>
            <a:t> Apple/06</a:t>
          </a:r>
        </a:p>
        <a:p>
          <a:r>
            <a:rPr lang="en-US" altLang="ja-JP" sz="1200" b="1"/>
            <a:t>Please use existing GIMS Apple/07 the case as below combination</a:t>
          </a:r>
        </a:p>
        <a:p>
          <a:r>
            <a:rPr lang="en-US" altLang="ja-JP" sz="1200" b="1"/>
            <a:t>     </a:t>
          </a:r>
          <a:r>
            <a:rPr lang="ja-JP" altLang="en-US" sz="1200" b="1"/>
            <a:t>・</a:t>
          </a:r>
          <a:r>
            <a:rPr lang="en-US" altLang="ja-JP" sz="1200" b="1"/>
            <a:t>Production country  : TH (Thailand)</a:t>
          </a:r>
          <a:r>
            <a:rPr lang="ja-JP" altLang="en-US" sz="1200" b="1"/>
            <a:t>・</a:t>
          </a:r>
          <a:r>
            <a:rPr lang="en-US" altLang="ja-JP" sz="1200" b="1"/>
            <a:t>Packaging country    : TH (Thailand)</a:t>
          </a:r>
        </a:p>
        <a:p>
          <a:r>
            <a:rPr lang="ja-JP" altLang="en-US" sz="1200" b="1"/>
            <a:t>　</a:t>
          </a:r>
          <a:r>
            <a:rPr lang="en-US" altLang="ja-JP" sz="1200" b="1">
              <a:solidFill>
                <a:srgbClr val="FF0000"/>
              </a:solidFill>
            </a:rPr>
            <a:t>*NGK-ASIA has to send GIMS registration request to Japan because it(REC-G) will be </a:t>
          </a:r>
        </a:p>
        <a:p>
          <a:r>
            <a:rPr lang="en-US" altLang="ja-JP" sz="1200" b="1">
              <a:solidFill>
                <a:srgbClr val="FF0000"/>
              </a:solidFill>
            </a:rPr>
            <a:t>    used in NGK-ASIA.</a:t>
          </a:r>
        </a:p>
      </xdr:txBody>
    </xdr:sp>
    <xdr:clientData/>
  </xdr:twoCellAnchor>
  <xdr:twoCellAnchor>
    <xdr:from>
      <xdr:col>0</xdr:col>
      <xdr:colOff>0</xdr:colOff>
      <xdr:row>577</xdr:row>
      <xdr:rowOff>0</xdr:rowOff>
    </xdr:from>
    <xdr:to>
      <xdr:col>14</xdr:col>
      <xdr:colOff>0</xdr:colOff>
      <xdr:row>581</xdr:row>
      <xdr:rowOff>27464</xdr:rowOff>
    </xdr:to>
    <xdr:sp macro="" textlink="">
      <xdr:nvSpPr>
        <xdr:cNvPr id="781" name="テキスト ボックス 47">
          <a:extLst>
            <a:ext uri="{FF2B5EF4-FFF2-40B4-BE49-F238E27FC236}">
              <a16:creationId xmlns:a16="http://schemas.microsoft.com/office/drawing/2014/main" id="{00000000-0008-0000-0600-00000D030000}"/>
            </a:ext>
          </a:extLst>
        </xdr:cNvPr>
        <xdr:cNvSpPr txBox="1"/>
      </xdr:nvSpPr>
      <xdr:spPr>
        <a:xfrm>
          <a:off x="0" y="99258120"/>
          <a:ext cx="8749352" cy="728504"/>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Case7</a:t>
          </a:r>
        </a:p>
        <a:p>
          <a:r>
            <a:rPr lang="en-US" altLang="ja-JP" sz="1400"/>
            <a:t>After registration GIMS</a:t>
          </a:r>
          <a:r>
            <a:rPr lang="ja-JP" altLang="en-US" sz="1400"/>
            <a:t>（</a:t>
          </a:r>
          <a:r>
            <a:rPr lang="en-US" altLang="ja-JP" sz="1400"/>
            <a:t>Apple/07</a:t>
          </a:r>
          <a:r>
            <a:rPr lang="ja-JP" altLang="en-US" sz="1400"/>
            <a:t>） </a:t>
          </a:r>
          <a:r>
            <a:rPr lang="en-US" altLang="ja-JP" sz="1400"/>
            <a:t>produced in NGK ASIA, shipped REPACKED GIMS from US to customers</a:t>
          </a:r>
          <a:r>
            <a:rPr lang="ja-JP" altLang="en-US" sz="1400"/>
            <a:t>（</a:t>
          </a:r>
          <a:r>
            <a:rPr lang="en-US" altLang="ja-JP" sz="1400"/>
            <a:t>Apple/08</a:t>
          </a:r>
          <a:r>
            <a:rPr lang="ja-JP" altLang="en-US" sz="1400"/>
            <a:t>） </a:t>
          </a:r>
        </a:p>
        <a:p>
          <a:r>
            <a:rPr lang="en-US" altLang="ja-JP" sz="1400"/>
            <a:t>GIMS produced in NGK ASIA</a:t>
          </a:r>
          <a:r>
            <a:rPr lang="ja-JP" altLang="en-US" sz="1400"/>
            <a:t>（</a:t>
          </a:r>
          <a:r>
            <a:rPr lang="en-US" altLang="ja-JP" sz="1400"/>
            <a:t>Apple/07</a:t>
          </a:r>
          <a:r>
            <a:rPr lang="ja-JP" altLang="en-US" sz="1400"/>
            <a:t>）</a:t>
          </a:r>
          <a:r>
            <a:rPr lang="en-US" altLang="ja-JP" sz="1400"/>
            <a:t> and repacked in US has been changed due to design change</a:t>
          </a:r>
          <a:r>
            <a:rPr lang="ja-JP" altLang="en-US" sz="1400"/>
            <a:t>（</a:t>
          </a:r>
          <a:r>
            <a:rPr lang="en-US" altLang="ja-JP" sz="1400"/>
            <a:t>Apple/16</a:t>
          </a:r>
          <a:r>
            <a:rPr lang="ja-JP" altLang="en-US" sz="1400"/>
            <a:t>） </a:t>
          </a:r>
        </a:p>
      </xdr:txBody>
    </xdr:sp>
    <xdr:clientData/>
  </xdr:twoCellAnchor>
  <xdr:twoCellAnchor>
    <xdr:from>
      <xdr:col>0</xdr:col>
      <xdr:colOff>332036</xdr:colOff>
      <xdr:row>603</xdr:row>
      <xdr:rowOff>75745</xdr:rowOff>
    </xdr:from>
    <xdr:to>
      <xdr:col>2</xdr:col>
      <xdr:colOff>383436</xdr:colOff>
      <xdr:row>609</xdr:row>
      <xdr:rowOff>88945</xdr:rowOff>
    </xdr:to>
    <xdr:sp macro="" textlink="">
      <xdr:nvSpPr>
        <xdr:cNvPr id="782" name="角丸四角形 781">
          <a:extLst>
            <a:ext uri="{FF2B5EF4-FFF2-40B4-BE49-F238E27FC236}">
              <a16:creationId xmlns:a16="http://schemas.microsoft.com/office/drawing/2014/main" id="{00000000-0008-0000-0600-00000E030000}"/>
            </a:ext>
          </a:extLst>
        </xdr:cNvPr>
        <xdr:cNvSpPr>
          <a:spLocks noChangeArrowheads="1"/>
        </xdr:cNvSpPr>
      </xdr:nvSpPr>
      <xdr:spPr bwMode="auto">
        <a:xfrm>
          <a:off x="332036" y="103890625"/>
          <a:ext cx="1285840" cy="1064760"/>
        </a:xfrm>
        <a:prstGeom prst="roundRect">
          <a:avLst>
            <a:gd name="adj" fmla="val 16667"/>
          </a:avLst>
        </a:prstGeom>
        <a:solidFill>
          <a:schemeClr val="accent3"/>
        </a:solidFill>
        <a:ln>
          <a:noFill/>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ASIA-NGK</a:t>
          </a:r>
          <a:endParaRPr lang="ja-JP" altLang="en-US" sz="1400">
            <a:solidFill>
              <a:srgbClr val="000000"/>
            </a:solidFill>
          </a:endParaRPr>
        </a:p>
      </xdr:txBody>
    </xdr:sp>
    <xdr:clientData/>
  </xdr:twoCellAnchor>
  <xdr:twoCellAnchor>
    <xdr:from>
      <xdr:col>0</xdr:col>
      <xdr:colOff>332180</xdr:colOff>
      <xdr:row>582</xdr:row>
      <xdr:rowOff>52156</xdr:rowOff>
    </xdr:from>
    <xdr:to>
      <xdr:col>2</xdr:col>
      <xdr:colOff>383580</xdr:colOff>
      <xdr:row>588</xdr:row>
      <xdr:rowOff>65356</xdr:rowOff>
    </xdr:to>
    <xdr:sp macro="" textlink="">
      <xdr:nvSpPr>
        <xdr:cNvPr id="783" name="角丸四角形 782">
          <a:extLst>
            <a:ext uri="{FF2B5EF4-FFF2-40B4-BE49-F238E27FC236}">
              <a16:creationId xmlns:a16="http://schemas.microsoft.com/office/drawing/2014/main" id="{00000000-0008-0000-0600-00000F030000}"/>
            </a:ext>
          </a:extLst>
        </xdr:cNvPr>
        <xdr:cNvSpPr>
          <a:spLocks noChangeArrowheads="1"/>
        </xdr:cNvSpPr>
      </xdr:nvSpPr>
      <xdr:spPr bwMode="auto">
        <a:xfrm>
          <a:off x="332180" y="100186576"/>
          <a:ext cx="1285840" cy="1064760"/>
        </a:xfrm>
        <a:prstGeom prst="roundRect">
          <a:avLst>
            <a:gd name="adj" fmla="val 16667"/>
          </a:avLst>
        </a:prstGeom>
        <a:solidFill>
          <a:schemeClr val="accent3"/>
        </a:solidFill>
        <a:ln>
          <a:noFill/>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ASIA-NGK</a:t>
          </a:r>
          <a:endParaRPr lang="ja-JP" altLang="en-US" sz="1400">
            <a:solidFill>
              <a:srgbClr val="000000"/>
            </a:solidFill>
          </a:endParaRPr>
        </a:p>
      </xdr:txBody>
    </xdr:sp>
    <xdr:clientData/>
  </xdr:twoCellAnchor>
  <xdr:twoCellAnchor>
    <xdr:from>
      <xdr:col>3</xdr:col>
      <xdr:colOff>587276</xdr:colOff>
      <xdr:row>582</xdr:row>
      <xdr:rowOff>52156</xdr:rowOff>
    </xdr:from>
    <xdr:to>
      <xdr:col>10</xdr:col>
      <xdr:colOff>47744</xdr:colOff>
      <xdr:row>588</xdr:row>
      <xdr:rowOff>65356</xdr:rowOff>
    </xdr:to>
    <xdr:sp macro="" textlink="">
      <xdr:nvSpPr>
        <xdr:cNvPr id="784" name="角丸四角形 783">
          <a:extLst>
            <a:ext uri="{FF2B5EF4-FFF2-40B4-BE49-F238E27FC236}">
              <a16:creationId xmlns:a16="http://schemas.microsoft.com/office/drawing/2014/main" id="{00000000-0008-0000-0600-000010030000}"/>
            </a:ext>
          </a:extLst>
        </xdr:cNvPr>
        <xdr:cNvSpPr>
          <a:spLocks noChangeArrowheads="1"/>
        </xdr:cNvSpPr>
      </xdr:nvSpPr>
      <xdr:spPr bwMode="auto">
        <a:xfrm>
          <a:off x="2438936" y="100186576"/>
          <a:ext cx="3781008" cy="1064760"/>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2</xdr:col>
      <xdr:colOff>235122</xdr:colOff>
      <xdr:row>585</xdr:row>
      <xdr:rowOff>86239</xdr:rowOff>
    </xdr:from>
    <xdr:to>
      <xdr:col>4</xdr:col>
      <xdr:colOff>250522</xdr:colOff>
      <xdr:row>585</xdr:row>
      <xdr:rowOff>90743</xdr:rowOff>
    </xdr:to>
    <xdr:cxnSp macro="">
      <xdr:nvCxnSpPr>
        <xdr:cNvPr id="785" name="直線矢印コネクタ 784">
          <a:extLst>
            <a:ext uri="{FF2B5EF4-FFF2-40B4-BE49-F238E27FC236}">
              <a16:creationId xmlns:a16="http://schemas.microsoft.com/office/drawing/2014/main" id="{00000000-0008-0000-0600-000011030000}"/>
            </a:ext>
          </a:extLst>
        </xdr:cNvPr>
        <xdr:cNvCxnSpPr>
          <a:cxnSpLocks noChangeShapeType="1"/>
        </xdr:cNvCxnSpPr>
      </xdr:nvCxnSpPr>
      <xdr:spPr bwMode="auto">
        <a:xfrm>
          <a:off x="1469562" y="100746439"/>
          <a:ext cx="1249840" cy="4504"/>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11</xdr:col>
      <xdr:colOff>35000</xdr:colOff>
      <xdr:row>583</xdr:row>
      <xdr:rowOff>155823</xdr:rowOff>
    </xdr:from>
    <xdr:to>
      <xdr:col>13</xdr:col>
      <xdr:colOff>590400</xdr:colOff>
      <xdr:row>586</xdr:row>
      <xdr:rowOff>162423</xdr:rowOff>
    </xdr:to>
    <xdr:sp macro="" textlink="">
      <xdr:nvSpPr>
        <xdr:cNvPr id="786" name="角丸四角形 785">
          <a:extLst>
            <a:ext uri="{FF2B5EF4-FFF2-40B4-BE49-F238E27FC236}">
              <a16:creationId xmlns:a16="http://schemas.microsoft.com/office/drawing/2014/main" id="{00000000-0008-0000-0600-000012030000}"/>
            </a:ext>
          </a:extLst>
        </xdr:cNvPr>
        <xdr:cNvSpPr>
          <a:spLocks noChangeArrowheads="1"/>
        </xdr:cNvSpPr>
      </xdr:nvSpPr>
      <xdr:spPr bwMode="auto">
        <a:xfrm>
          <a:off x="6824420" y="100465503"/>
          <a:ext cx="1789840"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rgbClr val="000000"/>
              </a:solidFill>
            </a:rPr>
            <a:t>Customer</a:t>
          </a:r>
          <a:endParaRPr lang="ja-JP" altLang="en-US" sz="1400">
            <a:solidFill>
              <a:srgbClr val="000000"/>
            </a:solidFill>
          </a:endParaRPr>
        </a:p>
      </xdr:txBody>
    </xdr:sp>
    <xdr:clientData/>
  </xdr:twoCellAnchor>
  <xdr:twoCellAnchor>
    <xdr:from>
      <xdr:col>8</xdr:col>
      <xdr:colOff>572120</xdr:colOff>
      <xdr:row>585</xdr:row>
      <xdr:rowOff>73214</xdr:rowOff>
    </xdr:from>
    <xdr:to>
      <xdr:col>11</xdr:col>
      <xdr:colOff>361220</xdr:colOff>
      <xdr:row>585</xdr:row>
      <xdr:rowOff>73214</xdr:rowOff>
    </xdr:to>
    <xdr:cxnSp macro="">
      <xdr:nvCxnSpPr>
        <xdr:cNvPr id="787" name="直線矢印コネクタ 786">
          <a:extLst>
            <a:ext uri="{FF2B5EF4-FFF2-40B4-BE49-F238E27FC236}">
              <a16:creationId xmlns:a16="http://schemas.microsoft.com/office/drawing/2014/main" id="{00000000-0008-0000-0600-000013030000}"/>
            </a:ext>
          </a:extLst>
        </xdr:cNvPr>
        <xdr:cNvCxnSpPr>
          <a:cxnSpLocks noChangeShapeType="1"/>
        </xdr:cNvCxnSpPr>
      </xdr:nvCxnSpPr>
      <xdr:spPr bwMode="auto">
        <a:xfrm>
          <a:off x="5509880" y="100733414"/>
          <a:ext cx="1640760"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5</xdr:col>
      <xdr:colOff>580513</xdr:colOff>
      <xdr:row>587</xdr:row>
      <xdr:rowOff>27253</xdr:rowOff>
    </xdr:from>
    <xdr:to>
      <xdr:col>8</xdr:col>
      <xdr:colOff>416630</xdr:colOff>
      <xdr:row>587</xdr:row>
      <xdr:rowOff>66420</xdr:rowOff>
    </xdr:to>
    <xdr:cxnSp macro="">
      <xdr:nvCxnSpPr>
        <xdr:cNvPr id="788" name="直線コネクタ 787">
          <a:extLst>
            <a:ext uri="{FF2B5EF4-FFF2-40B4-BE49-F238E27FC236}">
              <a16:creationId xmlns:a16="http://schemas.microsoft.com/office/drawing/2014/main" id="{00000000-0008-0000-0600-000014030000}"/>
            </a:ext>
          </a:extLst>
        </xdr:cNvPr>
        <xdr:cNvCxnSpPr/>
      </xdr:nvCxnSpPr>
      <xdr:spPr bwMode="auto">
        <a:xfrm flipV="1">
          <a:off x="3666613" y="101037973"/>
          <a:ext cx="1687777" cy="39167"/>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5</xdr:col>
      <xdr:colOff>348808</xdr:colOff>
      <xdr:row>587</xdr:row>
      <xdr:rowOff>90752</xdr:rowOff>
    </xdr:from>
    <xdr:to>
      <xdr:col>8</xdr:col>
      <xdr:colOff>231160</xdr:colOff>
      <xdr:row>589</xdr:row>
      <xdr:rowOff>162264</xdr:rowOff>
    </xdr:to>
    <xdr:sp macro="" textlink="">
      <xdr:nvSpPr>
        <xdr:cNvPr id="789" name="星 24 788">
          <a:extLst>
            <a:ext uri="{FF2B5EF4-FFF2-40B4-BE49-F238E27FC236}">
              <a16:creationId xmlns:a16="http://schemas.microsoft.com/office/drawing/2014/main" id="{00000000-0008-0000-0600-000015030000}"/>
            </a:ext>
          </a:extLst>
        </xdr:cNvPr>
        <xdr:cNvSpPr/>
      </xdr:nvSpPr>
      <xdr:spPr bwMode="auto">
        <a:xfrm>
          <a:off x="3434908" y="101101472"/>
          <a:ext cx="1734012" cy="422032"/>
        </a:xfrm>
        <a:prstGeom prst="star24">
          <a:avLst/>
        </a:prstGeom>
        <a:solidFill>
          <a:srgbClr val="FFFF00"/>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fontAlgn="base">
            <a:spcBef>
              <a:spcPct val="0"/>
            </a:spcBef>
            <a:spcAft>
              <a:spcPct val="0"/>
            </a:spcAft>
          </a:pPr>
          <a:r>
            <a:rPr lang="en-US" altLang="ja-JP" sz="1400" b="1">
              <a:solidFill>
                <a:srgbClr val="FF0000"/>
              </a:solidFill>
            </a:rPr>
            <a:t>Different</a:t>
          </a:r>
          <a:endParaRPr lang="ja-JP" altLang="en-US" sz="1400" b="1">
            <a:solidFill>
              <a:srgbClr val="FF0000"/>
            </a:solidFill>
          </a:endParaRPr>
        </a:p>
      </xdr:txBody>
    </xdr:sp>
    <xdr:clientData/>
  </xdr:twoCellAnchor>
  <xdr:twoCellAnchor>
    <xdr:from>
      <xdr:col>5</xdr:col>
      <xdr:colOff>575829</xdr:colOff>
      <xdr:row>585</xdr:row>
      <xdr:rowOff>72318</xdr:rowOff>
    </xdr:from>
    <xdr:to>
      <xdr:col>7</xdr:col>
      <xdr:colOff>411229</xdr:colOff>
      <xdr:row>585</xdr:row>
      <xdr:rowOff>72318</xdr:rowOff>
    </xdr:to>
    <xdr:cxnSp macro="">
      <xdr:nvCxnSpPr>
        <xdr:cNvPr id="790" name="直線矢印コネクタ 789">
          <a:extLst>
            <a:ext uri="{FF2B5EF4-FFF2-40B4-BE49-F238E27FC236}">
              <a16:creationId xmlns:a16="http://schemas.microsoft.com/office/drawing/2014/main" id="{00000000-0008-0000-0600-000016030000}"/>
            </a:ext>
          </a:extLst>
        </xdr:cNvPr>
        <xdr:cNvCxnSpPr>
          <a:cxnSpLocks noChangeShapeType="1"/>
        </xdr:cNvCxnSpPr>
      </xdr:nvCxnSpPr>
      <xdr:spPr bwMode="auto">
        <a:xfrm>
          <a:off x="3661929" y="100732518"/>
          <a:ext cx="1069840"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4</xdr:col>
      <xdr:colOff>228029</xdr:colOff>
      <xdr:row>583</xdr:row>
      <xdr:rowOff>150393</xdr:rowOff>
    </xdr:from>
    <xdr:to>
      <xdr:col>5</xdr:col>
      <xdr:colOff>588709</xdr:colOff>
      <xdr:row>588</xdr:row>
      <xdr:rowOff>747</xdr:rowOff>
    </xdr:to>
    <xdr:grpSp>
      <xdr:nvGrpSpPr>
        <xdr:cNvPr id="791" name="グループ化 790">
          <a:extLst>
            <a:ext uri="{FF2B5EF4-FFF2-40B4-BE49-F238E27FC236}">
              <a16:creationId xmlns:a16="http://schemas.microsoft.com/office/drawing/2014/main" id="{00000000-0008-0000-0600-000017030000}"/>
            </a:ext>
          </a:extLst>
        </xdr:cNvPr>
        <xdr:cNvGrpSpPr/>
      </xdr:nvGrpSpPr>
      <xdr:grpSpPr>
        <a:xfrm>
          <a:off x="2615629" y="104366593"/>
          <a:ext cx="957580" cy="739354"/>
          <a:chOff x="3635598" y="1557263"/>
          <a:chExt cx="990600" cy="739354"/>
        </a:xfrm>
      </xdr:grpSpPr>
      <xdr:grpSp>
        <xdr:nvGrpSpPr>
          <xdr:cNvPr id="792" name="グループ化 791">
            <a:extLst>
              <a:ext uri="{FF2B5EF4-FFF2-40B4-BE49-F238E27FC236}">
                <a16:creationId xmlns:a16="http://schemas.microsoft.com/office/drawing/2014/main" id="{00000000-0008-0000-0600-000018030000}"/>
              </a:ext>
            </a:extLst>
          </xdr:cNvPr>
          <xdr:cNvGrpSpPr>
            <a:grpSpLocks/>
          </xdr:cNvGrpSpPr>
        </xdr:nvGrpSpPr>
        <xdr:grpSpPr bwMode="auto">
          <a:xfrm>
            <a:off x="3635598" y="1557263"/>
            <a:ext cx="990600" cy="430213"/>
            <a:chOff x="2987824" y="5046693"/>
            <a:chExt cx="1225681" cy="495590"/>
          </a:xfrm>
        </xdr:grpSpPr>
        <xdr:sp macro="" textlink="">
          <xdr:nvSpPr>
            <xdr:cNvPr id="794" name="直方体 793">
              <a:extLst>
                <a:ext uri="{FF2B5EF4-FFF2-40B4-BE49-F238E27FC236}">
                  <a16:creationId xmlns:a16="http://schemas.microsoft.com/office/drawing/2014/main" id="{00000000-0008-0000-0600-00001A03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95" name="円/楕円 27">
              <a:extLst>
                <a:ext uri="{FF2B5EF4-FFF2-40B4-BE49-F238E27FC236}">
                  <a16:creationId xmlns:a16="http://schemas.microsoft.com/office/drawing/2014/main" id="{00000000-0008-0000-0600-00001B03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96" name="AutoShape 33">
              <a:extLst>
                <a:ext uri="{FF2B5EF4-FFF2-40B4-BE49-F238E27FC236}">
                  <a16:creationId xmlns:a16="http://schemas.microsoft.com/office/drawing/2014/main" id="{00000000-0008-0000-0600-00001C03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797" name="テキスト ボックス 2">
              <a:extLst>
                <a:ext uri="{FF2B5EF4-FFF2-40B4-BE49-F238E27FC236}">
                  <a16:creationId xmlns:a16="http://schemas.microsoft.com/office/drawing/2014/main" id="{00000000-0008-0000-0600-00001D03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TH</a:t>
              </a:r>
            </a:p>
          </xdr:txBody>
        </xdr:sp>
      </xdr:grpSp>
      <xdr:sp macro="" textlink="">
        <xdr:nvSpPr>
          <xdr:cNvPr id="793" name="テキスト ボックス 2">
            <a:extLst>
              <a:ext uri="{FF2B5EF4-FFF2-40B4-BE49-F238E27FC236}">
                <a16:creationId xmlns:a16="http://schemas.microsoft.com/office/drawing/2014/main" id="{00000000-0008-0000-0600-00001903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Apple/07</a:t>
            </a:r>
          </a:p>
        </xdr:txBody>
      </xdr:sp>
    </xdr:grpSp>
    <xdr:clientData/>
  </xdr:twoCellAnchor>
  <xdr:twoCellAnchor>
    <xdr:from>
      <xdr:col>8</xdr:col>
      <xdr:colOff>140215</xdr:colOff>
      <xdr:row>583</xdr:row>
      <xdr:rowOff>40237</xdr:rowOff>
    </xdr:from>
    <xdr:to>
      <xdr:col>9</xdr:col>
      <xdr:colOff>525916</xdr:colOff>
      <xdr:row>588</xdr:row>
      <xdr:rowOff>15236</xdr:rowOff>
    </xdr:to>
    <xdr:grpSp>
      <xdr:nvGrpSpPr>
        <xdr:cNvPr id="798" name="グループ化 797">
          <a:extLst>
            <a:ext uri="{FF2B5EF4-FFF2-40B4-BE49-F238E27FC236}">
              <a16:creationId xmlns:a16="http://schemas.microsoft.com/office/drawing/2014/main" id="{00000000-0008-0000-0600-00001E030000}"/>
            </a:ext>
          </a:extLst>
        </xdr:cNvPr>
        <xdr:cNvGrpSpPr/>
      </xdr:nvGrpSpPr>
      <xdr:grpSpPr>
        <a:xfrm>
          <a:off x="4915415" y="104256437"/>
          <a:ext cx="982601" cy="863999"/>
          <a:chOff x="6204297" y="1513557"/>
          <a:chExt cx="975231" cy="847762"/>
        </a:xfrm>
      </xdr:grpSpPr>
      <xdr:grpSp>
        <xdr:nvGrpSpPr>
          <xdr:cNvPr id="799" name="グループ化 798">
            <a:extLst>
              <a:ext uri="{FF2B5EF4-FFF2-40B4-BE49-F238E27FC236}">
                <a16:creationId xmlns:a16="http://schemas.microsoft.com/office/drawing/2014/main" id="{00000000-0008-0000-0600-00001F030000}"/>
              </a:ext>
            </a:extLst>
          </xdr:cNvPr>
          <xdr:cNvGrpSpPr>
            <a:grpSpLocks/>
          </xdr:cNvGrpSpPr>
        </xdr:nvGrpSpPr>
        <xdr:grpSpPr bwMode="auto">
          <a:xfrm>
            <a:off x="6204297" y="1513557"/>
            <a:ext cx="815974" cy="607240"/>
            <a:chOff x="1232146" y="4653136"/>
            <a:chExt cx="1180063" cy="871052"/>
          </a:xfrm>
        </xdr:grpSpPr>
        <xdr:sp macro="" textlink="">
          <xdr:nvSpPr>
            <xdr:cNvPr id="801" name="円/楕円 43">
              <a:extLst>
                <a:ext uri="{FF2B5EF4-FFF2-40B4-BE49-F238E27FC236}">
                  <a16:creationId xmlns:a16="http://schemas.microsoft.com/office/drawing/2014/main" id="{00000000-0008-0000-0600-00002103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02" name="円/楕円 44">
              <a:extLst>
                <a:ext uri="{FF2B5EF4-FFF2-40B4-BE49-F238E27FC236}">
                  <a16:creationId xmlns:a16="http://schemas.microsoft.com/office/drawing/2014/main" id="{00000000-0008-0000-0600-00002203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03" name="円/楕円 45">
              <a:extLst>
                <a:ext uri="{FF2B5EF4-FFF2-40B4-BE49-F238E27FC236}">
                  <a16:creationId xmlns:a16="http://schemas.microsoft.com/office/drawing/2014/main" id="{00000000-0008-0000-0600-00002303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04" name="弦 803">
              <a:extLst>
                <a:ext uri="{FF2B5EF4-FFF2-40B4-BE49-F238E27FC236}">
                  <a16:creationId xmlns:a16="http://schemas.microsoft.com/office/drawing/2014/main" id="{00000000-0008-0000-0600-00002403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805" name="AutoShape 33">
              <a:extLst>
                <a:ext uri="{FF2B5EF4-FFF2-40B4-BE49-F238E27FC236}">
                  <a16:creationId xmlns:a16="http://schemas.microsoft.com/office/drawing/2014/main" id="{00000000-0008-0000-0600-00002503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06" name="AutoShape 33">
              <a:extLst>
                <a:ext uri="{FF2B5EF4-FFF2-40B4-BE49-F238E27FC236}">
                  <a16:creationId xmlns:a16="http://schemas.microsoft.com/office/drawing/2014/main" id="{00000000-0008-0000-0600-00002603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07" name="AutoShape 33">
              <a:extLst>
                <a:ext uri="{FF2B5EF4-FFF2-40B4-BE49-F238E27FC236}">
                  <a16:creationId xmlns:a16="http://schemas.microsoft.com/office/drawing/2014/main" id="{00000000-0008-0000-0600-00002703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08" name="テキスト ボックス 2">
              <a:extLst>
                <a:ext uri="{FF2B5EF4-FFF2-40B4-BE49-F238E27FC236}">
                  <a16:creationId xmlns:a16="http://schemas.microsoft.com/office/drawing/2014/main" id="{00000000-0008-0000-0600-00002803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TH</a:t>
              </a:r>
            </a:p>
          </xdr:txBody>
        </xdr:sp>
      </xdr:grpSp>
      <xdr:sp macro="" textlink="">
        <xdr:nvSpPr>
          <xdr:cNvPr id="800" name="テキスト ボックス 2">
            <a:extLst>
              <a:ext uri="{FF2B5EF4-FFF2-40B4-BE49-F238E27FC236}">
                <a16:creationId xmlns:a16="http://schemas.microsoft.com/office/drawing/2014/main" id="{00000000-0008-0000-0600-000020030000}"/>
              </a:ext>
            </a:extLst>
          </xdr:cNvPr>
          <xdr:cNvSpPr txBox="1">
            <a:spLocks noChangeArrowheads="1"/>
          </xdr:cNvSpPr>
        </xdr:nvSpPr>
        <xdr:spPr bwMode="auto">
          <a:xfrm>
            <a:off x="6279936" y="20535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08</a:t>
            </a:r>
          </a:p>
        </xdr:txBody>
      </xdr:sp>
    </xdr:grpSp>
    <xdr:clientData/>
  </xdr:twoCellAnchor>
  <xdr:twoCellAnchor>
    <xdr:from>
      <xdr:col>0</xdr:col>
      <xdr:colOff>476052</xdr:colOff>
      <xdr:row>583</xdr:row>
      <xdr:rowOff>165641</xdr:rowOff>
    </xdr:from>
    <xdr:to>
      <xdr:col>2</xdr:col>
      <xdr:colOff>222052</xdr:colOff>
      <xdr:row>588</xdr:row>
      <xdr:rowOff>15995</xdr:rowOff>
    </xdr:to>
    <xdr:grpSp>
      <xdr:nvGrpSpPr>
        <xdr:cNvPr id="809" name="グループ化 808">
          <a:extLst>
            <a:ext uri="{FF2B5EF4-FFF2-40B4-BE49-F238E27FC236}">
              <a16:creationId xmlns:a16="http://schemas.microsoft.com/office/drawing/2014/main" id="{00000000-0008-0000-0600-000029030000}"/>
            </a:ext>
          </a:extLst>
        </xdr:cNvPr>
        <xdr:cNvGrpSpPr/>
      </xdr:nvGrpSpPr>
      <xdr:grpSpPr>
        <a:xfrm>
          <a:off x="476052" y="104381841"/>
          <a:ext cx="939800" cy="739354"/>
          <a:chOff x="539552" y="1560165"/>
          <a:chExt cx="990600" cy="739354"/>
        </a:xfrm>
      </xdr:grpSpPr>
      <xdr:grpSp>
        <xdr:nvGrpSpPr>
          <xdr:cNvPr id="810" name="グループ化 809">
            <a:extLst>
              <a:ext uri="{FF2B5EF4-FFF2-40B4-BE49-F238E27FC236}">
                <a16:creationId xmlns:a16="http://schemas.microsoft.com/office/drawing/2014/main" id="{00000000-0008-0000-0600-00002A030000}"/>
              </a:ext>
            </a:extLst>
          </xdr:cNvPr>
          <xdr:cNvGrpSpPr>
            <a:grpSpLocks/>
          </xdr:cNvGrpSpPr>
        </xdr:nvGrpSpPr>
        <xdr:grpSpPr bwMode="auto">
          <a:xfrm>
            <a:off x="539552" y="1560165"/>
            <a:ext cx="990600" cy="430213"/>
            <a:chOff x="2987824" y="5046693"/>
            <a:chExt cx="1225681" cy="495590"/>
          </a:xfrm>
        </xdr:grpSpPr>
        <xdr:sp macro="" textlink="">
          <xdr:nvSpPr>
            <xdr:cNvPr id="812" name="直方体 811">
              <a:extLst>
                <a:ext uri="{FF2B5EF4-FFF2-40B4-BE49-F238E27FC236}">
                  <a16:creationId xmlns:a16="http://schemas.microsoft.com/office/drawing/2014/main" id="{00000000-0008-0000-0600-00002C03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13" name="円/楕円 27">
              <a:extLst>
                <a:ext uri="{FF2B5EF4-FFF2-40B4-BE49-F238E27FC236}">
                  <a16:creationId xmlns:a16="http://schemas.microsoft.com/office/drawing/2014/main" id="{00000000-0008-0000-0600-00002D03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14" name="AutoShape 33">
              <a:extLst>
                <a:ext uri="{FF2B5EF4-FFF2-40B4-BE49-F238E27FC236}">
                  <a16:creationId xmlns:a16="http://schemas.microsoft.com/office/drawing/2014/main" id="{00000000-0008-0000-0600-00002E03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15" name="テキスト ボックス 2">
              <a:extLst>
                <a:ext uri="{FF2B5EF4-FFF2-40B4-BE49-F238E27FC236}">
                  <a16:creationId xmlns:a16="http://schemas.microsoft.com/office/drawing/2014/main" id="{00000000-0008-0000-0600-00002F03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TH</a:t>
              </a:r>
            </a:p>
          </xdr:txBody>
        </xdr:sp>
      </xdr:grpSp>
      <xdr:sp macro="" textlink="">
        <xdr:nvSpPr>
          <xdr:cNvPr id="811" name="テキスト ボックス 2">
            <a:extLst>
              <a:ext uri="{FF2B5EF4-FFF2-40B4-BE49-F238E27FC236}">
                <a16:creationId xmlns:a16="http://schemas.microsoft.com/office/drawing/2014/main" id="{00000000-0008-0000-0600-00002B03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t>07</a:t>
            </a:r>
          </a:p>
        </xdr:txBody>
      </xdr:sp>
    </xdr:grpSp>
    <xdr:clientData/>
  </xdr:twoCellAnchor>
  <xdr:twoCellAnchor>
    <xdr:from>
      <xdr:col>2</xdr:col>
      <xdr:colOff>398131</xdr:colOff>
      <xdr:row>583</xdr:row>
      <xdr:rowOff>162388</xdr:rowOff>
    </xdr:from>
    <xdr:to>
      <xdr:col>4</xdr:col>
      <xdr:colOff>202323</xdr:colOff>
      <xdr:row>586</xdr:row>
      <xdr:rowOff>152208</xdr:rowOff>
    </xdr:to>
    <xdr:sp macro="" textlink="">
      <xdr:nvSpPr>
        <xdr:cNvPr id="816" name="テキスト ボックス 2">
          <a:extLst>
            <a:ext uri="{FF2B5EF4-FFF2-40B4-BE49-F238E27FC236}">
              <a16:creationId xmlns:a16="http://schemas.microsoft.com/office/drawing/2014/main" id="{00000000-0008-0000-0600-000030030000}"/>
            </a:ext>
          </a:extLst>
        </xdr:cNvPr>
        <xdr:cNvSpPr txBox="1">
          <a:spLocks noChangeArrowheads="1"/>
        </xdr:cNvSpPr>
      </xdr:nvSpPr>
      <xdr:spPr bwMode="auto">
        <a:xfrm>
          <a:off x="1632571" y="100472068"/>
          <a:ext cx="1038632" cy="515600"/>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Ship</a:t>
          </a:r>
        </a:p>
        <a:p>
          <a:pPr algn="ctr" eaLnBrk="1" hangingPunct="1"/>
          <a:endParaRPr lang="en-US" altLang="ja-JP" sz="1400" b="1">
            <a:solidFill>
              <a:srgbClr val="000000"/>
            </a:solidFill>
          </a:endParaRPr>
        </a:p>
      </xdr:txBody>
    </xdr:sp>
    <xdr:clientData/>
  </xdr:twoCellAnchor>
  <xdr:twoCellAnchor>
    <xdr:from>
      <xdr:col>9</xdr:col>
      <xdr:colOff>454020</xdr:colOff>
      <xdr:row>583</xdr:row>
      <xdr:rowOff>142643</xdr:rowOff>
    </xdr:from>
    <xdr:to>
      <xdr:col>11</xdr:col>
      <xdr:colOff>258212</xdr:colOff>
      <xdr:row>585</xdr:row>
      <xdr:rowOff>94820</xdr:rowOff>
    </xdr:to>
    <xdr:sp macro="" textlink="">
      <xdr:nvSpPr>
        <xdr:cNvPr id="817" name="テキスト ボックス 2">
          <a:extLst>
            <a:ext uri="{FF2B5EF4-FFF2-40B4-BE49-F238E27FC236}">
              <a16:creationId xmlns:a16="http://schemas.microsoft.com/office/drawing/2014/main" id="{00000000-0008-0000-0600-000031030000}"/>
            </a:ext>
          </a:extLst>
        </xdr:cNvPr>
        <xdr:cNvSpPr txBox="1">
          <a:spLocks noChangeArrowheads="1"/>
        </xdr:cNvSpPr>
      </xdr:nvSpPr>
      <xdr:spPr bwMode="auto">
        <a:xfrm>
          <a:off x="6009000" y="100452323"/>
          <a:ext cx="1038632"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5</xdr:col>
      <xdr:colOff>550567</xdr:colOff>
      <xdr:row>583</xdr:row>
      <xdr:rowOff>142523</xdr:rowOff>
    </xdr:from>
    <xdr:to>
      <xdr:col>7</xdr:col>
      <xdr:colOff>186308</xdr:colOff>
      <xdr:row>585</xdr:row>
      <xdr:rowOff>94700</xdr:rowOff>
    </xdr:to>
    <xdr:sp macro="" textlink="">
      <xdr:nvSpPr>
        <xdr:cNvPr id="818" name="テキスト ボックス 2">
          <a:extLst>
            <a:ext uri="{FF2B5EF4-FFF2-40B4-BE49-F238E27FC236}">
              <a16:creationId xmlns:a16="http://schemas.microsoft.com/office/drawing/2014/main" id="{00000000-0008-0000-0600-000032030000}"/>
            </a:ext>
          </a:extLst>
        </xdr:cNvPr>
        <xdr:cNvSpPr txBox="1">
          <a:spLocks noChangeArrowheads="1"/>
        </xdr:cNvSpPr>
      </xdr:nvSpPr>
      <xdr:spPr bwMode="auto">
        <a:xfrm>
          <a:off x="3636667" y="100452203"/>
          <a:ext cx="870181"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Re-pack</a:t>
          </a:r>
        </a:p>
      </xdr:txBody>
    </xdr:sp>
    <xdr:clientData/>
  </xdr:twoCellAnchor>
  <xdr:twoCellAnchor>
    <xdr:from>
      <xdr:col>1</xdr:col>
      <xdr:colOff>357736</xdr:colOff>
      <xdr:row>588</xdr:row>
      <xdr:rowOff>65356</xdr:rowOff>
    </xdr:from>
    <xdr:to>
      <xdr:col>1</xdr:col>
      <xdr:colOff>357880</xdr:colOff>
      <xdr:row>603</xdr:row>
      <xdr:rowOff>75745</xdr:rowOff>
    </xdr:to>
    <xdr:cxnSp macro="">
      <xdr:nvCxnSpPr>
        <xdr:cNvPr id="819" name="直線コネクタ 818">
          <a:extLst>
            <a:ext uri="{FF2B5EF4-FFF2-40B4-BE49-F238E27FC236}">
              <a16:creationId xmlns:a16="http://schemas.microsoft.com/office/drawing/2014/main" id="{00000000-0008-0000-0600-000033030000}"/>
            </a:ext>
          </a:extLst>
        </xdr:cNvPr>
        <xdr:cNvCxnSpPr>
          <a:stCxn id="783" idx="2"/>
          <a:endCxn id="782" idx="0"/>
        </xdr:cNvCxnSpPr>
      </xdr:nvCxnSpPr>
      <xdr:spPr bwMode="auto">
        <a:xfrm flipH="1">
          <a:off x="974956" y="101251336"/>
          <a:ext cx="144" cy="2639289"/>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587132</xdr:colOff>
      <xdr:row>603</xdr:row>
      <xdr:rowOff>75905</xdr:rowOff>
    </xdr:from>
    <xdr:to>
      <xdr:col>10</xdr:col>
      <xdr:colOff>47600</xdr:colOff>
      <xdr:row>609</xdr:row>
      <xdr:rowOff>89105</xdr:rowOff>
    </xdr:to>
    <xdr:sp macro="" textlink="">
      <xdr:nvSpPr>
        <xdr:cNvPr id="820" name="角丸四角形 819">
          <a:extLst>
            <a:ext uri="{FF2B5EF4-FFF2-40B4-BE49-F238E27FC236}">
              <a16:creationId xmlns:a16="http://schemas.microsoft.com/office/drawing/2014/main" id="{00000000-0008-0000-0600-000034030000}"/>
            </a:ext>
          </a:extLst>
        </xdr:cNvPr>
        <xdr:cNvSpPr>
          <a:spLocks noChangeArrowheads="1"/>
        </xdr:cNvSpPr>
      </xdr:nvSpPr>
      <xdr:spPr bwMode="auto">
        <a:xfrm>
          <a:off x="2438792" y="103890785"/>
          <a:ext cx="3781008" cy="1064760"/>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2</xdr:col>
      <xdr:colOff>234978</xdr:colOff>
      <xdr:row>606</xdr:row>
      <xdr:rowOff>109988</xdr:rowOff>
    </xdr:from>
    <xdr:to>
      <xdr:col>4</xdr:col>
      <xdr:colOff>250378</xdr:colOff>
      <xdr:row>606</xdr:row>
      <xdr:rowOff>114493</xdr:rowOff>
    </xdr:to>
    <xdr:cxnSp macro="">
      <xdr:nvCxnSpPr>
        <xdr:cNvPr id="821" name="直線矢印コネクタ 820">
          <a:extLst>
            <a:ext uri="{FF2B5EF4-FFF2-40B4-BE49-F238E27FC236}">
              <a16:creationId xmlns:a16="http://schemas.microsoft.com/office/drawing/2014/main" id="{00000000-0008-0000-0600-000035030000}"/>
            </a:ext>
          </a:extLst>
        </xdr:cNvPr>
        <xdr:cNvCxnSpPr>
          <a:cxnSpLocks noChangeShapeType="1"/>
        </xdr:cNvCxnSpPr>
      </xdr:nvCxnSpPr>
      <xdr:spPr bwMode="auto">
        <a:xfrm>
          <a:off x="1469418" y="104450648"/>
          <a:ext cx="1249840" cy="4505"/>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11</xdr:col>
      <xdr:colOff>34856</xdr:colOff>
      <xdr:row>605</xdr:row>
      <xdr:rowOff>1772</xdr:rowOff>
    </xdr:from>
    <xdr:to>
      <xdr:col>13</xdr:col>
      <xdr:colOff>590256</xdr:colOff>
      <xdr:row>608</xdr:row>
      <xdr:rowOff>8372</xdr:rowOff>
    </xdr:to>
    <xdr:sp macro="" textlink="">
      <xdr:nvSpPr>
        <xdr:cNvPr id="822" name="角丸四角形 821">
          <a:extLst>
            <a:ext uri="{FF2B5EF4-FFF2-40B4-BE49-F238E27FC236}">
              <a16:creationId xmlns:a16="http://schemas.microsoft.com/office/drawing/2014/main" id="{00000000-0008-0000-0600-000036030000}"/>
            </a:ext>
          </a:extLst>
        </xdr:cNvPr>
        <xdr:cNvSpPr>
          <a:spLocks noChangeArrowheads="1"/>
        </xdr:cNvSpPr>
      </xdr:nvSpPr>
      <xdr:spPr bwMode="auto">
        <a:xfrm>
          <a:off x="6824276" y="104167172"/>
          <a:ext cx="1789840" cy="53238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en-US" altLang="ja-JP" sz="1400">
              <a:solidFill>
                <a:srgbClr val="000000"/>
              </a:solidFill>
            </a:rPr>
            <a:t>Customer</a:t>
          </a:r>
          <a:endParaRPr lang="ja-JP" altLang="en-US" sz="1400">
            <a:solidFill>
              <a:srgbClr val="000000"/>
            </a:solidFill>
          </a:endParaRPr>
        </a:p>
      </xdr:txBody>
    </xdr:sp>
    <xdr:clientData/>
  </xdr:twoCellAnchor>
  <xdr:twoCellAnchor>
    <xdr:from>
      <xdr:col>8</xdr:col>
      <xdr:colOff>571976</xdr:colOff>
      <xdr:row>606</xdr:row>
      <xdr:rowOff>96963</xdr:rowOff>
    </xdr:from>
    <xdr:to>
      <xdr:col>11</xdr:col>
      <xdr:colOff>361076</xdr:colOff>
      <xdr:row>606</xdr:row>
      <xdr:rowOff>96963</xdr:rowOff>
    </xdr:to>
    <xdr:cxnSp macro="">
      <xdr:nvCxnSpPr>
        <xdr:cNvPr id="823" name="直線矢印コネクタ 822">
          <a:extLst>
            <a:ext uri="{FF2B5EF4-FFF2-40B4-BE49-F238E27FC236}">
              <a16:creationId xmlns:a16="http://schemas.microsoft.com/office/drawing/2014/main" id="{00000000-0008-0000-0600-000037030000}"/>
            </a:ext>
          </a:extLst>
        </xdr:cNvPr>
        <xdr:cNvCxnSpPr>
          <a:cxnSpLocks noChangeShapeType="1"/>
        </xdr:cNvCxnSpPr>
      </xdr:nvCxnSpPr>
      <xdr:spPr bwMode="auto">
        <a:xfrm>
          <a:off x="5509736" y="104437623"/>
          <a:ext cx="1640760"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5</xdr:col>
      <xdr:colOff>580369</xdr:colOff>
      <xdr:row>608</xdr:row>
      <xdr:rowOff>63294</xdr:rowOff>
    </xdr:from>
    <xdr:to>
      <xdr:col>8</xdr:col>
      <xdr:colOff>218252</xdr:colOff>
      <xdr:row>608</xdr:row>
      <xdr:rowOff>90168</xdr:rowOff>
    </xdr:to>
    <xdr:cxnSp macro="">
      <xdr:nvCxnSpPr>
        <xdr:cNvPr id="824" name="直線コネクタ 823">
          <a:extLst>
            <a:ext uri="{FF2B5EF4-FFF2-40B4-BE49-F238E27FC236}">
              <a16:creationId xmlns:a16="http://schemas.microsoft.com/office/drawing/2014/main" id="{00000000-0008-0000-0600-000038030000}"/>
            </a:ext>
          </a:extLst>
        </xdr:cNvPr>
        <xdr:cNvCxnSpPr/>
      </xdr:nvCxnSpPr>
      <xdr:spPr bwMode="auto">
        <a:xfrm flipV="1">
          <a:off x="3666469" y="104754474"/>
          <a:ext cx="1489543" cy="26874"/>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5</xdr:col>
      <xdr:colOff>575685</xdr:colOff>
      <xdr:row>606</xdr:row>
      <xdr:rowOff>96067</xdr:rowOff>
    </xdr:from>
    <xdr:to>
      <xdr:col>7</xdr:col>
      <xdr:colOff>411085</xdr:colOff>
      <xdr:row>606</xdr:row>
      <xdr:rowOff>96067</xdr:rowOff>
    </xdr:to>
    <xdr:cxnSp macro="">
      <xdr:nvCxnSpPr>
        <xdr:cNvPr id="825" name="直線矢印コネクタ 824">
          <a:extLst>
            <a:ext uri="{FF2B5EF4-FFF2-40B4-BE49-F238E27FC236}">
              <a16:creationId xmlns:a16="http://schemas.microsoft.com/office/drawing/2014/main" id="{00000000-0008-0000-0600-000039030000}"/>
            </a:ext>
          </a:extLst>
        </xdr:cNvPr>
        <xdr:cNvCxnSpPr>
          <a:cxnSpLocks noChangeShapeType="1"/>
        </xdr:cNvCxnSpPr>
      </xdr:nvCxnSpPr>
      <xdr:spPr bwMode="auto">
        <a:xfrm>
          <a:off x="3661785" y="104436727"/>
          <a:ext cx="1069840"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4</xdr:col>
      <xdr:colOff>227885</xdr:colOff>
      <xdr:row>604</xdr:row>
      <xdr:rowOff>174142</xdr:rowOff>
    </xdr:from>
    <xdr:to>
      <xdr:col>5</xdr:col>
      <xdr:colOff>588565</xdr:colOff>
      <xdr:row>609</xdr:row>
      <xdr:rowOff>24496</xdr:rowOff>
    </xdr:to>
    <xdr:grpSp>
      <xdr:nvGrpSpPr>
        <xdr:cNvPr id="826" name="グループ化 825">
          <a:extLst>
            <a:ext uri="{FF2B5EF4-FFF2-40B4-BE49-F238E27FC236}">
              <a16:creationId xmlns:a16="http://schemas.microsoft.com/office/drawing/2014/main" id="{00000000-0008-0000-0600-00003A030000}"/>
            </a:ext>
          </a:extLst>
        </xdr:cNvPr>
        <xdr:cNvGrpSpPr/>
      </xdr:nvGrpSpPr>
      <xdr:grpSpPr>
        <a:xfrm>
          <a:off x="2615485" y="108124142"/>
          <a:ext cx="957580" cy="739354"/>
          <a:chOff x="3635598" y="1557263"/>
          <a:chExt cx="990600" cy="739354"/>
        </a:xfrm>
      </xdr:grpSpPr>
      <xdr:grpSp>
        <xdr:nvGrpSpPr>
          <xdr:cNvPr id="827" name="グループ化 826">
            <a:extLst>
              <a:ext uri="{FF2B5EF4-FFF2-40B4-BE49-F238E27FC236}">
                <a16:creationId xmlns:a16="http://schemas.microsoft.com/office/drawing/2014/main" id="{00000000-0008-0000-0600-00003B030000}"/>
              </a:ext>
            </a:extLst>
          </xdr:cNvPr>
          <xdr:cNvGrpSpPr>
            <a:grpSpLocks/>
          </xdr:cNvGrpSpPr>
        </xdr:nvGrpSpPr>
        <xdr:grpSpPr bwMode="auto">
          <a:xfrm>
            <a:off x="3635598" y="1557263"/>
            <a:ext cx="990600" cy="430213"/>
            <a:chOff x="2987824" y="5046693"/>
            <a:chExt cx="1225681" cy="495590"/>
          </a:xfrm>
        </xdr:grpSpPr>
        <xdr:sp macro="" textlink="">
          <xdr:nvSpPr>
            <xdr:cNvPr id="829" name="直方体 828">
              <a:extLst>
                <a:ext uri="{FF2B5EF4-FFF2-40B4-BE49-F238E27FC236}">
                  <a16:creationId xmlns:a16="http://schemas.microsoft.com/office/drawing/2014/main" id="{00000000-0008-0000-0600-00003D03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30" name="円/楕円 27">
              <a:extLst>
                <a:ext uri="{FF2B5EF4-FFF2-40B4-BE49-F238E27FC236}">
                  <a16:creationId xmlns:a16="http://schemas.microsoft.com/office/drawing/2014/main" id="{00000000-0008-0000-0600-00003E03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31" name="AutoShape 33">
              <a:extLst>
                <a:ext uri="{FF2B5EF4-FFF2-40B4-BE49-F238E27FC236}">
                  <a16:creationId xmlns:a16="http://schemas.microsoft.com/office/drawing/2014/main" id="{00000000-0008-0000-0600-00003F03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32" name="テキスト ボックス 2">
              <a:extLst>
                <a:ext uri="{FF2B5EF4-FFF2-40B4-BE49-F238E27FC236}">
                  <a16:creationId xmlns:a16="http://schemas.microsoft.com/office/drawing/2014/main" id="{00000000-0008-0000-0600-00004003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TH</a:t>
              </a:r>
            </a:p>
          </xdr:txBody>
        </xdr:sp>
      </xdr:grpSp>
      <xdr:sp macro="" textlink="">
        <xdr:nvSpPr>
          <xdr:cNvPr id="828" name="テキスト ボックス 2">
            <a:extLst>
              <a:ext uri="{FF2B5EF4-FFF2-40B4-BE49-F238E27FC236}">
                <a16:creationId xmlns:a16="http://schemas.microsoft.com/office/drawing/2014/main" id="{00000000-0008-0000-0600-00003C03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Apple/15</a:t>
            </a:r>
          </a:p>
        </xdr:txBody>
      </xdr:sp>
    </xdr:grpSp>
    <xdr:clientData/>
  </xdr:twoCellAnchor>
  <xdr:twoCellAnchor>
    <xdr:from>
      <xdr:col>8</xdr:col>
      <xdr:colOff>140071</xdr:colOff>
      <xdr:row>604</xdr:row>
      <xdr:rowOff>63986</xdr:rowOff>
    </xdr:from>
    <xdr:to>
      <xdr:col>9</xdr:col>
      <xdr:colOff>525772</xdr:colOff>
      <xdr:row>609</xdr:row>
      <xdr:rowOff>33090</xdr:rowOff>
    </xdr:to>
    <xdr:grpSp>
      <xdr:nvGrpSpPr>
        <xdr:cNvPr id="833" name="グループ化 832">
          <a:extLst>
            <a:ext uri="{FF2B5EF4-FFF2-40B4-BE49-F238E27FC236}">
              <a16:creationId xmlns:a16="http://schemas.microsoft.com/office/drawing/2014/main" id="{00000000-0008-0000-0600-000041030000}"/>
            </a:ext>
          </a:extLst>
        </xdr:cNvPr>
        <xdr:cNvGrpSpPr/>
      </xdr:nvGrpSpPr>
      <xdr:grpSpPr>
        <a:xfrm>
          <a:off x="4915271" y="108013986"/>
          <a:ext cx="982601" cy="858104"/>
          <a:chOff x="6204297" y="1513557"/>
          <a:chExt cx="975231" cy="841978"/>
        </a:xfrm>
      </xdr:grpSpPr>
      <xdr:grpSp>
        <xdr:nvGrpSpPr>
          <xdr:cNvPr id="834" name="グループ化 833">
            <a:extLst>
              <a:ext uri="{FF2B5EF4-FFF2-40B4-BE49-F238E27FC236}">
                <a16:creationId xmlns:a16="http://schemas.microsoft.com/office/drawing/2014/main" id="{00000000-0008-0000-0600-000042030000}"/>
              </a:ext>
            </a:extLst>
          </xdr:cNvPr>
          <xdr:cNvGrpSpPr>
            <a:grpSpLocks/>
          </xdr:cNvGrpSpPr>
        </xdr:nvGrpSpPr>
        <xdr:grpSpPr bwMode="auto">
          <a:xfrm>
            <a:off x="6204297" y="1513557"/>
            <a:ext cx="815974" cy="607240"/>
            <a:chOff x="1232146" y="4653136"/>
            <a:chExt cx="1180063" cy="871052"/>
          </a:xfrm>
        </xdr:grpSpPr>
        <xdr:sp macro="" textlink="">
          <xdr:nvSpPr>
            <xdr:cNvPr id="836" name="円/楕円 43">
              <a:extLst>
                <a:ext uri="{FF2B5EF4-FFF2-40B4-BE49-F238E27FC236}">
                  <a16:creationId xmlns:a16="http://schemas.microsoft.com/office/drawing/2014/main" id="{00000000-0008-0000-0600-00004403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37" name="円/楕円 44">
              <a:extLst>
                <a:ext uri="{FF2B5EF4-FFF2-40B4-BE49-F238E27FC236}">
                  <a16:creationId xmlns:a16="http://schemas.microsoft.com/office/drawing/2014/main" id="{00000000-0008-0000-0600-00004503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38" name="円/楕円 45">
              <a:extLst>
                <a:ext uri="{FF2B5EF4-FFF2-40B4-BE49-F238E27FC236}">
                  <a16:creationId xmlns:a16="http://schemas.microsoft.com/office/drawing/2014/main" id="{00000000-0008-0000-0600-00004603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39" name="弦 838">
              <a:extLst>
                <a:ext uri="{FF2B5EF4-FFF2-40B4-BE49-F238E27FC236}">
                  <a16:creationId xmlns:a16="http://schemas.microsoft.com/office/drawing/2014/main" id="{00000000-0008-0000-0600-00004703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840" name="AutoShape 33">
              <a:extLst>
                <a:ext uri="{FF2B5EF4-FFF2-40B4-BE49-F238E27FC236}">
                  <a16:creationId xmlns:a16="http://schemas.microsoft.com/office/drawing/2014/main" id="{00000000-0008-0000-0600-00004803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41" name="AutoShape 33">
              <a:extLst>
                <a:ext uri="{FF2B5EF4-FFF2-40B4-BE49-F238E27FC236}">
                  <a16:creationId xmlns:a16="http://schemas.microsoft.com/office/drawing/2014/main" id="{00000000-0008-0000-0600-00004903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42" name="AutoShape 33">
              <a:extLst>
                <a:ext uri="{FF2B5EF4-FFF2-40B4-BE49-F238E27FC236}">
                  <a16:creationId xmlns:a16="http://schemas.microsoft.com/office/drawing/2014/main" id="{00000000-0008-0000-0600-00004A03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43" name="テキスト ボックス 2">
              <a:extLst>
                <a:ext uri="{FF2B5EF4-FFF2-40B4-BE49-F238E27FC236}">
                  <a16:creationId xmlns:a16="http://schemas.microsoft.com/office/drawing/2014/main" id="{00000000-0008-0000-0600-00004B03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ja-JP" altLang="en-US" sz="1400">
                  <a:solidFill>
                    <a:srgbClr val="000000"/>
                  </a:solidFill>
                </a:rPr>
                <a:t>ＴＨ</a:t>
              </a:r>
              <a:endParaRPr lang="en-US" altLang="ja-JP" sz="1400">
                <a:solidFill>
                  <a:srgbClr val="000000"/>
                </a:solidFill>
              </a:endParaRPr>
            </a:p>
          </xdr:txBody>
        </xdr:sp>
      </xdr:grpSp>
      <xdr:sp macro="" textlink="">
        <xdr:nvSpPr>
          <xdr:cNvPr id="835" name="テキスト ボックス 2">
            <a:extLst>
              <a:ext uri="{FF2B5EF4-FFF2-40B4-BE49-F238E27FC236}">
                <a16:creationId xmlns:a16="http://schemas.microsoft.com/office/drawing/2014/main" id="{00000000-0008-0000-0600-00004303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16</a:t>
            </a:r>
          </a:p>
        </xdr:txBody>
      </xdr:sp>
    </xdr:grpSp>
    <xdr:clientData/>
  </xdr:twoCellAnchor>
  <xdr:twoCellAnchor>
    <xdr:from>
      <xdr:col>0</xdr:col>
      <xdr:colOff>475908</xdr:colOff>
      <xdr:row>605</xdr:row>
      <xdr:rowOff>11590</xdr:rowOff>
    </xdr:from>
    <xdr:to>
      <xdr:col>2</xdr:col>
      <xdr:colOff>221908</xdr:colOff>
      <xdr:row>609</xdr:row>
      <xdr:rowOff>39744</xdr:rowOff>
    </xdr:to>
    <xdr:grpSp>
      <xdr:nvGrpSpPr>
        <xdr:cNvPr id="844" name="グループ化 843">
          <a:extLst>
            <a:ext uri="{FF2B5EF4-FFF2-40B4-BE49-F238E27FC236}">
              <a16:creationId xmlns:a16="http://schemas.microsoft.com/office/drawing/2014/main" id="{00000000-0008-0000-0600-00004C030000}"/>
            </a:ext>
          </a:extLst>
        </xdr:cNvPr>
        <xdr:cNvGrpSpPr/>
      </xdr:nvGrpSpPr>
      <xdr:grpSpPr>
        <a:xfrm>
          <a:off x="475908" y="108139390"/>
          <a:ext cx="939800" cy="739354"/>
          <a:chOff x="539552" y="1560165"/>
          <a:chExt cx="990600" cy="739354"/>
        </a:xfrm>
      </xdr:grpSpPr>
      <xdr:grpSp>
        <xdr:nvGrpSpPr>
          <xdr:cNvPr id="845" name="グループ化 844">
            <a:extLst>
              <a:ext uri="{FF2B5EF4-FFF2-40B4-BE49-F238E27FC236}">
                <a16:creationId xmlns:a16="http://schemas.microsoft.com/office/drawing/2014/main" id="{00000000-0008-0000-0600-00004D030000}"/>
              </a:ext>
            </a:extLst>
          </xdr:cNvPr>
          <xdr:cNvGrpSpPr>
            <a:grpSpLocks/>
          </xdr:cNvGrpSpPr>
        </xdr:nvGrpSpPr>
        <xdr:grpSpPr bwMode="auto">
          <a:xfrm>
            <a:off x="539552" y="1560165"/>
            <a:ext cx="990600" cy="430213"/>
            <a:chOff x="2987824" y="5046693"/>
            <a:chExt cx="1225681" cy="495590"/>
          </a:xfrm>
        </xdr:grpSpPr>
        <xdr:sp macro="" textlink="">
          <xdr:nvSpPr>
            <xdr:cNvPr id="847" name="直方体 846">
              <a:extLst>
                <a:ext uri="{FF2B5EF4-FFF2-40B4-BE49-F238E27FC236}">
                  <a16:creationId xmlns:a16="http://schemas.microsoft.com/office/drawing/2014/main" id="{00000000-0008-0000-0600-00004F03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48" name="円/楕円 27">
              <a:extLst>
                <a:ext uri="{FF2B5EF4-FFF2-40B4-BE49-F238E27FC236}">
                  <a16:creationId xmlns:a16="http://schemas.microsoft.com/office/drawing/2014/main" id="{00000000-0008-0000-0600-00005003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49" name="AutoShape 33">
              <a:extLst>
                <a:ext uri="{FF2B5EF4-FFF2-40B4-BE49-F238E27FC236}">
                  <a16:creationId xmlns:a16="http://schemas.microsoft.com/office/drawing/2014/main" id="{00000000-0008-0000-0600-00005103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50" name="テキスト ボックス 2">
              <a:extLst>
                <a:ext uri="{FF2B5EF4-FFF2-40B4-BE49-F238E27FC236}">
                  <a16:creationId xmlns:a16="http://schemas.microsoft.com/office/drawing/2014/main" id="{00000000-0008-0000-0600-00005203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TH</a:t>
              </a:r>
            </a:p>
          </xdr:txBody>
        </xdr:sp>
      </xdr:grpSp>
      <xdr:sp macro="" textlink="">
        <xdr:nvSpPr>
          <xdr:cNvPr id="846" name="テキスト ボックス 2">
            <a:extLst>
              <a:ext uri="{FF2B5EF4-FFF2-40B4-BE49-F238E27FC236}">
                <a16:creationId xmlns:a16="http://schemas.microsoft.com/office/drawing/2014/main" id="{00000000-0008-0000-0600-00004E03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t>15</a:t>
            </a:r>
          </a:p>
        </xdr:txBody>
      </xdr:sp>
    </xdr:grpSp>
    <xdr:clientData/>
  </xdr:twoCellAnchor>
  <xdr:twoCellAnchor>
    <xdr:from>
      <xdr:col>2</xdr:col>
      <xdr:colOff>397987</xdr:colOff>
      <xdr:row>605</xdr:row>
      <xdr:rowOff>8337</xdr:rowOff>
    </xdr:from>
    <xdr:to>
      <xdr:col>4</xdr:col>
      <xdr:colOff>202179</xdr:colOff>
      <xdr:row>606</xdr:row>
      <xdr:rowOff>138314</xdr:rowOff>
    </xdr:to>
    <xdr:sp macro="" textlink="">
      <xdr:nvSpPr>
        <xdr:cNvPr id="851" name="テキスト ボックス 2">
          <a:extLst>
            <a:ext uri="{FF2B5EF4-FFF2-40B4-BE49-F238E27FC236}">
              <a16:creationId xmlns:a16="http://schemas.microsoft.com/office/drawing/2014/main" id="{00000000-0008-0000-0600-000053030000}"/>
            </a:ext>
          </a:extLst>
        </xdr:cNvPr>
        <xdr:cNvSpPr txBox="1">
          <a:spLocks noChangeArrowheads="1"/>
        </xdr:cNvSpPr>
      </xdr:nvSpPr>
      <xdr:spPr bwMode="auto">
        <a:xfrm>
          <a:off x="1632427" y="104173737"/>
          <a:ext cx="1038632" cy="30523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Ship</a:t>
          </a:r>
        </a:p>
      </xdr:txBody>
    </xdr:sp>
    <xdr:clientData/>
  </xdr:twoCellAnchor>
  <xdr:twoCellAnchor>
    <xdr:from>
      <xdr:col>9</xdr:col>
      <xdr:colOff>453876</xdr:colOff>
      <xdr:row>604</xdr:row>
      <xdr:rowOff>166392</xdr:rowOff>
    </xdr:from>
    <xdr:to>
      <xdr:col>11</xdr:col>
      <xdr:colOff>258068</xdr:colOff>
      <xdr:row>606</xdr:row>
      <xdr:rowOff>118569</xdr:rowOff>
    </xdr:to>
    <xdr:sp macro="" textlink="">
      <xdr:nvSpPr>
        <xdr:cNvPr id="852" name="テキスト ボックス 2">
          <a:extLst>
            <a:ext uri="{FF2B5EF4-FFF2-40B4-BE49-F238E27FC236}">
              <a16:creationId xmlns:a16="http://schemas.microsoft.com/office/drawing/2014/main" id="{00000000-0008-0000-0600-000054030000}"/>
            </a:ext>
          </a:extLst>
        </xdr:cNvPr>
        <xdr:cNvSpPr txBox="1">
          <a:spLocks noChangeArrowheads="1"/>
        </xdr:cNvSpPr>
      </xdr:nvSpPr>
      <xdr:spPr bwMode="auto">
        <a:xfrm>
          <a:off x="6008856" y="104156532"/>
          <a:ext cx="1038632"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Sell</a:t>
          </a:r>
        </a:p>
      </xdr:txBody>
    </xdr:sp>
    <xdr:clientData/>
  </xdr:twoCellAnchor>
  <xdr:twoCellAnchor>
    <xdr:from>
      <xdr:col>5</xdr:col>
      <xdr:colOff>550567</xdr:colOff>
      <xdr:row>604</xdr:row>
      <xdr:rowOff>166272</xdr:rowOff>
    </xdr:from>
    <xdr:to>
      <xdr:col>7</xdr:col>
      <xdr:colOff>186308</xdr:colOff>
      <xdr:row>606</xdr:row>
      <xdr:rowOff>118449</xdr:rowOff>
    </xdr:to>
    <xdr:sp macro="" textlink="">
      <xdr:nvSpPr>
        <xdr:cNvPr id="853" name="テキスト ボックス 2">
          <a:extLst>
            <a:ext uri="{FF2B5EF4-FFF2-40B4-BE49-F238E27FC236}">
              <a16:creationId xmlns:a16="http://schemas.microsoft.com/office/drawing/2014/main" id="{00000000-0008-0000-0600-000055030000}"/>
            </a:ext>
          </a:extLst>
        </xdr:cNvPr>
        <xdr:cNvSpPr txBox="1">
          <a:spLocks noChangeArrowheads="1"/>
        </xdr:cNvSpPr>
      </xdr:nvSpPr>
      <xdr:spPr bwMode="auto">
        <a:xfrm>
          <a:off x="3636667" y="104156412"/>
          <a:ext cx="870181" cy="30269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b="1">
              <a:solidFill>
                <a:srgbClr val="000000"/>
              </a:solidFill>
            </a:rPr>
            <a:t>Re-pack</a:t>
          </a:r>
        </a:p>
      </xdr:txBody>
    </xdr:sp>
    <xdr:clientData/>
  </xdr:twoCellAnchor>
  <xdr:twoCellAnchor>
    <xdr:from>
      <xdr:col>0</xdr:col>
      <xdr:colOff>82104</xdr:colOff>
      <xdr:row>593</xdr:row>
      <xdr:rowOff>15048</xdr:rowOff>
    </xdr:from>
    <xdr:to>
      <xdr:col>3</xdr:col>
      <xdr:colOff>87412</xdr:colOff>
      <xdr:row>596</xdr:row>
      <xdr:rowOff>99781</xdr:rowOff>
    </xdr:to>
    <xdr:sp macro="" textlink="">
      <xdr:nvSpPr>
        <xdr:cNvPr id="854" name="角丸四角形 853">
          <a:extLst>
            <a:ext uri="{FF2B5EF4-FFF2-40B4-BE49-F238E27FC236}">
              <a16:creationId xmlns:a16="http://schemas.microsoft.com/office/drawing/2014/main" id="{00000000-0008-0000-0600-000056030000}"/>
            </a:ext>
          </a:extLst>
        </xdr:cNvPr>
        <xdr:cNvSpPr/>
      </xdr:nvSpPr>
      <xdr:spPr>
        <a:xfrm>
          <a:off x="82104" y="102077328"/>
          <a:ext cx="1856968" cy="6105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en-US" altLang="ja-JP" sz="1400"/>
            <a:t>New GIMS registered due to design change</a:t>
          </a:r>
        </a:p>
      </xdr:txBody>
    </xdr:sp>
    <xdr:clientData/>
  </xdr:twoCellAnchor>
  <xdr:twoCellAnchor>
    <xdr:from>
      <xdr:col>3</xdr:col>
      <xdr:colOff>183200</xdr:colOff>
      <xdr:row>611</xdr:row>
      <xdr:rowOff>177628</xdr:rowOff>
    </xdr:from>
    <xdr:to>
      <xdr:col>13</xdr:col>
      <xdr:colOff>80200</xdr:colOff>
      <xdr:row>623</xdr:row>
      <xdr:rowOff>24028</xdr:rowOff>
    </xdr:to>
    <xdr:sp macro="" textlink="">
      <xdr:nvSpPr>
        <xdr:cNvPr id="855" name="角丸四角形吹き出し 854">
          <a:extLst>
            <a:ext uri="{FF2B5EF4-FFF2-40B4-BE49-F238E27FC236}">
              <a16:creationId xmlns:a16="http://schemas.microsoft.com/office/drawing/2014/main" id="{00000000-0008-0000-0600-000057030000}"/>
            </a:ext>
          </a:extLst>
        </xdr:cNvPr>
        <xdr:cNvSpPr>
          <a:spLocks noChangeArrowheads="1"/>
        </xdr:cNvSpPr>
      </xdr:nvSpPr>
      <xdr:spPr bwMode="auto">
        <a:xfrm>
          <a:off x="2034860" y="105394588"/>
          <a:ext cx="6069200" cy="1949520"/>
        </a:xfrm>
        <a:prstGeom prst="wedgeRoundRectCallout">
          <a:avLst>
            <a:gd name="adj1" fmla="val -61259"/>
            <a:gd name="adj2" fmla="val -73227"/>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&lt;Judgement&gt; if new GIMS is necessary or not</a:t>
          </a:r>
          <a:r>
            <a:rPr lang="ja-JP" altLang="en-US" sz="1200" b="1"/>
            <a:t> </a:t>
          </a:r>
          <a:r>
            <a:rPr lang="en-US" altLang="ja-JP" sz="1200" b="1"/>
            <a:t>: </a:t>
          </a:r>
          <a:r>
            <a:rPr lang="en-US" altLang="ja-JP" sz="1200" b="1">
              <a:solidFill>
                <a:srgbClr val="FF0000"/>
              </a:solidFill>
            </a:rPr>
            <a:t>Necessary</a:t>
          </a:r>
        </a:p>
        <a:p>
          <a:r>
            <a:rPr lang="en-US" altLang="ja-JP" sz="1200" b="1"/>
            <a:t>Ex</a:t>
          </a:r>
          <a:r>
            <a:rPr lang="ja-JP" altLang="en-US" sz="1200" b="1"/>
            <a:t> ： </a:t>
          </a:r>
          <a:r>
            <a:rPr lang="en-US" altLang="ja-JP" sz="1200" b="1"/>
            <a:t>There are some existing GIMS Apple/01 ~ 14.</a:t>
          </a:r>
        </a:p>
        <a:p>
          <a:r>
            <a:rPr lang="en-US" altLang="ja-JP" sz="1200" b="1"/>
            <a:t>         </a:t>
          </a:r>
          <a:r>
            <a:rPr lang="en-US" altLang="ja-JP" sz="1200" b="1">
              <a:solidFill>
                <a:srgbClr val="FF0000"/>
              </a:solidFill>
            </a:rPr>
            <a:t>Apple/15</a:t>
          </a:r>
          <a:r>
            <a:rPr lang="en-US" altLang="ja-JP" sz="1200" b="1"/>
            <a:t> has been registered due to design change</a:t>
          </a:r>
        </a:p>
        <a:p>
          <a:r>
            <a:rPr lang="en-US" altLang="ja-JP" sz="1200" b="1">
              <a:solidFill>
                <a:srgbClr val="FF0000"/>
              </a:solidFill>
            </a:rPr>
            <a:t>Reason code </a:t>
          </a:r>
          <a:r>
            <a:rPr lang="ja-JP" altLang="en-US" sz="1200" b="1">
              <a:solidFill>
                <a:srgbClr val="FF0000"/>
              </a:solidFill>
            </a:rPr>
            <a:t>： </a:t>
          </a:r>
          <a:r>
            <a:rPr lang="en-US" altLang="ja-JP" sz="1200" b="1">
              <a:solidFill>
                <a:srgbClr val="FF0000"/>
              </a:solidFill>
            </a:rPr>
            <a:t>D (Case of design / process change which needs a customer approval)</a:t>
          </a:r>
        </a:p>
        <a:p>
          <a:r>
            <a:rPr lang="en-US" altLang="ja-JP" sz="1200" b="1">
              <a:solidFill>
                <a:srgbClr val="00B0F0"/>
              </a:solidFill>
            </a:rPr>
            <a:t>Previous GIMS   : </a:t>
          </a:r>
          <a:r>
            <a:rPr lang="ja-JP" altLang="en-US" sz="1200" b="1">
              <a:solidFill>
                <a:srgbClr val="00B0F0"/>
              </a:solidFill>
            </a:rPr>
            <a:t>　</a:t>
          </a:r>
          <a:r>
            <a:rPr lang="en-US" altLang="ja-JP" sz="1200" b="1">
              <a:solidFill>
                <a:srgbClr val="00B0F0"/>
              </a:solidFill>
            </a:rPr>
            <a:t> Apple/07</a:t>
          </a:r>
        </a:p>
        <a:p>
          <a:r>
            <a:rPr lang="en-US" altLang="ja-JP" sz="1200" b="1"/>
            <a:t>Please use existing GIMS Apple/15 the case as below combination</a:t>
          </a:r>
        </a:p>
        <a:p>
          <a:r>
            <a:rPr lang="en-US" altLang="ja-JP" sz="1200" b="1"/>
            <a:t> </a:t>
          </a:r>
          <a:r>
            <a:rPr lang="ja-JP" altLang="en-US" sz="1200" b="1"/>
            <a:t>・</a:t>
          </a:r>
          <a:r>
            <a:rPr lang="en-US" altLang="ja-JP" sz="1200" b="1"/>
            <a:t>Production country  : TH (Thailand)</a:t>
          </a:r>
          <a:r>
            <a:rPr lang="ja-JP" altLang="en-US" sz="1200" b="1"/>
            <a:t>・</a:t>
          </a:r>
          <a:r>
            <a:rPr lang="en-US" altLang="ja-JP" sz="1200" b="1"/>
            <a:t>Packaging country    : TH (Thailand)</a:t>
          </a:r>
        </a:p>
        <a:p>
          <a:r>
            <a:rPr lang="ja-JP" altLang="en-US" sz="1200" b="1">
              <a:solidFill>
                <a:srgbClr val="00B050"/>
              </a:solidFill>
            </a:rPr>
            <a:t>　</a:t>
          </a:r>
          <a:r>
            <a:rPr lang="en-US" altLang="ja-JP" sz="1200" b="1">
              <a:solidFill>
                <a:srgbClr val="FF0000"/>
              </a:solidFill>
            </a:rPr>
            <a:t>*NGK-ASIA has to send GIMS registration request to Japan because it(REC-G) will be </a:t>
          </a:r>
        </a:p>
        <a:p>
          <a:r>
            <a:rPr lang="en-US" altLang="ja-JP" sz="1200" b="1">
              <a:solidFill>
                <a:srgbClr val="FF0000"/>
              </a:solidFill>
            </a:rPr>
            <a:t>    used in NGK-ASIA.</a:t>
          </a:r>
        </a:p>
      </xdr:txBody>
    </xdr:sp>
    <xdr:clientData/>
  </xdr:twoCellAnchor>
  <xdr:twoCellAnchor>
    <xdr:from>
      <xdr:col>5</xdr:col>
      <xdr:colOff>350788</xdr:colOff>
      <xdr:row>608</xdr:row>
      <xdr:rowOff>127140</xdr:rowOff>
    </xdr:from>
    <xdr:to>
      <xdr:col>8</xdr:col>
      <xdr:colOff>233140</xdr:colOff>
      <xdr:row>611</xdr:row>
      <xdr:rowOff>20852</xdr:rowOff>
    </xdr:to>
    <xdr:sp macro="" textlink="">
      <xdr:nvSpPr>
        <xdr:cNvPr id="856" name="星 24 855">
          <a:extLst>
            <a:ext uri="{FF2B5EF4-FFF2-40B4-BE49-F238E27FC236}">
              <a16:creationId xmlns:a16="http://schemas.microsoft.com/office/drawing/2014/main" id="{00000000-0008-0000-0600-000058030000}"/>
            </a:ext>
          </a:extLst>
        </xdr:cNvPr>
        <xdr:cNvSpPr/>
      </xdr:nvSpPr>
      <xdr:spPr bwMode="auto">
        <a:xfrm>
          <a:off x="3436888" y="104818320"/>
          <a:ext cx="1734012" cy="419492"/>
        </a:xfrm>
        <a:prstGeom prst="star24">
          <a:avLst/>
        </a:prstGeom>
        <a:solidFill>
          <a:srgbClr val="FFFF00"/>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fontAlgn="base">
            <a:spcBef>
              <a:spcPct val="0"/>
            </a:spcBef>
            <a:spcAft>
              <a:spcPct val="0"/>
            </a:spcAft>
          </a:pPr>
          <a:r>
            <a:rPr lang="en-US" altLang="ja-JP" sz="1400" b="1">
              <a:solidFill>
                <a:srgbClr val="FF0000"/>
              </a:solidFill>
            </a:rPr>
            <a:t>Different</a:t>
          </a:r>
          <a:endParaRPr lang="ja-JP" altLang="en-US" sz="1400" b="1">
            <a:solidFill>
              <a:srgbClr val="FF0000"/>
            </a:solidFill>
          </a:endParaRPr>
        </a:p>
      </xdr:txBody>
    </xdr:sp>
    <xdr:clientData/>
  </xdr:twoCellAnchor>
  <xdr:twoCellAnchor>
    <xdr:from>
      <xdr:col>10</xdr:col>
      <xdr:colOff>98787</xdr:colOff>
      <xdr:row>587</xdr:row>
      <xdr:rowOff>159957</xdr:rowOff>
    </xdr:from>
    <xdr:to>
      <xdr:col>13</xdr:col>
      <xdr:colOff>559372</xdr:colOff>
      <xdr:row>593</xdr:row>
      <xdr:rowOff>29157</xdr:rowOff>
    </xdr:to>
    <xdr:sp macro="" textlink="">
      <xdr:nvSpPr>
        <xdr:cNvPr id="857" name="角丸四角形吹き出し 856">
          <a:extLst>
            <a:ext uri="{FF2B5EF4-FFF2-40B4-BE49-F238E27FC236}">
              <a16:creationId xmlns:a16="http://schemas.microsoft.com/office/drawing/2014/main" id="{00000000-0008-0000-0600-000059030000}"/>
            </a:ext>
          </a:extLst>
        </xdr:cNvPr>
        <xdr:cNvSpPr>
          <a:spLocks noChangeArrowheads="1"/>
        </xdr:cNvSpPr>
      </xdr:nvSpPr>
      <xdr:spPr bwMode="auto">
        <a:xfrm>
          <a:off x="6270987" y="101170677"/>
          <a:ext cx="2312245" cy="920760"/>
        </a:xfrm>
        <a:prstGeom prst="wedgeRoundRectCallout">
          <a:avLst>
            <a:gd name="adj1" fmla="val -61273"/>
            <a:gd name="adj2" fmla="val -49023"/>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Registration GIMS based on the </a:t>
          </a:r>
        </a:p>
        <a:p>
          <a:r>
            <a:rPr lang="en-US" altLang="ja-JP" sz="1200" b="1"/>
            <a:t>judgement same as Case 3.</a:t>
          </a:r>
        </a:p>
        <a:p>
          <a:r>
            <a:rPr lang="en-US" altLang="ja-JP" sz="1200" b="1">
              <a:solidFill>
                <a:srgbClr val="FF0000"/>
              </a:solidFill>
            </a:rPr>
            <a:t>Only changing “Production </a:t>
          </a:r>
        </a:p>
        <a:p>
          <a:r>
            <a:rPr lang="en-US" altLang="ja-JP" sz="1200" b="1">
              <a:solidFill>
                <a:srgbClr val="FF0000"/>
              </a:solidFill>
            </a:rPr>
            <a:t>Country” to “TH”.</a:t>
          </a:r>
        </a:p>
      </xdr:txBody>
    </xdr:sp>
    <xdr:clientData/>
  </xdr:twoCellAnchor>
  <xdr:twoCellAnchor>
    <xdr:from>
      <xdr:col>10</xdr:col>
      <xdr:colOff>76053</xdr:colOff>
      <xdr:row>608</xdr:row>
      <xdr:rowOff>139741</xdr:rowOff>
    </xdr:from>
    <xdr:to>
      <xdr:col>13</xdr:col>
      <xdr:colOff>561281</xdr:colOff>
      <xdr:row>614</xdr:row>
      <xdr:rowOff>8941</xdr:rowOff>
    </xdr:to>
    <xdr:sp macro="" textlink="">
      <xdr:nvSpPr>
        <xdr:cNvPr id="858" name="角丸四角形吹き出し 857">
          <a:extLst>
            <a:ext uri="{FF2B5EF4-FFF2-40B4-BE49-F238E27FC236}">
              <a16:creationId xmlns:a16="http://schemas.microsoft.com/office/drawing/2014/main" id="{00000000-0008-0000-0600-00005A030000}"/>
            </a:ext>
          </a:extLst>
        </xdr:cNvPr>
        <xdr:cNvSpPr>
          <a:spLocks noChangeArrowheads="1"/>
        </xdr:cNvSpPr>
      </xdr:nvSpPr>
      <xdr:spPr bwMode="auto">
        <a:xfrm>
          <a:off x="6248253" y="104830921"/>
          <a:ext cx="2336888" cy="920760"/>
        </a:xfrm>
        <a:prstGeom prst="wedgeRoundRectCallout">
          <a:avLst>
            <a:gd name="adj1" fmla="val -56862"/>
            <a:gd name="adj2" fmla="val -41134"/>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Registration GIMS based on the </a:t>
          </a:r>
        </a:p>
        <a:p>
          <a:r>
            <a:rPr lang="en-US" altLang="ja-JP" sz="1200" b="1"/>
            <a:t>judgement same as Case 3.</a:t>
          </a:r>
        </a:p>
        <a:p>
          <a:r>
            <a:rPr lang="en-US" altLang="ja-JP" sz="1200" b="1">
              <a:solidFill>
                <a:srgbClr val="FF0000"/>
              </a:solidFill>
            </a:rPr>
            <a:t>Only changing “Production </a:t>
          </a:r>
        </a:p>
        <a:p>
          <a:r>
            <a:rPr lang="en-US" altLang="ja-JP" sz="1200" b="1">
              <a:solidFill>
                <a:srgbClr val="FF0000"/>
              </a:solidFill>
            </a:rPr>
            <a:t>Country” to “TH”.</a:t>
          </a:r>
        </a:p>
      </xdr:txBody>
    </xdr:sp>
    <xdr:clientData/>
  </xdr:twoCellAnchor>
  <xdr:twoCellAnchor>
    <xdr:from>
      <xdr:col>0</xdr:col>
      <xdr:colOff>0</xdr:colOff>
      <xdr:row>626</xdr:row>
      <xdr:rowOff>0</xdr:rowOff>
    </xdr:from>
    <xdr:to>
      <xdr:col>13</xdr:col>
      <xdr:colOff>544286</xdr:colOff>
      <xdr:row>630</xdr:row>
      <xdr:rowOff>81605</xdr:rowOff>
    </xdr:to>
    <xdr:sp macro="" textlink="">
      <xdr:nvSpPr>
        <xdr:cNvPr id="860" name="テキスト ボックス 3">
          <a:extLst>
            <a:ext uri="{FF2B5EF4-FFF2-40B4-BE49-F238E27FC236}">
              <a16:creationId xmlns:a16="http://schemas.microsoft.com/office/drawing/2014/main" id="{00000000-0008-0000-0600-00005C030000}"/>
            </a:ext>
          </a:extLst>
        </xdr:cNvPr>
        <xdr:cNvSpPr txBox="1"/>
      </xdr:nvSpPr>
      <xdr:spPr>
        <a:xfrm>
          <a:off x="0" y="107845860"/>
          <a:ext cx="8568146" cy="78264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0</xdr:col>
      <xdr:colOff>0</xdr:colOff>
      <xdr:row>630</xdr:row>
      <xdr:rowOff>22860</xdr:rowOff>
    </xdr:from>
    <xdr:to>
      <xdr:col>13</xdr:col>
      <xdr:colOff>594527</xdr:colOff>
      <xdr:row>649</xdr:row>
      <xdr:rowOff>134815</xdr:rowOff>
    </xdr:to>
    <xdr:grpSp>
      <xdr:nvGrpSpPr>
        <xdr:cNvPr id="861" name="グループ化 860">
          <a:extLst>
            <a:ext uri="{FF2B5EF4-FFF2-40B4-BE49-F238E27FC236}">
              <a16:creationId xmlns:a16="http://schemas.microsoft.com/office/drawing/2014/main" id="{00000000-0008-0000-0600-00005D030000}"/>
            </a:ext>
          </a:extLst>
        </xdr:cNvPr>
        <xdr:cNvGrpSpPr/>
      </xdr:nvGrpSpPr>
      <xdr:grpSpPr>
        <a:xfrm>
          <a:off x="0" y="112595660"/>
          <a:ext cx="8354227" cy="3490155"/>
          <a:chOff x="0" y="118218857"/>
          <a:chExt cx="12380952" cy="4688213"/>
        </a:xfrm>
      </xdr:grpSpPr>
      <xdr:pic>
        <xdr:nvPicPr>
          <xdr:cNvPr id="862" name="図 861">
            <a:extLst>
              <a:ext uri="{FF2B5EF4-FFF2-40B4-BE49-F238E27FC236}">
                <a16:creationId xmlns:a16="http://schemas.microsoft.com/office/drawing/2014/main" id="{00000000-0008-0000-0600-00005E030000}"/>
              </a:ext>
            </a:extLst>
          </xdr:cNvPr>
          <xdr:cNvPicPr>
            <a:picLocks noChangeAspect="1"/>
          </xdr:cNvPicPr>
        </xdr:nvPicPr>
        <xdr:blipFill>
          <a:blip xmlns:r="http://schemas.openxmlformats.org/officeDocument/2006/relationships" r:embed="rId11"/>
          <a:stretch>
            <a:fillRect/>
          </a:stretch>
        </xdr:blipFill>
        <xdr:spPr>
          <a:xfrm>
            <a:off x="0" y="118218857"/>
            <a:ext cx="12380952" cy="3295238"/>
          </a:xfrm>
          <a:prstGeom prst="rect">
            <a:avLst/>
          </a:prstGeom>
        </xdr:spPr>
      </xdr:pic>
      <xdr:pic>
        <xdr:nvPicPr>
          <xdr:cNvPr id="863" name="図 862">
            <a:extLst>
              <a:ext uri="{FF2B5EF4-FFF2-40B4-BE49-F238E27FC236}">
                <a16:creationId xmlns:a16="http://schemas.microsoft.com/office/drawing/2014/main" id="{00000000-0008-0000-0600-00005F030000}"/>
              </a:ext>
            </a:extLst>
          </xdr:cNvPr>
          <xdr:cNvPicPr>
            <a:picLocks noChangeAspect="1"/>
          </xdr:cNvPicPr>
        </xdr:nvPicPr>
        <xdr:blipFill>
          <a:blip xmlns:r="http://schemas.openxmlformats.org/officeDocument/2006/relationships" r:embed="rId12"/>
          <a:stretch>
            <a:fillRect/>
          </a:stretch>
        </xdr:blipFill>
        <xdr:spPr>
          <a:xfrm>
            <a:off x="8374" y="121459451"/>
            <a:ext cx="12361905" cy="1447619"/>
          </a:xfrm>
          <a:prstGeom prst="rect">
            <a:avLst/>
          </a:prstGeom>
        </xdr:spPr>
      </xdr:pic>
    </xdr:grpSp>
    <xdr:clientData/>
  </xdr:twoCellAnchor>
  <xdr:twoCellAnchor>
    <xdr:from>
      <xdr:col>15</xdr:col>
      <xdr:colOff>0</xdr:colOff>
      <xdr:row>3</xdr:row>
      <xdr:rowOff>0</xdr:rowOff>
    </xdr:from>
    <xdr:to>
      <xdr:col>29</xdr:col>
      <xdr:colOff>114711</xdr:colOff>
      <xdr:row>32</xdr:row>
      <xdr:rowOff>160229</xdr:rowOff>
    </xdr:to>
    <xdr:sp macro="" textlink="">
      <xdr:nvSpPr>
        <xdr:cNvPr id="868" name="サブタイトル 2">
          <a:extLst>
            <a:ext uri="{FF2B5EF4-FFF2-40B4-BE49-F238E27FC236}">
              <a16:creationId xmlns:a16="http://schemas.microsoft.com/office/drawing/2014/main" id="{00000000-0008-0000-0600-000064030000}"/>
            </a:ext>
          </a:extLst>
        </xdr:cNvPr>
        <xdr:cNvSpPr>
          <a:spLocks noGrp="1"/>
        </xdr:cNvSpPr>
      </xdr:nvSpPr>
      <xdr:spPr>
        <a:xfrm>
          <a:off x="9477375" y="1019175"/>
          <a:ext cx="8782461" cy="5132279"/>
        </a:xfrm>
        <a:prstGeom prst="rect">
          <a:avLst/>
        </a:prstGeom>
      </xdr:spPr>
      <xdr:txBody>
        <a:bodyPr vert="horz" wrap="square" lIns="91440" tIns="45720" rIns="91440" bIns="45720" rtlCol="0">
          <a:noAutofit/>
        </a:bodyPr>
        <a:lstStyle>
          <a:lvl1pPr marL="0" indent="0" algn="ctr" defTabSz="914400" rtl="0" eaLnBrk="1" latinLnBrk="0" hangingPunct="1">
            <a:spcBef>
              <a:spcPct val="20000"/>
            </a:spcBef>
            <a:buFont typeface="Arial" pitchFamily="34" charset="0"/>
            <a:buNone/>
            <a:defRPr kumimoji="1" sz="3200" kern="1200">
              <a:solidFill>
                <a:schemeClr val="tx1">
                  <a:tint val="75000"/>
                </a:schemeClr>
              </a:solidFill>
              <a:latin typeface="+mn-lt"/>
              <a:ea typeface="+mn-ea"/>
              <a:cs typeface="+mn-cs"/>
            </a:defRPr>
          </a:lvl1pPr>
          <a:lvl2pPr marL="457200" indent="0" algn="ctr" defTabSz="914400" rtl="0" eaLnBrk="1" latinLnBrk="0" hangingPunct="1">
            <a:spcBef>
              <a:spcPct val="20000"/>
            </a:spcBef>
            <a:buFont typeface="Arial" pitchFamily="34" charset="0"/>
            <a:buNone/>
            <a:defRPr kumimoji="1" sz="2800" kern="1200">
              <a:solidFill>
                <a:schemeClr val="tx1">
                  <a:tint val="75000"/>
                </a:schemeClr>
              </a:solidFill>
              <a:latin typeface="+mn-lt"/>
              <a:ea typeface="+mn-ea"/>
              <a:cs typeface="+mn-cs"/>
            </a:defRPr>
          </a:lvl2pPr>
          <a:lvl3pPr marL="914400" indent="0" algn="ctr" defTabSz="914400" rtl="0" eaLnBrk="1" latinLnBrk="0" hangingPunct="1">
            <a:spcBef>
              <a:spcPct val="20000"/>
            </a:spcBef>
            <a:buFont typeface="Arial" pitchFamily="34" charset="0"/>
            <a:buNone/>
            <a:defRPr kumimoji="1" sz="2400" kern="1200">
              <a:solidFill>
                <a:schemeClr val="tx1">
                  <a:tint val="75000"/>
                </a:schemeClr>
              </a:solidFill>
              <a:latin typeface="+mn-lt"/>
              <a:ea typeface="+mn-ea"/>
              <a:cs typeface="+mn-cs"/>
            </a:defRPr>
          </a:lvl3pPr>
          <a:lvl4pPr marL="1371600" indent="0" algn="ctr" defTabSz="914400" rtl="0" eaLnBrk="1" latinLnBrk="0" hangingPunct="1">
            <a:spcBef>
              <a:spcPct val="20000"/>
            </a:spcBef>
            <a:buFont typeface="Arial" pitchFamily="34" charset="0"/>
            <a:buNone/>
            <a:defRPr kumimoji="1" sz="2000" kern="1200">
              <a:solidFill>
                <a:schemeClr val="tx1">
                  <a:tint val="75000"/>
                </a:schemeClr>
              </a:solidFill>
              <a:latin typeface="+mn-lt"/>
              <a:ea typeface="+mn-ea"/>
              <a:cs typeface="+mn-cs"/>
            </a:defRPr>
          </a:lvl4pPr>
          <a:lvl5pPr marL="1828800" indent="0" algn="ctr" defTabSz="914400" rtl="0" eaLnBrk="1" latinLnBrk="0" hangingPunct="1">
            <a:spcBef>
              <a:spcPct val="20000"/>
            </a:spcBef>
            <a:buFont typeface="Arial" pitchFamily="34" charset="0"/>
            <a:buNone/>
            <a:defRPr kumimoji="1" sz="2000" kern="1200">
              <a:solidFill>
                <a:schemeClr val="tx1">
                  <a:tint val="75000"/>
                </a:schemeClr>
              </a:solidFill>
              <a:latin typeface="+mn-lt"/>
              <a:ea typeface="+mn-ea"/>
              <a:cs typeface="+mn-cs"/>
            </a:defRPr>
          </a:lvl5pPr>
          <a:lvl6pPr marL="2286000" indent="0" algn="ctr" defTabSz="914400" rtl="0" eaLnBrk="1" latinLnBrk="0" hangingPunct="1">
            <a:spcBef>
              <a:spcPct val="20000"/>
            </a:spcBef>
            <a:buFont typeface="Arial" pitchFamily="34" charset="0"/>
            <a:buNone/>
            <a:defRPr kumimoji="1" sz="2000" kern="1200">
              <a:solidFill>
                <a:schemeClr val="tx1">
                  <a:tint val="75000"/>
                </a:schemeClr>
              </a:solidFill>
              <a:latin typeface="+mn-lt"/>
              <a:ea typeface="+mn-ea"/>
              <a:cs typeface="+mn-cs"/>
            </a:defRPr>
          </a:lvl6pPr>
          <a:lvl7pPr marL="2743200" indent="0" algn="ctr" defTabSz="914400" rtl="0" eaLnBrk="1" latinLnBrk="0" hangingPunct="1">
            <a:spcBef>
              <a:spcPct val="20000"/>
            </a:spcBef>
            <a:buFont typeface="Arial" pitchFamily="34" charset="0"/>
            <a:buNone/>
            <a:defRPr kumimoji="1" sz="2000" kern="1200">
              <a:solidFill>
                <a:schemeClr val="tx1">
                  <a:tint val="75000"/>
                </a:schemeClr>
              </a:solidFill>
              <a:latin typeface="+mn-lt"/>
              <a:ea typeface="+mn-ea"/>
              <a:cs typeface="+mn-cs"/>
            </a:defRPr>
          </a:lvl7pPr>
          <a:lvl8pPr marL="3200400" indent="0" algn="ctr" defTabSz="914400" rtl="0" eaLnBrk="1" latinLnBrk="0" hangingPunct="1">
            <a:spcBef>
              <a:spcPct val="20000"/>
            </a:spcBef>
            <a:buFont typeface="Arial" pitchFamily="34" charset="0"/>
            <a:buNone/>
            <a:defRPr kumimoji="1" sz="2000" kern="1200">
              <a:solidFill>
                <a:schemeClr val="tx1">
                  <a:tint val="75000"/>
                </a:schemeClr>
              </a:solidFill>
              <a:latin typeface="+mn-lt"/>
              <a:ea typeface="+mn-ea"/>
              <a:cs typeface="+mn-cs"/>
            </a:defRPr>
          </a:lvl8pPr>
          <a:lvl9pPr marL="3657600" indent="0" algn="ctr" defTabSz="914400" rtl="0" eaLnBrk="1" latinLnBrk="0" hangingPunct="1">
            <a:spcBef>
              <a:spcPct val="20000"/>
            </a:spcBef>
            <a:buFont typeface="Arial" pitchFamily="34" charset="0"/>
            <a:buNone/>
            <a:defRPr kumimoji="1" sz="2000" kern="1200">
              <a:solidFill>
                <a:schemeClr val="tx1">
                  <a:tint val="75000"/>
                </a:schemeClr>
              </a:solidFill>
              <a:latin typeface="+mn-lt"/>
              <a:ea typeface="+mn-ea"/>
              <a:cs typeface="+mn-cs"/>
            </a:defRPr>
          </a:lvl9pPr>
        </a:lstStyle>
        <a:p>
          <a:pPr algn="l"/>
          <a:r>
            <a:rPr lang="en-US" altLang="ja-JP" sz="1800">
              <a:solidFill>
                <a:schemeClr val="tx1"/>
              </a:solidFill>
            </a:rPr>
            <a:t>【</a:t>
          </a:r>
          <a:r>
            <a:rPr lang="ja-JP" altLang="en-US" sz="1800">
              <a:solidFill>
                <a:schemeClr val="tx1"/>
              </a:solidFill>
            </a:rPr>
            <a:t>目的</a:t>
          </a:r>
          <a:r>
            <a:rPr lang="en-US" altLang="ja-JP" sz="1800">
              <a:solidFill>
                <a:schemeClr val="tx1"/>
              </a:solidFill>
            </a:rPr>
            <a:t>】</a:t>
          </a:r>
        </a:p>
        <a:p>
          <a:pPr algn="l"/>
          <a:r>
            <a:rPr lang="en-US" altLang="ja-JP" sz="1800">
              <a:solidFill>
                <a:schemeClr val="tx1"/>
              </a:solidFill>
            </a:rPr>
            <a:t>GIMS</a:t>
          </a:r>
          <a:r>
            <a:rPr lang="ja-JP" altLang="en-US" sz="1800">
              <a:solidFill>
                <a:schemeClr val="tx1"/>
              </a:solidFill>
            </a:rPr>
            <a:t>を登録するうえで、なぜ</a:t>
          </a:r>
          <a:r>
            <a:rPr lang="en-US" altLang="ja-JP" sz="1800">
              <a:solidFill>
                <a:schemeClr val="tx1"/>
              </a:solidFill>
            </a:rPr>
            <a:t>GIMS</a:t>
          </a:r>
          <a:r>
            <a:rPr lang="ja-JP" altLang="en-US" sz="1800">
              <a:solidFill>
                <a:schemeClr val="tx1"/>
              </a:solidFill>
            </a:rPr>
            <a:t>登録が必要になったのか、</a:t>
          </a:r>
          <a:r>
            <a:rPr lang="en-US" altLang="ja-JP" sz="1800">
              <a:solidFill>
                <a:schemeClr val="tx1"/>
              </a:solidFill>
            </a:rPr>
            <a:t>GIMS</a:t>
          </a:r>
          <a:r>
            <a:rPr lang="ja-JP" altLang="en-US" sz="1800">
              <a:solidFill>
                <a:schemeClr val="tx1"/>
              </a:solidFill>
            </a:rPr>
            <a:t>設定の上で元となる</a:t>
          </a:r>
          <a:endParaRPr lang="en-US" altLang="ja-JP" sz="1800">
            <a:solidFill>
              <a:schemeClr val="tx1"/>
            </a:solidFill>
          </a:endParaRPr>
        </a:p>
        <a:p>
          <a:pPr algn="l"/>
          <a:r>
            <a:rPr lang="en-US" altLang="ja-JP" sz="1800">
              <a:solidFill>
                <a:schemeClr val="tx1"/>
              </a:solidFill>
            </a:rPr>
            <a:t>GIMS</a:t>
          </a:r>
          <a:r>
            <a:rPr lang="ja-JP" altLang="en-US" sz="1800">
              <a:solidFill>
                <a:schemeClr val="tx1"/>
              </a:solidFill>
            </a:rPr>
            <a:t>情報（前品目コード）を正確に把握したいため。</a:t>
          </a:r>
        </a:p>
        <a:p>
          <a:pPr algn="l"/>
          <a:r>
            <a:rPr lang="ja-JP" altLang="en-US" sz="1800">
              <a:solidFill>
                <a:schemeClr val="tx1"/>
              </a:solidFill>
            </a:rPr>
            <a:t>「需要の紐付きのある」品番積上（新旧変化点）情報を正確に情報を把握することで、</a:t>
          </a:r>
          <a:endParaRPr lang="en-US" altLang="ja-JP" sz="1800">
            <a:solidFill>
              <a:schemeClr val="tx1"/>
            </a:solidFill>
          </a:endParaRPr>
        </a:p>
        <a:p>
          <a:pPr algn="l"/>
          <a:r>
            <a:rPr lang="ja-JP" altLang="en-US" sz="1800">
              <a:solidFill>
                <a:schemeClr val="tx1"/>
              </a:solidFill>
            </a:rPr>
            <a:t>サプライチェーン全体を一元管理して需給を回す際に、発注側だけでなく供給側も</a:t>
          </a:r>
        </a:p>
        <a:p>
          <a:pPr algn="l"/>
          <a:r>
            <a:rPr lang="ja-JP" altLang="en-US" sz="1800">
              <a:solidFill>
                <a:schemeClr val="tx1"/>
              </a:solidFill>
            </a:rPr>
            <a:t>正しい認識の下で業務を遂行することに貢献する。</a:t>
          </a:r>
          <a:endParaRPr lang="en-US" altLang="ja-JP" sz="1800">
            <a:solidFill>
              <a:schemeClr val="tx1"/>
            </a:solidFill>
          </a:endParaRPr>
        </a:p>
        <a:p>
          <a:pPr algn="l"/>
          <a:endParaRPr kumimoji="1" lang="en-US" altLang="ja-JP" sz="1800">
            <a:solidFill>
              <a:schemeClr val="tx1"/>
            </a:solidFill>
          </a:endParaRPr>
        </a:p>
        <a:p>
          <a:pPr algn="l"/>
          <a:r>
            <a:rPr lang="en-US" altLang="ja-JP" sz="1800">
              <a:solidFill>
                <a:schemeClr val="tx1"/>
              </a:solidFill>
            </a:rPr>
            <a:t>【</a:t>
          </a:r>
          <a:r>
            <a:rPr lang="ja-JP" altLang="en-US" sz="1800">
              <a:solidFill>
                <a:schemeClr val="tx1"/>
              </a:solidFill>
            </a:rPr>
            <a:t>お願い事項</a:t>
          </a:r>
          <a:r>
            <a:rPr lang="en-US" altLang="ja-JP" sz="1800">
              <a:solidFill>
                <a:schemeClr val="tx1"/>
              </a:solidFill>
            </a:rPr>
            <a:t>】</a:t>
          </a:r>
        </a:p>
        <a:p>
          <a:pPr algn="l"/>
          <a:r>
            <a:rPr lang="ja-JP" altLang="en-US" sz="1800">
              <a:solidFill>
                <a:schemeClr val="tx1"/>
              </a:solidFill>
            </a:rPr>
            <a:t>新たに</a:t>
          </a:r>
          <a:r>
            <a:rPr lang="en-US" altLang="ja-JP" sz="1800">
              <a:solidFill>
                <a:schemeClr val="tx1"/>
              </a:solidFill>
            </a:rPr>
            <a:t>GIMS</a:t>
          </a:r>
          <a:r>
            <a:rPr lang="ja-JP" altLang="en-US" sz="1800">
              <a:solidFill>
                <a:schemeClr val="tx1"/>
              </a:solidFill>
            </a:rPr>
            <a:t>登録が必要となった製品・部品に対して、</a:t>
          </a:r>
        </a:p>
        <a:p>
          <a:pPr algn="l"/>
          <a:r>
            <a:rPr lang="ja-JP" altLang="en-US" sz="1800">
              <a:solidFill>
                <a:schemeClr val="tx1"/>
              </a:solidFill>
            </a:rPr>
            <a:t>　①前品目コード（包装替え前</a:t>
          </a:r>
          <a:r>
            <a:rPr lang="en-US" altLang="ja-JP" sz="1800">
              <a:solidFill>
                <a:schemeClr val="tx1"/>
              </a:solidFill>
            </a:rPr>
            <a:t>GIMS</a:t>
          </a:r>
          <a:r>
            <a:rPr lang="ja-JP" altLang="en-US" sz="1800">
              <a:solidFill>
                <a:schemeClr val="tx1"/>
              </a:solidFill>
            </a:rPr>
            <a:t>、品質要件による識別前</a:t>
          </a:r>
          <a:r>
            <a:rPr lang="en-US" altLang="ja-JP" sz="1800">
              <a:solidFill>
                <a:schemeClr val="tx1"/>
              </a:solidFill>
            </a:rPr>
            <a:t>GIMS</a:t>
          </a:r>
          <a:r>
            <a:rPr lang="ja-JP" altLang="en-US" sz="1800">
              <a:solidFill>
                <a:schemeClr val="tx1"/>
              </a:solidFill>
            </a:rPr>
            <a:t>）</a:t>
          </a:r>
        </a:p>
        <a:p>
          <a:pPr algn="l"/>
          <a:r>
            <a:rPr lang="ja-JP" altLang="en-US" sz="1800">
              <a:solidFill>
                <a:schemeClr val="tx1"/>
              </a:solidFill>
            </a:rPr>
            <a:t>　②</a:t>
          </a:r>
          <a:r>
            <a:rPr lang="en-US" altLang="ja-JP" sz="1800">
              <a:solidFill>
                <a:schemeClr val="tx1"/>
              </a:solidFill>
            </a:rPr>
            <a:t>GIMS</a:t>
          </a:r>
          <a:r>
            <a:rPr lang="ja-JP" altLang="en-US" sz="1800">
              <a:solidFill>
                <a:schemeClr val="tx1"/>
              </a:solidFill>
            </a:rPr>
            <a:t>登録基準（</a:t>
          </a:r>
          <a:r>
            <a:rPr lang="en-US" altLang="ja-JP" sz="1800">
              <a:solidFill>
                <a:schemeClr val="tx1"/>
              </a:solidFill>
            </a:rPr>
            <a:t>A</a:t>
          </a:r>
          <a:r>
            <a:rPr lang="ja-JP" altLang="en-US" sz="1800">
              <a:solidFill>
                <a:schemeClr val="tx1"/>
              </a:solidFill>
            </a:rPr>
            <a:t>～</a:t>
          </a:r>
          <a:r>
            <a:rPr lang="en-US" altLang="ja-JP" sz="1800">
              <a:solidFill>
                <a:schemeClr val="tx1"/>
              </a:solidFill>
            </a:rPr>
            <a:t>E)</a:t>
          </a:r>
        </a:p>
        <a:p>
          <a:pPr algn="l"/>
          <a:r>
            <a:rPr lang="ja-JP" altLang="en-US" sz="1800">
              <a:solidFill>
                <a:schemeClr val="tx1"/>
              </a:solidFill>
            </a:rPr>
            <a:t>を提供をしていただきたく、ご協力をお願い致します。</a:t>
          </a:r>
        </a:p>
        <a:p>
          <a:pPr algn="l"/>
          <a:r>
            <a:rPr lang="ja-JP" altLang="en-US" sz="1800">
              <a:solidFill>
                <a:schemeClr val="tx1"/>
              </a:solidFill>
            </a:rPr>
            <a:t>上記①、②の設定方法の詳細については、</a:t>
          </a:r>
          <a:r>
            <a:rPr lang="en-US" altLang="ja-JP" sz="1800">
              <a:solidFill>
                <a:schemeClr val="tx1"/>
              </a:solidFill>
            </a:rPr>
            <a:t>3</a:t>
          </a:r>
          <a:r>
            <a:rPr lang="ja-JP" altLang="en-US" sz="1800">
              <a:solidFill>
                <a:schemeClr val="tx1"/>
              </a:solidFill>
            </a:rPr>
            <a:t>ページ目以降の＜りんご＞を</a:t>
          </a:r>
        </a:p>
        <a:p>
          <a:pPr algn="l"/>
          <a:r>
            <a:rPr lang="ja-JP" altLang="en-US" sz="1800">
              <a:solidFill>
                <a:schemeClr val="tx1"/>
              </a:solidFill>
            </a:rPr>
            <a:t>例にした品目採番パターン及び</a:t>
          </a:r>
          <a:r>
            <a:rPr lang="en-US" altLang="ja-JP" sz="1800">
              <a:solidFill>
                <a:schemeClr val="tx1"/>
              </a:solidFill>
            </a:rPr>
            <a:t>GIMS</a:t>
          </a:r>
          <a:r>
            <a:rPr lang="ja-JP" altLang="en-US" sz="1800">
              <a:solidFill>
                <a:schemeClr val="tx1"/>
              </a:solidFill>
            </a:rPr>
            <a:t>申請例を使い補足します。</a:t>
          </a:r>
          <a:endParaRPr lang="en-US" altLang="ja-JP" sz="1800">
            <a:solidFill>
              <a:schemeClr val="tx1"/>
            </a:solidFill>
          </a:endParaRPr>
        </a:p>
      </xdr:txBody>
    </xdr:sp>
    <xdr:clientData/>
  </xdr:twoCellAnchor>
  <xdr:twoCellAnchor>
    <xdr:from>
      <xdr:col>15</xdr:col>
      <xdr:colOff>0</xdr:colOff>
      <xdr:row>39</xdr:row>
      <xdr:rowOff>0</xdr:rowOff>
    </xdr:from>
    <xdr:to>
      <xdr:col>28</xdr:col>
      <xdr:colOff>117616</xdr:colOff>
      <xdr:row>42</xdr:row>
      <xdr:rowOff>29419</xdr:rowOff>
    </xdr:to>
    <xdr:sp macro="" textlink="">
      <xdr:nvSpPr>
        <xdr:cNvPr id="869" name="タイトル 1">
          <a:extLst>
            <a:ext uri="{FF2B5EF4-FFF2-40B4-BE49-F238E27FC236}">
              <a16:creationId xmlns:a16="http://schemas.microsoft.com/office/drawing/2014/main" id="{00000000-0008-0000-0600-000065030000}"/>
            </a:ext>
          </a:extLst>
        </xdr:cNvPr>
        <xdr:cNvSpPr>
          <a:spLocks noGrp="1"/>
        </xdr:cNvSpPr>
      </xdr:nvSpPr>
      <xdr:spPr>
        <a:xfrm>
          <a:off x="9477375" y="6915150"/>
          <a:ext cx="8166241" cy="543769"/>
        </a:xfrm>
        <a:prstGeom prst="rect">
          <a:avLst/>
        </a:prstGeom>
      </xdr:spPr>
      <xdr:txBody>
        <a:bodyPr vert="horz" wrap="square" lIns="91440" tIns="45720" rIns="91440" bIns="45720" rtlCol="0" anchor="ctr">
          <a:normAutofit/>
        </a:bodyPr>
        <a:lstStyle>
          <a:lvl1pPr algn="ctr" defTabSz="914400" rtl="0" eaLnBrk="1" latinLnBrk="0" hangingPunct="1">
            <a:spcBef>
              <a:spcPct val="0"/>
            </a:spcBef>
            <a:buNone/>
            <a:defRPr kumimoji="1" sz="4400" kern="1200">
              <a:solidFill>
                <a:schemeClr val="tx1"/>
              </a:solidFill>
              <a:latin typeface="+mj-lt"/>
              <a:ea typeface="+mj-ea"/>
              <a:cs typeface="+mj-cs"/>
            </a:defRPr>
          </a:lvl1pPr>
        </a:lstStyle>
        <a:p>
          <a:pPr algn="l"/>
          <a:r>
            <a:rPr lang="en-US" altLang="ja-JP" sz="2800">
              <a:solidFill>
                <a:srgbClr val="000000"/>
              </a:solidFill>
            </a:rPr>
            <a:t>GIMS</a:t>
          </a:r>
          <a:r>
            <a:rPr lang="ja-JP" altLang="en-US" sz="2800">
              <a:solidFill>
                <a:srgbClr val="000000"/>
              </a:solidFill>
            </a:rPr>
            <a:t>登録基準 </a:t>
          </a:r>
          <a:r>
            <a:rPr lang="en-US" altLang="ja-JP" sz="2800">
              <a:solidFill>
                <a:srgbClr val="000000"/>
              </a:solidFill>
            </a:rPr>
            <a:t>(</a:t>
          </a:r>
          <a:r>
            <a:rPr lang="ja-JP" altLang="en-US" sz="2800">
              <a:solidFill>
                <a:srgbClr val="000000"/>
              </a:solidFill>
            </a:rPr>
            <a:t>採番理由コードの説明</a:t>
          </a:r>
          <a:r>
            <a:rPr lang="en-US" altLang="ja-JP" sz="2800">
              <a:solidFill>
                <a:srgbClr val="000000"/>
              </a:solidFill>
            </a:rPr>
            <a:t>)</a:t>
          </a:r>
          <a:endParaRPr kumimoji="1" lang="ja-JP" altLang="en-US" sz="2800"/>
        </a:p>
      </xdr:txBody>
    </xdr:sp>
    <xdr:clientData/>
  </xdr:twoCellAnchor>
  <xdr:twoCellAnchor>
    <xdr:from>
      <xdr:col>15</xdr:col>
      <xdr:colOff>0</xdr:colOff>
      <xdr:row>42</xdr:row>
      <xdr:rowOff>17231</xdr:rowOff>
    </xdr:from>
    <xdr:to>
      <xdr:col>28</xdr:col>
      <xdr:colOff>611921</xdr:colOff>
      <xdr:row>76</xdr:row>
      <xdr:rowOff>96944</xdr:rowOff>
    </xdr:to>
    <xdr:sp macro="" textlink="">
      <xdr:nvSpPr>
        <xdr:cNvPr id="870" name="テキスト ボックス 4">
          <a:extLst>
            <a:ext uri="{FF2B5EF4-FFF2-40B4-BE49-F238E27FC236}">
              <a16:creationId xmlns:a16="http://schemas.microsoft.com/office/drawing/2014/main" id="{00000000-0008-0000-0600-000066030000}"/>
            </a:ext>
          </a:extLst>
        </xdr:cNvPr>
        <xdr:cNvSpPr txBox="1">
          <a:spLocks noChangeAspect="1"/>
        </xdr:cNvSpPr>
      </xdr:nvSpPr>
      <xdr:spPr>
        <a:xfrm>
          <a:off x="9477375" y="7446731"/>
          <a:ext cx="8660546" cy="5909013"/>
        </a:xfrm>
        <a:prstGeom prst="rect">
          <a:avLst/>
        </a:prstGeom>
        <a:noFill/>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a:t>GIMS</a:t>
          </a:r>
          <a:r>
            <a:rPr lang="ja-JP" altLang="en-US"/>
            <a:t>は以下の</a:t>
          </a:r>
          <a:r>
            <a:rPr lang="en-US" altLang="ja-JP"/>
            <a:t>5</a:t>
          </a:r>
          <a:r>
            <a:rPr lang="ja-JP" altLang="en-US"/>
            <a:t>点の基準に基づいて登録する。同一</a:t>
          </a:r>
          <a:r>
            <a:rPr lang="en-US" altLang="ja-JP"/>
            <a:t>BP No.</a:t>
          </a:r>
          <a:r>
            <a:rPr lang="ja-JP" altLang="en-US"/>
            <a:t>で、すでに登録されている</a:t>
          </a:r>
          <a:endParaRPr lang="en-US" altLang="ja-JP"/>
        </a:p>
        <a:p>
          <a:r>
            <a:rPr lang="en-US" altLang="ja-JP"/>
            <a:t>GIMS</a:t>
          </a:r>
          <a:r>
            <a:rPr lang="ja-JP" altLang="en-US"/>
            <a:t>と、新たに登録する</a:t>
          </a:r>
          <a:r>
            <a:rPr lang="en-US" altLang="ja-JP"/>
            <a:t>GIMS</a:t>
          </a:r>
          <a:r>
            <a:rPr lang="ja-JP" altLang="en-US"/>
            <a:t>は、</a:t>
          </a:r>
          <a:r>
            <a:rPr lang="en-US" altLang="ja-JP"/>
            <a:t>ID</a:t>
          </a:r>
          <a:r>
            <a:rPr lang="ja-JP" altLang="en-US"/>
            <a:t>コードで区別する。	</a:t>
          </a:r>
        </a:p>
        <a:p>
          <a:r>
            <a:rPr lang="ja-JP" altLang="en-US" b="1">
              <a:solidFill>
                <a:srgbClr val="0070C0"/>
              </a:solidFill>
            </a:rPr>
            <a:t>　</a:t>
          </a:r>
          <a:r>
            <a:rPr lang="en-US" altLang="ja-JP" b="1">
              <a:solidFill>
                <a:srgbClr val="0070C0"/>
              </a:solidFill>
            </a:rPr>
            <a:t>A : </a:t>
          </a:r>
          <a:r>
            <a:rPr lang="ja-JP" altLang="en-US" b="1">
              <a:solidFill>
                <a:srgbClr val="0070C0"/>
              </a:solidFill>
            </a:rPr>
            <a:t>新規</a:t>
          </a:r>
          <a:r>
            <a:rPr lang="en-US" altLang="ja-JP" b="1">
              <a:solidFill>
                <a:srgbClr val="0070C0"/>
              </a:solidFill>
            </a:rPr>
            <a:t>(</a:t>
          </a:r>
          <a:r>
            <a:rPr lang="ja-JP" altLang="en-US" b="1">
              <a:solidFill>
                <a:srgbClr val="0070C0"/>
              </a:solidFill>
            </a:rPr>
            <a:t>新たな</a:t>
          </a:r>
          <a:r>
            <a:rPr lang="en-US" altLang="ja-JP" b="1">
              <a:solidFill>
                <a:srgbClr val="0070C0"/>
              </a:solidFill>
            </a:rPr>
            <a:t>BP No.(Basic Parts Number)</a:t>
          </a:r>
          <a:r>
            <a:rPr lang="ja-JP" altLang="en-US" b="1">
              <a:solidFill>
                <a:srgbClr val="0070C0"/>
              </a:solidFill>
            </a:rPr>
            <a:t>が発生した場合</a:t>
          </a:r>
          <a:r>
            <a:rPr lang="en-US" altLang="ja-JP" b="1">
              <a:solidFill>
                <a:srgbClr val="0070C0"/>
              </a:solidFill>
            </a:rPr>
            <a:t>)	</a:t>
          </a:r>
        </a:p>
        <a:p>
          <a:r>
            <a:rPr lang="ja-JP" altLang="en-US" b="1">
              <a:solidFill>
                <a:srgbClr val="0070C0"/>
              </a:solidFill>
            </a:rPr>
            <a:t>　</a:t>
          </a:r>
          <a:r>
            <a:rPr lang="en-US" altLang="ja-JP" b="1">
              <a:solidFill>
                <a:srgbClr val="0070C0"/>
              </a:solidFill>
            </a:rPr>
            <a:t>B : </a:t>
          </a:r>
          <a:r>
            <a:rPr lang="ja-JP" altLang="en-US" b="1">
              <a:solidFill>
                <a:srgbClr val="0070C0"/>
              </a:solidFill>
            </a:rPr>
            <a:t>包装仕様が異なる場合　</a:t>
          </a:r>
          <a:r>
            <a:rPr lang="en-US" altLang="ja-JP" b="1">
              <a:solidFill>
                <a:srgbClr val="0070C0"/>
              </a:solidFill>
            </a:rPr>
            <a:t>※1</a:t>
          </a:r>
          <a:r>
            <a:rPr lang="ja-JP" altLang="en-US" b="1">
              <a:solidFill>
                <a:srgbClr val="0070C0"/>
              </a:solidFill>
            </a:rPr>
            <a:t>・</a:t>
          </a:r>
          <a:r>
            <a:rPr lang="en-US" altLang="ja-JP" b="1">
              <a:solidFill>
                <a:srgbClr val="0070C0"/>
              </a:solidFill>
            </a:rPr>
            <a:t>2	</a:t>
          </a:r>
        </a:p>
        <a:p>
          <a:r>
            <a:rPr lang="ja-JP" altLang="en-US" b="1">
              <a:solidFill>
                <a:srgbClr val="0070C0"/>
              </a:solidFill>
            </a:rPr>
            <a:t>　</a:t>
          </a:r>
          <a:r>
            <a:rPr lang="en-US" altLang="ja-JP" b="1">
              <a:solidFill>
                <a:srgbClr val="0070C0"/>
              </a:solidFill>
            </a:rPr>
            <a:t>C : </a:t>
          </a:r>
          <a:r>
            <a:rPr lang="ja-JP" altLang="en-US" b="1">
              <a:solidFill>
                <a:srgbClr val="0070C0"/>
              </a:solidFill>
            </a:rPr>
            <a:t>生産国が異なる場合　</a:t>
          </a:r>
          <a:r>
            <a:rPr lang="en-US" altLang="ja-JP" b="1">
              <a:solidFill>
                <a:srgbClr val="0070C0"/>
              </a:solidFill>
            </a:rPr>
            <a:t>※3</a:t>
          </a:r>
          <a:r>
            <a:rPr lang="ja-JP" altLang="en-US" b="1">
              <a:solidFill>
                <a:srgbClr val="0070C0"/>
              </a:solidFill>
            </a:rPr>
            <a:t>・</a:t>
          </a:r>
          <a:r>
            <a:rPr lang="en-US" altLang="ja-JP" b="1">
              <a:solidFill>
                <a:srgbClr val="0070C0"/>
              </a:solidFill>
            </a:rPr>
            <a:t>4	</a:t>
          </a:r>
        </a:p>
        <a:p>
          <a:r>
            <a:rPr lang="ja-JP" altLang="en-US" b="1">
              <a:solidFill>
                <a:srgbClr val="0070C0"/>
              </a:solidFill>
            </a:rPr>
            <a:t>　</a:t>
          </a:r>
          <a:r>
            <a:rPr lang="en-US" altLang="ja-JP" b="1">
              <a:solidFill>
                <a:srgbClr val="0070C0"/>
              </a:solidFill>
            </a:rPr>
            <a:t>D : </a:t>
          </a:r>
          <a:r>
            <a:rPr lang="ja-JP" altLang="en-US" b="1">
              <a:solidFill>
                <a:srgbClr val="0070C0"/>
              </a:solidFill>
            </a:rPr>
            <a:t>品質要件により識別が必要な場合　</a:t>
          </a:r>
          <a:r>
            <a:rPr lang="en-US" altLang="ja-JP" b="1">
              <a:solidFill>
                <a:srgbClr val="0070C0"/>
              </a:solidFill>
            </a:rPr>
            <a:t>※5	</a:t>
          </a:r>
        </a:p>
        <a:p>
          <a:r>
            <a:rPr lang="ja-JP" altLang="en-US" b="1">
              <a:solidFill>
                <a:srgbClr val="0070C0"/>
              </a:solidFill>
            </a:rPr>
            <a:t>　</a:t>
          </a:r>
          <a:r>
            <a:rPr lang="en-US" altLang="ja-JP" b="1">
              <a:solidFill>
                <a:srgbClr val="0070C0"/>
              </a:solidFill>
            </a:rPr>
            <a:t>E : </a:t>
          </a:r>
          <a:r>
            <a:rPr lang="ja-JP" altLang="en-US" b="1">
              <a:solidFill>
                <a:srgbClr val="0070C0"/>
              </a:solidFill>
            </a:rPr>
            <a:t>１つの得意先コードに対する複数の価格を</a:t>
          </a:r>
          <a:r>
            <a:rPr lang="en-US" altLang="ja-JP" b="1">
              <a:solidFill>
                <a:srgbClr val="0070C0"/>
              </a:solidFill>
            </a:rPr>
            <a:t>GIMS</a:t>
          </a:r>
          <a:r>
            <a:rPr lang="ja-JP" altLang="en-US" b="1">
              <a:solidFill>
                <a:srgbClr val="0070C0"/>
              </a:solidFill>
            </a:rPr>
            <a:t>で識別する必要がある場合	</a:t>
          </a:r>
        </a:p>
        <a:p>
          <a:r>
            <a:rPr lang="ja-JP" altLang="en-US"/>
            <a:t>　</a:t>
          </a:r>
          <a:r>
            <a:rPr lang="en-US" altLang="ja-JP"/>
            <a:t>※1 </a:t>
          </a:r>
          <a:r>
            <a:rPr lang="ja-JP" altLang="en-US"/>
            <a:t>包装仕様とは包装形態を表し、ラベルは包装仕様の一部とみなす。	</a:t>
          </a:r>
        </a:p>
        <a:p>
          <a:r>
            <a:rPr lang="ja-JP" altLang="en-US"/>
            <a:t>　</a:t>
          </a:r>
          <a:r>
            <a:rPr lang="en-US" altLang="ja-JP"/>
            <a:t>※2 </a:t>
          </a:r>
          <a:r>
            <a:rPr lang="ja-JP" altLang="en-US"/>
            <a:t>包装形態変更前後で在庫を区別して管理する場合は、新たな</a:t>
          </a:r>
          <a:r>
            <a:rPr lang="en-US" altLang="ja-JP"/>
            <a:t>GIMS</a:t>
          </a:r>
          <a:r>
            <a:rPr lang="ja-JP" altLang="en-US"/>
            <a:t>を登録する。	</a:t>
          </a:r>
        </a:p>
        <a:p>
          <a:r>
            <a:rPr lang="ja-JP" altLang="en-US"/>
            <a:t>　</a:t>
          </a:r>
          <a:r>
            <a:rPr lang="en-US" altLang="ja-JP"/>
            <a:t>(</a:t>
          </a:r>
          <a:r>
            <a:rPr lang="ja-JP" altLang="en-US"/>
            <a:t>例</a:t>
          </a:r>
          <a:r>
            <a:rPr lang="en-US" altLang="ja-JP"/>
            <a:t>1) OEM</a:t>
          </a:r>
          <a:r>
            <a:rPr lang="ja-JP" altLang="en-US"/>
            <a:t>で段ボールからポリ箱にリパックした場合。	</a:t>
          </a:r>
        </a:p>
        <a:p>
          <a:r>
            <a:rPr lang="ja-JP" altLang="en-US"/>
            <a:t>　</a:t>
          </a:r>
          <a:r>
            <a:rPr lang="en-US" altLang="ja-JP"/>
            <a:t>(</a:t>
          </a:r>
          <a:r>
            <a:rPr lang="ja-JP" altLang="en-US"/>
            <a:t>例</a:t>
          </a:r>
          <a:r>
            <a:rPr lang="en-US" altLang="ja-JP"/>
            <a:t>2) </a:t>
          </a:r>
          <a:r>
            <a:rPr lang="ja-JP" altLang="en-US"/>
            <a:t>販売用</a:t>
          </a:r>
          <a:r>
            <a:rPr lang="en-US" altLang="ja-JP"/>
            <a:t>2</a:t>
          </a:r>
          <a:r>
            <a:rPr lang="ja-JP" altLang="en-US"/>
            <a:t>次包装箱をリパックした場合</a:t>
          </a:r>
          <a:r>
            <a:rPr lang="en-US" altLang="ja-JP"/>
            <a:t>(</a:t>
          </a:r>
          <a:r>
            <a:rPr lang="ja-JP" altLang="en-US"/>
            <a:t>販売用</a:t>
          </a:r>
          <a:r>
            <a:rPr lang="en-US" altLang="ja-JP"/>
            <a:t>1</a:t>
          </a:r>
          <a:r>
            <a:rPr lang="ja-JP" altLang="en-US"/>
            <a:t>次包装箱は変更しない</a:t>
          </a:r>
          <a:r>
            <a:rPr lang="en-US" altLang="ja-JP"/>
            <a:t>)</a:t>
          </a:r>
          <a:r>
            <a:rPr lang="ja-JP" altLang="en-US"/>
            <a:t>。</a:t>
          </a:r>
          <a:endParaRPr lang="en-US" altLang="ja-JP"/>
        </a:p>
        <a:p>
          <a:r>
            <a:rPr lang="ja-JP" altLang="en-US"/>
            <a:t>　　　　  ただし、包装替え前後で、在庫及び原価をシステムで分けて管理しない場合は、</a:t>
          </a:r>
          <a:endParaRPr lang="en-US" altLang="ja-JP"/>
        </a:p>
        <a:p>
          <a:r>
            <a:rPr lang="ja-JP" altLang="en-US"/>
            <a:t>　　　　  新たに</a:t>
          </a:r>
          <a:r>
            <a:rPr lang="en-US" altLang="ja-JP"/>
            <a:t>GIMS</a:t>
          </a:r>
          <a:r>
            <a:rPr lang="ja-JP" altLang="en-US"/>
            <a:t>を登録しなくてもよい場合がある。</a:t>
          </a:r>
          <a:endParaRPr lang="en-US" altLang="ja-JP"/>
        </a:p>
        <a:p>
          <a:r>
            <a:rPr lang="ja-JP" altLang="en-US"/>
            <a:t>　　　　  登録要否で不明な点があれば、ロジ部貿易管理課まで問い合わせる。	</a:t>
          </a:r>
        </a:p>
        <a:p>
          <a:r>
            <a:rPr lang="ja-JP" altLang="en-US"/>
            <a:t>　</a:t>
          </a:r>
          <a:r>
            <a:rPr lang="en-US" altLang="ja-JP"/>
            <a:t>※3 </a:t>
          </a:r>
          <a:r>
            <a:rPr lang="ja-JP" altLang="en-US"/>
            <a:t>海外工場で、セミ完成品および</a:t>
          </a:r>
          <a:r>
            <a:rPr lang="en-US" altLang="ja-JP"/>
            <a:t>KD</a:t>
          </a:r>
          <a:r>
            <a:rPr lang="ja-JP" altLang="en-US"/>
            <a:t>を用いて完成品を製造する場合、完成品を</a:t>
          </a:r>
          <a:endParaRPr lang="en-US" altLang="ja-JP"/>
        </a:p>
        <a:p>
          <a:r>
            <a:rPr lang="ja-JP" altLang="en-US"/>
            <a:t>　　　  生産する工場のある国を生産国とする。	</a:t>
          </a:r>
        </a:p>
        <a:p>
          <a:r>
            <a:rPr lang="ja-JP" altLang="en-US"/>
            <a:t>　</a:t>
          </a:r>
          <a:r>
            <a:rPr lang="en-US" altLang="ja-JP"/>
            <a:t>※4 </a:t>
          </a:r>
          <a:r>
            <a:rPr lang="ja-JP" altLang="en-US"/>
            <a:t>受発注や</a:t>
          </a:r>
          <a:r>
            <a:rPr lang="en-US" altLang="ja-JP"/>
            <a:t>BOM</a:t>
          </a:r>
          <a:r>
            <a:rPr lang="ja-JP" altLang="en-US"/>
            <a:t>等の影響により異なる</a:t>
          </a:r>
          <a:r>
            <a:rPr lang="en-US" altLang="ja-JP"/>
            <a:t>GIMS</a:t>
          </a:r>
          <a:r>
            <a:rPr lang="ja-JP" altLang="en-US"/>
            <a:t>で管理できない場合は、既存の</a:t>
          </a:r>
          <a:r>
            <a:rPr lang="en-US" altLang="ja-JP"/>
            <a:t>GIMS</a:t>
          </a:r>
          <a:r>
            <a:rPr lang="ja-JP" altLang="en-US"/>
            <a:t>に</a:t>
          </a:r>
          <a:endParaRPr lang="en-US" altLang="ja-JP"/>
        </a:p>
        <a:p>
          <a:r>
            <a:rPr lang="ja-JP" altLang="en-US"/>
            <a:t>　　　  登録されている生産国の情報を修正して運用する。	</a:t>
          </a:r>
        </a:p>
        <a:p>
          <a:r>
            <a:rPr lang="ja-JP" altLang="en-US"/>
            <a:t>　</a:t>
          </a:r>
          <a:r>
            <a:rPr lang="en-US" altLang="ja-JP"/>
            <a:t>※5 </a:t>
          </a:r>
          <a:r>
            <a:rPr lang="ja-JP" altLang="en-US"/>
            <a:t>客先承認が必要な設計変更、日特グループとして識別管理が必要な場合。	</a:t>
          </a:r>
        </a:p>
      </xdr:txBody>
    </xdr:sp>
    <xdr:clientData/>
  </xdr:twoCellAnchor>
  <xdr:twoCellAnchor>
    <xdr:from>
      <xdr:col>15</xdr:col>
      <xdr:colOff>0</xdr:colOff>
      <xdr:row>83</xdr:row>
      <xdr:rowOff>0</xdr:rowOff>
    </xdr:from>
    <xdr:to>
      <xdr:col>29</xdr:col>
      <xdr:colOff>29738</xdr:colOff>
      <xdr:row>87</xdr:row>
      <xdr:rowOff>59520</xdr:rowOff>
    </xdr:to>
    <xdr:sp macro="" textlink="">
      <xdr:nvSpPr>
        <xdr:cNvPr id="872" name="テキスト ボックス 34">
          <a:extLst>
            <a:ext uri="{FF2B5EF4-FFF2-40B4-BE49-F238E27FC236}">
              <a16:creationId xmlns:a16="http://schemas.microsoft.com/office/drawing/2014/main" id="{00000000-0008-0000-0600-000068030000}"/>
            </a:ext>
          </a:extLst>
        </xdr:cNvPr>
        <xdr:cNvSpPr txBox="1"/>
      </xdr:nvSpPr>
      <xdr:spPr>
        <a:xfrm>
          <a:off x="9477375" y="14601825"/>
          <a:ext cx="8697488" cy="745320"/>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◆品目コード運用例①</a:t>
          </a:r>
          <a:endParaRPr lang="en-US" altLang="ja-JP" sz="1400">
            <a:solidFill>
              <a:srgbClr val="000000"/>
            </a:solidFill>
          </a:endParaRPr>
        </a:p>
        <a:p>
          <a:r>
            <a:rPr lang="ja-JP" altLang="en-US" sz="1400"/>
            <a:t>日本生産品をその</a:t>
          </a:r>
          <a:r>
            <a:rPr lang="ja-JP" altLang="ja-JP" sz="1400"/>
            <a:t>まま客先へ</a:t>
          </a:r>
          <a:r>
            <a:rPr lang="ja-JP" altLang="en-US" sz="1400"/>
            <a:t>販売する場合</a:t>
          </a:r>
          <a:r>
            <a:rPr lang="ja-JP" altLang="en-US" sz="1400">
              <a:solidFill>
                <a:srgbClr val="000000"/>
              </a:solidFill>
            </a:rPr>
            <a:t>（</a:t>
          </a:r>
          <a:r>
            <a:rPr lang="en-US" altLang="ja-JP" sz="1400">
              <a:solidFill>
                <a:srgbClr val="000000"/>
              </a:solidFill>
            </a:rPr>
            <a:t>Apple/01</a:t>
          </a:r>
          <a:r>
            <a:rPr lang="ja-JP" altLang="en-US" sz="1400">
              <a:solidFill>
                <a:srgbClr val="000000"/>
              </a:solidFill>
            </a:rPr>
            <a:t>）。</a:t>
          </a:r>
          <a:endParaRPr lang="en-US" altLang="ja-JP" sz="1400"/>
        </a:p>
        <a:p>
          <a:r>
            <a:rPr lang="ja-JP" altLang="en-US" sz="1400">
              <a:solidFill>
                <a:srgbClr val="000000"/>
              </a:solidFill>
            </a:rPr>
            <a:t>日本生産品が品質要件によって</a:t>
          </a:r>
          <a:r>
            <a:rPr lang="en-US" altLang="ja-JP" sz="1400">
              <a:solidFill>
                <a:srgbClr val="000000"/>
              </a:solidFill>
            </a:rPr>
            <a:t>GIMS</a:t>
          </a:r>
          <a:r>
            <a:rPr lang="ja-JP" altLang="en-US" sz="1400">
              <a:solidFill>
                <a:srgbClr val="000000"/>
              </a:solidFill>
            </a:rPr>
            <a:t>が変わった場合（</a:t>
          </a:r>
          <a:r>
            <a:rPr lang="en-US" altLang="ja-JP" sz="1400">
              <a:solidFill>
                <a:srgbClr val="000000"/>
              </a:solidFill>
            </a:rPr>
            <a:t>Apple/09</a:t>
          </a:r>
          <a:r>
            <a:rPr lang="ja-JP" altLang="en-US" sz="1400">
              <a:solidFill>
                <a:srgbClr val="000000"/>
              </a:solidFill>
            </a:rPr>
            <a:t>）。</a:t>
          </a:r>
        </a:p>
      </xdr:txBody>
    </xdr:sp>
    <xdr:clientData/>
  </xdr:twoCellAnchor>
  <xdr:twoCellAnchor>
    <xdr:from>
      <xdr:col>15</xdr:col>
      <xdr:colOff>381000</xdr:colOff>
      <xdr:row>105</xdr:row>
      <xdr:rowOff>150760</xdr:rowOff>
    </xdr:from>
    <xdr:to>
      <xdr:col>17</xdr:col>
      <xdr:colOff>587570</xdr:colOff>
      <xdr:row>113</xdr:row>
      <xdr:rowOff>18940</xdr:rowOff>
    </xdr:to>
    <xdr:sp macro="" textlink="">
      <xdr:nvSpPr>
        <xdr:cNvPr id="873" name="角丸四角形 872">
          <a:extLst>
            <a:ext uri="{FF2B5EF4-FFF2-40B4-BE49-F238E27FC236}">
              <a16:creationId xmlns:a16="http://schemas.microsoft.com/office/drawing/2014/main" id="{00000000-0008-0000-0600-000069030000}"/>
            </a:ext>
          </a:extLst>
        </xdr:cNvPr>
        <xdr:cNvSpPr>
          <a:spLocks noChangeArrowheads="1"/>
        </xdr:cNvSpPr>
      </xdr:nvSpPr>
      <xdr:spPr bwMode="auto">
        <a:xfrm>
          <a:off x="9858375" y="18524485"/>
          <a:ext cx="1444820" cy="1239780"/>
        </a:xfrm>
        <a:prstGeom prst="roundRect">
          <a:avLst>
            <a:gd name="adj" fmla="val 16667"/>
          </a:avLst>
        </a:prstGeom>
        <a:solidFill>
          <a:srgbClr val="FFFF00"/>
        </a:solidFill>
        <a:ln>
          <a:noFill/>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15</xdr:col>
      <xdr:colOff>381145</xdr:colOff>
      <xdr:row>88</xdr:row>
      <xdr:rowOff>0</xdr:rowOff>
    </xdr:from>
    <xdr:to>
      <xdr:col>17</xdr:col>
      <xdr:colOff>587715</xdr:colOff>
      <xdr:row>95</xdr:row>
      <xdr:rowOff>41497</xdr:rowOff>
    </xdr:to>
    <xdr:sp macro="" textlink="">
      <xdr:nvSpPr>
        <xdr:cNvPr id="874" name="角丸四角形 873">
          <a:extLst>
            <a:ext uri="{FF2B5EF4-FFF2-40B4-BE49-F238E27FC236}">
              <a16:creationId xmlns:a16="http://schemas.microsoft.com/office/drawing/2014/main" id="{00000000-0008-0000-0600-00006A030000}"/>
            </a:ext>
          </a:extLst>
        </xdr:cNvPr>
        <xdr:cNvSpPr>
          <a:spLocks noChangeArrowheads="1"/>
        </xdr:cNvSpPr>
      </xdr:nvSpPr>
      <xdr:spPr bwMode="auto">
        <a:xfrm>
          <a:off x="9858520" y="15459075"/>
          <a:ext cx="1444820" cy="1241647"/>
        </a:xfrm>
        <a:prstGeom prst="roundRect">
          <a:avLst>
            <a:gd name="adj" fmla="val 16667"/>
          </a:avLst>
        </a:prstGeom>
        <a:solidFill>
          <a:srgbClr val="FFFF00"/>
        </a:solidFill>
        <a:ln>
          <a:noFill/>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25</xdr:col>
      <xdr:colOff>454791</xdr:colOff>
      <xdr:row>89</xdr:row>
      <xdr:rowOff>156713</xdr:rowOff>
    </xdr:from>
    <xdr:to>
      <xdr:col>28</xdr:col>
      <xdr:colOff>402439</xdr:colOff>
      <xdr:row>93</xdr:row>
      <xdr:rowOff>18315</xdr:rowOff>
    </xdr:to>
    <xdr:sp macro="" textlink="">
      <xdr:nvSpPr>
        <xdr:cNvPr id="875" name="角丸四角形 874">
          <a:extLst>
            <a:ext uri="{FF2B5EF4-FFF2-40B4-BE49-F238E27FC236}">
              <a16:creationId xmlns:a16="http://schemas.microsoft.com/office/drawing/2014/main" id="{00000000-0008-0000-0600-00006B030000}"/>
            </a:ext>
          </a:extLst>
        </xdr:cNvPr>
        <xdr:cNvSpPr>
          <a:spLocks noChangeArrowheads="1"/>
        </xdr:cNvSpPr>
      </xdr:nvSpPr>
      <xdr:spPr bwMode="auto">
        <a:xfrm>
          <a:off x="16123416" y="15787238"/>
          <a:ext cx="1805023" cy="547402"/>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rgbClr val="000000"/>
              </a:solidFill>
            </a:rPr>
            <a:t>客先</a:t>
          </a:r>
        </a:p>
      </xdr:txBody>
    </xdr:sp>
    <xdr:clientData/>
  </xdr:twoCellAnchor>
  <xdr:twoCellAnchor>
    <xdr:from>
      <xdr:col>17</xdr:col>
      <xdr:colOff>279721</xdr:colOff>
      <xdr:row>91</xdr:row>
      <xdr:rowOff>82396</xdr:rowOff>
    </xdr:from>
    <xdr:to>
      <xdr:col>25</xdr:col>
      <xdr:colOff>454791</xdr:colOff>
      <xdr:row>91</xdr:row>
      <xdr:rowOff>87514</xdr:rowOff>
    </xdr:to>
    <xdr:cxnSp macro="">
      <xdr:nvCxnSpPr>
        <xdr:cNvPr id="876" name="直線矢印コネクタ 875">
          <a:extLst>
            <a:ext uri="{FF2B5EF4-FFF2-40B4-BE49-F238E27FC236}">
              <a16:creationId xmlns:a16="http://schemas.microsoft.com/office/drawing/2014/main" id="{00000000-0008-0000-0600-00006C030000}"/>
            </a:ext>
          </a:extLst>
        </xdr:cNvPr>
        <xdr:cNvCxnSpPr>
          <a:cxnSpLocks noChangeShapeType="1"/>
          <a:endCxn id="875" idx="1"/>
        </xdr:cNvCxnSpPr>
      </xdr:nvCxnSpPr>
      <xdr:spPr bwMode="auto">
        <a:xfrm>
          <a:off x="10995346" y="16055821"/>
          <a:ext cx="5128070" cy="5118"/>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23</xdr:col>
      <xdr:colOff>351525</xdr:colOff>
      <xdr:row>89</xdr:row>
      <xdr:rowOff>140861</xdr:rowOff>
    </xdr:from>
    <xdr:to>
      <xdr:col>25</xdr:col>
      <xdr:colOff>164759</xdr:colOff>
      <xdr:row>91</xdr:row>
      <xdr:rowOff>109695</xdr:rowOff>
    </xdr:to>
    <xdr:sp macro="" textlink="">
      <xdr:nvSpPr>
        <xdr:cNvPr id="877" name="テキスト ボックス 2">
          <a:extLst>
            <a:ext uri="{FF2B5EF4-FFF2-40B4-BE49-F238E27FC236}">
              <a16:creationId xmlns:a16="http://schemas.microsoft.com/office/drawing/2014/main" id="{00000000-0008-0000-0600-00006D030000}"/>
            </a:ext>
          </a:extLst>
        </xdr:cNvPr>
        <xdr:cNvSpPr txBox="1">
          <a:spLocks noChangeArrowheads="1"/>
        </xdr:cNvSpPr>
      </xdr:nvSpPr>
      <xdr:spPr bwMode="auto">
        <a:xfrm>
          <a:off x="14781900" y="15771386"/>
          <a:ext cx="1051484" cy="311734"/>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18</xdr:col>
      <xdr:colOff>282682</xdr:colOff>
      <xdr:row>94</xdr:row>
      <xdr:rowOff>66221</xdr:rowOff>
    </xdr:from>
    <xdr:to>
      <xdr:col>28</xdr:col>
      <xdr:colOff>310093</xdr:colOff>
      <xdr:row>101</xdr:row>
      <xdr:rowOff>133542</xdr:rowOff>
    </xdr:to>
    <xdr:sp macro="" textlink="">
      <xdr:nvSpPr>
        <xdr:cNvPr id="878" name="角丸四角形吹き出し 877">
          <a:extLst>
            <a:ext uri="{FF2B5EF4-FFF2-40B4-BE49-F238E27FC236}">
              <a16:creationId xmlns:a16="http://schemas.microsoft.com/office/drawing/2014/main" id="{00000000-0008-0000-0600-00006E030000}"/>
            </a:ext>
          </a:extLst>
        </xdr:cNvPr>
        <xdr:cNvSpPr>
          <a:spLocks noChangeArrowheads="1"/>
        </xdr:cNvSpPr>
      </xdr:nvSpPr>
      <xdr:spPr bwMode="auto">
        <a:xfrm>
          <a:off x="11617432" y="16553996"/>
          <a:ext cx="6218661" cy="1267471"/>
        </a:xfrm>
        <a:prstGeom prst="wedgeRoundRectCallout">
          <a:avLst>
            <a:gd name="adj1" fmla="val -57393"/>
            <a:gd name="adj2" fmla="val -49962"/>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必要</a:t>
          </a:r>
          <a:endParaRPr lang="en-US" altLang="ja-JP" sz="1200" b="1">
            <a:solidFill>
              <a:srgbClr val="FF0000"/>
            </a:solidFill>
          </a:endParaRPr>
        </a:p>
        <a:p>
          <a:r>
            <a:rPr lang="ja-JP" altLang="ja-JP" sz="1200" b="1">
              <a:solidFill>
                <a:srgbClr val="FF0000"/>
              </a:solidFill>
            </a:rPr>
            <a:t>採番理由コード</a:t>
          </a:r>
          <a:r>
            <a:rPr lang="ja-JP" altLang="en-US" sz="1200" b="1">
              <a:solidFill>
                <a:srgbClr val="FF0000"/>
              </a:solidFill>
            </a:rPr>
            <a:t>　：　</a:t>
          </a:r>
          <a:r>
            <a:rPr lang="en-US" altLang="ja-JP" sz="1200" b="1">
              <a:solidFill>
                <a:srgbClr val="FF0000"/>
              </a:solidFill>
            </a:rPr>
            <a:t>A </a:t>
          </a:r>
          <a:r>
            <a:rPr lang="ja-JP" altLang="en-US" sz="1200" b="1">
              <a:solidFill>
                <a:srgbClr val="FF0000"/>
              </a:solidFill>
            </a:rPr>
            <a:t>（新規（新たな</a:t>
          </a:r>
          <a:r>
            <a:rPr lang="en-US" altLang="ja-JP" sz="1200" b="1">
              <a:solidFill>
                <a:srgbClr val="FF0000"/>
              </a:solidFill>
            </a:rPr>
            <a:t>BP No.</a:t>
          </a:r>
          <a:r>
            <a:rPr lang="ja-JP" altLang="en-US" sz="1200" b="1">
              <a:solidFill>
                <a:srgbClr val="FF0000"/>
              </a:solidFill>
            </a:rPr>
            <a:t> （ </a:t>
          </a:r>
          <a:r>
            <a:rPr lang="en-US" altLang="ja-JP" sz="1200" b="1">
              <a:solidFill>
                <a:srgbClr val="FF0000"/>
              </a:solidFill>
            </a:rPr>
            <a:t>Basic Parts Number</a:t>
          </a:r>
          <a:r>
            <a:rPr lang="ja-JP" altLang="en-US" sz="1200" b="1">
              <a:solidFill>
                <a:srgbClr val="FF0000"/>
              </a:solidFill>
            </a:rPr>
            <a:t> ）が発生した場合） ）</a:t>
          </a:r>
          <a:endParaRPr lang="en-US" altLang="ja-JP" sz="1200" b="1">
            <a:solidFill>
              <a:srgbClr val="FF0000"/>
            </a:solidFill>
          </a:endParaRPr>
        </a:p>
        <a:p>
          <a:r>
            <a:rPr lang="ja-JP" altLang="en-US" sz="1200" b="1">
              <a:solidFill>
                <a:srgbClr val="00B0F0"/>
              </a:solidFill>
            </a:rPr>
            <a:t>前品目コード　：　</a:t>
          </a:r>
          <a:r>
            <a:rPr lang="en-US" altLang="ja-JP" sz="1200" b="1">
              <a:solidFill>
                <a:srgbClr val="00B0F0"/>
              </a:solidFill>
            </a:rPr>
            <a:t> </a:t>
          </a:r>
          <a:r>
            <a:rPr lang="ja-JP" altLang="en-US" sz="1200" b="1">
              <a:solidFill>
                <a:srgbClr val="00B0F0"/>
              </a:solidFill>
            </a:rPr>
            <a:t>無し</a:t>
          </a:r>
          <a:r>
            <a:rPr lang="en-US" altLang="ja-JP" sz="1200" b="1">
              <a:solidFill>
                <a:srgbClr val="00B0F0"/>
              </a:solidFill>
            </a:rPr>
            <a:t>(</a:t>
          </a:r>
          <a:r>
            <a:rPr lang="ja-JP" altLang="en-US" sz="1200" b="1">
              <a:solidFill>
                <a:srgbClr val="00B0F0"/>
              </a:solidFill>
            </a:rPr>
            <a:t>採番した品目コードが　</a:t>
          </a:r>
          <a:r>
            <a:rPr lang="en-US" altLang="ja-JP" sz="1200" b="1">
              <a:solidFill>
                <a:srgbClr val="00B0F0"/>
              </a:solidFill>
            </a:rPr>
            <a:t>Apple/01</a:t>
          </a:r>
          <a:r>
            <a:rPr lang="ja-JP" altLang="en-US" sz="1200" b="1">
              <a:solidFill>
                <a:srgbClr val="00B0F0"/>
              </a:solidFill>
            </a:rPr>
            <a:t>　の為</a:t>
          </a:r>
          <a:r>
            <a:rPr lang="en-US" altLang="ja-JP" sz="1200" b="1">
              <a:solidFill>
                <a:srgbClr val="00B0F0"/>
              </a:solidFill>
            </a:rPr>
            <a:t>)</a:t>
          </a:r>
        </a:p>
        <a:p>
          <a:r>
            <a:rPr lang="ja-JP" altLang="ja-JP" sz="1200" b="1"/>
            <a:t>「生産国　：　</a:t>
          </a:r>
          <a:r>
            <a:rPr lang="en-US" altLang="ja-JP" sz="1200" b="1"/>
            <a:t>JP</a:t>
          </a:r>
          <a:r>
            <a:rPr lang="ja-JP" altLang="ja-JP" sz="1200" b="1"/>
            <a:t>」「包装国　：　</a:t>
          </a:r>
          <a:r>
            <a:rPr lang="en-US" altLang="ja-JP" sz="1200" b="1"/>
            <a:t>JP</a:t>
          </a:r>
          <a:r>
            <a:rPr lang="ja-JP" altLang="ja-JP" sz="1200" b="1"/>
            <a:t>」の組合せ</a:t>
          </a:r>
          <a:r>
            <a:rPr lang="ja-JP" altLang="en-US" sz="1200" b="1"/>
            <a:t>で　　</a:t>
          </a:r>
          <a:r>
            <a:rPr lang="en-US" altLang="ja-JP" sz="1200" b="1"/>
            <a:t>Apple / 01</a:t>
          </a:r>
          <a:r>
            <a:rPr lang="ja-JP" altLang="en-US" sz="1200" b="1"/>
            <a:t>　を使用</a:t>
          </a:r>
          <a:r>
            <a:rPr lang="ja-JP" altLang="ja-JP" sz="1200" b="1"/>
            <a:t>。</a:t>
          </a:r>
          <a:endParaRPr lang="en-US" altLang="ja-JP" sz="1200" b="1"/>
        </a:p>
        <a:p>
          <a:r>
            <a:rPr lang="ja-JP" altLang="en-US" sz="1200" b="1">
              <a:solidFill>
                <a:schemeClr val="bg1">
                  <a:lumMod val="65000"/>
                </a:schemeClr>
              </a:solidFill>
            </a:rPr>
            <a:t>　</a:t>
          </a:r>
          <a:r>
            <a:rPr lang="en-US" altLang="ja-JP" sz="1200" b="1">
              <a:solidFill>
                <a:schemeClr val="bg1">
                  <a:lumMod val="65000"/>
                </a:schemeClr>
              </a:solidFill>
            </a:rPr>
            <a:t>※</a:t>
          </a:r>
          <a:r>
            <a:rPr lang="ja-JP" altLang="en-US" sz="1200" b="1">
              <a:solidFill>
                <a:schemeClr val="bg1">
                  <a:lumMod val="65000"/>
                </a:schemeClr>
              </a:solidFill>
            </a:rPr>
            <a:t>日本の</a:t>
          </a:r>
          <a:r>
            <a:rPr lang="en-US" altLang="ja-JP" sz="1200" b="1">
              <a:solidFill>
                <a:schemeClr val="bg1">
                  <a:lumMod val="65000"/>
                </a:schemeClr>
              </a:solidFill>
            </a:rPr>
            <a:t>SAP</a:t>
          </a:r>
          <a:r>
            <a:rPr lang="ja-JP" altLang="en-US" sz="1200" b="1">
              <a:solidFill>
                <a:schemeClr val="bg1">
                  <a:lumMod val="65000"/>
                </a:schemeClr>
              </a:solidFill>
            </a:rPr>
            <a:t> （</a:t>
          </a:r>
          <a:r>
            <a:rPr lang="en-US" altLang="ja-JP" sz="1200" b="1">
              <a:solidFill>
                <a:schemeClr val="bg1">
                  <a:lumMod val="65000"/>
                </a:schemeClr>
              </a:solidFill>
            </a:rPr>
            <a:t>REC-1</a:t>
          </a:r>
          <a:r>
            <a:rPr lang="ja-JP" altLang="en-US" sz="1200" b="1">
              <a:solidFill>
                <a:schemeClr val="bg1">
                  <a:lumMod val="65000"/>
                </a:schemeClr>
              </a:solidFill>
            </a:rPr>
            <a:t>）で使用できるようにする必要が有る。</a:t>
          </a:r>
          <a:endParaRPr lang="ja-JP" altLang="ja-JP" sz="1200">
            <a:solidFill>
              <a:schemeClr val="bg1">
                <a:lumMod val="65000"/>
              </a:schemeClr>
            </a:solidFill>
          </a:endParaRPr>
        </a:p>
      </xdr:txBody>
    </xdr:sp>
    <xdr:clientData/>
  </xdr:twoCellAnchor>
  <xdr:twoCellAnchor>
    <xdr:from>
      <xdr:col>25</xdr:col>
      <xdr:colOff>454791</xdr:colOff>
      <xdr:row>107</xdr:row>
      <xdr:rowOff>126956</xdr:rowOff>
    </xdr:from>
    <xdr:to>
      <xdr:col>28</xdr:col>
      <xdr:colOff>402439</xdr:colOff>
      <xdr:row>110</xdr:row>
      <xdr:rowOff>160007</xdr:rowOff>
    </xdr:to>
    <xdr:sp macro="" textlink="">
      <xdr:nvSpPr>
        <xdr:cNvPr id="879" name="角丸四角形 878">
          <a:extLst>
            <a:ext uri="{FF2B5EF4-FFF2-40B4-BE49-F238E27FC236}">
              <a16:creationId xmlns:a16="http://schemas.microsoft.com/office/drawing/2014/main" id="{00000000-0008-0000-0600-00006F030000}"/>
            </a:ext>
          </a:extLst>
        </xdr:cNvPr>
        <xdr:cNvSpPr>
          <a:spLocks noChangeArrowheads="1"/>
        </xdr:cNvSpPr>
      </xdr:nvSpPr>
      <xdr:spPr bwMode="auto">
        <a:xfrm>
          <a:off x="16123416" y="18843581"/>
          <a:ext cx="1805023" cy="547401"/>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rgbClr val="000000"/>
              </a:solidFill>
            </a:rPr>
            <a:t>客先</a:t>
          </a:r>
        </a:p>
      </xdr:txBody>
    </xdr:sp>
    <xdr:clientData/>
  </xdr:twoCellAnchor>
  <xdr:twoCellAnchor>
    <xdr:from>
      <xdr:col>17</xdr:col>
      <xdr:colOff>279721</xdr:colOff>
      <xdr:row>109</xdr:row>
      <xdr:rowOff>73942</xdr:rowOff>
    </xdr:from>
    <xdr:to>
      <xdr:col>25</xdr:col>
      <xdr:colOff>454791</xdr:colOff>
      <xdr:row>109</xdr:row>
      <xdr:rowOff>73942</xdr:rowOff>
    </xdr:to>
    <xdr:cxnSp macro="">
      <xdr:nvCxnSpPr>
        <xdr:cNvPr id="880" name="直線矢印コネクタ 879">
          <a:extLst>
            <a:ext uri="{FF2B5EF4-FFF2-40B4-BE49-F238E27FC236}">
              <a16:creationId xmlns:a16="http://schemas.microsoft.com/office/drawing/2014/main" id="{00000000-0008-0000-0600-000070030000}"/>
            </a:ext>
          </a:extLst>
        </xdr:cNvPr>
        <xdr:cNvCxnSpPr>
          <a:cxnSpLocks noChangeShapeType="1"/>
        </xdr:cNvCxnSpPr>
      </xdr:nvCxnSpPr>
      <xdr:spPr bwMode="auto">
        <a:xfrm>
          <a:off x="10995346" y="19133467"/>
          <a:ext cx="5128070"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16</xdr:col>
      <xdr:colOff>484497</xdr:colOff>
      <xdr:row>95</xdr:row>
      <xdr:rowOff>41497</xdr:rowOff>
    </xdr:from>
    <xdr:to>
      <xdr:col>16</xdr:col>
      <xdr:colOff>484642</xdr:colOff>
      <xdr:row>105</xdr:row>
      <xdr:rowOff>150760</xdr:rowOff>
    </xdr:to>
    <xdr:cxnSp macro="">
      <xdr:nvCxnSpPr>
        <xdr:cNvPr id="881" name="直線コネクタ 880">
          <a:extLst>
            <a:ext uri="{FF2B5EF4-FFF2-40B4-BE49-F238E27FC236}">
              <a16:creationId xmlns:a16="http://schemas.microsoft.com/office/drawing/2014/main" id="{00000000-0008-0000-0600-000071030000}"/>
            </a:ext>
          </a:extLst>
        </xdr:cNvPr>
        <xdr:cNvCxnSpPr>
          <a:stCxn id="874" idx="2"/>
          <a:endCxn id="873" idx="0"/>
        </xdr:cNvCxnSpPr>
      </xdr:nvCxnSpPr>
      <xdr:spPr bwMode="auto">
        <a:xfrm flipH="1">
          <a:off x="10580997" y="16700722"/>
          <a:ext cx="145" cy="1823763"/>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15</xdr:col>
      <xdr:colOff>381160</xdr:colOff>
      <xdr:row>97</xdr:row>
      <xdr:rowOff>63150</xdr:rowOff>
    </xdr:from>
    <xdr:to>
      <xdr:col>17</xdr:col>
      <xdr:colOff>580189</xdr:colOff>
      <xdr:row>100</xdr:row>
      <xdr:rowOff>130243</xdr:rowOff>
    </xdr:to>
    <xdr:sp macro="" textlink="">
      <xdr:nvSpPr>
        <xdr:cNvPr id="882" name="角丸四角形 881">
          <a:extLst>
            <a:ext uri="{FF2B5EF4-FFF2-40B4-BE49-F238E27FC236}">
              <a16:creationId xmlns:a16="http://schemas.microsoft.com/office/drawing/2014/main" id="{00000000-0008-0000-0600-000072030000}"/>
            </a:ext>
          </a:extLst>
        </xdr:cNvPr>
        <xdr:cNvSpPr/>
      </xdr:nvSpPr>
      <xdr:spPr>
        <a:xfrm>
          <a:off x="9858535" y="17065275"/>
          <a:ext cx="1437279" cy="5814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ja-JP" altLang="en-US" sz="1400"/>
            <a:t>品質要件により</a:t>
          </a:r>
          <a:r>
            <a:rPr lang="en-US" altLang="ja-JP" sz="1400"/>
            <a:t>GIMS</a:t>
          </a:r>
          <a:r>
            <a:rPr lang="ja-JP" altLang="en-US" sz="1400"/>
            <a:t>を採番</a:t>
          </a:r>
          <a:endParaRPr lang="en-US" altLang="ja-JP" sz="1400"/>
        </a:p>
      </xdr:txBody>
    </xdr:sp>
    <xdr:clientData/>
  </xdr:twoCellAnchor>
  <xdr:twoCellAnchor>
    <xdr:from>
      <xdr:col>23</xdr:col>
      <xdr:colOff>338359</xdr:colOff>
      <xdr:row>107</xdr:row>
      <xdr:rowOff>119914</xdr:rowOff>
    </xdr:from>
    <xdr:to>
      <xdr:col>25</xdr:col>
      <xdr:colOff>151593</xdr:colOff>
      <xdr:row>109</xdr:row>
      <xdr:rowOff>88747</xdr:rowOff>
    </xdr:to>
    <xdr:sp macro="" textlink="">
      <xdr:nvSpPr>
        <xdr:cNvPr id="883" name="テキスト ボックス 2">
          <a:extLst>
            <a:ext uri="{FF2B5EF4-FFF2-40B4-BE49-F238E27FC236}">
              <a16:creationId xmlns:a16="http://schemas.microsoft.com/office/drawing/2014/main" id="{00000000-0008-0000-0600-000073030000}"/>
            </a:ext>
          </a:extLst>
        </xdr:cNvPr>
        <xdr:cNvSpPr txBox="1">
          <a:spLocks noChangeArrowheads="1"/>
        </xdr:cNvSpPr>
      </xdr:nvSpPr>
      <xdr:spPr bwMode="auto">
        <a:xfrm>
          <a:off x="14768734" y="18836539"/>
          <a:ext cx="1051484" cy="311733"/>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16</xdr:col>
      <xdr:colOff>50337</xdr:colOff>
      <xdr:row>89</xdr:row>
      <xdr:rowOff>48005</xdr:rowOff>
    </xdr:from>
    <xdr:to>
      <xdr:col>17</xdr:col>
      <xdr:colOff>442661</xdr:colOff>
      <xdr:row>94</xdr:row>
      <xdr:rowOff>60287</xdr:rowOff>
    </xdr:to>
    <xdr:grpSp>
      <xdr:nvGrpSpPr>
        <xdr:cNvPr id="884" name="グループ化 883">
          <a:extLst>
            <a:ext uri="{FF2B5EF4-FFF2-40B4-BE49-F238E27FC236}">
              <a16:creationId xmlns:a16="http://schemas.microsoft.com/office/drawing/2014/main" id="{00000000-0008-0000-0600-000074030000}"/>
            </a:ext>
          </a:extLst>
        </xdr:cNvPr>
        <xdr:cNvGrpSpPr/>
      </xdr:nvGrpSpPr>
      <xdr:grpSpPr>
        <a:xfrm>
          <a:off x="9600737" y="16316705"/>
          <a:ext cx="989224" cy="901282"/>
          <a:chOff x="6204297" y="1513557"/>
          <a:chExt cx="975231" cy="841978"/>
        </a:xfrm>
      </xdr:grpSpPr>
      <xdr:grpSp>
        <xdr:nvGrpSpPr>
          <xdr:cNvPr id="885" name="グループ化 884">
            <a:extLst>
              <a:ext uri="{FF2B5EF4-FFF2-40B4-BE49-F238E27FC236}">
                <a16:creationId xmlns:a16="http://schemas.microsoft.com/office/drawing/2014/main" id="{00000000-0008-0000-0600-000075030000}"/>
              </a:ext>
            </a:extLst>
          </xdr:cNvPr>
          <xdr:cNvGrpSpPr>
            <a:grpSpLocks/>
          </xdr:cNvGrpSpPr>
        </xdr:nvGrpSpPr>
        <xdr:grpSpPr bwMode="auto">
          <a:xfrm>
            <a:off x="6204297" y="1513557"/>
            <a:ext cx="815974" cy="607240"/>
            <a:chOff x="1232146" y="4653136"/>
            <a:chExt cx="1180063" cy="871052"/>
          </a:xfrm>
        </xdr:grpSpPr>
        <xdr:sp macro="" textlink="">
          <xdr:nvSpPr>
            <xdr:cNvPr id="887" name="円/楕円 43">
              <a:extLst>
                <a:ext uri="{FF2B5EF4-FFF2-40B4-BE49-F238E27FC236}">
                  <a16:creationId xmlns:a16="http://schemas.microsoft.com/office/drawing/2014/main" id="{00000000-0008-0000-0600-00007703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88" name="円/楕円 44">
              <a:extLst>
                <a:ext uri="{FF2B5EF4-FFF2-40B4-BE49-F238E27FC236}">
                  <a16:creationId xmlns:a16="http://schemas.microsoft.com/office/drawing/2014/main" id="{00000000-0008-0000-0600-00007803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89" name="円/楕円 45">
              <a:extLst>
                <a:ext uri="{FF2B5EF4-FFF2-40B4-BE49-F238E27FC236}">
                  <a16:creationId xmlns:a16="http://schemas.microsoft.com/office/drawing/2014/main" id="{00000000-0008-0000-0600-00007903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90" name="弦 889">
              <a:extLst>
                <a:ext uri="{FF2B5EF4-FFF2-40B4-BE49-F238E27FC236}">
                  <a16:creationId xmlns:a16="http://schemas.microsoft.com/office/drawing/2014/main" id="{00000000-0008-0000-0600-00007A03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891" name="AutoShape 33">
              <a:extLst>
                <a:ext uri="{FF2B5EF4-FFF2-40B4-BE49-F238E27FC236}">
                  <a16:creationId xmlns:a16="http://schemas.microsoft.com/office/drawing/2014/main" id="{00000000-0008-0000-0600-00007B03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92" name="AutoShape 33">
              <a:extLst>
                <a:ext uri="{FF2B5EF4-FFF2-40B4-BE49-F238E27FC236}">
                  <a16:creationId xmlns:a16="http://schemas.microsoft.com/office/drawing/2014/main" id="{00000000-0008-0000-0600-00007C03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93" name="AutoShape 33">
              <a:extLst>
                <a:ext uri="{FF2B5EF4-FFF2-40B4-BE49-F238E27FC236}">
                  <a16:creationId xmlns:a16="http://schemas.microsoft.com/office/drawing/2014/main" id="{00000000-0008-0000-0600-00007D03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94" name="テキスト ボックス 2">
              <a:extLst>
                <a:ext uri="{FF2B5EF4-FFF2-40B4-BE49-F238E27FC236}">
                  <a16:creationId xmlns:a16="http://schemas.microsoft.com/office/drawing/2014/main" id="{00000000-0008-0000-0600-00007E03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886" name="テキスト ボックス 2">
            <a:extLst>
              <a:ext uri="{FF2B5EF4-FFF2-40B4-BE49-F238E27FC236}">
                <a16:creationId xmlns:a16="http://schemas.microsoft.com/office/drawing/2014/main" id="{00000000-0008-0000-0600-00007603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a:t>
            </a:r>
            <a:r>
              <a:rPr lang="en-US" altLang="ja-JP" sz="1400" b="1"/>
              <a:t>01</a:t>
            </a:r>
          </a:p>
        </xdr:txBody>
      </xdr:sp>
    </xdr:grpSp>
    <xdr:clientData/>
  </xdr:twoCellAnchor>
  <xdr:twoCellAnchor>
    <xdr:from>
      <xdr:col>16</xdr:col>
      <xdr:colOff>50192</xdr:colOff>
      <xdr:row>107</xdr:row>
      <xdr:rowOff>27316</xdr:rowOff>
    </xdr:from>
    <xdr:to>
      <xdr:col>17</xdr:col>
      <xdr:colOff>442516</xdr:colOff>
      <xdr:row>112</xdr:row>
      <xdr:rowOff>39598</xdr:rowOff>
    </xdr:to>
    <xdr:grpSp>
      <xdr:nvGrpSpPr>
        <xdr:cNvPr id="895" name="グループ化 894">
          <a:extLst>
            <a:ext uri="{FF2B5EF4-FFF2-40B4-BE49-F238E27FC236}">
              <a16:creationId xmlns:a16="http://schemas.microsoft.com/office/drawing/2014/main" id="{00000000-0008-0000-0600-00007F030000}"/>
            </a:ext>
          </a:extLst>
        </xdr:cNvPr>
        <xdr:cNvGrpSpPr/>
      </xdr:nvGrpSpPr>
      <xdr:grpSpPr>
        <a:xfrm>
          <a:off x="9600592" y="19496416"/>
          <a:ext cx="989224" cy="901282"/>
          <a:chOff x="6204297" y="1513557"/>
          <a:chExt cx="975231" cy="841978"/>
        </a:xfrm>
      </xdr:grpSpPr>
      <xdr:grpSp>
        <xdr:nvGrpSpPr>
          <xdr:cNvPr id="896" name="グループ化 895">
            <a:extLst>
              <a:ext uri="{FF2B5EF4-FFF2-40B4-BE49-F238E27FC236}">
                <a16:creationId xmlns:a16="http://schemas.microsoft.com/office/drawing/2014/main" id="{00000000-0008-0000-0600-000080030000}"/>
              </a:ext>
            </a:extLst>
          </xdr:cNvPr>
          <xdr:cNvGrpSpPr>
            <a:grpSpLocks/>
          </xdr:cNvGrpSpPr>
        </xdr:nvGrpSpPr>
        <xdr:grpSpPr bwMode="auto">
          <a:xfrm>
            <a:off x="6204297" y="1513557"/>
            <a:ext cx="815974" cy="607240"/>
            <a:chOff x="1232146" y="4653136"/>
            <a:chExt cx="1180063" cy="871052"/>
          </a:xfrm>
        </xdr:grpSpPr>
        <xdr:sp macro="" textlink="">
          <xdr:nvSpPr>
            <xdr:cNvPr id="898" name="円/楕円 43">
              <a:extLst>
                <a:ext uri="{FF2B5EF4-FFF2-40B4-BE49-F238E27FC236}">
                  <a16:creationId xmlns:a16="http://schemas.microsoft.com/office/drawing/2014/main" id="{00000000-0008-0000-0600-00008203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899" name="円/楕円 44">
              <a:extLst>
                <a:ext uri="{FF2B5EF4-FFF2-40B4-BE49-F238E27FC236}">
                  <a16:creationId xmlns:a16="http://schemas.microsoft.com/office/drawing/2014/main" id="{00000000-0008-0000-0600-00008303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00" name="円/楕円 45">
              <a:extLst>
                <a:ext uri="{FF2B5EF4-FFF2-40B4-BE49-F238E27FC236}">
                  <a16:creationId xmlns:a16="http://schemas.microsoft.com/office/drawing/2014/main" id="{00000000-0008-0000-0600-00008403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01" name="弦 900">
              <a:extLst>
                <a:ext uri="{FF2B5EF4-FFF2-40B4-BE49-F238E27FC236}">
                  <a16:creationId xmlns:a16="http://schemas.microsoft.com/office/drawing/2014/main" id="{00000000-0008-0000-0600-00008503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902" name="AutoShape 33">
              <a:extLst>
                <a:ext uri="{FF2B5EF4-FFF2-40B4-BE49-F238E27FC236}">
                  <a16:creationId xmlns:a16="http://schemas.microsoft.com/office/drawing/2014/main" id="{00000000-0008-0000-0600-00008603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03" name="AutoShape 33">
              <a:extLst>
                <a:ext uri="{FF2B5EF4-FFF2-40B4-BE49-F238E27FC236}">
                  <a16:creationId xmlns:a16="http://schemas.microsoft.com/office/drawing/2014/main" id="{00000000-0008-0000-0600-00008703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04" name="AutoShape 33">
              <a:extLst>
                <a:ext uri="{FF2B5EF4-FFF2-40B4-BE49-F238E27FC236}">
                  <a16:creationId xmlns:a16="http://schemas.microsoft.com/office/drawing/2014/main" id="{00000000-0008-0000-0600-00008803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05" name="テキスト ボックス 2">
              <a:extLst>
                <a:ext uri="{FF2B5EF4-FFF2-40B4-BE49-F238E27FC236}">
                  <a16:creationId xmlns:a16="http://schemas.microsoft.com/office/drawing/2014/main" id="{00000000-0008-0000-0600-00008903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897" name="テキスト ボックス 2">
            <a:extLst>
              <a:ext uri="{FF2B5EF4-FFF2-40B4-BE49-F238E27FC236}">
                <a16:creationId xmlns:a16="http://schemas.microsoft.com/office/drawing/2014/main" id="{00000000-0008-0000-0600-00008103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a:t>
            </a:r>
            <a:r>
              <a:rPr lang="en-US" altLang="ja-JP" sz="1400" b="1">
                <a:solidFill>
                  <a:srgbClr val="FF0000"/>
                </a:solidFill>
              </a:rPr>
              <a:t>09</a:t>
            </a:r>
          </a:p>
        </xdr:txBody>
      </xdr:sp>
    </xdr:grpSp>
    <xdr:clientData/>
  </xdr:twoCellAnchor>
  <xdr:twoCellAnchor>
    <xdr:from>
      <xdr:col>18</xdr:col>
      <xdr:colOff>282680</xdr:colOff>
      <xdr:row>112</xdr:row>
      <xdr:rowOff>117193</xdr:rowOff>
    </xdr:from>
    <xdr:to>
      <xdr:col>28</xdr:col>
      <xdr:colOff>310091</xdr:colOff>
      <xdr:row>121</xdr:row>
      <xdr:rowOff>23481</xdr:rowOff>
    </xdr:to>
    <xdr:sp macro="" textlink="">
      <xdr:nvSpPr>
        <xdr:cNvPr id="906" name="角丸四角形吹き出し 905">
          <a:extLst>
            <a:ext uri="{FF2B5EF4-FFF2-40B4-BE49-F238E27FC236}">
              <a16:creationId xmlns:a16="http://schemas.microsoft.com/office/drawing/2014/main" id="{00000000-0008-0000-0600-00008A030000}"/>
            </a:ext>
          </a:extLst>
        </xdr:cNvPr>
        <xdr:cNvSpPr>
          <a:spLocks noChangeArrowheads="1"/>
        </xdr:cNvSpPr>
      </xdr:nvSpPr>
      <xdr:spPr bwMode="auto">
        <a:xfrm>
          <a:off x="11617430" y="19691068"/>
          <a:ext cx="6218661" cy="1449338"/>
        </a:xfrm>
        <a:prstGeom prst="wedgeRoundRectCallout">
          <a:avLst>
            <a:gd name="adj1" fmla="val -57893"/>
            <a:gd name="adj2" fmla="val -55555"/>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必要</a:t>
          </a:r>
          <a:endParaRPr lang="en-US" altLang="ja-JP" sz="1200" b="1">
            <a:solidFill>
              <a:srgbClr val="FF0000"/>
            </a:solidFill>
          </a:endParaRPr>
        </a:p>
        <a:p>
          <a:r>
            <a:rPr lang="ja-JP" altLang="en-US" sz="1200" b="1"/>
            <a:t>例 ： </a:t>
          </a:r>
          <a:r>
            <a:rPr lang="en-US" altLang="ja-JP" sz="1200" b="1"/>
            <a:t>Apple/01</a:t>
          </a:r>
          <a:r>
            <a:rPr lang="ja-JP" altLang="en-US" sz="1200" b="1"/>
            <a:t>～</a:t>
          </a:r>
          <a:r>
            <a:rPr lang="en-US" altLang="ja-JP" sz="1200" b="1"/>
            <a:t>08</a:t>
          </a:r>
          <a:r>
            <a:rPr lang="ja-JP" altLang="en-US" sz="1200" b="1"/>
            <a:t>　迄が採番済みで、品質要件により　</a:t>
          </a:r>
          <a:r>
            <a:rPr lang="en-US" altLang="ja-JP" sz="1200" b="1">
              <a:solidFill>
                <a:srgbClr val="FF0000"/>
              </a:solidFill>
            </a:rPr>
            <a:t>Apple/09</a:t>
          </a:r>
          <a:r>
            <a:rPr lang="ja-JP" altLang="en-US" sz="1200" b="1"/>
            <a:t>　が採番された。</a:t>
          </a:r>
        </a:p>
        <a:p>
          <a:r>
            <a:rPr lang="ja-JP" altLang="ja-JP" sz="1200" b="1">
              <a:solidFill>
                <a:srgbClr val="FF0000"/>
              </a:solidFill>
            </a:rPr>
            <a:t>採番理由コード</a:t>
          </a:r>
          <a:r>
            <a:rPr lang="ja-JP" altLang="en-US" sz="1200" b="1">
              <a:solidFill>
                <a:srgbClr val="FF0000"/>
              </a:solidFill>
            </a:rPr>
            <a:t>　：　</a:t>
          </a:r>
          <a:r>
            <a:rPr lang="en-US" altLang="ja-JP" sz="1200" b="1">
              <a:solidFill>
                <a:srgbClr val="FF0000"/>
              </a:solidFill>
            </a:rPr>
            <a:t>D ( </a:t>
          </a:r>
          <a:r>
            <a:rPr lang="ja-JP" altLang="en-US" sz="1200" b="1">
              <a:solidFill>
                <a:srgbClr val="FF0000"/>
              </a:solidFill>
            </a:rPr>
            <a:t>品質要件により識別が必要な場合</a:t>
          </a:r>
          <a:r>
            <a:rPr lang="en-US" altLang="ja-JP" sz="1200" b="1">
              <a:solidFill>
                <a:srgbClr val="FF0000"/>
              </a:solidFill>
            </a:rPr>
            <a:t>)</a:t>
          </a:r>
        </a:p>
        <a:p>
          <a:r>
            <a:rPr lang="ja-JP" altLang="en-US" sz="1200" b="1">
              <a:solidFill>
                <a:srgbClr val="00B0F0"/>
              </a:solidFill>
            </a:rPr>
            <a:t>前品目コード　：　</a:t>
          </a:r>
          <a:r>
            <a:rPr lang="en-US" altLang="ja-JP" sz="1200" b="1">
              <a:solidFill>
                <a:srgbClr val="00B0F0"/>
              </a:solidFill>
            </a:rPr>
            <a:t>Apple/01</a:t>
          </a:r>
        </a:p>
        <a:p>
          <a:r>
            <a:rPr lang="ja-JP" altLang="ja-JP" sz="1200" b="1"/>
            <a:t>「生産国　：　</a:t>
          </a:r>
          <a:r>
            <a:rPr lang="en-US" altLang="ja-JP" sz="1200" b="1"/>
            <a:t>JP</a:t>
          </a:r>
          <a:r>
            <a:rPr lang="ja-JP" altLang="ja-JP" sz="1200" b="1"/>
            <a:t>」「包装国　：　</a:t>
          </a:r>
          <a:r>
            <a:rPr lang="en-US" altLang="ja-JP" sz="1200" b="1"/>
            <a:t>JP</a:t>
          </a:r>
          <a:r>
            <a:rPr lang="ja-JP" altLang="ja-JP" sz="1200" b="1"/>
            <a:t>」の組合せ</a:t>
          </a:r>
          <a:r>
            <a:rPr lang="ja-JP" altLang="en-US" sz="1200" b="1"/>
            <a:t>で　　</a:t>
          </a:r>
          <a:r>
            <a:rPr lang="en-US" altLang="ja-JP" sz="1200" b="1"/>
            <a:t>Apple / 09</a:t>
          </a:r>
          <a:r>
            <a:rPr lang="ja-JP" altLang="en-US" sz="1200" b="1"/>
            <a:t>　を使用</a:t>
          </a:r>
          <a:r>
            <a:rPr lang="ja-JP" altLang="ja-JP" sz="1200" b="1"/>
            <a:t>。</a:t>
          </a:r>
          <a:endParaRPr lang="en-US" altLang="ja-JP" sz="1200" b="1"/>
        </a:p>
        <a:p>
          <a:r>
            <a:rPr lang="ja-JP" altLang="en-US" sz="1200" b="1">
              <a:solidFill>
                <a:schemeClr val="bg1">
                  <a:lumMod val="65000"/>
                </a:schemeClr>
              </a:solidFill>
            </a:rPr>
            <a:t>　</a:t>
          </a:r>
          <a:r>
            <a:rPr lang="en-US" altLang="ja-JP" sz="1200" b="1">
              <a:solidFill>
                <a:schemeClr val="bg1">
                  <a:lumMod val="65000"/>
                </a:schemeClr>
              </a:solidFill>
            </a:rPr>
            <a:t>※</a:t>
          </a:r>
          <a:r>
            <a:rPr lang="ja-JP" altLang="en-US" sz="1200" b="1">
              <a:solidFill>
                <a:schemeClr val="bg1">
                  <a:lumMod val="65000"/>
                </a:schemeClr>
              </a:solidFill>
            </a:rPr>
            <a:t>日本の</a:t>
          </a:r>
          <a:r>
            <a:rPr lang="en-US" altLang="ja-JP" sz="1200" b="1">
              <a:solidFill>
                <a:schemeClr val="bg1">
                  <a:lumMod val="65000"/>
                </a:schemeClr>
              </a:solidFill>
            </a:rPr>
            <a:t>SAP</a:t>
          </a:r>
          <a:r>
            <a:rPr lang="ja-JP" altLang="en-US" sz="1200" b="1">
              <a:solidFill>
                <a:schemeClr val="bg1">
                  <a:lumMod val="65000"/>
                </a:schemeClr>
              </a:solidFill>
            </a:rPr>
            <a:t> （</a:t>
          </a:r>
          <a:r>
            <a:rPr lang="en-US" altLang="ja-JP" sz="1200" b="1">
              <a:solidFill>
                <a:schemeClr val="bg1">
                  <a:lumMod val="65000"/>
                </a:schemeClr>
              </a:solidFill>
            </a:rPr>
            <a:t>REC-1</a:t>
          </a:r>
          <a:r>
            <a:rPr lang="ja-JP" altLang="en-US" sz="1200" b="1">
              <a:solidFill>
                <a:schemeClr val="bg1">
                  <a:lumMod val="65000"/>
                </a:schemeClr>
              </a:solidFill>
            </a:rPr>
            <a:t>）で使用できるようにする必要が有る。</a:t>
          </a:r>
          <a:endParaRPr lang="ja-JP" altLang="ja-JP" sz="1200">
            <a:solidFill>
              <a:schemeClr val="bg1">
                <a:lumMod val="65000"/>
              </a:schemeClr>
            </a:solidFill>
          </a:endParaRPr>
        </a:p>
      </xdr:txBody>
    </xdr:sp>
    <xdr:clientData/>
  </xdr:twoCellAnchor>
  <xdr:oneCellAnchor>
    <xdr:from>
      <xdr:col>15</xdr:col>
      <xdr:colOff>60960</xdr:colOff>
      <xdr:row>126</xdr:row>
      <xdr:rowOff>67734</xdr:rowOff>
    </xdr:from>
    <xdr:ext cx="8641080" cy="2272335"/>
    <xdr:pic>
      <xdr:nvPicPr>
        <xdr:cNvPr id="907" name="図 906">
          <a:extLst>
            <a:ext uri="{FF2B5EF4-FFF2-40B4-BE49-F238E27FC236}">
              <a16:creationId xmlns:a16="http://schemas.microsoft.com/office/drawing/2014/main" id="{00000000-0008-0000-0600-00008B030000}"/>
            </a:ext>
          </a:extLst>
        </xdr:cNvPr>
        <xdr:cNvPicPr>
          <a:picLocks noChangeAspect="1"/>
        </xdr:cNvPicPr>
      </xdr:nvPicPr>
      <xdr:blipFill>
        <a:blip xmlns:r="http://schemas.openxmlformats.org/officeDocument/2006/relationships" r:embed="rId1"/>
        <a:stretch>
          <a:fillRect/>
        </a:stretch>
      </xdr:blipFill>
      <xdr:spPr>
        <a:xfrm>
          <a:off x="9357360" y="22196214"/>
          <a:ext cx="8641080" cy="2272335"/>
        </a:xfrm>
        <a:prstGeom prst="rect">
          <a:avLst/>
        </a:prstGeom>
      </xdr:spPr>
    </xdr:pic>
    <xdr:clientData/>
  </xdr:oneCellAnchor>
  <xdr:twoCellAnchor>
    <xdr:from>
      <xdr:col>15</xdr:col>
      <xdr:colOff>0</xdr:colOff>
      <xdr:row>122</xdr:row>
      <xdr:rowOff>0</xdr:rowOff>
    </xdr:from>
    <xdr:to>
      <xdr:col>28</xdr:col>
      <xdr:colOff>544286</xdr:colOff>
      <xdr:row>126</xdr:row>
      <xdr:rowOff>81605</xdr:rowOff>
    </xdr:to>
    <xdr:sp macro="" textlink="">
      <xdr:nvSpPr>
        <xdr:cNvPr id="908" name="テキスト ボックス 3">
          <a:extLst>
            <a:ext uri="{FF2B5EF4-FFF2-40B4-BE49-F238E27FC236}">
              <a16:creationId xmlns:a16="http://schemas.microsoft.com/office/drawing/2014/main" id="{00000000-0008-0000-0600-00008C030000}"/>
            </a:ext>
          </a:extLst>
        </xdr:cNvPr>
        <xdr:cNvSpPr txBox="1"/>
      </xdr:nvSpPr>
      <xdr:spPr>
        <a:xfrm>
          <a:off x="0" y="21437600"/>
          <a:ext cx="8601166" cy="77248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15</xdr:col>
      <xdr:colOff>0</xdr:colOff>
      <xdr:row>163</xdr:row>
      <xdr:rowOff>0</xdr:rowOff>
    </xdr:from>
    <xdr:to>
      <xdr:col>28</xdr:col>
      <xdr:colOff>559509</xdr:colOff>
      <xdr:row>167</xdr:row>
      <xdr:rowOff>49705</xdr:rowOff>
    </xdr:to>
    <xdr:sp macro="" textlink="">
      <xdr:nvSpPr>
        <xdr:cNvPr id="909" name="テキスト ボックス 55">
          <a:extLst>
            <a:ext uri="{FF2B5EF4-FFF2-40B4-BE49-F238E27FC236}">
              <a16:creationId xmlns:a16="http://schemas.microsoft.com/office/drawing/2014/main" id="{00000000-0008-0000-0600-00008D030000}"/>
            </a:ext>
          </a:extLst>
        </xdr:cNvPr>
        <xdr:cNvSpPr txBox="1"/>
      </xdr:nvSpPr>
      <xdr:spPr>
        <a:xfrm>
          <a:off x="9489440" y="29037280"/>
          <a:ext cx="8616389" cy="740585"/>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◆品目コード運用例②</a:t>
          </a:r>
          <a:endParaRPr lang="en-US" altLang="ja-JP" sz="1400">
            <a:solidFill>
              <a:srgbClr val="000000"/>
            </a:solidFill>
          </a:endParaRPr>
        </a:p>
        <a:p>
          <a:r>
            <a:rPr lang="ja-JP" altLang="en-US" sz="1400">
              <a:solidFill>
                <a:srgbClr val="000000"/>
              </a:solidFill>
            </a:rPr>
            <a:t>日本から購入し、そのまま客先へ出荷する場合（</a:t>
          </a:r>
          <a:r>
            <a:rPr lang="en-US" altLang="ja-JP" sz="1400">
              <a:solidFill>
                <a:srgbClr val="000000"/>
              </a:solidFill>
            </a:rPr>
            <a:t>Apple/02</a:t>
          </a:r>
          <a:r>
            <a:rPr lang="ja-JP" altLang="en-US" sz="1400">
              <a:solidFill>
                <a:srgbClr val="000000"/>
              </a:solidFill>
            </a:rPr>
            <a:t>）。</a:t>
          </a:r>
        </a:p>
        <a:p>
          <a:r>
            <a:rPr lang="ja-JP" altLang="en-US" sz="1400">
              <a:solidFill>
                <a:srgbClr val="000000"/>
              </a:solidFill>
            </a:rPr>
            <a:t>日本生産品が品質要件によって</a:t>
          </a:r>
          <a:r>
            <a:rPr lang="en-US" altLang="ja-JP" sz="1400">
              <a:solidFill>
                <a:srgbClr val="000000"/>
              </a:solidFill>
            </a:rPr>
            <a:t>GIMS</a:t>
          </a:r>
          <a:r>
            <a:rPr lang="ja-JP" altLang="en-US" sz="1400">
              <a:solidFill>
                <a:srgbClr val="000000"/>
              </a:solidFill>
            </a:rPr>
            <a:t>が変わった場合（</a:t>
          </a:r>
          <a:r>
            <a:rPr lang="en-US" altLang="ja-JP" sz="1400">
              <a:solidFill>
                <a:srgbClr val="000000"/>
              </a:solidFill>
            </a:rPr>
            <a:t>Apple/10</a:t>
          </a:r>
          <a:r>
            <a:rPr lang="ja-JP" altLang="en-US" sz="1400">
              <a:solidFill>
                <a:srgbClr val="000000"/>
              </a:solidFill>
            </a:rPr>
            <a:t>）。</a:t>
          </a:r>
          <a:endParaRPr lang="en-US" altLang="ja-JP" sz="1400">
            <a:solidFill>
              <a:srgbClr val="000000"/>
            </a:solidFill>
          </a:endParaRPr>
        </a:p>
      </xdr:txBody>
    </xdr:sp>
    <xdr:clientData/>
  </xdr:twoCellAnchor>
  <xdr:twoCellAnchor>
    <xdr:from>
      <xdr:col>15</xdr:col>
      <xdr:colOff>243985</xdr:colOff>
      <xdr:row>168</xdr:row>
      <xdr:rowOff>0</xdr:rowOff>
    </xdr:from>
    <xdr:to>
      <xdr:col>17</xdr:col>
      <xdr:colOff>319850</xdr:colOff>
      <xdr:row>174</xdr:row>
      <xdr:rowOff>58060</xdr:rowOff>
    </xdr:to>
    <xdr:sp macro="" textlink="">
      <xdr:nvSpPr>
        <xdr:cNvPr id="910" name="角丸四角形 909">
          <a:extLst>
            <a:ext uri="{FF2B5EF4-FFF2-40B4-BE49-F238E27FC236}">
              <a16:creationId xmlns:a16="http://schemas.microsoft.com/office/drawing/2014/main" id="{00000000-0008-0000-0600-00008E030000}"/>
            </a:ext>
          </a:extLst>
        </xdr:cNvPr>
        <xdr:cNvSpPr>
          <a:spLocks noChangeArrowheads="1"/>
        </xdr:cNvSpPr>
      </xdr:nvSpPr>
      <xdr:spPr bwMode="auto">
        <a:xfrm>
          <a:off x="9733425" y="29900880"/>
          <a:ext cx="1315385" cy="1094380"/>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20</xdr:col>
      <xdr:colOff>434437</xdr:colOff>
      <xdr:row>168</xdr:row>
      <xdr:rowOff>0</xdr:rowOff>
    </xdr:from>
    <xdr:to>
      <xdr:col>22</xdr:col>
      <xdr:colOff>510303</xdr:colOff>
      <xdr:row>174</xdr:row>
      <xdr:rowOff>58060</xdr:rowOff>
    </xdr:to>
    <xdr:sp macro="" textlink="">
      <xdr:nvSpPr>
        <xdr:cNvPr id="911" name="角丸四角形 910">
          <a:extLst>
            <a:ext uri="{FF2B5EF4-FFF2-40B4-BE49-F238E27FC236}">
              <a16:creationId xmlns:a16="http://schemas.microsoft.com/office/drawing/2014/main" id="{00000000-0008-0000-0600-00008F030000}"/>
            </a:ext>
          </a:extLst>
        </xdr:cNvPr>
        <xdr:cNvSpPr>
          <a:spLocks noChangeArrowheads="1"/>
        </xdr:cNvSpPr>
      </xdr:nvSpPr>
      <xdr:spPr bwMode="auto">
        <a:xfrm>
          <a:off x="13022677" y="29900880"/>
          <a:ext cx="1315386" cy="1094380"/>
        </a:xfrm>
        <a:prstGeom prst="roundRect">
          <a:avLst>
            <a:gd name="adj" fmla="val 16667"/>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17</xdr:col>
      <xdr:colOff>22603</xdr:colOff>
      <xdr:row>171</xdr:row>
      <xdr:rowOff>57739</xdr:rowOff>
    </xdr:from>
    <xdr:to>
      <xdr:col>20</xdr:col>
      <xdr:colOff>590097</xdr:colOff>
      <xdr:row>171</xdr:row>
      <xdr:rowOff>60634</xdr:rowOff>
    </xdr:to>
    <xdr:cxnSp macro="">
      <xdr:nvCxnSpPr>
        <xdr:cNvPr id="912" name="直線矢印コネクタ 911">
          <a:extLst>
            <a:ext uri="{FF2B5EF4-FFF2-40B4-BE49-F238E27FC236}">
              <a16:creationId xmlns:a16="http://schemas.microsoft.com/office/drawing/2014/main" id="{00000000-0008-0000-0600-000090030000}"/>
            </a:ext>
          </a:extLst>
        </xdr:cNvPr>
        <xdr:cNvCxnSpPr>
          <a:cxnSpLocks noChangeShapeType="1"/>
          <a:stCxn id="916" idx="4"/>
          <a:endCxn id="922" idx="2"/>
        </xdr:cNvCxnSpPr>
      </xdr:nvCxnSpPr>
      <xdr:spPr bwMode="auto">
        <a:xfrm flipV="1">
          <a:off x="10751563" y="30476779"/>
          <a:ext cx="2426774" cy="2895"/>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25</xdr:col>
      <xdr:colOff>432627</xdr:colOff>
      <xdr:row>169</xdr:row>
      <xdr:rowOff>150568</xdr:rowOff>
    </xdr:from>
    <xdr:to>
      <xdr:col>28</xdr:col>
      <xdr:colOff>401333</xdr:colOff>
      <xdr:row>173</xdr:row>
      <xdr:rowOff>9717</xdr:rowOff>
    </xdr:to>
    <xdr:sp macro="" textlink="">
      <xdr:nvSpPr>
        <xdr:cNvPr id="913" name="角丸四角形 912">
          <a:extLst>
            <a:ext uri="{FF2B5EF4-FFF2-40B4-BE49-F238E27FC236}">
              <a16:creationId xmlns:a16="http://schemas.microsoft.com/office/drawing/2014/main" id="{00000000-0008-0000-0600-000091030000}"/>
            </a:ext>
          </a:extLst>
        </xdr:cNvPr>
        <xdr:cNvSpPr>
          <a:spLocks noChangeArrowheads="1"/>
        </xdr:cNvSpPr>
      </xdr:nvSpPr>
      <xdr:spPr bwMode="auto">
        <a:xfrm>
          <a:off x="16119667" y="30224168"/>
          <a:ext cx="1827986" cy="550029"/>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rgbClr val="000000"/>
              </a:solidFill>
            </a:rPr>
            <a:t>客先</a:t>
          </a:r>
        </a:p>
      </xdr:txBody>
    </xdr:sp>
    <xdr:clientData/>
  </xdr:twoCellAnchor>
  <xdr:twoCellAnchor>
    <xdr:from>
      <xdr:col>22</xdr:col>
      <xdr:colOff>292789</xdr:colOff>
      <xdr:row>171</xdr:row>
      <xdr:rowOff>63562</xdr:rowOff>
    </xdr:from>
    <xdr:to>
      <xdr:col>25</xdr:col>
      <xdr:colOff>515833</xdr:colOff>
      <xdr:row>171</xdr:row>
      <xdr:rowOff>63562</xdr:rowOff>
    </xdr:to>
    <xdr:cxnSp macro="">
      <xdr:nvCxnSpPr>
        <xdr:cNvPr id="914" name="直線矢印コネクタ 913">
          <a:extLst>
            <a:ext uri="{FF2B5EF4-FFF2-40B4-BE49-F238E27FC236}">
              <a16:creationId xmlns:a16="http://schemas.microsoft.com/office/drawing/2014/main" id="{00000000-0008-0000-0600-000092030000}"/>
            </a:ext>
          </a:extLst>
        </xdr:cNvPr>
        <xdr:cNvCxnSpPr>
          <a:cxnSpLocks noChangeShapeType="1"/>
        </xdr:cNvCxnSpPr>
      </xdr:nvCxnSpPr>
      <xdr:spPr bwMode="auto">
        <a:xfrm>
          <a:off x="14120549" y="30482602"/>
          <a:ext cx="2082324"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15</xdr:col>
      <xdr:colOff>407319</xdr:colOff>
      <xdr:row>169</xdr:row>
      <xdr:rowOff>110358</xdr:rowOff>
    </xdr:from>
    <xdr:to>
      <xdr:col>17</xdr:col>
      <xdr:colOff>175042</xdr:colOff>
      <xdr:row>172</xdr:row>
      <xdr:rowOff>27031</xdr:rowOff>
    </xdr:to>
    <xdr:grpSp>
      <xdr:nvGrpSpPr>
        <xdr:cNvPr id="915" name="グループ化 914">
          <a:extLst>
            <a:ext uri="{FF2B5EF4-FFF2-40B4-BE49-F238E27FC236}">
              <a16:creationId xmlns:a16="http://schemas.microsoft.com/office/drawing/2014/main" id="{00000000-0008-0000-0600-000093030000}"/>
            </a:ext>
          </a:extLst>
        </xdr:cNvPr>
        <xdr:cNvGrpSpPr>
          <a:grpSpLocks/>
        </xdr:cNvGrpSpPr>
      </xdr:nvGrpSpPr>
      <xdr:grpSpPr bwMode="auto">
        <a:xfrm>
          <a:off x="9360819" y="30603058"/>
          <a:ext cx="961523" cy="450073"/>
          <a:chOff x="2987824" y="5046693"/>
          <a:chExt cx="1225681" cy="495590"/>
        </a:xfrm>
      </xdr:grpSpPr>
      <xdr:sp macro="" textlink="">
        <xdr:nvSpPr>
          <xdr:cNvPr id="916" name="直方体 915">
            <a:extLst>
              <a:ext uri="{FF2B5EF4-FFF2-40B4-BE49-F238E27FC236}">
                <a16:creationId xmlns:a16="http://schemas.microsoft.com/office/drawing/2014/main" id="{00000000-0008-0000-0600-00009403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17" name="円/楕円 27">
            <a:extLst>
              <a:ext uri="{FF2B5EF4-FFF2-40B4-BE49-F238E27FC236}">
                <a16:creationId xmlns:a16="http://schemas.microsoft.com/office/drawing/2014/main" id="{00000000-0008-0000-0600-00009503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18" name="AutoShape 33">
            <a:extLst>
              <a:ext uri="{FF2B5EF4-FFF2-40B4-BE49-F238E27FC236}">
                <a16:creationId xmlns:a16="http://schemas.microsoft.com/office/drawing/2014/main" id="{00000000-0008-0000-0600-00009603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19" name="テキスト ボックス 2">
            <a:extLst>
              <a:ext uri="{FF2B5EF4-FFF2-40B4-BE49-F238E27FC236}">
                <a16:creationId xmlns:a16="http://schemas.microsoft.com/office/drawing/2014/main" id="{00000000-0008-0000-0600-00009703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clientData/>
  </xdr:twoCellAnchor>
  <xdr:twoCellAnchor>
    <xdr:from>
      <xdr:col>15</xdr:col>
      <xdr:colOff>479998</xdr:colOff>
      <xdr:row>172</xdr:row>
      <xdr:rowOff>28589</xdr:rowOff>
    </xdr:from>
    <xdr:to>
      <xdr:col>17</xdr:col>
      <xdr:colOff>156023</xdr:colOff>
      <xdr:row>173</xdr:row>
      <xdr:rowOff>168568</xdr:rowOff>
    </xdr:to>
    <xdr:sp macro="" textlink="">
      <xdr:nvSpPr>
        <xdr:cNvPr id="920" name="テキスト ボックス 2">
          <a:extLst>
            <a:ext uri="{FF2B5EF4-FFF2-40B4-BE49-F238E27FC236}">
              <a16:creationId xmlns:a16="http://schemas.microsoft.com/office/drawing/2014/main" id="{00000000-0008-0000-0600-000098030000}"/>
            </a:ext>
          </a:extLst>
        </xdr:cNvPr>
        <xdr:cNvSpPr txBox="1">
          <a:spLocks noChangeArrowheads="1"/>
        </xdr:cNvSpPr>
      </xdr:nvSpPr>
      <xdr:spPr bwMode="auto">
        <a:xfrm>
          <a:off x="9969438" y="30620349"/>
          <a:ext cx="915545" cy="312699"/>
        </a:xfrm>
        <a:prstGeom prst="rect">
          <a:avLst/>
        </a:prstGeom>
        <a:solidFill>
          <a:schemeClr val="bg1"/>
        </a:solidFill>
        <a:ln w="9525">
          <a:solidFill>
            <a:srgbClr val="000000"/>
          </a:solidFill>
          <a:miter lim="800000"/>
          <a:headEnd/>
          <a:tailEnd/>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Apple/02</a:t>
          </a:r>
        </a:p>
      </xdr:txBody>
    </xdr:sp>
    <xdr:clientData/>
  </xdr:twoCellAnchor>
  <xdr:twoCellAnchor>
    <xdr:from>
      <xdr:col>20</xdr:col>
      <xdr:colOff>583754</xdr:colOff>
      <xdr:row>169</xdr:row>
      <xdr:rowOff>107463</xdr:rowOff>
    </xdr:from>
    <xdr:to>
      <xdr:col>22</xdr:col>
      <xdr:colOff>347123</xdr:colOff>
      <xdr:row>172</xdr:row>
      <xdr:rowOff>24136</xdr:rowOff>
    </xdr:to>
    <xdr:grpSp>
      <xdr:nvGrpSpPr>
        <xdr:cNvPr id="921" name="グループ化 920">
          <a:extLst>
            <a:ext uri="{FF2B5EF4-FFF2-40B4-BE49-F238E27FC236}">
              <a16:creationId xmlns:a16="http://schemas.microsoft.com/office/drawing/2014/main" id="{00000000-0008-0000-0600-000099030000}"/>
            </a:ext>
          </a:extLst>
        </xdr:cNvPr>
        <xdr:cNvGrpSpPr>
          <a:grpSpLocks/>
        </xdr:cNvGrpSpPr>
      </xdr:nvGrpSpPr>
      <xdr:grpSpPr bwMode="auto">
        <a:xfrm>
          <a:off x="12521754" y="30600163"/>
          <a:ext cx="957169" cy="450073"/>
          <a:chOff x="2987824" y="5046693"/>
          <a:chExt cx="1225681" cy="495590"/>
        </a:xfrm>
      </xdr:grpSpPr>
      <xdr:sp macro="" textlink="">
        <xdr:nvSpPr>
          <xdr:cNvPr id="922" name="直方体 921">
            <a:extLst>
              <a:ext uri="{FF2B5EF4-FFF2-40B4-BE49-F238E27FC236}">
                <a16:creationId xmlns:a16="http://schemas.microsoft.com/office/drawing/2014/main" id="{00000000-0008-0000-0600-00009A03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23" name="円/楕円 27">
            <a:extLst>
              <a:ext uri="{FF2B5EF4-FFF2-40B4-BE49-F238E27FC236}">
                <a16:creationId xmlns:a16="http://schemas.microsoft.com/office/drawing/2014/main" id="{00000000-0008-0000-0600-00009B03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24" name="AutoShape 33">
            <a:extLst>
              <a:ext uri="{FF2B5EF4-FFF2-40B4-BE49-F238E27FC236}">
                <a16:creationId xmlns:a16="http://schemas.microsoft.com/office/drawing/2014/main" id="{00000000-0008-0000-0600-00009C03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25" name="テキスト ボックス 2">
            <a:extLst>
              <a:ext uri="{FF2B5EF4-FFF2-40B4-BE49-F238E27FC236}">
                <a16:creationId xmlns:a16="http://schemas.microsoft.com/office/drawing/2014/main" id="{00000000-0008-0000-0600-00009D03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clientData/>
  </xdr:twoCellAnchor>
  <xdr:twoCellAnchor>
    <xdr:from>
      <xdr:col>21</xdr:col>
      <xdr:colOff>36673</xdr:colOff>
      <xdr:row>172</xdr:row>
      <xdr:rowOff>25694</xdr:rowOff>
    </xdr:from>
    <xdr:to>
      <xdr:col>22</xdr:col>
      <xdr:colOff>328104</xdr:colOff>
      <xdr:row>173</xdr:row>
      <xdr:rowOff>165673</xdr:rowOff>
    </xdr:to>
    <xdr:sp macro="" textlink="">
      <xdr:nvSpPr>
        <xdr:cNvPr id="926" name="テキスト ボックス 2">
          <a:extLst>
            <a:ext uri="{FF2B5EF4-FFF2-40B4-BE49-F238E27FC236}">
              <a16:creationId xmlns:a16="http://schemas.microsoft.com/office/drawing/2014/main" id="{00000000-0008-0000-0600-00009E030000}"/>
            </a:ext>
          </a:extLst>
        </xdr:cNvPr>
        <xdr:cNvSpPr txBox="1">
          <a:spLocks noChangeArrowheads="1"/>
        </xdr:cNvSpPr>
      </xdr:nvSpPr>
      <xdr:spPr bwMode="auto">
        <a:xfrm>
          <a:off x="13244673" y="30617454"/>
          <a:ext cx="911191" cy="312699"/>
        </a:xfrm>
        <a:prstGeom prst="rect">
          <a:avLst/>
        </a:prstGeom>
        <a:solidFill>
          <a:schemeClr val="bg1"/>
        </a:solidFill>
        <a:ln w="9525">
          <a:solidFill>
            <a:srgbClr val="000000"/>
          </a:solidFill>
          <a:miter lim="800000"/>
          <a:headEnd/>
          <a:tailEnd/>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Apple/02</a:t>
          </a:r>
        </a:p>
      </xdr:txBody>
    </xdr:sp>
    <xdr:clientData/>
  </xdr:twoCellAnchor>
  <xdr:twoCellAnchor>
    <xdr:from>
      <xdr:col>17</xdr:col>
      <xdr:colOff>156023</xdr:colOff>
      <xdr:row>173</xdr:row>
      <xdr:rowOff>12163</xdr:rowOff>
    </xdr:from>
    <xdr:to>
      <xdr:col>21</xdr:col>
      <xdr:colOff>36673</xdr:colOff>
      <xdr:row>173</xdr:row>
      <xdr:rowOff>15058</xdr:rowOff>
    </xdr:to>
    <xdr:cxnSp macro="">
      <xdr:nvCxnSpPr>
        <xdr:cNvPr id="927" name="直線コネクタ 926">
          <a:extLst>
            <a:ext uri="{FF2B5EF4-FFF2-40B4-BE49-F238E27FC236}">
              <a16:creationId xmlns:a16="http://schemas.microsoft.com/office/drawing/2014/main" id="{00000000-0008-0000-0600-00009F030000}"/>
            </a:ext>
          </a:extLst>
        </xdr:cNvPr>
        <xdr:cNvCxnSpPr>
          <a:stCxn id="920" idx="3"/>
          <a:endCxn id="926" idx="1"/>
        </xdr:cNvCxnSpPr>
      </xdr:nvCxnSpPr>
      <xdr:spPr bwMode="auto">
        <a:xfrm flipV="1">
          <a:off x="10884983" y="30776643"/>
          <a:ext cx="2359690" cy="2895"/>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17</xdr:col>
      <xdr:colOff>392704</xdr:colOff>
      <xdr:row>172</xdr:row>
      <xdr:rowOff>168994</xdr:rowOff>
    </xdr:from>
    <xdr:to>
      <xdr:col>20</xdr:col>
      <xdr:colOff>310278</xdr:colOff>
      <xdr:row>175</xdr:row>
      <xdr:rowOff>82575</xdr:rowOff>
    </xdr:to>
    <xdr:sp macro="" textlink="">
      <xdr:nvSpPr>
        <xdr:cNvPr id="928" name="星 24 927">
          <a:extLst>
            <a:ext uri="{FF2B5EF4-FFF2-40B4-BE49-F238E27FC236}">
              <a16:creationId xmlns:a16="http://schemas.microsoft.com/office/drawing/2014/main" id="{00000000-0008-0000-0600-0000A0030000}"/>
            </a:ext>
          </a:extLst>
        </xdr:cNvPr>
        <xdr:cNvSpPr/>
      </xdr:nvSpPr>
      <xdr:spPr bwMode="auto">
        <a:xfrm>
          <a:off x="11121664" y="30760754"/>
          <a:ext cx="1776854" cy="431741"/>
        </a:xfrm>
        <a:prstGeom prst="star24">
          <a:avLst/>
        </a:prstGeom>
        <a:solidFill>
          <a:schemeClr val="tx2">
            <a:lumMod val="20000"/>
            <a:lumOff val="80000"/>
          </a:schemeClr>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0" marR="0" indent="0" algn="ctr" defTabSz="914400" rtl="0" eaLnBrk="1" fontAlgn="base" latinLnBrk="0" hangingPunct="1">
            <a:lnSpc>
              <a:spcPct val="100000"/>
            </a:lnSpc>
            <a:spcBef>
              <a:spcPct val="0"/>
            </a:spcBef>
            <a:spcAft>
              <a:spcPct val="0"/>
            </a:spcAft>
            <a:buClrTx/>
            <a:buSzTx/>
            <a:buFontTx/>
            <a:buNone/>
            <a:tabLst/>
          </a:pPr>
          <a:r>
            <a:rPr lang="ja-JP" altLang="en-US" sz="1400" b="1">
              <a:solidFill>
                <a:srgbClr val="FF0000"/>
              </a:solidFill>
            </a:rPr>
            <a:t>同じ</a:t>
          </a:r>
          <a:endParaRPr kumimoji="1" lang="ja-JP" altLang="en-US" sz="1400" b="1" i="0" u="none" strike="noStrike" cap="none" normalizeH="0" baseline="0">
            <a:ln>
              <a:noFill/>
            </a:ln>
            <a:solidFill>
              <a:srgbClr val="FF0000"/>
            </a:solidFill>
            <a:effectLst/>
          </a:endParaRPr>
        </a:p>
      </xdr:txBody>
    </xdr:sp>
    <xdr:clientData/>
  </xdr:twoCellAnchor>
  <xdr:twoCellAnchor>
    <xdr:from>
      <xdr:col>18</xdr:col>
      <xdr:colOff>172060</xdr:colOff>
      <xdr:row>169</xdr:row>
      <xdr:rowOff>123270</xdr:rowOff>
    </xdr:from>
    <xdr:to>
      <xdr:col>19</xdr:col>
      <xdr:colOff>618603</xdr:colOff>
      <xdr:row>171</xdr:row>
      <xdr:rowOff>90528</xdr:rowOff>
    </xdr:to>
    <xdr:sp macro="" textlink="">
      <xdr:nvSpPr>
        <xdr:cNvPr id="929" name="テキスト ボックス 2">
          <a:extLst>
            <a:ext uri="{FF2B5EF4-FFF2-40B4-BE49-F238E27FC236}">
              <a16:creationId xmlns:a16="http://schemas.microsoft.com/office/drawing/2014/main" id="{00000000-0008-0000-0600-0000A1030000}"/>
            </a:ext>
          </a:extLst>
        </xdr:cNvPr>
        <xdr:cNvSpPr txBox="1">
          <a:spLocks noChangeArrowheads="1"/>
        </xdr:cNvSpPr>
      </xdr:nvSpPr>
      <xdr:spPr bwMode="auto">
        <a:xfrm>
          <a:off x="11520780" y="30196870"/>
          <a:ext cx="1066303" cy="31269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出荷</a:t>
          </a:r>
          <a:endParaRPr lang="en-US" altLang="ja-JP" sz="1400" b="1">
            <a:solidFill>
              <a:srgbClr val="000000"/>
            </a:solidFill>
          </a:endParaRPr>
        </a:p>
      </xdr:txBody>
    </xdr:sp>
    <xdr:clientData/>
  </xdr:twoCellAnchor>
  <xdr:twoCellAnchor>
    <xdr:from>
      <xdr:col>23</xdr:col>
      <xdr:colOff>289531</xdr:colOff>
      <xdr:row>169</xdr:row>
      <xdr:rowOff>123270</xdr:rowOff>
    </xdr:from>
    <xdr:to>
      <xdr:col>25</xdr:col>
      <xdr:colOff>116315</xdr:colOff>
      <xdr:row>171</xdr:row>
      <xdr:rowOff>90528</xdr:rowOff>
    </xdr:to>
    <xdr:sp macro="" textlink="">
      <xdr:nvSpPr>
        <xdr:cNvPr id="930" name="テキスト ボックス 2">
          <a:extLst>
            <a:ext uri="{FF2B5EF4-FFF2-40B4-BE49-F238E27FC236}">
              <a16:creationId xmlns:a16="http://schemas.microsoft.com/office/drawing/2014/main" id="{00000000-0008-0000-0600-0000A2030000}"/>
            </a:ext>
          </a:extLst>
        </xdr:cNvPr>
        <xdr:cNvSpPr txBox="1">
          <a:spLocks noChangeArrowheads="1"/>
        </xdr:cNvSpPr>
      </xdr:nvSpPr>
      <xdr:spPr bwMode="auto">
        <a:xfrm>
          <a:off x="14737051" y="30196870"/>
          <a:ext cx="1066304" cy="31269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16</xdr:col>
      <xdr:colOff>281773</xdr:colOff>
      <xdr:row>174</xdr:row>
      <xdr:rowOff>58060</xdr:rowOff>
    </xdr:from>
    <xdr:to>
      <xdr:col>16</xdr:col>
      <xdr:colOff>281918</xdr:colOff>
      <xdr:row>189</xdr:row>
      <xdr:rowOff>48108</xdr:rowOff>
    </xdr:to>
    <xdr:cxnSp macro="">
      <xdr:nvCxnSpPr>
        <xdr:cNvPr id="931" name="直線コネクタ 930">
          <a:extLst>
            <a:ext uri="{FF2B5EF4-FFF2-40B4-BE49-F238E27FC236}">
              <a16:creationId xmlns:a16="http://schemas.microsoft.com/office/drawing/2014/main" id="{00000000-0008-0000-0600-0000A3030000}"/>
            </a:ext>
          </a:extLst>
        </xdr:cNvPr>
        <xdr:cNvCxnSpPr>
          <a:stCxn id="910" idx="2"/>
          <a:endCxn id="934" idx="0"/>
        </xdr:cNvCxnSpPr>
      </xdr:nvCxnSpPr>
      <xdr:spPr bwMode="auto">
        <a:xfrm flipH="1">
          <a:off x="10390973" y="30995260"/>
          <a:ext cx="145" cy="2580848"/>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15</xdr:col>
      <xdr:colOff>246558</xdr:colOff>
      <xdr:row>178</xdr:row>
      <xdr:rowOff>52585</xdr:rowOff>
    </xdr:from>
    <xdr:to>
      <xdr:col>17</xdr:col>
      <xdr:colOff>455747</xdr:colOff>
      <xdr:row>181</xdr:row>
      <xdr:rowOff>123488</xdr:rowOff>
    </xdr:to>
    <xdr:sp macro="" textlink="">
      <xdr:nvSpPr>
        <xdr:cNvPr id="932" name="角丸四角形 931">
          <a:extLst>
            <a:ext uri="{FF2B5EF4-FFF2-40B4-BE49-F238E27FC236}">
              <a16:creationId xmlns:a16="http://schemas.microsoft.com/office/drawing/2014/main" id="{00000000-0008-0000-0600-0000A4030000}"/>
            </a:ext>
          </a:extLst>
        </xdr:cNvPr>
        <xdr:cNvSpPr/>
      </xdr:nvSpPr>
      <xdr:spPr>
        <a:xfrm>
          <a:off x="9735998" y="31680665"/>
          <a:ext cx="1448709" cy="58906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ja-JP" altLang="en-US" sz="1400"/>
            <a:t>品質要件により</a:t>
          </a:r>
          <a:endParaRPr lang="en-US" altLang="ja-JP" sz="1400"/>
        </a:p>
        <a:p>
          <a:pPr algn="ctr"/>
          <a:r>
            <a:rPr lang="en-US" altLang="ja-JP" sz="1400"/>
            <a:t>GIMS</a:t>
          </a:r>
          <a:r>
            <a:rPr lang="ja-JP" altLang="en-US" sz="1400"/>
            <a:t>を採番</a:t>
          </a:r>
          <a:endParaRPr lang="en-US" altLang="ja-JP" sz="1400"/>
        </a:p>
      </xdr:txBody>
    </xdr:sp>
    <xdr:clientData/>
  </xdr:twoCellAnchor>
  <xdr:twoCellAnchor>
    <xdr:from>
      <xdr:col>23</xdr:col>
      <xdr:colOff>257746</xdr:colOff>
      <xdr:row>174</xdr:row>
      <xdr:rowOff>110092</xdr:rowOff>
    </xdr:from>
    <xdr:to>
      <xdr:col>28</xdr:col>
      <xdr:colOff>266045</xdr:colOff>
      <xdr:row>179</xdr:row>
      <xdr:rowOff>91525</xdr:rowOff>
    </xdr:to>
    <xdr:sp macro="" textlink="">
      <xdr:nvSpPr>
        <xdr:cNvPr id="933" name="角丸四角形吹き出し 932">
          <a:extLst>
            <a:ext uri="{FF2B5EF4-FFF2-40B4-BE49-F238E27FC236}">
              <a16:creationId xmlns:a16="http://schemas.microsoft.com/office/drawing/2014/main" id="{00000000-0008-0000-0600-0000A5030000}"/>
            </a:ext>
          </a:extLst>
        </xdr:cNvPr>
        <xdr:cNvSpPr>
          <a:spLocks noChangeArrowheads="1"/>
        </xdr:cNvSpPr>
      </xdr:nvSpPr>
      <xdr:spPr bwMode="auto">
        <a:xfrm>
          <a:off x="14705266" y="31047292"/>
          <a:ext cx="3107099" cy="845033"/>
        </a:xfrm>
        <a:prstGeom prst="wedgeRoundRectCallout">
          <a:avLst>
            <a:gd name="adj1" fmla="val -67295"/>
            <a:gd name="adj2" fmla="val -59481"/>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不要</a:t>
          </a:r>
          <a:endParaRPr lang="en-US" altLang="ja-JP" sz="1200" b="1"/>
        </a:p>
        <a:p>
          <a:r>
            <a:rPr lang="en-US" altLang="ja-JP" sz="1200" b="1"/>
            <a:t>REC-1  </a:t>
          </a:r>
          <a:r>
            <a:rPr lang="ja-JP" altLang="ja-JP" sz="1200" b="1"/>
            <a:t>「生産国　：　</a:t>
          </a:r>
          <a:r>
            <a:rPr lang="en-US" altLang="ja-JP" sz="1200" b="1"/>
            <a:t>JP</a:t>
          </a:r>
          <a:r>
            <a:rPr lang="ja-JP" altLang="ja-JP" sz="1200" b="1"/>
            <a:t>」「包装国　：　</a:t>
          </a:r>
          <a:r>
            <a:rPr lang="en-US" altLang="ja-JP" sz="1200" b="1"/>
            <a:t>JP</a:t>
          </a:r>
          <a:r>
            <a:rPr lang="ja-JP" altLang="ja-JP" sz="1200" b="1"/>
            <a:t>」</a:t>
          </a:r>
          <a:endParaRPr lang="en-US" altLang="ja-JP" sz="1200" b="1"/>
        </a:p>
        <a:p>
          <a:r>
            <a:rPr lang="ja-JP" altLang="ja-JP" sz="1200" b="1"/>
            <a:t>の組合せ</a:t>
          </a:r>
          <a:r>
            <a:rPr lang="ja-JP" altLang="en-US" sz="1200" b="1"/>
            <a:t>で　　</a:t>
          </a:r>
          <a:r>
            <a:rPr lang="en-US" altLang="ja-JP" sz="1200" b="1"/>
            <a:t>Apple / 02</a:t>
          </a:r>
          <a:r>
            <a:rPr lang="ja-JP" altLang="en-US" sz="1200" b="1"/>
            <a:t>　を使用</a:t>
          </a:r>
          <a:r>
            <a:rPr lang="ja-JP" altLang="ja-JP" sz="1200" b="1"/>
            <a:t>。</a:t>
          </a:r>
          <a:endParaRPr lang="en-US" altLang="ja-JP" sz="1200" b="1"/>
        </a:p>
      </xdr:txBody>
    </xdr:sp>
    <xdr:clientData/>
  </xdr:twoCellAnchor>
  <xdr:twoCellAnchor>
    <xdr:from>
      <xdr:col>15</xdr:col>
      <xdr:colOff>243840</xdr:colOff>
      <xdr:row>189</xdr:row>
      <xdr:rowOff>48108</xdr:rowOff>
    </xdr:from>
    <xdr:to>
      <xdr:col>17</xdr:col>
      <xdr:colOff>319705</xdr:colOff>
      <xdr:row>195</xdr:row>
      <xdr:rowOff>111845</xdr:rowOff>
    </xdr:to>
    <xdr:sp macro="" textlink="">
      <xdr:nvSpPr>
        <xdr:cNvPr id="934" name="角丸四角形 933">
          <a:extLst>
            <a:ext uri="{FF2B5EF4-FFF2-40B4-BE49-F238E27FC236}">
              <a16:creationId xmlns:a16="http://schemas.microsoft.com/office/drawing/2014/main" id="{00000000-0008-0000-0600-0000A6030000}"/>
            </a:ext>
          </a:extLst>
        </xdr:cNvPr>
        <xdr:cNvSpPr>
          <a:spLocks noChangeArrowheads="1"/>
        </xdr:cNvSpPr>
      </xdr:nvSpPr>
      <xdr:spPr bwMode="auto">
        <a:xfrm>
          <a:off x="9733280" y="33576108"/>
          <a:ext cx="1315385" cy="1100057"/>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20</xdr:col>
      <xdr:colOff>434292</xdr:colOff>
      <xdr:row>189</xdr:row>
      <xdr:rowOff>48108</xdr:rowOff>
    </xdr:from>
    <xdr:to>
      <xdr:col>22</xdr:col>
      <xdr:colOff>510158</xdr:colOff>
      <xdr:row>195</xdr:row>
      <xdr:rowOff>111845</xdr:rowOff>
    </xdr:to>
    <xdr:sp macro="" textlink="">
      <xdr:nvSpPr>
        <xdr:cNvPr id="935" name="角丸四角形 934">
          <a:extLst>
            <a:ext uri="{FF2B5EF4-FFF2-40B4-BE49-F238E27FC236}">
              <a16:creationId xmlns:a16="http://schemas.microsoft.com/office/drawing/2014/main" id="{00000000-0008-0000-0600-0000A7030000}"/>
            </a:ext>
          </a:extLst>
        </xdr:cNvPr>
        <xdr:cNvSpPr>
          <a:spLocks noChangeArrowheads="1"/>
        </xdr:cNvSpPr>
      </xdr:nvSpPr>
      <xdr:spPr bwMode="auto">
        <a:xfrm>
          <a:off x="13022532" y="33576108"/>
          <a:ext cx="1315386" cy="1100057"/>
        </a:xfrm>
        <a:prstGeom prst="roundRect">
          <a:avLst>
            <a:gd name="adj" fmla="val 16667"/>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17</xdr:col>
      <xdr:colOff>22458</xdr:colOff>
      <xdr:row>192</xdr:row>
      <xdr:rowOff>105847</xdr:rowOff>
    </xdr:from>
    <xdr:to>
      <xdr:col>20</xdr:col>
      <xdr:colOff>589952</xdr:colOff>
      <xdr:row>192</xdr:row>
      <xdr:rowOff>108742</xdr:rowOff>
    </xdr:to>
    <xdr:cxnSp macro="">
      <xdr:nvCxnSpPr>
        <xdr:cNvPr id="936" name="直線矢印コネクタ 935">
          <a:extLst>
            <a:ext uri="{FF2B5EF4-FFF2-40B4-BE49-F238E27FC236}">
              <a16:creationId xmlns:a16="http://schemas.microsoft.com/office/drawing/2014/main" id="{00000000-0008-0000-0600-0000A8030000}"/>
            </a:ext>
          </a:extLst>
        </xdr:cNvPr>
        <xdr:cNvCxnSpPr>
          <a:cxnSpLocks noChangeShapeType="1"/>
          <a:stCxn id="940" idx="4"/>
          <a:endCxn id="946" idx="2"/>
        </xdr:cNvCxnSpPr>
      </xdr:nvCxnSpPr>
      <xdr:spPr bwMode="auto">
        <a:xfrm flipV="1">
          <a:off x="10751418" y="34152007"/>
          <a:ext cx="2426774" cy="2895"/>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25</xdr:col>
      <xdr:colOff>447845</xdr:colOff>
      <xdr:row>191</xdr:row>
      <xdr:rowOff>31633</xdr:rowOff>
    </xdr:from>
    <xdr:to>
      <xdr:col>28</xdr:col>
      <xdr:colOff>416124</xdr:colOff>
      <xdr:row>194</xdr:row>
      <xdr:rowOff>57825</xdr:rowOff>
    </xdr:to>
    <xdr:sp macro="" textlink="">
      <xdr:nvSpPr>
        <xdr:cNvPr id="937" name="角丸四角形 936">
          <a:extLst>
            <a:ext uri="{FF2B5EF4-FFF2-40B4-BE49-F238E27FC236}">
              <a16:creationId xmlns:a16="http://schemas.microsoft.com/office/drawing/2014/main" id="{00000000-0008-0000-0600-0000A9030000}"/>
            </a:ext>
          </a:extLst>
        </xdr:cNvPr>
        <xdr:cNvSpPr>
          <a:spLocks noChangeArrowheads="1"/>
        </xdr:cNvSpPr>
      </xdr:nvSpPr>
      <xdr:spPr bwMode="auto">
        <a:xfrm>
          <a:off x="16134885" y="33905073"/>
          <a:ext cx="1827559" cy="544352"/>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rgbClr val="000000"/>
              </a:solidFill>
            </a:rPr>
            <a:t>客先</a:t>
          </a:r>
        </a:p>
      </xdr:txBody>
    </xdr:sp>
    <xdr:clientData/>
  </xdr:twoCellAnchor>
  <xdr:twoCellAnchor>
    <xdr:from>
      <xdr:col>22</xdr:col>
      <xdr:colOff>292644</xdr:colOff>
      <xdr:row>192</xdr:row>
      <xdr:rowOff>111670</xdr:rowOff>
    </xdr:from>
    <xdr:to>
      <xdr:col>25</xdr:col>
      <xdr:colOff>515688</xdr:colOff>
      <xdr:row>192</xdr:row>
      <xdr:rowOff>111670</xdr:rowOff>
    </xdr:to>
    <xdr:cxnSp macro="">
      <xdr:nvCxnSpPr>
        <xdr:cNvPr id="938" name="直線矢印コネクタ 937">
          <a:extLst>
            <a:ext uri="{FF2B5EF4-FFF2-40B4-BE49-F238E27FC236}">
              <a16:creationId xmlns:a16="http://schemas.microsoft.com/office/drawing/2014/main" id="{00000000-0008-0000-0600-0000AA030000}"/>
            </a:ext>
          </a:extLst>
        </xdr:cNvPr>
        <xdr:cNvCxnSpPr>
          <a:cxnSpLocks noChangeShapeType="1"/>
        </xdr:cNvCxnSpPr>
      </xdr:nvCxnSpPr>
      <xdr:spPr bwMode="auto">
        <a:xfrm>
          <a:off x="14120404" y="34157830"/>
          <a:ext cx="2082324"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15</xdr:col>
      <xdr:colOff>407174</xdr:colOff>
      <xdr:row>190</xdr:row>
      <xdr:rowOff>158465</xdr:rowOff>
    </xdr:from>
    <xdr:to>
      <xdr:col>17</xdr:col>
      <xdr:colOff>174897</xdr:colOff>
      <xdr:row>193</xdr:row>
      <xdr:rowOff>80817</xdr:rowOff>
    </xdr:to>
    <xdr:grpSp>
      <xdr:nvGrpSpPr>
        <xdr:cNvPr id="939" name="グループ化 938">
          <a:extLst>
            <a:ext uri="{FF2B5EF4-FFF2-40B4-BE49-F238E27FC236}">
              <a16:creationId xmlns:a16="http://schemas.microsoft.com/office/drawing/2014/main" id="{00000000-0008-0000-0600-0000AB030000}"/>
            </a:ext>
          </a:extLst>
        </xdr:cNvPr>
        <xdr:cNvGrpSpPr>
          <a:grpSpLocks/>
        </xdr:cNvGrpSpPr>
      </xdr:nvGrpSpPr>
      <xdr:grpSpPr bwMode="auto">
        <a:xfrm>
          <a:off x="9360674" y="34384965"/>
          <a:ext cx="961523" cy="455752"/>
          <a:chOff x="2987824" y="5046693"/>
          <a:chExt cx="1225681" cy="495590"/>
        </a:xfrm>
      </xdr:grpSpPr>
      <xdr:sp macro="" textlink="">
        <xdr:nvSpPr>
          <xdr:cNvPr id="940" name="直方体 939">
            <a:extLst>
              <a:ext uri="{FF2B5EF4-FFF2-40B4-BE49-F238E27FC236}">
                <a16:creationId xmlns:a16="http://schemas.microsoft.com/office/drawing/2014/main" id="{00000000-0008-0000-0600-0000AC03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41" name="円/楕円 27">
            <a:extLst>
              <a:ext uri="{FF2B5EF4-FFF2-40B4-BE49-F238E27FC236}">
                <a16:creationId xmlns:a16="http://schemas.microsoft.com/office/drawing/2014/main" id="{00000000-0008-0000-0600-0000AD03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42" name="AutoShape 33">
            <a:extLst>
              <a:ext uri="{FF2B5EF4-FFF2-40B4-BE49-F238E27FC236}">
                <a16:creationId xmlns:a16="http://schemas.microsoft.com/office/drawing/2014/main" id="{00000000-0008-0000-0600-0000AE03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43" name="テキスト ボックス 2">
            <a:extLst>
              <a:ext uri="{FF2B5EF4-FFF2-40B4-BE49-F238E27FC236}">
                <a16:creationId xmlns:a16="http://schemas.microsoft.com/office/drawing/2014/main" id="{00000000-0008-0000-0600-0000AF03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clientData/>
  </xdr:twoCellAnchor>
  <xdr:twoCellAnchor>
    <xdr:from>
      <xdr:col>15</xdr:col>
      <xdr:colOff>479853</xdr:colOff>
      <xdr:row>193</xdr:row>
      <xdr:rowOff>82376</xdr:rowOff>
    </xdr:from>
    <xdr:to>
      <xdr:col>17</xdr:col>
      <xdr:colOff>155878</xdr:colOff>
      <xdr:row>195</xdr:row>
      <xdr:rowOff>49634</xdr:rowOff>
    </xdr:to>
    <xdr:sp macro="" textlink="">
      <xdr:nvSpPr>
        <xdr:cNvPr id="944" name="テキスト ボックス 2">
          <a:extLst>
            <a:ext uri="{FF2B5EF4-FFF2-40B4-BE49-F238E27FC236}">
              <a16:creationId xmlns:a16="http://schemas.microsoft.com/office/drawing/2014/main" id="{00000000-0008-0000-0600-0000B0030000}"/>
            </a:ext>
          </a:extLst>
        </xdr:cNvPr>
        <xdr:cNvSpPr txBox="1">
          <a:spLocks noChangeArrowheads="1"/>
        </xdr:cNvSpPr>
      </xdr:nvSpPr>
      <xdr:spPr bwMode="auto">
        <a:xfrm>
          <a:off x="9969293" y="34301256"/>
          <a:ext cx="915545" cy="312698"/>
        </a:xfrm>
        <a:prstGeom prst="rect">
          <a:avLst/>
        </a:prstGeom>
        <a:solidFill>
          <a:schemeClr val="bg1"/>
        </a:solidFill>
        <a:ln w="9525">
          <a:solidFill>
            <a:srgbClr val="000000"/>
          </a:solidFill>
          <a:miter lim="800000"/>
          <a:headEnd/>
          <a:tailEnd/>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solidFill>
                <a:srgbClr val="FF0000"/>
              </a:solidFill>
            </a:rPr>
            <a:t>10</a:t>
          </a:r>
        </a:p>
      </xdr:txBody>
    </xdr:sp>
    <xdr:clientData/>
  </xdr:twoCellAnchor>
  <xdr:twoCellAnchor>
    <xdr:from>
      <xdr:col>20</xdr:col>
      <xdr:colOff>583609</xdr:colOff>
      <xdr:row>190</xdr:row>
      <xdr:rowOff>155570</xdr:rowOff>
    </xdr:from>
    <xdr:to>
      <xdr:col>22</xdr:col>
      <xdr:colOff>346978</xdr:colOff>
      <xdr:row>193</xdr:row>
      <xdr:rowOff>77922</xdr:rowOff>
    </xdr:to>
    <xdr:grpSp>
      <xdr:nvGrpSpPr>
        <xdr:cNvPr id="945" name="グループ化 944">
          <a:extLst>
            <a:ext uri="{FF2B5EF4-FFF2-40B4-BE49-F238E27FC236}">
              <a16:creationId xmlns:a16="http://schemas.microsoft.com/office/drawing/2014/main" id="{00000000-0008-0000-0600-0000B1030000}"/>
            </a:ext>
          </a:extLst>
        </xdr:cNvPr>
        <xdr:cNvGrpSpPr>
          <a:grpSpLocks/>
        </xdr:cNvGrpSpPr>
      </xdr:nvGrpSpPr>
      <xdr:grpSpPr bwMode="auto">
        <a:xfrm>
          <a:off x="12521609" y="34382070"/>
          <a:ext cx="957169" cy="455752"/>
          <a:chOff x="2987824" y="5046693"/>
          <a:chExt cx="1225681" cy="495590"/>
        </a:xfrm>
      </xdr:grpSpPr>
      <xdr:sp macro="" textlink="">
        <xdr:nvSpPr>
          <xdr:cNvPr id="946" name="直方体 945">
            <a:extLst>
              <a:ext uri="{FF2B5EF4-FFF2-40B4-BE49-F238E27FC236}">
                <a16:creationId xmlns:a16="http://schemas.microsoft.com/office/drawing/2014/main" id="{00000000-0008-0000-0600-0000B203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47" name="円/楕円 27">
            <a:extLst>
              <a:ext uri="{FF2B5EF4-FFF2-40B4-BE49-F238E27FC236}">
                <a16:creationId xmlns:a16="http://schemas.microsoft.com/office/drawing/2014/main" id="{00000000-0008-0000-0600-0000B303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48" name="AutoShape 33">
            <a:extLst>
              <a:ext uri="{FF2B5EF4-FFF2-40B4-BE49-F238E27FC236}">
                <a16:creationId xmlns:a16="http://schemas.microsoft.com/office/drawing/2014/main" id="{00000000-0008-0000-0600-0000B403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49" name="テキスト ボックス 2">
            <a:extLst>
              <a:ext uri="{FF2B5EF4-FFF2-40B4-BE49-F238E27FC236}">
                <a16:creationId xmlns:a16="http://schemas.microsoft.com/office/drawing/2014/main" id="{00000000-0008-0000-0600-0000B503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clientData/>
  </xdr:twoCellAnchor>
  <xdr:twoCellAnchor>
    <xdr:from>
      <xdr:col>21</xdr:col>
      <xdr:colOff>36528</xdr:colOff>
      <xdr:row>193</xdr:row>
      <xdr:rowOff>79481</xdr:rowOff>
    </xdr:from>
    <xdr:to>
      <xdr:col>22</xdr:col>
      <xdr:colOff>327959</xdr:colOff>
      <xdr:row>195</xdr:row>
      <xdr:rowOff>46739</xdr:rowOff>
    </xdr:to>
    <xdr:sp macro="" textlink="">
      <xdr:nvSpPr>
        <xdr:cNvPr id="950" name="テキスト ボックス 2">
          <a:extLst>
            <a:ext uri="{FF2B5EF4-FFF2-40B4-BE49-F238E27FC236}">
              <a16:creationId xmlns:a16="http://schemas.microsoft.com/office/drawing/2014/main" id="{00000000-0008-0000-0600-0000B6030000}"/>
            </a:ext>
          </a:extLst>
        </xdr:cNvPr>
        <xdr:cNvSpPr txBox="1">
          <a:spLocks noChangeArrowheads="1"/>
        </xdr:cNvSpPr>
      </xdr:nvSpPr>
      <xdr:spPr bwMode="auto">
        <a:xfrm>
          <a:off x="13244528" y="34298361"/>
          <a:ext cx="911191" cy="312698"/>
        </a:xfrm>
        <a:prstGeom prst="rect">
          <a:avLst/>
        </a:prstGeom>
        <a:solidFill>
          <a:schemeClr val="bg1"/>
        </a:solidFill>
        <a:ln w="9525">
          <a:solidFill>
            <a:srgbClr val="000000"/>
          </a:solidFill>
          <a:miter lim="800000"/>
          <a:headEnd/>
          <a:tailEnd/>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solidFill>
                <a:srgbClr val="FF0000"/>
              </a:solidFill>
            </a:rPr>
            <a:t>10</a:t>
          </a:r>
        </a:p>
      </xdr:txBody>
    </xdr:sp>
    <xdr:clientData/>
  </xdr:twoCellAnchor>
  <xdr:twoCellAnchor>
    <xdr:from>
      <xdr:col>17</xdr:col>
      <xdr:colOff>155878</xdr:colOff>
      <xdr:row>194</xdr:row>
      <xdr:rowOff>60272</xdr:rowOff>
    </xdr:from>
    <xdr:to>
      <xdr:col>21</xdr:col>
      <xdr:colOff>36528</xdr:colOff>
      <xdr:row>194</xdr:row>
      <xdr:rowOff>63167</xdr:rowOff>
    </xdr:to>
    <xdr:cxnSp macro="">
      <xdr:nvCxnSpPr>
        <xdr:cNvPr id="951" name="直線コネクタ 950">
          <a:extLst>
            <a:ext uri="{FF2B5EF4-FFF2-40B4-BE49-F238E27FC236}">
              <a16:creationId xmlns:a16="http://schemas.microsoft.com/office/drawing/2014/main" id="{00000000-0008-0000-0600-0000B7030000}"/>
            </a:ext>
          </a:extLst>
        </xdr:cNvPr>
        <xdr:cNvCxnSpPr>
          <a:stCxn id="944" idx="3"/>
          <a:endCxn id="950" idx="1"/>
        </xdr:cNvCxnSpPr>
      </xdr:nvCxnSpPr>
      <xdr:spPr bwMode="auto">
        <a:xfrm flipV="1">
          <a:off x="10884838" y="34451872"/>
          <a:ext cx="2359690" cy="2895"/>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17</xdr:col>
      <xdr:colOff>392559</xdr:colOff>
      <xdr:row>194</xdr:row>
      <xdr:rowOff>44382</xdr:rowOff>
    </xdr:from>
    <xdr:to>
      <xdr:col>20</xdr:col>
      <xdr:colOff>310133</xdr:colOff>
      <xdr:row>196</xdr:row>
      <xdr:rowOff>136360</xdr:rowOff>
    </xdr:to>
    <xdr:sp macro="" textlink="">
      <xdr:nvSpPr>
        <xdr:cNvPr id="952" name="星 24 951">
          <a:extLst>
            <a:ext uri="{FF2B5EF4-FFF2-40B4-BE49-F238E27FC236}">
              <a16:creationId xmlns:a16="http://schemas.microsoft.com/office/drawing/2014/main" id="{00000000-0008-0000-0600-0000B8030000}"/>
            </a:ext>
          </a:extLst>
        </xdr:cNvPr>
        <xdr:cNvSpPr/>
      </xdr:nvSpPr>
      <xdr:spPr bwMode="auto">
        <a:xfrm>
          <a:off x="11121519" y="34435982"/>
          <a:ext cx="1776854" cy="437418"/>
        </a:xfrm>
        <a:prstGeom prst="star24">
          <a:avLst/>
        </a:prstGeom>
        <a:solidFill>
          <a:schemeClr val="tx2">
            <a:lumMod val="20000"/>
            <a:lumOff val="80000"/>
          </a:schemeClr>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0" marR="0" indent="0" algn="ctr" defTabSz="914400" rtl="0" eaLnBrk="1" fontAlgn="base" latinLnBrk="0" hangingPunct="1">
            <a:lnSpc>
              <a:spcPct val="100000"/>
            </a:lnSpc>
            <a:spcBef>
              <a:spcPct val="0"/>
            </a:spcBef>
            <a:spcAft>
              <a:spcPct val="0"/>
            </a:spcAft>
            <a:buClrTx/>
            <a:buSzTx/>
            <a:buFontTx/>
            <a:buNone/>
            <a:tabLst/>
          </a:pPr>
          <a:r>
            <a:rPr lang="ja-JP" altLang="en-US" sz="1400" b="1">
              <a:solidFill>
                <a:srgbClr val="FF0000"/>
              </a:solidFill>
            </a:rPr>
            <a:t>同じ</a:t>
          </a:r>
          <a:endParaRPr kumimoji="1" lang="ja-JP" altLang="en-US" sz="1400" b="1" i="0" u="none" strike="noStrike" cap="none" normalizeH="0" baseline="0">
            <a:ln>
              <a:noFill/>
            </a:ln>
            <a:solidFill>
              <a:srgbClr val="FF0000"/>
            </a:solidFill>
            <a:effectLst/>
          </a:endParaRPr>
        </a:p>
      </xdr:txBody>
    </xdr:sp>
    <xdr:clientData/>
  </xdr:twoCellAnchor>
  <xdr:twoCellAnchor>
    <xdr:from>
      <xdr:col>18</xdr:col>
      <xdr:colOff>171915</xdr:colOff>
      <xdr:row>190</xdr:row>
      <xdr:rowOff>171377</xdr:rowOff>
    </xdr:from>
    <xdr:to>
      <xdr:col>19</xdr:col>
      <xdr:colOff>618458</xdr:colOff>
      <xdr:row>192</xdr:row>
      <xdr:rowOff>144314</xdr:rowOff>
    </xdr:to>
    <xdr:sp macro="" textlink="">
      <xdr:nvSpPr>
        <xdr:cNvPr id="953" name="テキスト ボックス 2">
          <a:extLst>
            <a:ext uri="{FF2B5EF4-FFF2-40B4-BE49-F238E27FC236}">
              <a16:creationId xmlns:a16="http://schemas.microsoft.com/office/drawing/2014/main" id="{00000000-0008-0000-0600-0000B9030000}"/>
            </a:ext>
          </a:extLst>
        </xdr:cNvPr>
        <xdr:cNvSpPr txBox="1">
          <a:spLocks noChangeArrowheads="1"/>
        </xdr:cNvSpPr>
      </xdr:nvSpPr>
      <xdr:spPr bwMode="auto">
        <a:xfrm>
          <a:off x="11520635" y="33872097"/>
          <a:ext cx="1066303" cy="31837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出荷</a:t>
          </a:r>
          <a:endParaRPr lang="en-US" altLang="ja-JP" sz="1400" b="1">
            <a:solidFill>
              <a:srgbClr val="000000"/>
            </a:solidFill>
          </a:endParaRPr>
        </a:p>
      </xdr:txBody>
    </xdr:sp>
    <xdr:clientData/>
  </xdr:twoCellAnchor>
  <xdr:twoCellAnchor>
    <xdr:from>
      <xdr:col>23</xdr:col>
      <xdr:colOff>289386</xdr:colOff>
      <xdr:row>190</xdr:row>
      <xdr:rowOff>171377</xdr:rowOff>
    </xdr:from>
    <xdr:to>
      <xdr:col>25</xdr:col>
      <xdr:colOff>116170</xdr:colOff>
      <xdr:row>192</xdr:row>
      <xdr:rowOff>144314</xdr:rowOff>
    </xdr:to>
    <xdr:sp macro="" textlink="">
      <xdr:nvSpPr>
        <xdr:cNvPr id="954" name="テキスト ボックス 2">
          <a:extLst>
            <a:ext uri="{FF2B5EF4-FFF2-40B4-BE49-F238E27FC236}">
              <a16:creationId xmlns:a16="http://schemas.microsoft.com/office/drawing/2014/main" id="{00000000-0008-0000-0600-0000BA030000}"/>
            </a:ext>
          </a:extLst>
        </xdr:cNvPr>
        <xdr:cNvSpPr txBox="1">
          <a:spLocks noChangeArrowheads="1"/>
        </xdr:cNvSpPr>
      </xdr:nvSpPr>
      <xdr:spPr bwMode="auto">
        <a:xfrm>
          <a:off x="14736906" y="33872097"/>
          <a:ext cx="1066304" cy="31837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18</xdr:col>
      <xdr:colOff>170681</xdr:colOff>
      <xdr:row>202</xdr:row>
      <xdr:rowOff>95441</xdr:rowOff>
    </xdr:from>
    <xdr:to>
      <xdr:col>27</xdr:col>
      <xdr:colOff>76800</xdr:colOff>
      <xdr:row>208</xdr:row>
      <xdr:rowOff>161832</xdr:rowOff>
    </xdr:to>
    <xdr:sp macro="" textlink="">
      <xdr:nvSpPr>
        <xdr:cNvPr id="955" name="角丸四角形吹き出し 954">
          <a:extLst>
            <a:ext uri="{FF2B5EF4-FFF2-40B4-BE49-F238E27FC236}">
              <a16:creationId xmlns:a16="http://schemas.microsoft.com/office/drawing/2014/main" id="{00000000-0008-0000-0600-0000BB030000}"/>
            </a:ext>
          </a:extLst>
        </xdr:cNvPr>
        <xdr:cNvSpPr>
          <a:spLocks noChangeArrowheads="1"/>
        </xdr:cNvSpPr>
      </xdr:nvSpPr>
      <xdr:spPr bwMode="auto">
        <a:xfrm>
          <a:off x="11519401" y="35868801"/>
          <a:ext cx="5483959" cy="1102711"/>
        </a:xfrm>
        <a:prstGeom prst="wedgeRoundRectCallout">
          <a:avLst>
            <a:gd name="adj1" fmla="val -60563"/>
            <a:gd name="adj2" fmla="val -148416"/>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200" b="1"/>
            <a:t>例 ： </a:t>
          </a:r>
          <a:r>
            <a:rPr lang="en-US" altLang="ja-JP" sz="1200" b="1"/>
            <a:t>Apple/01</a:t>
          </a:r>
          <a:r>
            <a:rPr lang="ja-JP" altLang="en-US" sz="1200" b="1"/>
            <a:t>～</a:t>
          </a:r>
          <a:r>
            <a:rPr lang="en-US" altLang="ja-JP" sz="1200" b="1"/>
            <a:t>09</a:t>
          </a:r>
          <a:r>
            <a:rPr lang="ja-JP" altLang="en-US" sz="1200" b="1"/>
            <a:t>　迄が採番済みで、</a:t>
          </a:r>
          <a:endParaRPr lang="en-US" altLang="ja-JP" sz="1200" b="1"/>
        </a:p>
        <a:p>
          <a:r>
            <a:rPr lang="ja-JP" altLang="en-US" sz="1200" b="1"/>
            <a:t>包装仕様違いの　</a:t>
          </a:r>
          <a:r>
            <a:rPr lang="en-US" altLang="ja-JP" sz="1200" b="1">
              <a:solidFill>
                <a:srgbClr val="FF0000"/>
              </a:solidFill>
            </a:rPr>
            <a:t>Apple/10</a:t>
          </a:r>
          <a:r>
            <a:rPr lang="ja-JP" altLang="en-US" sz="1200" b="1"/>
            <a:t>　が採番された。</a:t>
          </a:r>
          <a:endParaRPr lang="en-US" altLang="ja-JP" sz="1200" b="1"/>
        </a:p>
        <a:p>
          <a:r>
            <a:rPr lang="ja-JP" altLang="ja-JP" sz="1200" b="1">
              <a:solidFill>
                <a:srgbClr val="FF0000"/>
              </a:solidFill>
            </a:rPr>
            <a:t>採番理由コード</a:t>
          </a:r>
          <a:r>
            <a:rPr lang="ja-JP" altLang="en-US" sz="1200" b="1">
              <a:solidFill>
                <a:srgbClr val="FF0000"/>
              </a:solidFill>
            </a:rPr>
            <a:t>　：　</a:t>
          </a:r>
          <a:r>
            <a:rPr lang="en-US" altLang="ja-JP" sz="1200" b="1">
              <a:solidFill>
                <a:srgbClr val="FF0000"/>
              </a:solidFill>
            </a:rPr>
            <a:t>D ( </a:t>
          </a:r>
          <a:r>
            <a:rPr lang="ja-JP" altLang="en-US" sz="1200" b="1">
              <a:solidFill>
                <a:srgbClr val="FF0000"/>
              </a:solidFill>
            </a:rPr>
            <a:t>品質要件により識別が必要な場合</a:t>
          </a:r>
          <a:r>
            <a:rPr lang="en-US" altLang="ja-JP" sz="1200" b="1">
              <a:solidFill>
                <a:srgbClr val="FF0000"/>
              </a:solidFill>
            </a:rPr>
            <a:t>)</a:t>
          </a:r>
        </a:p>
        <a:p>
          <a:r>
            <a:rPr lang="ja-JP" altLang="en-US" sz="1200" b="1">
              <a:solidFill>
                <a:srgbClr val="00B0F0"/>
              </a:solidFill>
            </a:rPr>
            <a:t>前品目コード　：　</a:t>
          </a:r>
          <a:r>
            <a:rPr lang="en-US" altLang="ja-JP" sz="1200" b="1">
              <a:solidFill>
                <a:srgbClr val="00B0F0"/>
              </a:solidFill>
            </a:rPr>
            <a:t> Apple/02</a:t>
          </a:r>
        </a:p>
      </xdr:txBody>
    </xdr:sp>
    <xdr:clientData/>
  </xdr:twoCellAnchor>
  <xdr:twoCellAnchor>
    <xdr:from>
      <xdr:col>18</xdr:col>
      <xdr:colOff>170681</xdr:colOff>
      <xdr:row>180</xdr:row>
      <xdr:rowOff>106529</xdr:rowOff>
    </xdr:from>
    <xdr:to>
      <xdr:col>27</xdr:col>
      <xdr:colOff>76800</xdr:colOff>
      <xdr:row>187</xdr:row>
      <xdr:rowOff>199</xdr:rowOff>
    </xdr:to>
    <xdr:sp macro="" textlink="">
      <xdr:nvSpPr>
        <xdr:cNvPr id="956" name="角丸四角形吹き出し 955">
          <a:extLst>
            <a:ext uri="{FF2B5EF4-FFF2-40B4-BE49-F238E27FC236}">
              <a16:creationId xmlns:a16="http://schemas.microsoft.com/office/drawing/2014/main" id="{00000000-0008-0000-0600-0000BC030000}"/>
            </a:ext>
          </a:extLst>
        </xdr:cNvPr>
        <xdr:cNvSpPr>
          <a:spLocks noChangeArrowheads="1"/>
        </xdr:cNvSpPr>
      </xdr:nvSpPr>
      <xdr:spPr bwMode="auto">
        <a:xfrm>
          <a:off x="11519401" y="32080049"/>
          <a:ext cx="5483959" cy="1102710"/>
        </a:xfrm>
        <a:prstGeom prst="wedgeRoundRectCallout">
          <a:avLst>
            <a:gd name="adj1" fmla="val -60829"/>
            <a:gd name="adj2" fmla="val -136271"/>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200" b="1"/>
            <a:t>例 ： </a:t>
          </a:r>
          <a:r>
            <a:rPr lang="en-US" altLang="ja-JP" sz="1200" b="1"/>
            <a:t>Apple/01</a:t>
          </a:r>
          <a:r>
            <a:rPr lang="ja-JP" altLang="en-US" sz="1200" b="1"/>
            <a:t>　迄が採番済みで、</a:t>
          </a:r>
          <a:endParaRPr lang="en-US" altLang="ja-JP" sz="1200" b="1"/>
        </a:p>
        <a:p>
          <a:r>
            <a:rPr lang="ja-JP" altLang="en-US" sz="1200" b="1"/>
            <a:t>包装仕様違いの　</a:t>
          </a:r>
          <a:r>
            <a:rPr lang="en-US" altLang="ja-JP" sz="1200" b="1">
              <a:solidFill>
                <a:srgbClr val="FF0000"/>
              </a:solidFill>
            </a:rPr>
            <a:t>Apple / 02</a:t>
          </a:r>
          <a:r>
            <a:rPr lang="ja-JP" altLang="en-US" sz="1200" b="1"/>
            <a:t>　が採番された。</a:t>
          </a:r>
          <a:endParaRPr lang="en-US" altLang="ja-JP" sz="1200" b="1"/>
        </a:p>
        <a:p>
          <a:r>
            <a:rPr lang="ja-JP" altLang="ja-JP" sz="1200" b="1">
              <a:solidFill>
                <a:srgbClr val="FF0000"/>
              </a:solidFill>
            </a:rPr>
            <a:t>採番理由コード</a:t>
          </a:r>
          <a:r>
            <a:rPr lang="ja-JP" altLang="en-US" sz="1200" b="1">
              <a:solidFill>
                <a:srgbClr val="FF0000"/>
              </a:solidFill>
            </a:rPr>
            <a:t>　：　</a:t>
          </a:r>
          <a:r>
            <a:rPr lang="en-US" altLang="ja-JP" sz="1200" b="1">
              <a:solidFill>
                <a:srgbClr val="FF0000"/>
              </a:solidFill>
            </a:rPr>
            <a:t>B (</a:t>
          </a:r>
          <a:r>
            <a:rPr lang="ja-JP" altLang="en-US" sz="1200" b="1">
              <a:solidFill>
                <a:srgbClr val="FF0000"/>
              </a:solidFill>
            </a:rPr>
            <a:t>包装仕様が異なる場合</a:t>
          </a:r>
          <a:r>
            <a:rPr lang="en-US" altLang="ja-JP" sz="1200" b="1">
              <a:solidFill>
                <a:srgbClr val="FF0000"/>
              </a:solidFill>
            </a:rPr>
            <a:t>)※</a:t>
          </a:r>
          <a:r>
            <a:rPr lang="ja-JP" altLang="en-US" sz="1200" b="1">
              <a:solidFill>
                <a:srgbClr val="FF0000"/>
              </a:solidFill>
            </a:rPr>
            <a:t>箱の仕様違い</a:t>
          </a:r>
        </a:p>
        <a:p>
          <a:r>
            <a:rPr lang="ja-JP" altLang="en-US" sz="1200" b="1">
              <a:solidFill>
                <a:srgbClr val="00B0F0"/>
              </a:solidFill>
            </a:rPr>
            <a:t>前品目コード　：　</a:t>
          </a:r>
          <a:r>
            <a:rPr lang="en-US" altLang="ja-JP" sz="1200" b="1">
              <a:solidFill>
                <a:srgbClr val="00B0F0"/>
              </a:solidFill>
            </a:rPr>
            <a:t> Apple/01</a:t>
          </a:r>
        </a:p>
      </xdr:txBody>
    </xdr:sp>
    <xdr:clientData/>
  </xdr:twoCellAnchor>
  <xdr:twoCellAnchor>
    <xdr:from>
      <xdr:col>23</xdr:col>
      <xdr:colOff>257746</xdr:colOff>
      <xdr:row>195</xdr:row>
      <xdr:rowOff>107381</xdr:rowOff>
    </xdr:from>
    <xdr:to>
      <xdr:col>28</xdr:col>
      <xdr:colOff>266045</xdr:colOff>
      <xdr:row>200</xdr:row>
      <xdr:rowOff>88814</xdr:rowOff>
    </xdr:to>
    <xdr:sp macro="" textlink="">
      <xdr:nvSpPr>
        <xdr:cNvPr id="957" name="角丸四角形吹き出し 956">
          <a:extLst>
            <a:ext uri="{FF2B5EF4-FFF2-40B4-BE49-F238E27FC236}">
              <a16:creationId xmlns:a16="http://schemas.microsoft.com/office/drawing/2014/main" id="{00000000-0008-0000-0600-0000BD030000}"/>
            </a:ext>
          </a:extLst>
        </xdr:cNvPr>
        <xdr:cNvSpPr>
          <a:spLocks noChangeArrowheads="1"/>
        </xdr:cNvSpPr>
      </xdr:nvSpPr>
      <xdr:spPr bwMode="auto">
        <a:xfrm>
          <a:off x="14705266" y="34671701"/>
          <a:ext cx="3107099" cy="845033"/>
        </a:xfrm>
        <a:prstGeom prst="wedgeRoundRectCallout">
          <a:avLst>
            <a:gd name="adj1" fmla="val -67537"/>
            <a:gd name="adj2" fmla="val -58579"/>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不要</a:t>
          </a:r>
          <a:endParaRPr lang="en-US" altLang="ja-JP" sz="1200" b="1"/>
        </a:p>
        <a:p>
          <a:r>
            <a:rPr lang="en-US" altLang="ja-JP" sz="1200" b="1"/>
            <a:t>REC-1  </a:t>
          </a:r>
          <a:r>
            <a:rPr lang="ja-JP" altLang="ja-JP" sz="1200" b="1"/>
            <a:t>「生産国　：　</a:t>
          </a:r>
          <a:r>
            <a:rPr lang="en-US" altLang="ja-JP" sz="1200" b="1"/>
            <a:t>JP</a:t>
          </a:r>
          <a:r>
            <a:rPr lang="ja-JP" altLang="ja-JP" sz="1200" b="1"/>
            <a:t>」「包装国　：　</a:t>
          </a:r>
          <a:r>
            <a:rPr lang="en-US" altLang="ja-JP" sz="1200" b="1"/>
            <a:t>JP</a:t>
          </a:r>
          <a:r>
            <a:rPr lang="ja-JP" altLang="ja-JP" sz="1200" b="1"/>
            <a:t>」</a:t>
          </a:r>
          <a:endParaRPr lang="en-US" altLang="ja-JP" sz="1200" b="1"/>
        </a:p>
        <a:p>
          <a:r>
            <a:rPr lang="ja-JP" altLang="ja-JP" sz="1200" b="1"/>
            <a:t>の組合せ</a:t>
          </a:r>
          <a:r>
            <a:rPr lang="ja-JP" altLang="en-US" sz="1200" b="1"/>
            <a:t>で　　</a:t>
          </a:r>
          <a:r>
            <a:rPr lang="en-US" altLang="ja-JP" sz="1200" b="1"/>
            <a:t>Apple / 10</a:t>
          </a:r>
          <a:r>
            <a:rPr lang="ja-JP" altLang="en-US" sz="1200" b="1"/>
            <a:t>　を使用</a:t>
          </a:r>
          <a:r>
            <a:rPr lang="ja-JP" altLang="ja-JP" sz="1200" b="1"/>
            <a:t>。</a:t>
          </a:r>
          <a:endParaRPr lang="en-US" altLang="ja-JP" sz="1200" b="1"/>
        </a:p>
      </xdr:txBody>
    </xdr:sp>
    <xdr:clientData/>
  </xdr:twoCellAnchor>
  <xdr:oneCellAnchor>
    <xdr:from>
      <xdr:col>15</xdr:col>
      <xdr:colOff>60960</xdr:colOff>
      <xdr:row>213</xdr:row>
      <xdr:rowOff>67733</xdr:rowOff>
    </xdr:from>
    <xdr:ext cx="8624146" cy="2304679"/>
    <xdr:pic>
      <xdr:nvPicPr>
        <xdr:cNvPr id="960" name="図 959">
          <a:extLst>
            <a:ext uri="{FF2B5EF4-FFF2-40B4-BE49-F238E27FC236}">
              <a16:creationId xmlns:a16="http://schemas.microsoft.com/office/drawing/2014/main" id="{00000000-0008-0000-0600-0000C0030000}"/>
            </a:ext>
          </a:extLst>
        </xdr:cNvPr>
        <xdr:cNvPicPr>
          <a:picLocks noChangeAspect="1"/>
        </xdr:cNvPicPr>
      </xdr:nvPicPr>
      <xdr:blipFill>
        <a:blip xmlns:r="http://schemas.openxmlformats.org/officeDocument/2006/relationships" r:embed="rId2"/>
        <a:stretch>
          <a:fillRect/>
        </a:stretch>
      </xdr:blipFill>
      <xdr:spPr>
        <a:xfrm>
          <a:off x="9357360" y="37222853"/>
          <a:ext cx="8624146" cy="2304679"/>
        </a:xfrm>
        <a:prstGeom prst="rect">
          <a:avLst/>
        </a:prstGeom>
      </xdr:spPr>
    </xdr:pic>
    <xdr:clientData/>
  </xdr:oneCellAnchor>
  <xdr:twoCellAnchor>
    <xdr:from>
      <xdr:col>15</xdr:col>
      <xdr:colOff>0</xdr:colOff>
      <xdr:row>209</xdr:row>
      <xdr:rowOff>0</xdr:rowOff>
    </xdr:from>
    <xdr:to>
      <xdr:col>28</xdr:col>
      <xdr:colOff>544286</xdr:colOff>
      <xdr:row>213</xdr:row>
      <xdr:rowOff>81605</xdr:rowOff>
    </xdr:to>
    <xdr:sp macro="" textlink="">
      <xdr:nvSpPr>
        <xdr:cNvPr id="961" name="テキスト ボックス 3">
          <a:extLst>
            <a:ext uri="{FF2B5EF4-FFF2-40B4-BE49-F238E27FC236}">
              <a16:creationId xmlns:a16="http://schemas.microsoft.com/office/drawing/2014/main" id="{00000000-0008-0000-0600-0000C1030000}"/>
            </a:ext>
          </a:extLst>
        </xdr:cNvPr>
        <xdr:cNvSpPr txBox="1"/>
      </xdr:nvSpPr>
      <xdr:spPr>
        <a:xfrm>
          <a:off x="0" y="36809680"/>
          <a:ext cx="8601166" cy="77248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15</xdr:col>
      <xdr:colOff>0</xdr:colOff>
      <xdr:row>246</xdr:row>
      <xdr:rowOff>0</xdr:rowOff>
    </xdr:from>
    <xdr:to>
      <xdr:col>29</xdr:col>
      <xdr:colOff>210768</xdr:colOff>
      <xdr:row>250</xdr:row>
      <xdr:rowOff>59140</xdr:rowOff>
    </xdr:to>
    <xdr:sp macro="" textlink="">
      <xdr:nvSpPr>
        <xdr:cNvPr id="962" name="テキスト ボックス 47">
          <a:extLst>
            <a:ext uri="{FF2B5EF4-FFF2-40B4-BE49-F238E27FC236}">
              <a16:creationId xmlns:a16="http://schemas.microsoft.com/office/drawing/2014/main" id="{00000000-0008-0000-0600-0000C2030000}"/>
            </a:ext>
          </a:extLst>
        </xdr:cNvPr>
        <xdr:cNvSpPr txBox="1"/>
      </xdr:nvSpPr>
      <xdr:spPr>
        <a:xfrm>
          <a:off x="9489440" y="43373040"/>
          <a:ext cx="8887408" cy="750020"/>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◆品目コード運用例③</a:t>
          </a:r>
          <a:endParaRPr lang="en-US" altLang="ja-JP" sz="1400">
            <a:solidFill>
              <a:srgbClr val="000000"/>
            </a:solidFill>
          </a:endParaRPr>
        </a:p>
        <a:p>
          <a:r>
            <a:rPr lang="ja-JP" altLang="en-US" sz="1400">
              <a:solidFill>
                <a:srgbClr val="000000"/>
              </a:solidFill>
            </a:rPr>
            <a:t>日本から購入後、リパックして客先へ販売する場合（</a:t>
          </a:r>
          <a:r>
            <a:rPr lang="en-US" altLang="ja-JP" sz="1400">
              <a:solidFill>
                <a:srgbClr val="000000"/>
              </a:solidFill>
            </a:rPr>
            <a:t>Apple/03</a:t>
          </a:r>
          <a:r>
            <a:rPr lang="ja-JP" altLang="en-US" sz="1400">
              <a:solidFill>
                <a:srgbClr val="000000"/>
              </a:solidFill>
            </a:rPr>
            <a:t>）。</a:t>
          </a:r>
        </a:p>
        <a:p>
          <a:r>
            <a:rPr lang="ja-JP" altLang="en-US" sz="1400">
              <a:solidFill>
                <a:srgbClr val="000000"/>
              </a:solidFill>
            </a:rPr>
            <a:t>日本生産品が品質要件によって</a:t>
          </a:r>
          <a:r>
            <a:rPr lang="en-US" altLang="ja-JP" sz="1400">
              <a:solidFill>
                <a:srgbClr val="000000"/>
              </a:solidFill>
            </a:rPr>
            <a:t>GIMS</a:t>
          </a:r>
          <a:r>
            <a:rPr lang="ja-JP" altLang="en-US" sz="1400">
              <a:solidFill>
                <a:srgbClr val="000000"/>
              </a:solidFill>
            </a:rPr>
            <a:t>が変わった場合（</a:t>
          </a:r>
          <a:r>
            <a:rPr lang="en-US" altLang="ja-JP" sz="1400">
              <a:solidFill>
                <a:srgbClr val="000000"/>
              </a:solidFill>
            </a:rPr>
            <a:t>Apple/11</a:t>
          </a:r>
          <a:r>
            <a:rPr lang="ja-JP" altLang="en-US" sz="1400">
              <a:solidFill>
                <a:srgbClr val="000000"/>
              </a:solidFill>
            </a:rPr>
            <a:t>）。</a:t>
          </a:r>
          <a:endParaRPr lang="en-US" altLang="ja-JP" sz="1400"/>
        </a:p>
      </xdr:txBody>
    </xdr:sp>
    <xdr:clientData/>
  </xdr:twoCellAnchor>
  <xdr:twoCellAnchor>
    <xdr:from>
      <xdr:col>15</xdr:col>
      <xdr:colOff>280996</xdr:colOff>
      <xdr:row>250</xdr:row>
      <xdr:rowOff>60960</xdr:rowOff>
    </xdr:from>
    <xdr:to>
      <xdr:col>17</xdr:col>
      <xdr:colOff>347038</xdr:colOff>
      <xdr:row>256</xdr:row>
      <xdr:rowOff>128204</xdr:rowOff>
    </xdr:to>
    <xdr:sp macro="" textlink="">
      <xdr:nvSpPr>
        <xdr:cNvPr id="963" name="角丸四角形 962">
          <a:extLst>
            <a:ext uri="{FF2B5EF4-FFF2-40B4-BE49-F238E27FC236}">
              <a16:creationId xmlns:a16="http://schemas.microsoft.com/office/drawing/2014/main" id="{00000000-0008-0000-0600-0000C3030000}"/>
            </a:ext>
          </a:extLst>
        </xdr:cNvPr>
        <xdr:cNvSpPr>
          <a:spLocks noChangeArrowheads="1"/>
        </xdr:cNvSpPr>
      </xdr:nvSpPr>
      <xdr:spPr bwMode="auto">
        <a:xfrm>
          <a:off x="9770436" y="44124880"/>
          <a:ext cx="1305562" cy="1103564"/>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18</xdr:col>
      <xdr:colOff>600937</xdr:colOff>
      <xdr:row>250</xdr:row>
      <xdr:rowOff>60960</xdr:rowOff>
    </xdr:from>
    <xdr:to>
      <xdr:col>24</xdr:col>
      <xdr:colOff>326283</xdr:colOff>
      <xdr:row>256</xdr:row>
      <xdr:rowOff>128204</xdr:rowOff>
    </xdr:to>
    <xdr:sp macro="" textlink="">
      <xdr:nvSpPr>
        <xdr:cNvPr id="964" name="角丸四角形 963">
          <a:extLst>
            <a:ext uri="{FF2B5EF4-FFF2-40B4-BE49-F238E27FC236}">
              <a16:creationId xmlns:a16="http://schemas.microsoft.com/office/drawing/2014/main" id="{00000000-0008-0000-0600-0000C4030000}"/>
            </a:ext>
          </a:extLst>
        </xdr:cNvPr>
        <xdr:cNvSpPr>
          <a:spLocks noChangeArrowheads="1"/>
        </xdr:cNvSpPr>
      </xdr:nvSpPr>
      <xdr:spPr bwMode="auto">
        <a:xfrm>
          <a:off x="11949657" y="44124880"/>
          <a:ext cx="3443906" cy="1103564"/>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17</xdr:col>
      <xdr:colOff>198580</xdr:colOff>
      <xdr:row>253</xdr:row>
      <xdr:rowOff>121639</xdr:rowOff>
    </xdr:from>
    <xdr:to>
      <xdr:col>19</xdr:col>
      <xdr:colOff>228623</xdr:colOff>
      <xdr:row>253</xdr:row>
      <xdr:rowOff>126143</xdr:rowOff>
    </xdr:to>
    <xdr:cxnSp macro="">
      <xdr:nvCxnSpPr>
        <xdr:cNvPr id="965" name="直線矢印コネクタ 964">
          <a:extLst>
            <a:ext uri="{FF2B5EF4-FFF2-40B4-BE49-F238E27FC236}">
              <a16:creationId xmlns:a16="http://schemas.microsoft.com/office/drawing/2014/main" id="{00000000-0008-0000-0600-0000C5030000}"/>
            </a:ext>
          </a:extLst>
        </xdr:cNvPr>
        <xdr:cNvCxnSpPr>
          <a:cxnSpLocks noChangeShapeType="1"/>
        </xdr:cNvCxnSpPr>
      </xdr:nvCxnSpPr>
      <xdr:spPr bwMode="auto">
        <a:xfrm>
          <a:off x="10927540" y="44703719"/>
          <a:ext cx="1269563" cy="4504"/>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25</xdr:col>
      <xdr:colOff>553819</xdr:colOff>
      <xdr:row>252</xdr:row>
      <xdr:rowOff>2665</xdr:rowOff>
    </xdr:from>
    <xdr:to>
      <xdr:col>28</xdr:col>
      <xdr:colOff>508882</xdr:colOff>
      <xdr:row>255</xdr:row>
      <xdr:rowOff>35860</xdr:rowOff>
    </xdr:to>
    <xdr:sp macro="" textlink="">
      <xdr:nvSpPr>
        <xdr:cNvPr id="966" name="角丸四角形 965">
          <a:extLst>
            <a:ext uri="{FF2B5EF4-FFF2-40B4-BE49-F238E27FC236}">
              <a16:creationId xmlns:a16="http://schemas.microsoft.com/office/drawing/2014/main" id="{00000000-0008-0000-0600-0000C6030000}"/>
            </a:ext>
          </a:extLst>
        </xdr:cNvPr>
        <xdr:cNvSpPr>
          <a:spLocks noChangeArrowheads="1"/>
        </xdr:cNvSpPr>
      </xdr:nvSpPr>
      <xdr:spPr bwMode="auto">
        <a:xfrm>
          <a:off x="16240859" y="44412025"/>
          <a:ext cx="1814343" cy="551355"/>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rgbClr val="000000"/>
              </a:solidFill>
            </a:rPr>
            <a:t>客先</a:t>
          </a:r>
        </a:p>
      </xdr:txBody>
    </xdr:sp>
    <xdr:clientData/>
  </xdr:twoCellAnchor>
  <xdr:twoCellAnchor>
    <xdr:from>
      <xdr:col>24</xdr:col>
      <xdr:colOff>2627</xdr:colOff>
      <xdr:row>253</xdr:row>
      <xdr:rowOff>108614</xdr:rowOff>
    </xdr:from>
    <xdr:to>
      <xdr:col>26</xdr:col>
      <xdr:colOff>187725</xdr:colOff>
      <xdr:row>253</xdr:row>
      <xdr:rowOff>108778</xdr:rowOff>
    </xdr:to>
    <xdr:cxnSp macro="">
      <xdr:nvCxnSpPr>
        <xdr:cNvPr id="967" name="直線矢印コネクタ 966">
          <a:extLst>
            <a:ext uri="{FF2B5EF4-FFF2-40B4-BE49-F238E27FC236}">
              <a16:creationId xmlns:a16="http://schemas.microsoft.com/office/drawing/2014/main" id="{00000000-0008-0000-0600-0000C7030000}"/>
            </a:ext>
          </a:extLst>
        </xdr:cNvPr>
        <xdr:cNvCxnSpPr>
          <a:cxnSpLocks noChangeShapeType="1"/>
        </xdr:cNvCxnSpPr>
      </xdr:nvCxnSpPr>
      <xdr:spPr bwMode="auto">
        <a:xfrm>
          <a:off x="15069907" y="44690694"/>
          <a:ext cx="1424618" cy="164"/>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20</xdr:col>
      <xdr:colOff>608816</xdr:colOff>
      <xdr:row>255</xdr:row>
      <xdr:rowOff>117656</xdr:rowOff>
    </xdr:from>
    <xdr:to>
      <xdr:col>22</xdr:col>
      <xdr:colOff>602858</xdr:colOff>
      <xdr:row>255</xdr:row>
      <xdr:rowOff>117656</xdr:rowOff>
    </xdr:to>
    <xdr:cxnSp macro="">
      <xdr:nvCxnSpPr>
        <xdr:cNvPr id="968" name="直線コネクタ 967">
          <a:extLst>
            <a:ext uri="{FF2B5EF4-FFF2-40B4-BE49-F238E27FC236}">
              <a16:creationId xmlns:a16="http://schemas.microsoft.com/office/drawing/2014/main" id="{00000000-0008-0000-0600-0000C8030000}"/>
            </a:ext>
          </a:extLst>
        </xdr:cNvPr>
        <xdr:cNvCxnSpPr/>
      </xdr:nvCxnSpPr>
      <xdr:spPr bwMode="auto">
        <a:xfrm>
          <a:off x="13197056" y="45045176"/>
          <a:ext cx="1233562" cy="0"/>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20</xdr:col>
      <xdr:colOff>171886</xdr:colOff>
      <xdr:row>256</xdr:row>
      <xdr:rowOff>35952</xdr:rowOff>
    </xdr:from>
    <xdr:to>
      <xdr:col>23</xdr:col>
      <xdr:colOff>76201</xdr:colOff>
      <xdr:row>258</xdr:row>
      <xdr:rowOff>128980</xdr:rowOff>
    </xdr:to>
    <xdr:sp macro="" textlink="">
      <xdr:nvSpPr>
        <xdr:cNvPr id="969" name="星 24 968">
          <a:extLst>
            <a:ext uri="{FF2B5EF4-FFF2-40B4-BE49-F238E27FC236}">
              <a16:creationId xmlns:a16="http://schemas.microsoft.com/office/drawing/2014/main" id="{00000000-0008-0000-0600-0000C9030000}"/>
            </a:ext>
          </a:extLst>
        </xdr:cNvPr>
        <xdr:cNvSpPr/>
      </xdr:nvSpPr>
      <xdr:spPr bwMode="auto">
        <a:xfrm>
          <a:off x="12760126" y="45136192"/>
          <a:ext cx="1763595" cy="438468"/>
        </a:xfrm>
        <a:prstGeom prst="star24">
          <a:avLst/>
        </a:prstGeom>
        <a:solidFill>
          <a:srgbClr val="FFFF00"/>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0" marR="0" indent="0" algn="ctr" defTabSz="914400" rtl="0" eaLnBrk="1" fontAlgn="base" latinLnBrk="0" hangingPunct="1">
            <a:lnSpc>
              <a:spcPct val="100000"/>
            </a:lnSpc>
            <a:spcBef>
              <a:spcPct val="0"/>
            </a:spcBef>
            <a:spcAft>
              <a:spcPct val="0"/>
            </a:spcAft>
            <a:buClrTx/>
            <a:buSzTx/>
            <a:buFontTx/>
            <a:buNone/>
            <a:tabLst/>
          </a:pPr>
          <a:r>
            <a:rPr lang="ja-JP" altLang="en-US" sz="1400" b="1">
              <a:solidFill>
                <a:srgbClr val="FF0000"/>
              </a:solidFill>
            </a:rPr>
            <a:t>違う</a:t>
          </a:r>
          <a:endParaRPr kumimoji="1" lang="ja-JP" altLang="en-US" sz="1400" b="1" i="0" u="none" strike="noStrike" cap="none" normalizeH="0" baseline="0">
            <a:ln>
              <a:noFill/>
            </a:ln>
            <a:solidFill>
              <a:srgbClr val="FF0000"/>
            </a:solidFill>
            <a:effectLst/>
          </a:endParaRPr>
        </a:p>
      </xdr:txBody>
    </xdr:sp>
    <xdr:clientData/>
  </xdr:twoCellAnchor>
  <xdr:twoCellAnchor>
    <xdr:from>
      <xdr:col>20</xdr:col>
      <xdr:colOff>604132</xdr:colOff>
      <xdr:row>253</xdr:row>
      <xdr:rowOff>107718</xdr:rowOff>
    </xdr:from>
    <xdr:to>
      <xdr:col>22</xdr:col>
      <xdr:colOff>449393</xdr:colOff>
      <xdr:row>253</xdr:row>
      <xdr:rowOff>107718</xdr:rowOff>
    </xdr:to>
    <xdr:cxnSp macro="">
      <xdr:nvCxnSpPr>
        <xdr:cNvPr id="970" name="直線矢印コネクタ 969">
          <a:extLst>
            <a:ext uri="{FF2B5EF4-FFF2-40B4-BE49-F238E27FC236}">
              <a16:creationId xmlns:a16="http://schemas.microsoft.com/office/drawing/2014/main" id="{00000000-0008-0000-0600-0000CA030000}"/>
            </a:ext>
          </a:extLst>
        </xdr:cNvPr>
        <xdr:cNvCxnSpPr>
          <a:cxnSpLocks noChangeShapeType="1"/>
        </xdr:cNvCxnSpPr>
      </xdr:nvCxnSpPr>
      <xdr:spPr bwMode="auto">
        <a:xfrm>
          <a:off x="13192372" y="44689798"/>
          <a:ext cx="1084781"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19</xdr:col>
      <xdr:colOff>244230</xdr:colOff>
      <xdr:row>251</xdr:row>
      <xdr:rowOff>169955</xdr:rowOff>
    </xdr:from>
    <xdr:to>
      <xdr:col>21</xdr:col>
      <xdr:colOff>4872</xdr:colOff>
      <xdr:row>256</xdr:row>
      <xdr:rowOff>57064</xdr:rowOff>
    </xdr:to>
    <xdr:grpSp>
      <xdr:nvGrpSpPr>
        <xdr:cNvPr id="971" name="グループ化 970">
          <a:extLst>
            <a:ext uri="{FF2B5EF4-FFF2-40B4-BE49-F238E27FC236}">
              <a16:creationId xmlns:a16="http://schemas.microsoft.com/office/drawing/2014/main" id="{00000000-0008-0000-0600-0000CB030000}"/>
            </a:ext>
          </a:extLst>
        </xdr:cNvPr>
        <xdr:cNvGrpSpPr/>
      </xdr:nvGrpSpPr>
      <xdr:grpSpPr>
        <a:xfrm>
          <a:off x="11585330" y="45242255"/>
          <a:ext cx="954442" cy="776109"/>
          <a:chOff x="3635598" y="1557263"/>
          <a:chExt cx="990600" cy="739354"/>
        </a:xfrm>
      </xdr:grpSpPr>
      <xdr:grpSp>
        <xdr:nvGrpSpPr>
          <xdr:cNvPr id="972" name="グループ化 971">
            <a:extLst>
              <a:ext uri="{FF2B5EF4-FFF2-40B4-BE49-F238E27FC236}">
                <a16:creationId xmlns:a16="http://schemas.microsoft.com/office/drawing/2014/main" id="{00000000-0008-0000-0600-0000CC030000}"/>
              </a:ext>
            </a:extLst>
          </xdr:cNvPr>
          <xdr:cNvGrpSpPr>
            <a:grpSpLocks/>
          </xdr:cNvGrpSpPr>
        </xdr:nvGrpSpPr>
        <xdr:grpSpPr bwMode="auto">
          <a:xfrm>
            <a:off x="3635598" y="1557263"/>
            <a:ext cx="990600" cy="430213"/>
            <a:chOff x="2987824" y="5046693"/>
            <a:chExt cx="1225681" cy="495590"/>
          </a:xfrm>
        </xdr:grpSpPr>
        <xdr:sp macro="" textlink="">
          <xdr:nvSpPr>
            <xdr:cNvPr id="974" name="直方体 973">
              <a:extLst>
                <a:ext uri="{FF2B5EF4-FFF2-40B4-BE49-F238E27FC236}">
                  <a16:creationId xmlns:a16="http://schemas.microsoft.com/office/drawing/2014/main" id="{00000000-0008-0000-0600-0000CE03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75" name="円/楕円 27">
              <a:extLst>
                <a:ext uri="{FF2B5EF4-FFF2-40B4-BE49-F238E27FC236}">
                  <a16:creationId xmlns:a16="http://schemas.microsoft.com/office/drawing/2014/main" id="{00000000-0008-0000-0600-0000CF03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76" name="AutoShape 33">
              <a:extLst>
                <a:ext uri="{FF2B5EF4-FFF2-40B4-BE49-F238E27FC236}">
                  <a16:creationId xmlns:a16="http://schemas.microsoft.com/office/drawing/2014/main" id="{00000000-0008-0000-0600-0000D003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77" name="テキスト ボックス 2">
              <a:extLst>
                <a:ext uri="{FF2B5EF4-FFF2-40B4-BE49-F238E27FC236}">
                  <a16:creationId xmlns:a16="http://schemas.microsoft.com/office/drawing/2014/main" id="{00000000-0008-0000-0600-0000D103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973" name="テキスト ボックス 2">
            <a:extLst>
              <a:ext uri="{FF2B5EF4-FFF2-40B4-BE49-F238E27FC236}">
                <a16:creationId xmlns:a16="http://schemas.microsoft.com/office/drawing/2014/main" id="{00000000-0008-0000-0600-0000CD03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Apple/02</a:t>
            </a:r>
          </a:p>
        </xdr:txBody>
      </xdr:sp>
    </xdr:grpSp>
    <xdr:clientData/>
  </xdr:twoCellAnchor>
  <xdr:twoCellAnchor>
    <xdr:from>
      <xdr:col>22</xdr:col>
      <xdr:colOff>438507</xdr:colOff>
      <xdr:row>251</xdr:row>
      <xdr:rowOff>54121</xdr:rowOff>
    </xdr:from>
    <xdr:to>
      <xdr:col>24</xdr:col>
      <xdr:colOff>216551</xdr:colOff>
      <xdr:row>256</xdr:row>
      <xdr:rowOff>71553</xdr:rowOff>
    </xdr:to>
    <xdr:grpSp>
      <xdr:nvGrpSpPr>
        <xdr:cNvPr id="978" name="グループ化 977">
          <a:extLst>
            <a:ext uri="{FF2B5EF4-FFF2-40B4-BE49-F238E27FC236}">
              <a16:creationId xmlns:a16="http://schemas.microsoft.com/office/drawing/2014/main" id="{00000000-0008-0000-0600-0000D2030000}"/>
            </a:ext>
          </a:extLst>
        </xdr:cNvPr>
        <xdr:cNvGrpSpPr/>
      </xdr:nvGrpSpPr>
      <xdr:grpSpPr>
        <a:xfrm>
          <a:off x="13570307" y="45126421"/>
          <a:ext cx="971844" cy="906432"/>
          <a:chOff x="6204297" y="1513557"/>
          <a:chExt cx="975231" cy="847762"/>
        </a:xfrm>
      </xdr:grpSpPr>
      <xdr:grpSp>
        <xdr:nvGrpSpPr>
          <xdr:cNvPr id="979" name="グループ化 978">
            <a:extLst>
              <a:ext uri="{FF2B5EF4-FFF2-40B4-BE49-F238E27FC236}">
                <a16:creationId xmlns:a16="http://schemas.microsoft.com/office/drawing/2014/main" id="{00000000-0008-0000-0600-0000D3030000}"/>
              </a:ext>
            </a:extLst>
          </xdr:cNvPr>
          <xdr:cNvGrpSpPr>
            <a:grpSpLocks/>
          </xdr:cNvGrpSpPr>
        </xdr:nvGrpSpPr>
        <xdr:grpSpPr bwMode="auto">
          <a:xfrm>
            <a:off x="6204297" y="1513557"/>
            <a:ext cx="815974" cy="607240"/>
            <a:chOff x="1232146" y="4653136"/>
            <a:chExt cx="1180063" cy="871052"/>
          </a:xfrm>
        </xdr:grpSpPr>
        <xdr:sp macro="" textlink="">
          <xdr:nvSpPr>
            <xdr:cNvPr id="981" name="円/楕円 43">
              <a:extLst>
                <a:ext uri="{FF2B5EF4-FFF2-40B4-BE49-F238E27FC236}">
                  <a16:creationId xmlns:a16="http://schemas.microsoft.com/office/drawing/2014/main" id="{00000000-0008-0000-0600-0000D503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82" name="円/楕円 44">
              <a:extLst>
                <a:ext uri="{FF2B5EF4-FFF2-40B4-BE49-F238E27FC236}">
                  <a16:creationId xmlns:a16="http://schemas.microsoft.com/office/drawing/2014/main" id="{00000000-0008-0000-0600-0000D603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83" name="円/楕円 45">
              <a:extLst>
                <a:ext uri="{FF2B5EF4-FFF2-40B4-BE49-F238E27FC236}">
                  <a16:creationId xmlns:a16="http://schemas.microsoft.com/office/drawing/2014/main" id="{00000000-0008-0000-0600-0000D703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84" name="弦 983">
              <a:extLst>
                <a:ext uri="{FF2B5EF4-FFF2-40B4-BE49-F238E27FC236}">
                  <a16:creationId xmlns:a16="http://schemas.microsoft.com/office/drawing/2014/main" id="{00000000-0008-0000-0600-0000D803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985" name="AutoShape 33">
              <a:extLst>
                <a:ext uri="{FF2B5EF4-FFF2-40B4-BE49-F238E27FC236}">
                  <a16:creationId xmlns:a16="http://schemas.microsoft.com/office/drawing/2014/main" id="{00000000-0008-0000-0600-0000D903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86" name="AutoShape 33">
              <a:extLst>
                <a:ext uri="{FF2B5EF4-FFF2-40B4-BE49-F238E27FC236}">
                  <a16:creationId xmlns:a16="http://schemas.microsoft.com/office/drawing/2014/main" id="{00000000-0008-0000-0600-0000DA03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87" name="AutoShape 33">
              <a:extLst>
                <a:ext uri="{FF2B5EF4-FFF2-40B4-BE49-F238E27FC236}">
                  <a16:creationId xmlns:a16="http://schemas.microsoft.com/office/drawing/2014/main" id="{00000000-0008-0000-0600-0000DB03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88" name="テキスト ボックス 2">
              <a:extLst>
                <a:ext uri="{FF2B5EF4-FFF2-40B4-BE49-F238E27FC236}">
                  <a16:creationId xmlns:a16="http://schemas.microsoft.com/office/drawing/2014/main" id="{00000000-0008-0000-0600-0000DC03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980" name="テキスト ボックス 2">
            <a:extLst>
              <a:ext uri="{FF2B5EF4-FFF2-40B4-BE49-F238E27FC236}">
                <a16:creationId xmlns:a16="http://schemas.microsoft.com/office/drawing/2014/main" id="{00000000-0008-0000-0600-0000D4030000}"/>
              </a:ext>
            </a:extLst>
          </xdr:cNvPr>
          <xdr:cNvSpPr txBox="1">
            <a:spLocks noChangeArrowheads="1"/>
          </xdr:cNvSpPr>
        </xdr:nvSpPr>
        <xdr:spPr bwMode="auto">
          <a:xfrm>
            <a:off x="6279936" y="20535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03</a:t>
            </a:r>
          </a:p>
        </xdr:txBody>
      </xdr:sp>
    </xdr:grpSp>
    <xdr:clientData/>
  </xdr:twoCellAnchor>
  <xdr:twoCellAnchor>
    <xdr:from>
      <xdr:col>15</xdr:col>
      <xdr:colOff>424868</xdr:colOff>
      <xdr:row>252</xdr:row>
      <xdr:rowOff>12483</xdr:rowOff>
    </xdr:from>
    <xdr:to>
      <xdr:col>17</xdr:col>
      <xdr:colOff>185510</xdr:colOff>
      <xdr:row>256</xdr:row>
      <xdr:rowOff>72312</xdr:rowOff>
    </xdr:to>
    <xdr:grpSp>
      <xdr:nvGrpSpPr>
        <xdr:cNvPr id="989" name="グループ化 988">
          <a:extLst>
            <a:ext uri="{FF2B5EF4-FFF2-40B4-BE49-F238E27FC236}">
              <a16:creationId xmlns:a16="http://schemas.microsoft.com/office/drawing/2014/main" id="{00000000-0008-0000-0600-0000DD030000}"/>
            </a:ext>
          </a:extLst>
        </xdr:cNvPr>
        <xdr:cNvGrpSpPr/>
      </xdr:nvGrpSpPr>
      <xdr:grpSpPr>
        <a:xfrm>
          <a:off x="9378368" y="45262583"/>
          <a:ext cx="954442" cy="771029"/>
          <a:chOff x="539552" y="1560165"/>
          <a:chExt cx="990600" cy="739354"/>
        </a:xfrm>
      </xdr:grpSpPr>
      <xdr:grpSp>
        <xdr:nvGrpSpPr>
          <xdr:cNvPr id="990" name="グループ化 989">
            <a:extLst>
              <a:ext uri="{FF2B5EF4-FFF2-40B4-BE49-F238E27FC236}">
                <a16:creationId xmlns:a16="http://schemas.microsoft.com/office/drawing/2014/main" id="{00000000-0008-0000-0600-0000DE030000}"/>
              </a:ext>
            </a:extLst>
          </xdr:cNvPr>
          <xdr:cNvGrpSpPr>
            <a:grpSpLocks/>
          </xdr:cNvGrpSpPr>
        </xdr:nvGrpSpPr>
        <xdr:grpSpPr bwMode="auto">
          <a:xfrm>
            <a:off x="539552" y="1560165"/>
            <a:ext cx="990600" cy="430213"/>
            <a:chOff x="2987824" y="5046693"/>
            <a:chExt cx="1225681" cy="495590"/>
          </a:xfrm>
        </xdr:grpSpPr>
        <xdr:sp macro="" textlink="">
          <xdr:nvSpPr>
            <xdr:cNvPr id="992" name="直方体 991">
              <a:extLst>
                <a:ext uri="{FF2B5EF4-FFF2-40B4-BE49-F238E27FC236}">
                  <a16:creationId xmlns:a16="http://schemas.microsoft.com/office/drawing/2014/main" id="{00000000-0008-0000-0600-0000E003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93" name="円/楕円 27">
              <a:extLst>
                <a:ext uri="{FF2B5EF4-FFF2-40B4-BE49-F238E27FC236}">
                  <a16:creationId xmlns:a16="http://schemas.microsoft.com/office/drawing/2014/main" id="{00000000-0008-0000-0600-0000E103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94" name="AutoShape 33">
              <a:extLst>
                <a:ext uri="{FF2B5EF4-FFF2-40B4-BE49-F238E27FC236}">
                  <a16:creationId xmlns:a16="http://schemas.microsoft.com/office/drawing/2014/main" id="{00000000-0008-0000-0600-0000E203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995" name="テキスト ボックス 2">
              <a:extLst>
                <a:ext uri="{FF2B5EF4-FFF2-40B4-BE49-F238E27FC236}">
                  <a16:creationId xmlns:a16="http://schemas.microsoft.com/office/drawing/2014/main" id="{00000000-0008-0000-0600-0000E303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991" name="テキスト ボックス 2">
            <a:extLst>
              <a:ext uri="{FF2B5EF4-FFF2-40B4-BE49-F238E27FC236}">
                <a16:creationId xmlns:a16="http://schemas.microsoft.com/office/drawing/2014/main" id="{00000000-0008-0000-0600-0000DF03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t>02</a:t>
            </a:r>
          </a:p>
        </xdr:txBody>
      </xdr:sp>
    </xdr:grpSp>
    <xdr:clientData/>
  </xdr:twoCellAnchor>
  <xdr:twoCellAnchor>
    <xdr:from>
      <xdr:col>17</xdr:col>
      <xdr:colOff>361589</xdr:colOff>
      <xdr:row>252</xdr:row>
      <xdr:rowOff>9230</xdr:rowOff>
    </xdr:from>
    <xdr:to>
      <xdr:col>19</xdr:col>
      <xdr:colOff>180424</xdr:colOff>
      <xdr:row>253</xdr:row>
      <xdr:rowOff>149965</xdr:rowOff>
    </xdr:to>
    <xdr:sp macro="" textlink="">
      <xdr:nvSpPr>
        <xdr:cNvPr id="996" name="テキスト ボックス 2">
          <a:extLst>
            <a:ext uri="{FF2B5EF4-FFF2-40B4-BE49-F238E27FC236}">
              <a16:creationId xmlns:a16="http://schemas.microsoft.com/office/drawing/2014/main" id="{00000000-0008-0000-0600-0000E4030000}"/>
            </a:ext>
          </a:extLst>
        </xdr:cNvPr>
        <xdr:cNvSpPr txBox="1">
          <a:spLocks noChangeArrowheads="1"/>
        </xdr:cNvSpPr>
      </xdr:nvSpPr>
      <xdr:spPr bwMode="auto">
        <a:xfrm>
          <a:off x="11090549" y="44418590"/>
          <a:ext cx="1058355" cy="313455"/>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出荷</a:t>
          </a:r>
          <a:endParaRPr lang="en-US" altLang="ja-JP" sz="1400" b="1">
            <a:solidFill>
              <a:srgbClr val="000000"/>
            </a:solidFill>
          </a:endParaRPr>
        </a:p>
      </xdr:txBody>
    </xdr:sp>
    <xdr:clientData/>
  </xdr:twoCellAnchor>
  <xdr:twoCellAnchor>
    <xdr:from>
      <xdr:col>24</xdr:col>
      <xdr:colOff>281731</xdr:colOff>
      <xdr:row>251</xdr:row>
      <xdr:rowOff>162205</xdr:rowOff>
    </xdr:from>
    <xdr:to>
      <xdr:col>26</xdr:col>
      <xdr:colOff>100565</xdr:colOff>
      <xdr:row>253</xdr:row>
      <xdr:rowOff>130220</xdr:rowOff>
    </xdr:to>
    <xdr:sp macro="" textlink="">
      <xdr:nvSpPr>
        <xdr:cNvPr id="997" name="テキスト ボックス 2">
          <a:extLst>
            <a:ext uri="{FF2B5EF4-FFF2-40B4-BE49-F238E27FC236}">
              <a16:creationId xmlns:a16="http://schemas.microsoft.com/office/drawing/2014/main" id="{00000000-0008-0000-0600-0000E5030000}"/>
            </a:ext>
          </a:extLst>
        </xdr:cNvPr>
        <xdr:cNvSpPr txBox="1">
          <a:spLocks noChangeArrowheads="1"/>
        </xdr:cNvSpPr>
      </xdr:nvSpPr>
      <xdr:spPr bwMode="auto">
        <a:xfrm>
          <a:off x="15349011" y="44398845"/>
          <a:ext cx="1058354" cy="313455"/>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20</xdr:col>
      <xdr:colOff>572756</xdr:colOff>
      <xdr:row>251</xdr:row>
      <xdr:rowOff>162085</xdr:rowOff>
    </xdr:from>
    <xdr:to>
      <xdr:col>22</xdr:col>
      <xdr:colOff>215519</xdr:colOff>
      <xdr:row>253</xdr:row>
      <xdr:rowOff>130100</xdr:rowOff>
    </xdr:to>
    <xdr:sp macro="" textlink="">
      <xdr:nvSpPr>
        <xdr:cNvPr id="998" name="テキスト ボックス 2">
          <a:extLst>
            <a:ext uri="{FF2B5EF4-FFF2-40B4-BE49-F238E27FC236}">
              <a16:creationId xmlns:a16="http://schemas.microsoft.com/office/drawing/2014/main" id="{00000000-0008-0000-0600-0000E6030000}"/>
            </a:ext>
          </a:extLst>
        </xdr:cNvPr>
        <xdr:cNvSpPr txBox="1">
          <a:spLocks noChangeArrowheads="1"/>
        </xdr:cNvSpPr>
      </xdr:nvSpPr>
      <xdr:spPr bwMode="auto">
        <a:xfrm>
          <a:off x="13160996" y="44398725"/>
          <a:ext cx="882283" cy="313455"/>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リパック</a:t>
          </a:r>
          <a:endParaRPr lang="en-US" altLang="ja-JP" sz="1400" b="1">
            <a:solidFill>
              <a:srgbClr val="000000"/>
            </a:solidFill>
          </a:endParaRPr>
        </a:p>
      </xdr:txBody>
    </xdr:sp>
    <xdr:clientData/>
  </xdr:twoCellAnchor>
  <xdr:twoCellAnchor>
    <xdr:from>
      <xdr:col>18</xdr:col>
      <xdr:colOff>106312</xdr:colOff>
      <xdr:row>261</xdr:row>
      <xdr:rowOff>23735</xdr:rowOff>
    </xdr:from>
    <xdr:to>
      <xdr:col>28</xdr:col>
      <xdr:colOff>442144</xdr:colOff>
      <xdr:row>269</xdr:row>
      <xdr:rowOff>110363</xdr:rowOff>
    </xdr:to>
    <xdr:sp macro="" textlink="">
      <xdr:nvSpPr>
        <xdr:cNvPr id="999" name="角丸四角形吹き出し 998">
          <a:extLst>
            <a:ext uri="{FF2B5EF4-FFF2-40B4-BE49-F238E27FC236}">
              <a16:creationId xmlns:a16="http://schemas.microsoft.com/office/drawing/2014/main" id="{00000000-0008-0000-0600-0000E7030000}"/>
            </a:ext>
          </a:extLst>
        </xdr:cNvPr>
        <xdr:cNvSpPr>
          <a:spLocks noChangeArrowheads="1"/>
        </xdr:cNvSpPr>
      </xdr:nvSpPr>
      <xdr:spPr bwMode="auto">
        <a:xfrm>
          <a:off x="11455032" y="45987575"/>
          <a:ext cx="6533432" cy="1468388"/>
        </a:xfrm>
        <a:prstGeom prst="wedgeRoundRectCallout">
          <a:avLst>
            <a:gd name="adj1" fmla="val 7813"/>
            <a:gd name="adj2" fmla="val -100800"/>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必要</a:t>
          </a:r>
          <a:endParaRPr lang="en-US" altLang="ja-JP" sz="1200" b="1"/>
        </a:p>
        <a:p>
          <a:r>
            <a:rPr lang="ja-JP" altLang="en-US" sz="1200" b="1"/>
            <a:t>例 ： </a:t>
          </a:r>
          <a:r>
            <a:rPr lang="en-US" altLang="ja-JP" sz="1200" b="1"/>
            <a:t>Apple/01</a:t>
          </a:r>
          <a:r>
            <a:rPr lang="ja-JP" altLang="en-US" sz="1200" b="1"/>
            <a:t>～</a:t>
          </a:r>
          <a:r>
            <a:rPr lang="en-US" altLang="ja-JP" sz="1200" b="1"/>
            <a:t>02</a:t>
          </a:r>
          <a:r>
            <a:rPr lang="ja-JP" altLang="en-US" sz="1200" b="1"/>
            <a:t>　迄が採番済みで　</a:t>
          </a:r>
          <a:r>
            <a:rPr lang="en-US" altLang="ja-JP" sz="1200" b="1">
              <a:solidFill>
                <a:srgbClr val="FF0000"/>
              </a:solidFill>
            </a:rPr>
            <a:t> Apple / 03</a:t>
          </a:r>
          <a:r>
            <a:rPr lang="ja-JP" altLang="en-US" sz="1200" b="1"/>
            <a:t>　が採番された。</a:t>
          </a:r>
          <a:endParaRPr lang="en-US" altLang="ja-JP" sz="1200" b="1"/>
        </a:p>
        <a:p>
          <a:r>
            <a:rPr lang="ja-JP" altLang="ja-JP" sz="1200" b="1">
              <a:solidFill>
                <a:srgbClr val="FF0000"/>
              </a:solidFill>
            </a:rPr>
            <a:t>採番理由コード</a:t>
          </a:r>
          <a:r>
            <a:rPr lang="ja-JP" altLang="en-US" sz="1200" b="1">
              <a:solidFill>
                <a:srgbClr val="FF0000"/>
              </a:solidFill>
            </a:rPr>
            <a:t>　：　</a:t>
          </a:r>
          <a:r>
            <a:rPr lang="en-US" altLang="ja-JP" sz="1200" b="1">
              <a:solidFill>
                <a:srgbClr val="FF0000"/>
              </a:solidFill>
            </a:rPr>
            <a:t>B (</a:t>
          </a:r>
          <a:r>
            <a:rPr lang="ja-JP" altLang="en-US" sz="1200" b="1">
              <a:solidFill>
                <a:srgbClr val="FF0000"/>
              </a:solidFill>
            </a:rPr>
            <a:t>包装仕様が異なる場合</a:t>
          </a:r>
          <a:r>
            <a:rPr lang="en-US" altLang="ja-JP" sz="1200" b="1">
              <a:solidFill>
                <a:srgbClr val="FF0000"/>
              </a:solidFill>
            </a:rPr>
            <a:t>)</a:t>
          </a:r>
          <a:endParaRPr lang="ja-JP" altLang="en-US" sz="1200" b="1">
            <a:solidFill>
              <a:srgbClr val="FF0000"/>
            </a:solidFill>
          </a:endParaRPr>
        </a:p>
        <a:p>
          <a:r>
            <a:rPr lang="ja-JP" altLang="en-US" sz="1200" b="1">
              <a:solidFill>
                <a:srgbClr val="00B0F0"/>
              </a:solidFill>
            </a:rPr>
            <a:t>前品目コード　：　</a:t>
          </a:r>
          <a:r>
            <a:rPr lang="en-US" altLang="ja-JP" sz="1200" b="1">
              <a:solidFill>
                <a:srgbClr val="00B0F0"/>
              </a:solidFill>
            </a:rPr>
            <a:t> Apple/02</a:t>
          </a:r>
        </a:p>
        <a:p>
          <a:r>
            <a:rPr lang="ja-JP" altLang="ja-JP" sz="1200" b="1"/>
            <a:t>「生産国　：　</a:t>
          </a:r>
          <a:r>
            <a:rPr lang="en-US" altLang="ja-JP" sz="1200" b="1"/>
            <a:t>JP</a:t>
          </a:r>
          <a:r>
            <a:rPr lang="ja-JP" altLang="ja-JP" sz="1200" b="1"/>
            <a:t>」「包装国　：　</a:t>
          </a:r>
          <a:r>
            <a:rPr lang="en-US" altLang="ja-JP" sz="1200" b="1"/>
            <a:t>US</a:t>
          </a:r>
          <a:r>
            <a:rPr lang="ja-JP" altLang="ja-JP" sz="1200" b="1"/>
            <a:t>」の組合せ</a:t>
          </a:r>
          <a:r>
            <a:rPr lang="ja-JP" altLang="en-US" sz="1200" b="1"/>
            <a:t>で　　</a:t>
          </a:r>
          <a:r>
            <a:rPr lang="en-US" altLang="ja-JP" sz="1200" b="1"/>
            <a:t>Apple / 03</a:t>
          </a:r>
          <a:r>
            <a:rPr lang="ja-JP" altLang="en-US" sz="1200" b="1"/>
            <a:t>　を使用</a:t>
          </a:r>
          <a:r>
            <a:rPr lang="ja-JP" altLang="ja-JP" sz="1200" b="1"/>
            <a:t>。</a:t>
          </a:r>
          <a:endParaRPr lang="en-US" altLang="ja-JP" sz="1200" b="1"/>
        </a:p>
        <a:p>
          <a:r>
            <a:rPr lang="ja-JP" altLang="en-US" sz="1200" b="1"/>
            <a:t>　</a:t>
          </a:r>
          <a:r>
            <a:rPr lang="en-US" altLang="ja-JP" sz="1200" b="1">
              <a:solidFill>
                <a:srgbClr val="FF0000"/>
              </a:solidFill>
            </a:rPr>
            <a:t>※</a:t>
          </a:r>
          <a:r>
            <a:rPr lang="ja-JP" altLang="en-US" sz="1200" b="1">
              <a:solidFill>
                <a:srgbClr val="FF0000"/>
              </a:solidFill>
            </a:rPr>
            <a:t>米国で使用する品目（</a:t>
          </a:r>
          <a:r>
            <a:rPr lang="en-US" altLang="ja-JP" sz="1200" b="1">
              <a:solidFill>
                <a:srgbClr val="FF0000"/>
              </a:solidFill>
            </a:rPr>
            <a:t>REC-G</a:t>
          </a:r>
          <a:r>
            <a:rPr lang="ja-JP" altLang="en-US" sz="1200" b="1">
              <a:solidFill>
                <a:srgbClr val="FF0000"/>
              </a:solidFill>
            </a:rPr>
            <a:t>）の為米国から日本へ</a:t>
          </a:r>
          <a:r>
            <a:rPr lang="en-US" altLang="ja-JP" sz="1200" b="1">
              <a:solidFill>
                <a:srgbClr val="FF0000"/>
              </a:solidFill>
            </a:rPr>
            <a:t>GIMS</a:t>
          </a:r>
          <a:r>
            <a:rPr lang="ja-JP" altLang="en-US" sz="1200" b="1">
              <a:solidFill>
                <a:srgbClr val="FF0000"/>
              </a:solidFill>
            </a:rPr>
            <a:t>申請する必要が有る。</a:t>
          </a:r>
          <a:endParaRPr lang="en-US" altLang="ja-JP" sz="1200" b="1">
            <a:solidFill>
              <a:srgbClr val="FF0000"/>
            </a:solidFill>
          </a:endParaRPr>
        </a:p>
      </xdr:txBody>
    </xdr:sp>
    <xdr:clientData/>
  </xdr:twoCellAnchor>
  <xdr:twoCellAnchor>
    <xdr:from>
      <xdr:col>16</xdr:col>
      <xdr:colOff>313873</xdr:colOff>
      <xdr:row>256</xdr:row>
      <xdr:rowOff>128204</xdr:rowOff>
    </xdr:from>
    <xdr:to>
      <xdr:col>16</xdr:col>
      <xdr:colOff>314017</xdr:colOff>
      <xdr:row>271</xdr:row>
      <xdr:rowOff>125876</xdr:rowOff>
    </xdr:to>
    <xdr:cxnSp macro="">
      <xdr:nvCxnSpPr>
        <xdr:cNvPr id="1000" name="直線コネクタ 999">
          <a:extLst>
            <a:ext uri="{FF2B5EF4-FFF2-40B4-BE49-F238E27FC236}">
              <a16:creationId xmlns:a16="http://schemas.microsoft.com/office/drawing/2014/main" id="{00000000-0008-0000-0600-0000E8030000}"/>
            </a:ext>
          </a:extLst>
        </xdr:cNvPr>
        <xdr:cNvCxnSpPr>
          <a:stCxn id="963" idx="2"/>
          <a:endCxn id="1002" idx="0"/>
        </xdr:cNvCxnSpPr>
      </xdr:nvCxnSpPr>
      <xdr:spPr bwMode="auto">
        <a:xfrm flipH="1">
          <a:off x="10423073" y="45228444"/>
          <a:ext cx="144" cy="2588472"/>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15</xdr:col>
      <xdr:colOff>274320</xdr:colOff>
      <xdr:row>260</xdr:row>
      <xdr:rowOff>24928</xdr:rowOff>
    </xdr:from>
    <xdr:to>
      <xdr:col>17</xdr:col>
      <xdr:colOff>484362</xdr:colOff>
      <xdr:row>263</xdr:row>
      <xdr:rowOff>95831</xdr:rowOff>
    </xdr:to>
    <xdr:sp macro="" textlink="">
      <xdr:nvSpPr>
        <xdr:cNvPr id="1001" name="角丸四角形 1000">
          <a:extLst>
            <a:ext uri="{FF2B5EF4-FFF2-40B4-BE49-F238E27FC236}">
              <a16:creationId xmlns:a16="http://schemas.microsoft.com/office/drawing/2014/main" id="{00000000-0008-0000-0600-0000E9030000}"/>
            </a:ext>
          </a:extLst>
        </xdr:cNvPr>
        <xdr:cNvSpPr/>
      </xdr:nvSpPr>
      <xdr:spPr>
        <a:xfrm>
          <a:off x="9763760" y="45816048"/>
          <a:ext cx="1449562" cy="58906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ja-JP" altLang="en-US" sz="1400"/>
            <a:t>品質要件により</a:t>
          </a:r>
          <a:endParaRPr lang="en-US" altLang="ja-JP" sz="1400"/>
        </a:p>
        <a:p>
          <a:pPr algn="ctr"/>
          <a:r>
            <a:rPr lang="en-US" altLang="ja-JP" sz="1400"/>
            <a:t>GIMS</a:t>
          </a:r>
          <a:r>
            <a:rPr lang="ja-JP" altLang="en-US" sz="1400"/>
            <a:t>を変更</a:t>
          </a:r>
          <a:endParaRPr lang="en-US" altLang="ja-JP" sz="1400"/>
        </a:p>
      </xdr:txBody>
    </xdr:sp>
    <xdr:clientData/>
  </xdr:twoCellAnchor>
  <xdr:twoCellAnchor>
    <xdr:from>
      <xdr:col>15</xdr:col>
      <xdr:colOff>280852</xdr:colOff>
      <xdr:row>271</xdr:row>
      <xdr:rowOff>125876</xdr:rowOff>
    </xdr:from>
    <xdr:to>
      <xdr:col>17</xdr:col>
      <xdr:colOff>346894</xdr:colOff>
      <xdr:row>278</xdr:row>
      <xdr:rowOff>13016</xdr:rowOff>
    </xdr:to>
    <xdr:sp macro="" textlink="">
      <xdr:nvSpPr>
        <xdr:cNvPr id="1002" name="角丸四角形 1001">
          <a:extLst>
            <a:ext uri="{FF2B5EF4-FFF2-40B4-BE49-F238E27FC236}">
              <a16:creationId xmlns:a16="http://schemas.microsoft.com/office/drawing/2014/main" id="{00000000-0008-0000-0600-0000EA030000}"/>
            </a:ext>
          </a:extLst>
        </xdr:cNvPr>
        <xdr:cNvSpPr>
          <a:spLocks noChangeArrowheads="1"/>
        </xdr:cNvSpPr>
      </xdr:nvSpPr>
      <xdr:spPr bwMode="auto">
        <a:xfrm>
          <a:off x="9770292" y="47816916"/>
          <a:ext cx="1305562" cy="1096180"/>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18</xdr:col>
      <xdr:colOff>600793</xdr:colOff>
      <xdr:row>271</xdr:row>
      <xdr:rowOff>125876</xdr:rowOff>
    </xdr:from>
    <xdr:to>
      <xdr:col>24</xdr:col>
      <xdr:colOff>326139</xdr:colOff>
      <xdr:row>278</xdr:row>
      <xdr:rowOff>13016</xdr:rowOff>
    </xdr:to>
    <xdr:sp macro="" textlink="">
      <xdr:nvSpPr>
        <xdr:cNvPr id="1003" name="角丸四角形 1002">
          <a:extLst>
            <a:ext uri="{FF2B5EF4-FFF2-40B4-BE49-F238E27FC236}">
              <a16:creationId xmlns:a16="http://schemas.microsoft.com/office/drawing/2014/main" id="{00000000-0008-0000-0600-0000EB030000}"/>
            </a:ext>
          </a:extLst>
        </xdr:cNvPr>
        <xdr:cNvSpPr>
          <a:spLocks noChangeArrowheads="1"/>
        </xdr:cNvSpPr>
      </xdr:nvSpPr>
      <xdr:spPr bwMode="auto">
        <a:xfrm>
          <a:off x="11949513" y="47816916"/>
          <a:ext cx="3443906" cy="1096180"/>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17</xdr:col>
      <xdr:colOff>198436</xdr:colOff>
      <xdr:row>275</xdr:row>
      <xdr:rowOff>13834</xdr:rowOff>
    </xdr:from>
    <xdr:to>
      <xdr:col>19</xdr:col>
      <xdr:colOff>228479</xdr:colOff>
      <xdr:row>275</xdr:row>
      <xdr:rowOff>18338</xdr:rowOff>
    </xdr:to>
    <xdr:cxnSp macro="">
      <xdr:nvCxnSpPr>
        <xdr:cNvPr id="1004" name="直線矢印コネクタ 1003">
          <a:extLst>
            <a:ext uri="{FF2B5EF4-FFF2-40B4-BE49-F238E27FC236}">
              <a16:creationId xmlns:a16="http://schemas.microsoft.com/office/drawing/2014/main" id="{00000000-0008-0000-0600-0000EC030000}"/>
            </a:ext>
          </a:extLst>
        </xdr:cNvPr>
        <xdr:cNvCxnSpPr>
          <a:cxnSpLocks noChangeShapeType="1"/>
        </xdr:cNvCxnSpPr>
      </xdr:nvCxnSpPr>
      <xdr:spPr bwMode="auto">
        <a:xfrm>
          <a:off x="10927396" y="48395754"/>
          <a:ext cx="1269563" cy="4504"/>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25</xdr:col>
      <xdr:colOff>553675</xdr:colOff>
      <xdr:row>273</xdr:row>
      <xdr:rowOff>67582</xdr:rowOff>
    </xdr:from>
    <xdr:to>
      <xdr:col>28</xdr:col>
      <xdr:colOff>508738</xdr:colOff>
      <xdr:row>276</xdr:row>
      <xdr:rowOff>94245</xdr:rowOff>
    </xdr:to>
    <xdr:sp macro="" textlink="">
      <xdr:nvSpPr>
        <xdr:cNvPr id="1005" name="角丸四角形 1004">
          <a:extLst>
            <a:ext uri="{FF2B5EF4-FFF2-40B4-BE49-F238E27FC236}">
              <a16:creationId xmlns:a16="http://schemas.microsoft.com/office/drawing/2014/main" id="{00000000-0008-0000-0600-0000ED030000}"/>
            </a:ext>
          </a:extLst>
        </xdr:cNvPr>
        <xdr:cNvSpPr>
          <a:spLocks noChangeArrowheads="1"/>
        </xdr:cNvSpPr>
      </xdr:nvSpPr>
      <xdr:spPr bwMode="auto">
        <a:xfrm>
          <a:off x="16240715" y="48104062"/>
          <a:ext cx="1814343" cy="544823"/>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rgbClr val="000000"/>
              </a:solidFill>
            </a:rPr>
            <a:t>客先</a:t>
          </a:r>
        </a:p>
      </xdr:txBody>
    </xdr:sp>
    <xdr:clientData/>
  </xdr:twoCellAnchor>
  <xdr:twoCellAnchor>
    <xdr:from>
      <xdr:col>24</xdr:col>
      <xdr:colOff>2483</xdr:colOff>
      <xdr:row>274</xdr:row>
      <xdr:rowOff>150612</xdr:rowOff>
    </xdr:from>
    <xdr:to>
      <xdr:col>26</xdr:col>
      <xdr:colOff>217608</xdr:colOff>
      <xdr:row>275</xdr:row>
      <xdr:rowOff>809</xdr:rowOff>
    </xdr:to>
    <xdr:cxnSp macro="">
      <xdr:nvCxnSpPr>
        <xdr:cNvPr id="1006" name="直線矢印コネクタ 1005">
          <a:extLst>
            <a:ext uri="{FF2B5EF4-FFF2-40B4-BE49-F238E27FC236}">
              <a16:creationId xmlns:a16="http://schemas.microsoft.com/office/drawing/2014/main" id="{00000000-0008-0000-0600-0000EE030000}"/>
            </a:ext>
          </a:extLst>
        </xdr:cNvPr>
        <xdr:cNvCxnSpPr>
          <a:cxnSpLocks noChangeShapeType="1"/>
        </xdr:cNvCxnSpPr>
      </xdr:nvCxnSpPr>
      <xdr:spPr bwMode="auto">
        <a:xfrm flipV="1">
          <a:off x="15069763" y="48359812"/>
          <a:ext cx="1454645" cy="22917"/>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20</xdr:col>
      <xdr:colOff>608672</xdr:colOff>
      <xdr:row>277</xdr:row>
      <xdr:rowOff>8999</xdr:rowOff>
    </xdr:from>
    <xdr:to>
      <xdr:col>22</xdr:col>
      <xdr:colOff>602714</xdr:colOff>
      <xdr:row>277</xdr:row>
      <xdr:rowOff>8999</xdr:rowOff>
    </xdr:to>
    <xdr:cxnSp macro="">
      <xdr:nvCxnSpPr>
        <xdr:cNvPr id="1007" name="直線コネクタ 1006">
          <a:extLst>
            <a:ext uri="{FF2B5EF4-FFF2-40B4-BE49-F238E27FC236}">
              <a16:creationId xmlns:a16="http://schemas.microsoft.com/office/drawing/2014/main" id="{00000000-0008-0000-0600-0000EF030000}"/>
            </a:ext>
          </a:extLst>
        </xdr:cNvPr>
        <xdr:cNvCxnSpPr/>
      </xdr:nvCxnSpPr>
      <xdr:spPr bwMode="auto">
        <a:xfrm>
          <a:off x="13196912" y="48736359"/>
          <a:ext cx="1233562" cy="0"/>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20</xdr:col>
      <xdr:colOff>171742</xdr:colOff>
      <xdr:row>277</xdr:row>
      <xdr:rowOff>100015</xdr:rowOff>
    </xdr:from>
    <xdr:to>
      <xdr:col>23</xdr:col>
      <xdr:colOff>76057</xdr:colOff>
      <xdr:row>280</xdr:row>
      <xdr:rowOff>21175</xdr:rowOff>
    </xdr:to>
    <xdr:sp macro="" textlink="">
      <xdr:nvSpPr>
        <xdr:cNvPr id="1008" name="星 24 1007">
          <a:extLst>
            <a:ext uri="{FF2B5EF4-FFF2-40B4-BE49-F238E27FC236}">
              <a16:creationId xmlns:a16="http://schemas.microsoft.com/office/drawing/2014/main" id="{00000000-0008-0000-0600-0000F0030000}"/>
            </a:ext>
          </a:extLst>
        </xdr:cNvPr>
        <xdr:cNvSpPr/>
      </xdr:nvSpPr>
      <xdr:spPr bwMode="auto">
        <a:xfrm>
          <a:off x="12759982" y="48827375"/>
          <a:ext cx="1763595" cy="439320"/>
        </a:xfrm>
        <a:prstGeom prst="star24">
          <a:avLst/>
        </a:prstGeom>
        <a:solidFill>
          <a:srgbClr val="FFFF00"/>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0" marR="0" indent="0" algn="ctr" defTabSz="914400" rtl="0" eaLnBrk="1" fontAlgn="base" latinLnBrk="0" hangingPunct="1">
            <a:lnSpc>
              <a:spcPct val="100000"/>
            </a:lnSpc>
            <a:spcBef>
              <a:spcPct val="0"/>
            </a:spcBef>
            <a:spcAft>
              <a:spcPct val="0"/>
            </a:spcAft>
            <a:buClrTx/>
            <a:buSzTx/>
            <a:buFontTx/>
            <a:buNone/>
            <a:tabLst/>
          </a:pPr>
          <a:r>
            <a:rPr lang="ja-JP" altLang="en-US" sz="1400" b="1">
              <a:solidFill>
                <a:srgbClr val="FF0000"/>
              </a:solidFill>
            </a:rPr>
            <a:t>違う</a:t>
          </a:r>
          <a:endParaRPr kumimoji="1" lang="ja-JP" altLang="en-US" sz="1400" b="1" i="0" u="none" strike="noStrike" cap="none" normalizeH="0" baseline="0">
            <a:ln>
              <a:noFill/>
            </a:ln>
            <a:solidFill>
              <a:srgbClr val="FF0000"/>
            </a:solidFill>
            <a:effectLst/>
          </a:endParaRPr>
        </a:p>
      </xdr:txBody>
    </xdr:sp>
    <xdr:clientData/>
  </xdr:twoCellAnchor>
  <xdr:twoCellAnchor>
    <xdr:from>
      <xdr:col>20</xdr:col>
      <xdr:colOff>603988</xdr:colOff>
      <xdr:row>274</xdr:row>
      <xdr:rowOff>172633</xdr:rowOff>
    </xdr:from>
    <xdr:to>
      <xdr:col>22</xdr:col>
      <xdr:colOff>449249</xdr:colOff>
      <xdr:row>274</xdr:row>
      <xdr:rowOff>172633</xdr:rowOff>
    </xdr:to>
    <xdr:cxnSp macro="">
      <xdr:nvCxnSpPr>
        <xdr:cNvPr id="1009" name="直線矢印コネクタ 1008">
          <a:extLst>
            <a:ext uri="{FF2B5EF4-FFF2-40B4-BE49-F238E27FC236}">
              <a16:creationId xmlns:a16="http://schemas.microsoft.com/office/drawing/2014/main" id="{00000000-0008-0000-0600-0000F1030000}"/>
            </a:ext>
          </a:extLst>
        </xdr:cNvPr>
        <xdr:cNvCxnSpPr>
          <a:cxnSpLocks noChangeShapeType="1"/>
        </xdr:cNvCxnSpPr>
      </xdr:nvCxnSpPr>
      <xdr:spPr bwMode="auto">
        <a:xfrm>
          <a:off x="13192228" y="48381833"/>
          <a:ext cx="1084781"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19</xdr:col>
      <xdr:colOff>244086</xdr:colOff>
      <xdr:row>273</xdr:row>
      <xdr:rowOff>62152</xdr:rowOff>
    </xdr:from>
    <xdr:to>
      <xdr:col>21</xdr:col>
      <xdr:colOff>4728</xdr:colOff>
      <xdr:row>277</xdr:row>
      <xdr:rowOff>121127</xdr:rowOff>
    </xdr:to>
    <xdr:grpSp>
      <xdr:nvGrpSpPr>
        <xdr:cNvPr id="1010" name="グループ化 1009">
          <a:extLst>
            <a:ext uri="{FF2B5EF4-FFF2-40B4-BE49-F238E27FC236}">
              <a16:creationId xmlns:a16="http://schemas.microsoft.com/office/drawing/2014/main" id="{00000000-0008-0000-0600-0000F2030000}"/>
            </a:ext>
          </a:extLst>
        </xdr:cNvPr>
        <xdr:cNvGrpSpPr/>
      </xdr:nvGrpSpPr>
      <xdr:grpSpPr>
        <a:xfrm>
          <a:off x="11585186" y="49046052"/>
          <a:ext cx="954442" cy="770175"/>
          <a:chOff x="3635598" y="1557263"/>
          <a:chExt cx="990600" cy="739354"/>
        </a:xfrm>
      </xdr:grpSpPr>
      <xdr:grpSp>
        <xdr:nvGrpSpPr>
          <xdr:cNvPr id="1011" name="グループ化 1010">
            <a:extLst>
              <a:ext uri="{FF2B5EF4-FFF2-40B4-BE49-F238E27FC236}">
                <a16:creationId xmlns:a16="http://schemas.microsoft.com/office/drawing/2014/main" id="{00000000-0008-0000-0600-0000F3030000}"/>
              </a:ext>
            </a:extLst>
          </xdr:cNvPr>
          <xdr:cNvGrpSpPr>
            <a:grpSpLocks/>
          </xdr:cNvGrpSpPr>
        </xdr:nvGrpSpPr>
        <xdr:grpSpPr bwMode="auto">
          <a:xfrm>
            <a:off x="3635598" y="1557263"/>
            <a:ext cx="990600" cy="430213"/>
            <a:chOff x="2987824" y="5046693"/>
            <a:chExt cx="1225681" cy="495590"/>
          </a:xfrm>
        </xdr:grpSpPr>
        <xdr:sp macro="" textlink="">
          <xdr:nvSpPr>
            <xdr:cNvPr id="1013" name="直方体 1012">
              <a:extLst>
                <a:ext uri="{FF2B5EF4-FFF2-40B4-BE49-F238E27FC236}">
                  <a16:creationId xmlns:a16="http://schemas.microsoft.com/office/drawing/2014/main" id="{00000000-0008-0000-0600-0000F503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14" name="円/楕円 27">
              <a:extLst>
                <a:ext uri="{FF2B5EF4-FFF2-40B4-BE49-F238E27FC236}">
                  <a16:creationId xmlns:a16="http://schemas.microsoft.com/office/drawing/2014/main" id="{00000000-0008-0000-0600-0000F603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15" name="AutoShape 33">
              <a:extLst>
                <a:ext uri="{FF2B5EF4-FFF2-40B4-BE49-F238E27FC236}">
                  <a16:creationId xmlns:a16="http://schemas.microsoft.com/office/drawing/2014/main" id="{00000000-0008-0000-0600-0000F703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16" name="テキスト ボックス 2">
              <a:extLst>
                <a:ext uri="{FF2B5EF4-FFF2-40B4-BE49-F238E27FC236}">
                  <a16:creationId xmlns:a16="http://schemas.microsoft.com/office/drawing/2014/main" id="{00000000-0008-0000-0600-0000F803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1012" name="テキスト ボックス 2">
            <a:extLst>
              <a:ext uri="{FF2B5EF4-FFF2-40B4-BE49-F238E27FC236}">
                <a16:creationId xmlns:a16="http://schemas.microsoft.com/office/drawing/2014/main" id="{00000000-0008-0000-0600-0000F403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Apple/10</a:t>
            </a:r>
          </a:p>
        </xdr:txBody>
      </xdr:sp>
    </xdr:grpSp>
    <xdr:clientData/>
  </xdr:twoCellAnchor>
  <xdr:twoCellAnchor>
    <xdr:from>
      <xdr:col>22</xdr:col>
      <xdr:colOff>438363</xdr:colOff>
      <xdr:row>272</xdr:row>
      <xdr:rowOff>118184</xdr:rowOff>
    </xdr:from>
    <xdr:to>
      <xdr:col>24</xdr:col>
      <xdr:colOff>216407</xdr:colOff>
      <xdr:row>277</xdr:row>
      <xdr:rowOff>129721</xdr:rowOff>
    </xdr:to>
    <xdr:grpSp>
      <xdr:nvGrpSpPr>
        <xdr:cNvPr id="1017" name="グループ化 1016">
          <a:extLst>
            <a:ext uri="{FF2B5EF4-FFF2-40B4-BE49-F238E27FC236}">
              <a16:creationId xmlns:a16="http://schemas.microsoft.com/office/drawing/2014/main" id="{00000000-0008-0000-0600-0000F9030000}"/>
            </a:ext>
          </a:extLst>
        </xdr:cNvPr>
        <xdr:cNvGrpSpPr/>
      </xdr:nvGrpSpPr>
      <xdr:grpSpPr>
        <a:xfrm>
          <a:off x="13570163" y="48924284"/>
          <a:ext cx="971844" cy="900537"/>
          <a:chOff x="6204297" y="1513557"/>
          <a:chExt cx="975231" cy="841978"/>
        </a:xfrm>
      </xdr:grpSpPr>
      <xdr:grpSp>
        <xdr:nvGrpSpPr>
          <xdr:cNvPr id="1018" name="グループ化 1017">
            <a:extLst>
              <a:ext uri="{FF2B5EF4-FFF2-40B4-BE49-F238E27FC236}">
                <a16:creationId xmlns:a16="http://schemas.microsoft.com/office/drawing/2014/main" id="{00000000-0008-0000-0600-0000FA030000}"/>
              </a:ext>
            </a:extLst>
          </xdr:cNvPr>
          <xdr:cNvGrpSpPr>
            <a:grpSpLocks/>
          </xdr:cNvGrpSpPr>
        </xdr:nvGrpSpPr>
        <xdr:grpSpPr bwMode="auto">
          <a:xfrm>
            <a:off x="6204297" y="1513557"/>
            <a:ext cx="815974" cy="607240"/>
            <a:chOff x="1232146" y="4653136"/>
            <a:chExt cx="1180063" cy="871052"/>
          </a:xfrm>
        </xdr:grpSpPr>
        <xdr:sp macro="" textlink="">
          <xdr:nvSpPr>
            <xdr:cNvPr id="1020" name="円/楕円 43">
              <a:extLst>
                <a:ext uri="{FF2B5EF4-FFF2-40B4-BE49-F238E27FC236}">
                  <a16:creationId xmlns:a16="http://schemas.microsoft.com/office/drawing/2014/main" id="{00000000-0008-0000-0600-0000FC03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21" name="円/楕円 44">
              <a:extLst>
                <a:ext uri="{FF2B5EF4-FFF2-40B4-BE49-F238E27FC236}">
                  <a16:creationId xmlns:a16="http://schemas.microsoft.com/office/drawing/2014/main" id="{00000000-0008-0000-0600-0000FD03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22" name="円/楕円 45">
              <a:extLst>
                <a:ext uri="{FF2B5EF4-FFF2-40B4-BE49-F238E27FC236}">
                  <a16:creationId xmlns:a16="http://schemas.microsoft.com/office/drawing/2014/main" id="{00000000-0008-0000-0600-0000FE03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23" name="弦 1022">
              <a:extLst>
                <a:ext uri="{FF2B5EF4-FFF2-40B4-BE49-F238E27FC236}">
                  <a16:creationId xmlns:a16="http://schemas.microsoft.com/office/drawing/2014/main" id="{00000000-0008-0000-0600-0000FF03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1024" name="AutoShape 33">
              <a:extLst>
                <a:ext uri="{FF2B5EF4-FFF2-40B4-BE49-F238E27FC236}">
                  <a16:creationId xmlns:a16="http://schemas.microsoft.com/office/drawing/2014/main" id="{00000000-0008-0000-0600-00000004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25" name="AutoShape 33">
              <a:extLst>
                <a:ext uri="{FF2B5EF4-FFF2-40B4-BE49-F238E27FC236}">
                  <a16:creationId xmlns:a16="http://schemas.microsoft.com/office/drawing/2014/main" id="{00000000-0008-0000-0600-00000104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26" name="AutoShape 33">
              <a:extLst>
                <a:ext uri="{FF2B5EF4-FFF2-40B4-BE49-F238E27FC236}">
                  <a16:creationId xmlns:a16="http://schemas.microsoft.com/office/drawing/2014/main" id="{00000000-0008-0000-0600-00000204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27" name="テキスト ボックス 2">
              <a:extLst>
                <a:ext uri="{FF2B5EF4-FFF2-40B4-BE49-F238E27FC236}">
                  <a16:creationId xmlns:a16="http://schemas.microsoft.com/office/drawing/2014/main" id="{00000000-0008-0000-0600-00000304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1019" name="テキスト ボックス 2">
            <a:extLst>
              <a:ext uri="{FF2B5EF4-FFF2-40B4-BE49-F238E27FC236}">
                <a16:creationId xmlns:a16="http://schemas.microsoft.com/office/drawing/2014/main" id="{00000000-0008-0000-0600-0000FB03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11</a:t>
            </a:r>
          </a:p>
        </xdr:txBody>
      </xdr:sp>
    </xdr:grpSp>
    <xdr:clientData/>
  </xdr:twoCellAnchor>
  <xdr:twoCellAnchor>
    <xdr:from>
      <xdr:col>15</xdr:col>
      <xdr:colOff>424724</xdr:colOff>
      <xdr:row>273</xdr:row>
      <xdr:rowOff>77400</xdr:rowOff>
    </xdr:from>
    <xdr:to>
      <xdr:col>17</xdr:col>
      <xdr:colOff>185366</xdr:colOff>
      <xdr:row>277</xdr:row>
      <xdr:rowOff>136375</xdr:rowOff>
    </xdr:to>
    <xdr:grpSp>
      <xdr:nvGrpSpPr>
        <xdr:cNvPr id="1028" name="グループ化 1027">
          <a:extLst>
            <a:ext uri="{FF2B5EF4-FFF2-40B4-BE49-F238E27FC236}">
              <a16:creationId xmlns:a16="http://schemas.microsoft.com/office/drawing/2014/main" id="{00000000-0008-0000-0600-000004040000}"/>
            </a:ext>
          </a:extLst>
        </xdr:cNvPr>
        <xdr:cNvGrpSpPr/>
      </xdr:nvGrpSpPr>
      <xdr:grpSpPr>
        <a:xfrm>
          <a:off x="9378224" y="49061300"/>
          <a:ext cx="954442" cy="770175"/>
          <a:chOff x="539552" y="1560165"/>
          <a:chExt cx="990600" cy="739354"/>
        </a:xfrm>
      </xdr:grpSpPr>
      <xdr:grpSp>
        <xdr:nvGrpSpPr>
          <xdr:cNvPr id="1029" name="グループ化 1028">
            <a:extLst>
              <a:ext uri="{FF2B5EF4-FFF2-40B4-BE49-F238E27FC236}">
                <a16:creationId xmlns:a16="http://schemas.microsoft.com/office/drawing/2014/main" id="{00000000-0008-0000-0600-000005040000}"/>
              </a:ext>
            </a:extLst>
          </xdr:cNvPr>
          <xdr:cNvGrpSpPr>
            <a:grpSpLocks/>
          </xdr:cNvGrpSpPr>
        </xdr:nvGrpSpPr>
        <xdr:grpSpPr bwMode="auto">
          <a:xfrm>
            <a:off x="539552" y="1560165"/>
            <a:ext cx="990600" cy="430213"/>
            <a:chOff x="2987824" y="5046693"/>
            <a:chExt cx="1225681" cy="495590"/>
          </a:xfrm>
        </xdr:grpSpPr>
        <xdr:sp macro="" textlink="">
          <xdr:nvSpPr>
            <xdr:cNvPr id="1031" name="直方体 1030">
              <a:extLst>
                <a:ext uri="{FF2B5EF4-FFF2-40B4-BE49-F238E27FC236}">
                  <a16:creationId xmlns:a16="http://schemas.microsoft.com/office/drawing/2014/main" id="{00000000-0008-0000-0600-00000704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32" name="円/楕円 27">
              <a:extLst>
                <a:ext uri="{FF2B5EF4-FFF2-40B4-BE49-F238E27FC236}">
                  <a16:creationId xmlns:a16="http://schemas.microsoft.com/office/drawing/2014/main" id="{00000000-0008-0000-0600-00000804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33" name="AutoShape 33">
              <a:extLst>
                <a:ext uri="{FF2B5EF4-FFF2-40B4-BE49-F238E27FC236}">
                  <a16:creationId xmlns:a16="http://schemas.microsoft.com/office/drawing/2014/main" id="{00000000-0008-0000-0600-00000904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34" name="テキスト ボックス 2">
              <a:extLst>
                <a:ext uri="{FF2B5EF4-FFF2-40B4-BE49-F238E27FC236}">
                  <a16:creationId xmlns:a16="http://schemas.microsoft.com/office/drawing/2014/main" id="{00000000-0008-0000-0600-00000A04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1030" name="テキスト ボックス 2">
            <a:extLst>
              <a:ext uri="{FF2B5EF4-FFF2-40B4-BE49-F238E27FC236}">
                <a16:creationId xmlns:a16="http://schemas.microsoft.com/office/drawing/2014/main" id="{00000000-0008-0000-0600-00000604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t>10</a:t>
            </a:r>
          </a:p>
        </xdr:txBody>
      </xdr:sp>
    </xdr:grpSp>
    <xdr:clientData/>
  </xdr:twoCellAnchor>
  <xdr:twoCellAnchor>
    <xdr:from>
      <xdr:col>17</xdr:col>
      <xdr:colOff>361445</xdr:colOff>
      <xdr:row>273</xdr:row>
      <xdr:rowOff>74147</xdr:rowOff>
    </xdr:from>
    <xdr:to>
      <xdr:col>19</xdr:col>
      <xdr:colOff>180280</xdr:colOff>
      <xdr:row>275</xdr:row>
      <xdr:rowOff>42160</xdr:rowOff>
    </xdr:to>
    <xdr:sp macro="" textlink="">
      <xdr:nvSpPr>
        <xdr:cNvPr id="1035" name="テキスト ボックス 2">
          <a:extLst>
            <a:ext uri="{FF2B5EF4-FFF2-40B4-BE49-F238E27FC236}">
              <a16:creationId xmlns:a16="http://schemas.microsoft.com/office/drawing/2014/main" id="{00000000-0008-0000-0600-00000B040000}"/>
            </a:ext>
          </a:extLst>
        </xdr:cNvPr>
        <xdr:cNvSpPr txBox="1">
          <a:spLocks noChangeArrowheads="1"/>
        </xdr:cNvSpPr>
      </xdr:nvSpPr>
      <xdr:spPr bwMode="auto">
        <a:xfrm>
          <a:off x="11090405" y="48110627"/>
          <a:ext cx="1058355" cy="313453"/>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出荷</a:t>
          </a:r>
          <a:endParaRPr lang="en-US" altLang="ja-JP" sz="1400" b="1">
            <a:solidFill>
              <a:srgbClr val="000000"/>
            </a:solidFill>
          </a:endParaRPr>
        </a:p>
      </xdr:txBody>
    </xdr:sp>
    <xdr:clientData/>
  </xdr:twoCellAnchor>
  <xdr:twoCellAnchor>
    <xdr:from>
      <xdr:col>24</xdr:col>
      <xdr:colOff>281587</xdr:colOff>
      <xdr:row>273</xdr:row>
      <xdr:rowOff>54402</xdr:rowOff>
    </xdr:from>
    <xdr:to>
      <xdr:col>26</xdr:col>
      <xdr:colOff>100421</xdr:colOff>
      <xdr:row>275</xdr:row>
      <xdr:rowOff>22415</xdr:rowOff>
    </xdr:to>
    <xdr:sp macro="" textlink="">
      <xdr:nvSpPr>
        <xdr:cNvPr id="1036" name="テキスト ボックス 2">
          <a:extLst>
            <a:ext uri="{FF2B5EF4-FFF2-40B4-BE49-F238E27FC236}">
              <a16:creationId xmlns:a16="http://schemas.microsoft.com/office/drawing/2014/main" id="{00000000-0008-0000-0600-00000C040000}"/>
            </a:ext>
          </a:extLst>
        </xdr:cNvPr>
        <xdr:cNvSpPr txBox="1">
          <a:spLocks noChangeArrowheads="1"/>
        </xdr:cNvSpPr>
      </xdr:nvSpPr>
      <xdr:spPr bwMode="auto">
        <a:xfrm>
          <a:off x="15348867" y="48090882"/>
          <a:ext cx="1058354" cy="313453"/>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20</xdr:col>
      <xdr:colOff>572612</xdr:colOff>
      <xdr:row>273</xdr:row>
      <xdr:rowOff>54282</xdr:rowOff>
    </xdr:from>
    <xdr:to>
      <xdr:col>22</xdr:col>
      <xdr:colOff>215375</xdr:colOff>
      <xdr:row>275</xdr:row>
      <xdr:rowOff>22295</xdr:rowOff>
    </xdr:to>
    <xdr:sp macro="" textlink="">
      <xdr:nvSpPr>
        <xdr:cNvPr id="1037" name="テキスト ボックス 2">
          <a:extLst>
            <a:ext uri="{FF2B5EF4-FFF2-40B4-BE49-F238E27FC236}">
              <a16:creationId xmlns:a16="http://schemas.microsoft.com/office/drawing/2014/main" id="{00000000-0008-0000-0600-00000D040000}"/>
            </a:ext>
          </a:extLst>
        </xdr:cNvPr>
        <xdr:cNvSpPr txBox="1">
          <a:spLocks noChangeArrowheads="1"/>
        </xdr:cNvSpPr>
      </xdr:nvSpPr>
      <xdr:spPr bwMode="auto">
        <a:xfrm>
          <a:off x="13160852" y="48090762"/>
          <a:ext cx="882283" cy="313453"/>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リパック</a:t>
          </a:r>
          <a:endParaRPr lang="en-US" altLang="ja-JP" sz="1400" b="1">
            <a:solidFill>
              <a:srgbClr val="000000"/>
            </a:solidFill>
          </a:endParaRPr>
        </a:p>
      </xdr:txBody>
    </xdr:sp>
    <xdr:clientData/>
  </xdr:twoCellAnchor>
  <xdr:twoCellAnchor>
    <xdr:from>
      <xdr:col>18</xdr:col>
      <xdr:colOff>71229</xdr:colOff>
      <xdr:row>282</xdr:row>
      <xdr:rowOff>77338</xdr:rowOff>
    </xdr:from>
    <xdr:to>
      <xdr:col>28</xdr:col>
      <xdr:colOff>407061</xdr:colOff>
      <xdr:row>290</xdr:row>
      <xdr:rowOff>163966</xdr:rowOff>
    </xdr:to>
    <xdr:sp macro="" textlink="">
      <xdr:nvSpPr>
        <xdr:cNvPr id="1038" name="角丸四角形吹き出し 1037">
          <a:extLst>
            <a:ext uri="{FF2B5EF4-FFF2-40B4-BE49-F238E27FC236}">
              <a16:creationId xmlns:a16="http://schemas.microsoft.com/office/drawing/2014/main" id="{00000000-0008-0000-0600-00000E040000}"/>
            </a:ext>
          </a:extLst>
        </xdr:cNvPr>
        <xdr:cNvSpPr>
          <a:spLocks noChangeArrowheads="1"/>
        </xdr:cNvSpPr>
      </xdr:nvSpPr>
      <xdr:spPr bwMode="auto">
        <a:xfrm>
          <a:off x="11419949" y="49668298"/>
          <a:ext cx="6533432" cy="1468388"/>
        </a:xfrm>
        <a:prstGeom prst="wedgeRoundRectCallout">
          <a:avLst>
            <a:gd name="adj1" fmla="val 8170"/>
            <a:gd name="adj2" fmla="val -103878"/>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必要</a:t>
          </a:r>
          <a:endParaRPr lang="en-US" altLang="ja-JP" sz="1200" b="1"/>
        </a:p>
        <a:p>
          <a:r>
            <a:rPr lang="ja-JP" altLang="en-US" sz="1200" b="1"/>
            <a:t>例 ： </a:t>
          </a:r>
          <a:r>
            <a:rPr lang="en-US" altLang="ja-JP" sz="1200" b="1"/>
            <a:t>Apple/01</a:t>
          </a:r>
          <a:r>
            <a:rPr lang="ja-JP" altLang="en-US" sz="1200" b="1"/>
            <a:t>～</a:t>
          </a:r>
          <a:r>
            <a:rPr lang="en-US" altLang="ja-JP" sz="1200" b="1"/>
            <a:t>10</a:t>
          </a:r>
          <a:r>
            <a:rPr lang="ja-JP" altLang="en-US" sz="1200" b="1"/>
            <a:t>　迄が採番済みで　</a:t>
          </a:r>
          <a:r>
            <a:rPr lang="en-US" altLang="ja-JP" sz="1200" b="1"/>
            <a:t> </a:t>
          </a:r>
          <a:r>
            <a:rPr lang="en-US" altLang="ja-JP" sz="1200" b="1">
              <a:solidFill>
                <a:srgbClr val="FF0000"/>
              </a:solidFill>
            </a:rPr>
            <a:t>Apple / 11</a:t>
          </a:r>
          <a:r>
            <a:rPr lang="ja-JP" altLang="en-US" sz="1200" b="1"/>
            <a:t>　が採番された。</a:t>
          </a:r>
          <a:endParaRPr lang="en-US" altLang="ja-JP" sz="1200" b="1"/>
        </a:p>
        <a:p>
          <a:r>
            <a:rPr lang="ja-JP" altLang="ja-JP" sz="1200" b="1">
              <a:solidFill>
                <a:srgbClr val="FF0000"/>
              </a:solidFill>
            </a:rPr>
            <a:t>採番理由コード</a:t>
          </a:r>
          <a:r>
            <a:rPr lang="ja-JP" altLang="en-US" sz="1200" b="1">
              <a:solidFill>
                <a:srgbClr val="FF0000"/>
              </a:solidFill>
            </a:rPr>
            <a:t>　：　</a:t>
          </a:r>
          <a:r>
            <a:rPr lang="en-US" altLang="ja-JP" sz="1200" b="1">
              <a:solidFill>
                <a:srgbClr val="FF0000"/>
              </a:solidFill>
            </a:rPr>
            <a:t>B (</a:t>
          </a:r>
          <a:r>
            <a:rPr lang="ja-JP" altLang="en-US" sz="1200" b="1">
              <a:solidFill>
                <a:srgbClr val="FF0000"/>
              </a:solidFill>
            </a:rPr>
            <a:t>包装仕様が異なる場合</a:t>
          </a:r>
          <a:r>
            <a:rPr lang="en-US" altLang="ja-JP" sz="1200" b="1">
              <a:solidFill>
                <a:srgbClr val="FF0000"/>
              </a:solidFill>
            </a:rPr>
            <a:t>)</a:t>
          </a:r>
          <a:endParaRPr lang="ja-JP" altLang="en-US" sz="1200" b="1">
            <a:solidFill>
              <a:srgbClr val="FF0000"/>
            </a:solidFill>
          </a:endParaRPr>
        </a:p>
        <a:p>
          <a:r>
            <a:rPr lang="ja-JP" altLang="en-US" sz="1200" b="1">
              <a:solidFill>
                <a:srgbClr val="00B0F0"/>
              </a:solidFill>
            </a:rPr>
            <a:t>前品目コード　：　</a:t>
          </a:r>
          <a:r>
            <a:rPr lang="en-US" altLang="ja-JP" sz="1200" b="1">
              <a:solidFill>
                <a:srgbClr val="00B0F0"/>
              </a:solidFill>
            </a:rPr>
            <a:t> Apple/10</a:t>
          </a:r>
        </a:p>
        <a:p>
          <a:r>
            <a:rPr lang="ja-JP" altLang="ja-JP" sz="1200" b="1"/>
            <a:t>「生産国　：　</a:t>
          </a:r>
          <a:r>
            <a:rPr lang="en-US" altLang="ja-JP" sz="1200" b="1"/>
            <a:t>JP</a:t>
          </a:r>
          <a:r>
            <a:rPr lang="ja-JP" altLang="ja-JP" sz="1200" b="1"/>
            <a:t>」「包装国　：　</a:t>
          </a:r>
          <a:r>
            <a:rPr lang="en-US" altLang="ja-JP" sz="1200" b="1"/>
            <a:t>US</a:t>
          </a:r>
          <a:r>
            <a:rPr lang="ja-JP" altLang="ja-JP" sz="1200" b="1"/>
            <a:t>」の組合せ</a:t>
          </a:r>
          <a:r>
            <a:rPr lang="ja-JP" altLang="en-US" sz="1200" b="1"/>
            <a:t>で　　</a:t>
          </a:r>
          <a:r>
            <a:rPr lang="en-US" altLang="ja-JP" sz="1200" b="1"/>
            <a:t>Apple / 11</a:t>
          </a:r>
          <a:r>
            <a:rPr lang="ja-JP" altLang="en-US" sz="1200" b="1"/>
            <a:t>　を使用</a:t>
          </a:r>
          <a:r>
            <a:rPr lang="ja-JP" altLang="ja-JP" sz="1200" b="1"/>
            <a:t>。</a:t>
          </a:r>
          <a:endParaRPr lang="en-US" altLang="ja-JP" sz="1200" b="1"/>
        </a:p>
        <a:p>
          <a:r>
            <a:rPr lang="ja-JP" altLang="en-US" sz="1200" b="1"/>
            <a:t>　</a:t>
          </a:r>
          <a:r>
            <a:rPr lang="en-US" altLang="ja-JP" sz="1200" b="1">
              <a:solidFill>
                <a:srgbClr val="FF0000"/>
              </a:solidFill>
            </a:rPr>
            <a:t>※</a:t>
          </a:r>
          <a:r>
            <a:rPr lang="ja-JP" altLang="en-US" sz="1200" b="1">
              <a:solidFill>
                <a:srgbClr val="FF0000"/>
              </a:solidFill>
            </a:rPr>
            <a:t>米国で使用する品目（</a:t>
          </a:r>
          <a:r>
            <a:rPr lang="en-US" altLang="ja-JP" sz="1200" b="1">
              <a:solidFill>
                <a:srgbClr val="FF0000"/>
              </a:solidFill>
            </a:rPr>
            <a:t>REC-G</a:t>
          </a:r>
          <a:r>
            <a:rPr lang="ja-JP" altLang="en-US" sz="1200" b="1">
              <a:solidFill>
                <a:srgbClr val="FF0000"/>
              </a:solidFill>
            </a:rPr>
            <a:t>）の為米国から日本へ</a:t>
          </a:r>
          <a:r>
            <a:rPr lang="en-US" altLang="ja-JP" sz="1200" b="1">
              <a:solidFill>
                <a:srgbClr val="FF0000"/>
              </a:solidFill>
            </a:rPr>
            <a:t>GIMS</a:t>
          </a:r>
          <a:r>
            <a:rPr lang="ja-JP" altLang="en-US" sz="1200" b="1">
              <a:solidFill>
                <a:srgbClr val="FF0000"/>
              </a:solidFill>
            </a:rPr>
            <a:t>申請する必要が有る。</a:t>
          </a:r>
          <a:endParaRPr lang="en-US" altLang="ja-JP" sz="1200" b="1">
            <a:solidFill>
              <a:srgbClr val="FF0000"/>
            </a:solidFill>
          </a:endParaRPr>
        </a:p>
      </xdr:txBody>
    </xdr:sp>
    <xdr:clientData/>
  </xdr:twoCellAnchor>
  <xdr:twoCellAnchor>
    <xdr:from>
      <xdr:col>15</xdr:col>
      <xdr:colOff>0</xdr:colOff>
      <xdr:row>292</xdr:row>
      <xdr:rowOff>0</xdr:rowOff>
    </xdr:from>
    <xdr:to>
      <xdr:col>28</xdr:col>
      <xdr:colOff>544286</xdr:colOff>
      <xdr:row>296</xdr:row>
      <xdr:rowOff>81605</xdr:rowOff>
    </xdr:to>
    <xdr:sp macro="" textlink="">
      <xdr:nvSpPr>
        <xdr:cNvPr id="1039" name="テキスト ボックス 3">
          <a:extLst>
            <a:ext uri="{FF2B5EF4-FFF2-40B4-BE49-F238E27FC236}">
              <a16:creationId xmlns:a16="http://schemas.microsoft.com/office/drawing/2014/main" id="{00000000-0008-0000-0600-00000F040000}"/>
            </a:ext>
          </a:extLst>
        </xdr:cNvPr>
        <xdr:cNvSpPr txBox="1"/>
      </xdr:nvSpPr>
      <xdr:spPr>
        <a:xfrm>
          <a:off x="0" y="51318160"/>
          <a:ext cx="8601166" cy="77248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15</xdr:col>
      <xdr:colOff>50800</xdr:colOff>
      <xdr:row>296</xdr:row>
      <xdr:rowOff>7620</xdr:rowOff>
    </xdr:from>
    <xdr:to>
      <xdr:col>29</xdr:col>
      <xdr:colOff>8820</xdr:colOff>
      <xdr:row>308</xdr:row>
      <xdr:rowOff>160607</xdr:rowOff>
    </xdr:to>
    <xdr:grpSp>
      <xdr:nvGrpSpPr>
        <xdr:cNvPr id="1040" name="グループ化 1039">
          <a:extLst>
            <a:ext uri="{FF2B5EF4-FFF2-40B4-BE49-F238E27FC236}">
              <a16:creationId xmlns:a16="http://schemas.microsoft.com/office/drawing/2014/main" id="{00000000-0008-0000-0600-000010040000}"/>
            </a:ext>
          </a:extLst>
        </xdr:cNvPr>
        <xdr:cNvGrpSpPr/>
      </xdr:nvGrpSpPr>
      <xdr:grpSpPr>
        <a:xfrm>
          <a:off x="9004300" y="53080920"/>
          <a:ext cx="8314620" cy="2286587"/>
          <a:chOff x="0" y="56446615"/>
          <a:chExt cx="12371428" cy="3295986"/>
        </a:xfrm>
      </xdr:grpSpPr>
      <xdr:pic>
        <xdr:nvPicPr>
          <xdr:cNvPr id="1041" name="図 1040">
            <a:extLst>
              <a:ext uri="{FF2B5EF4-FFF2-40B4-BE49-F238E27FC236}">
                <a16:creationId xmlns:a16="http://schemas.microsoft.com/office/drawing/2014/main" id="{00000000-0008-0000-0600-000011040000}"/>
              </a:ext>
            </a:extLst>
          </xdr:cNvPr>
          <xdr:cNvPicPr>
            <a:picLocks noChangeAspect="1"/>
          </xdr:cNvPicPr>
        </xdr:nvPicPr>
        <xdr:blipFill>
          <a:blip xmlns:r="http://schemas.openxmlformats.org/officeDocument/2006/relationships" r:embed="rId3"/>
          <a:stretch>
            <a:fillRect/>
          </a:stretch>
        </xdr:blipFill>
        <xdr:spPr>
          <a:xfrm>
            <a:off x="0" y="56446615"/>
            <a:ext cx="12365042" cy="2672215"/>
          </a:xfrm>
          <a:prstGeom prst="rect">
            <a:avLst/>
          </a:prstGeom>
        </xdr:spPr>
      </xdr:pic>
      <xdr:pic>
        <xdr:nvPicPr>
          <xdr:cNvPr id="1042" name="図 1041">
            <a:extLst>
              <a:ext uri="{FF2B5EF4-FFF2-40B4-BE49-F238E27FC236}">
                <a16:creationId xmlns:a16="http://schemas.microsoft.com/office/drawing/2014/main" id="{00000000-0008-0000-0600-000012040000}"/>
              </a:ext>
            </a:extLst>
          </xdr:cNvPr>
          <xdr:cNvPicPr>
            <a:picLocks noChangeAspect="1"/>
          </xdr:cNvPicPr>
        </xdr:nvPicPr>
        <xdr:blipFill>
          <a:blip xmlns:r="http://schemas.openxmlformats.org/officeDocument/2006/relationships" r:embed="rId4"/>
          <a:stretch>
            <a:fillRect/>
          </a:stretch>
        </xdr:blipFill>
        <xdr:spPr>
          <a:xfrm>
            <a:off x="0" y="59075934"/>
            <a:ext cx="12371428" cy="666667"/>
          </a:xfrm>
          <a:prstGeom prst="rect">
            <a:avLst/>
          </a:prstGeom>
        </xdr:spPr>
      </xdr:pic>
    </xdr:grpSp>
    <xdr:clientData/>
  </xdr:twoCellAnchor>
  <xdr:twoCellAnchor>
    <xdr:from>
      <xdr:col>15</xdr:col>
      <xdr:colOff>0</xdr:colOff>
      <xdr:row>329</xdr:row>
      <xdr:rowOff>0</xdr:rowOff>
    </xdr:from>
    <xdr:to>
      <xdr:col>28</xdr:col>
      <xdr:colOff>610326</xdr:colOff>
      <xdr:row>333</xdr:row>
      <xdr:rowOff>58637</xdr:rowOff>
    </xdr:to>
    <xdr:sp macro="" textlink="">
      <xdr:nvSpPr>
        <xdr:cNvPr id="1043" name="テキスト ボックス 47">
          <a:extLst>
            <a:ext uri="{FF2B5EF4-FFF2-40B4-BE49-F238E27FC236}">
              <a16:creationId xmlns:a16="http://schemas.microsoft.com/office/drawing/2014/main" id="{00000000-0008-0000-0600-000013040000}"/>
            </a:ext>
          </a:extLst>
        </xdr:cNvPr>
        <xdr:cNvSpPr txBox="1"/>
      </xdr:nvSpPr>
      <xdr:spPr>
        <a:xfrm>
          <a:off x="9489440" y="57881520"/>
          <a:ext cx="8667206" cy="749517"/>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◆品目コード運用例④</a:t>
          </a:r>
          <a:endParaRPr lang="en-US" altLang="ja-JP" sz="1400">
            <a:solidFill>
              <a:srgbClr val="000000"/>
            </a:solidFill>
          </a:endParaRPr>
        </a:p>
        <a:p>
          <a:r>
            <a:rPr lang="ja-JP" altLang="en-US" sz="1400">
              <a:solidFill>
                <a:srgbClr val="000000"/>
              </a:solidFill>
            </a:rPr>
            <a:t>日本製から</a:t>
          </a:r>
          <a:r>
            <a:rPr lang="en-US" altLang="ja-JP" sz="1400">
              <a:solidFill>
                <a:srgbClr val="000000"/>
              </a:solidFill>
            </a:rPr>
            <a:t>USA</a:t>
          </a:r>
          <a:r>
            <a:rPr lang="ja-JP" altLang="en-US" sz="1400">
              <a:solidFill>
                <a:srgbClr val="000000"/>
              </a:solidFill>
            </a:rPr>
            <a:t>製へ切り替えて客先へ販売する場合（</a:t>
          </a:r>
          <a:r>
            <a:rPr lang="en-US" altLang="ja-JP" sz="1400">
              <a:solidFill>
                <a:srgbClr val="000000"/>
              </a:solidFill>
            </a:rPr>
            <a:t>Apple/04</a:t>
          </a:r>
          <a:r>
            <a:rPr lang="ja-JP" altLang="en-US" sz="1400">
              <a:solidFill>
                <a:srgbClr val="000000"/>
              </a:solidFill>
            </a:rPr>
            <a:t>）。</a:t>
          </a:r>
        </a:p>
        <a:p>
          <a:r>
            <a:rPr lang="en-US" altLang="ja-JP" sz="1400">
              <a:solidFill>
                <a:srgbClr val="000000"/>
              </a:solidFill>
            </a:rPr>
            <a:t>USA</a:t>
          </a:r>
          <a:r>
            <a:rPr lang="ja-JP" altLang="en-US" sz="1400">
              <a:solidFill>
                <a:srgbClr val="000000"/>
              </a:solidFill>
            </a:rPr>
            <a:t>生産品が品質要件によって</a:t>
          </a:r>
          <a:r>
            <a:rPr lang="en-US" altLang="ja-JP" sz="1400">
              <a:solidFill>
                <a:srgbClr val="000000"/>
              </a:solidFill>
            </a:rPr>
            <a:t>GIMS</a:t>
          </a:r>
          <a:r>
            <a:rPr lang="ja-JP" altLang="en-US" sz="1400">
              <a:solidFill>
                <a:srgbClr val="000000"/>
              </a:solidFill>
            </a:rPr>
            <a:t>が変わった場合（</a:t>
          </a:r>
          <a:r>
            <a:rPr lang="en-US" altLang="ja-JP" sz="1400">
              <a:solidFill>
                <a:srgbClr val="000000"/>
              </a:solidFill>
            </a:rPr>
            <a:t>Apple/12</a:t>
          </a:r>
          <a:r>
            <a:rPr lang="ja-JP" altLang="en-US" sz="1400">
              <a:solidFill>
                <a:srgbClr val="000000"/>
              </a:solidFill>
            </a:rPr>
            <a:t>） 。</a:t>
          </a:r>
        </a:p>
      </xdr:txBody>
    </xdr:sp>
    <xdr:clientData/>
  </xdr:twoCellAnchor>
  <xdr:twoCellAnchor>
    <xdr:from>
      <xdr:col>22</xdr:col>
      <xdr:colOff>245768</xdr:colOff>
      <xdr:row>338</xdr:row>
      <xdr:rowOff>112061</xdr:rowOff>
    </xdr:from>
    <xdr:to>
      <xdr:col>24</xdr:col>
      <xdr:colOff>383884</xdr:colOff>
      <xdr:row>350</xdr:row>
      <xdr:rowOff>77096</xdr:rowOff>
    </xdr:to>
    <xdr:sp macro="" textlink="">
      <xdr:nvSpPr>
        <xdr:cNvPr id="1044" name="角丸四角形 1043">
          <a:extLst>
            <a:ext uri="{FF2B5EF4-FFF2-40B4-BE49-F238E27FC236}">
              <a16:creationId xmlns:a16="http://schemas.microsoft.com/office/drawing/2014/main" id="{00000000-0008-0000-0600-000014040000}"/>
            </a:ext>
          </a:extLst>
        </xdr:cNvPr>
        <xdr:cNvSpPr>
          <a:spLocks noChangeArrowheads="1"/>
        </xdr:cNvSpPr>
      </xdr:nvSpPr>
      <xdr:spPr bwMode="auto">
        <a:xfrm>
          <a:off x="14073528" y="59548061"/>
          <a:ext cx="1377636" cy="2037675"/>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endParaRPr lang="ja-JP" altLang="en-US" sz="1400">
            <a:solidFill>
              <a:srgbClr val="000000"/>
            </a:solidFill>
          </a:endParaRPr>
        </a:p>
      </xdr:txBody>
    </xdr:sp>
    <xdr:clientData/>
  </xdr:twoCellAnchor>
  <xdr:twoCellAnchor>
    <xdr:from>
      <xdr:col>15</xdr:col>
      <xdr:colOff>351583</xdr:colOff>
      <xdr:row>334</xdr:row>
      <xdr:rowOff>0</xdr:rowOff>
    </xdr:from>
    <xdr:to>
      <xdr:col>17</xdr:col>
      <xdr:colOff>417650</xdr:colOff>
      <xdr:row>340</xdr:row>
      <xdr:rowOff>60043</xdr:rowOff>
    </xdr:to>
    <xdr:sp macro="" textlink="">
      <xdr:nvSpPr>
        <xdr:cNvPr id="1045" name="角丸四角形 1044">
          <a:extLst>
            <a:ext uri="{FF2B5EF4-FFF2-40B4-BE49-F238E27FC236}">
              <a16:creationId xmlns:a16="http://schemas.microsoft.com/office/drawing/2014/main" id="{00000000-0008-0000-0600-000015040000}"/>
            </a:ext>
          </a:extLst>
        </xdr:cNvPr>
        <xdr:cNvSpPr>
          <a:spLocks noChangeArrowheads="1"/>
        </xdr:cNvSpPr>
      </xdr:nvSpPr>
      <xdr:spPr bwMode="auto">
        <a:xfrm>
          <a:off x="9841023" y="58745120"/>
          <a:ext cx="1305587" cy="1096363"/>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19</xdr:col>
      <xdr:colOff>51520</xdr:colOff>
      <xdr:row>334</xdr:row>
      <xdr:rowOff>0</xdr:rowOff>
    </xdr:from>
    <xdr:to>
      <xdr:col>24</xdr:col>
      <xdr:colOff>396809</xdr:colOff>
      <xdr:row>340</xdr:row>
      <xdr:rowOff>60043</xdr:rowOff>
    </xdr:to>
    <xdr:sp macro="" textlink="">
      <xdr:nvSpPr>
        <xdr:cNvPr id="1046" name="角丸四角形 1045">
          <a:extLst>
            <a:ext uri="{FF2B5EF4-FFF2-40B4-BE49-F238E27FC236}">
              <a16:creationId xmlns:a16="http://schemas.microsoft.com/office/drawing/2014/main" id="{00000000-0008-0000-0600-000016040000}"/>
            </a:ext>
          </a:extLst>
        </xdr:cNvPr>
        <xdr:cNvSpPr>
          <a:spLocks noChangeArrowheads="1"/>
        </xdr:cNvSpPr>
      </xdr:nvSpPr>
      <xdr:spPr bwMode="auto">
        <a:xfrm>
          <a:off x="12020000" y="58745120"/>
          <a:ext cx="3444089" cy="1096363"/>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17</xdr:col>
      <xdr:colOff>269092</xdr:colOff>
      <xdr:row>337</xdr:row>
      <xdr:rowOff>60689</xdr:rowOff>
    </xdr:from>
    <xdr:to>
      <xdr:col>19</xdr:col>
      <xdr:colOff>299134</xdr:colOff>
      <xdr:row>337</xdr:row>
      <xdr:rowOff>65180</xdr:rowOff>
    </xdr:to>
    <xdr:cxnSp macro="">
      <xdr:nvCxnSpPr>
        <xdr:cNvPr id="1047" name="直線矢印コネクタ 1046">
          <a:extLst>
            <a:ext uri="{FF2B5EF4-FFF2-40B4-BE49-F238E27FC236}">
              <a16:creationId xmlns:a16="http://schemas.microsoft.com/office/drawing/2014/main" id="{00000000-0008-0000-0600-000017040000}"/>
            </a:ext>
          </a:extLst>
        </xdr:cNvPr>
        <xdr:cNvCxnSpPr>
          <a:cxnSpLocks noChangeShapeType="1"/>
        </xdr:cNvCxnSpPr>
      </xdr:nvCxnSpPr>
      <xdr:spPr bwMode="auto">
        <a:xfrm>
          <a:off x="10998052" y="59323969"/>
          <a:ext cx="1269562" cy="4491"/>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26</xdr:col>
      <xdr:colOff>14980</xdr:colOff>
      <xdr:row>335</xdr:row>
      <xdr:rowOff>114436</xdr:rowOff>
    </xdr:from>
    <xdr:to>
      <xdr:col>28</xdr:col>
      <xdr:colOff>585389</xdr:colOff>
      <xdr:row>338</xdr:row>
      <xdr:rowOff>147723</xdr:rowOff>
    </xdr:to>
    <xdr:sp macro="" textlink="">
      <xdr:nvSpPr>
        <xdr:cNvPr id="1048" name="角丸四角形 1047">
          <a:extLst>
            <a:ext uri="{FF2B5EF4-FFF2-40B4-BE49-F238E27FC236}">
              <a16:creationId xmlns:a16="http://schemas.microsoft.com/office/drawing/2014/main" id="{00000000-0008-0000-0600-000018040000}"/>
            </a:ext>
          </a:extLst>
        </xdr:cNvPr>
        <xdr:cNvSpPr>
          <a:spLocks noChangeArrowheads="1"/>
        </xdr:cNvSpPr>
      </xdr:nvSpPr>
      <xdr:spPr bwMode="auto">
        <a:xfrm>
          <a:off x="16321780" y="59032276"/>
          <a:ext cx="1809929" cy="551447"/>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chemeClr val="bg1">
                  <a:lumMod val="75000"/>
                </a:schemeClr>
              </a:solidFill>
            </a:rPr>
            <a:t>客先</a:t>
          </a:r>
        </a:p>
      </xdr:txBody>
    </xdr:sp>
    <xdr:clientData/>
  </xdr:twoCellAnchor>
  <xdr:twoCellAnchor>
    <xdr:from>
      <xdr:col>24</xdr:col>
      <xdr:colOff>72933</xdr:colOff>
      <xdr:row>337</xdr:row>
      <xdr:rowOff>60405</xdr:rowOff>
    </xdr:from>
    <xdr:to>
      <xdr:col>26</xdr:col>
      <xdr:colOff>305429</xdr:colOff>
      <xdr:row>337</xdr:row>
      <xdr:rowOff>69244</xdr:rowOff>
    </xdr:to>
    <xdr:cxnSp macro="">
      <xdr:nvCxnSpPr>
        <xdr:cNvPr id="1049" name="直線矢印コネクタ 1048">
          <a:extLst>
            <a:ext uri="{FF2B5EF4-FFF2-40B4-BE49-F238E27FC236}">
              <a16:creationId xmlns:a16="http://schemas.microsoft.com/office/drawing/2014/main" id="{00000000-0008-0000-0600-000019040000}"/>
            </a:ext>
          </a:extLst>
        </xdr:cNvPr>
        <xdr:cNvCxnSpPr>
          <a:cxnSpLocks noChangeShapeType="1"/>
        </xdr:cNvCxnSpPr>
      </xdr:nvCxnSpPr>
      <xdr:spPr bwMode="auto">
        <a:xfrm flipV="1">
          <a:off x="15140213" y="59323685"/>
          <a:ext cx="1472016" cy="8839"/>
        </a:xfrm>
        <a:prstGeom prst="straightConnector1">
          <a:avLst/>
        </a:prstGeom>
        <a:noFill/>
        <a:ln w="63500" algn="ctr">
          <a:solidFill>
            <a:schemeClr val="bg1">
              <a:lumMod val="85000"/>
            </a:schemeClr>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16</xdr:col>
      <xdr:colOff>578984</xdr:colOff>
      <xdr:row>337</xdr:row>
      <xdr:rowOff>78928</xdr:rowOff>
    </xdr:from>
    <xdr:to>
      <xdr:col>22</xdr:col>
      <xdr:colOff>511231</xdr:colOff>
      <xdr:row>346</xdr:row>
      <xdr:rowOff>39979</xdr:rowOff>
    </xdr:to>
    <xdr:cxnSp macro="">
      <xdr:nvCxnSpPr>
        <xdr:cNvPr id="1050" name="直線コネクタ 1049">
          <a:extLst>
            <a:ext uri="{FF2B5EF4-FFF2-40B4-BE49-F238E27FC236}">
              <a16:creationId xmlns:a16="http://schemas.microsoft.com/office/drawing/2014/main" id="{00000000-0008-0000-0600-00001A040000}"/>
            </a:ext>
          </a:extLst>
        </xdr:cNvPr>
        <xdr:cNvCxnSpPr>
          <a:stCxn id="1063" idx="6"/>
          <a:endCxn id="1098" idx="1"/>
        </xdr:cNvCxnSpPr>
      </xdr:nvCxnSpPr>
      <xdr:spPr bwMode="auto">
        <a:xfrm>
          <a:off x="10688184" y="59342208"/>
          <a:ext cx="3650807" cy="1515531"/>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21</xdr:col>
      <xdr:colOff>45794</xdr:colOff>
      <xdr:row>337</xdr:row>
      <xdr:rowOff>69244</xdr:rowOff>
    </xdr:from>
    <xdr:to>
      <xdr:col>22</xdr:col>
      <xdr:colOff>511120</xdr:colOff>
      <xdr:row>337</xdr:row>
      <xdr:rowOff>69244</xdr:rowOff>
    </xdr:to>
    <xdr:cxnSp macro="">
      <xdr:nvCxnSpPr>
        <xdr:cNvPr id="1051" name="直線矢印コネクタ 1050">
          <a:extLst>
            <a:ext uri="{FF2B5EF4-FFF2-40B4-BE49-F238E27FC236}">
              <a16:creationId xmlns:a16="http://schemas.microsoft.com/office/drawing/2014/main" id="{00000000-0008-0000-0600-00001B040000}"/>
            </a:ext>
          </a:extLst>
        </xdr:cNvPr>
        <xdr:cNvCxnSpPr>
          <a:cxnSpLocks noChangeShapeType="1"/>
        </xdr:cNvCxnSpPr>
      </xdr:nvCxnSpPr>
      <xdr:spPr bwMode="auto">
        <a:xfrm>
          <a:off x="13253794" y="59332524"/>
          <a:ext cx="1085086"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19</xdr:col>
      <xdr:colOff>314751</xdr:colOff>
      <xdr:row>335</xdr:row>
      <xdr:rowOff>109023</xdr:rowOff>
    </xdr:from>
    <xdr:to>
      <xdr:col>21</xdr:col>
      <xdr:colOff>75211</xdr:colOff>
      <xdr:row>339</xdr:row>
      <xdr:rowOff>168348</xdr:rowOff>
    </xdr:to>
    <xdr:grpSp>
      <xdr:nvGrpSpPr>
        <xdr:cNvPr id="1052" name="グループ化 1051">
          <a:extLst>
            <a:ext uri="{FF2B5EF4-FFF2-40B4-BE49-F238E27FC236}">
              <a16:creationId xmlns:a16="http://schemas.microsoft.com/office/drawing/2014/main" id="{00000000-0008-0000-0600-00001C040000}"/>
            </a:ext>
          </a:extLst>
        </xdr:cNvPr>
        <xdr:cNvGrpSpPr/>
      </xdr:nvGrpSpPr>
      <xdr:grpSpPr>
        <a:xfrm>
          <a:off x="11655851" y="60116523"/>
          <a:ext cx="954260" cy="770525"/>
          <a:chOff x="3635598" y="1557263"/>
          <a:chExt cx="990600" cy="739354"/>
        </a:xfrm>
      </xdr:grpSpPr>
      <xdr:grpSp>
        <xdr:nvGrpSpPr>
          <xdr:cNvPr id="1053" name="グループ化 1052">
            <a:extLst>
              <a:ext uri="{FF2B5EF4-FFF2-40B4-BE49-F238E27FC236}">
                <a16:creationId xmlns:a16="http://schemas.microsoft.com/office/drawing/2014/main" id="{00000000-0008-0000-0600-00001D040000}"/>
              </a:ext>
            </a:extLst>
          </xdr:cNvPr>
          <xdr:cNvGrpSpPr>
            <a:grpSpLocks/>
          </xdr:cNvGrpSpPr>
        </xdr:nvGrpSpPr>
        <xdr:grpSpPr bwMode="auto">
          <a:xfrm>
            <a:off x="3635598" y="1557263"/>
            <a:ext cx="990600" cy="430213"/>
            <a:chOff x="2987824" y="5046693"/>
            <a:chExt cx="1225681" cy="495590"/>
          </a:xfrm>
        </xdr:grpSpPr>
        <xdr:sp macro="" textlink="">
          <xdr:nvSpPr>
            <xdr:cNvPr id="1055" name="直方体 1054">
              <a:extLst>
                <a:ext uri="{FF2B5EF4-FFF2-40B4-BE49-F238E27FC236}">
                  <a16:creationId xmlns:a16="http://schemas.microsoft.com/office/drawing/2014/main" id="{00000000-0008-0000-0600-00001F04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56" name="円/楕円 27">
              <a:extLst>
                <a:ext uri="{FF2B5EF4-FFF2-40B4-BE49-F238E27FC236}">
                  <a16:creationId xmlns:a16="http://schemas.microsoft.com/office/drawing/2014/main" id="{00000000-0008-0000-0600-00002004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57" name="AutoShape 33">
              <a:extLst>
                <a:ext uri="{FF2B5EF4-FFF2-40B4-BE49-F238E27FC236}">
                  <a16:creationId xmlns:a16="http://schemas.microsoft.com/office/drawing/2014/main" id="{00000000-0008-0000-0600-00002104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58" name="テキスト ボックス 2">
              <a:extLst>
                <a:ext uri="{FF2B5EF4-FFF2-40B4-BE49-F238E27FC236}">
                  <a16:creationId xmlns:a16="http://schemas.microsoft.com/office/drawing/2014/main" id="{00000000-0008-0000-0600-00002204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1054" name="テキスト ボックス 2">
            <a:extLst>
              <a:ext uri="{FF2B5EF4-FFF2-40B4-BE49-F238E27FC236}">
                <a16:creationId xmlns:a16="http://schemas.microsoft.com/office/drawing/2014/main" id="{00000000-0008-0000-0600-00001E04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Apple/02</a:t>
            </a:r>
          </a:p>
        </xdr:txBody>
      </xdr:sp>
    </xdr:grpSp>
    <xdr:clientData/>
  </xdr:twoCellAnchor>
  <xdr:twoCellAnchor>
    <xdr:from>
      <xdr:col>15</xdr:col>
      <xdr:colOff>495553</xdr:colOff>
      <xdr:row>335</xdr:row>
      <xdr:rowOff>124225</xdr:rowOff>
    </xdr:from>
    <xdr:to>
      <xdr:col>17</xdr:col>
      <xdr:colOff>256013</xdr:colOff>
      <xdr:row>340</xdr:row>
      <xdr:rowOff>10830</xdr:rowOff>
    </xdr:to>
    <xdr:grpSp>
      <xdr:nvGrpSpPr>
        <xdr:cNvPr id="1059" name="グループ化 1058">
          <a:extLst>
            <a:ext uri="{FF2B5EF4-FFF2-40B4-BE49-F238E27FC236}">
              <a16:creationId xmlns:a16="http://schemas.microsoft.com/office/drawing/2014/main" id="{00000000-0008-0000-0600-000023040000}"/>
            </a:ext>
          </a:extLst>
        </xdr:cNvPr>
        <xdr:cNvGrpSpPr/>
      </xdr:nvGrpSpPr>
      <xdr:grpSpPr>
        <a:xfrm>
          <a:off x="9449053" y="60131725"/>
          <a:ext cx="954260" cy="775605"/>
          <a:chOff x="539552" y="1560165"/>
          <a:chExt cx="990600" cy="739354"/>
        </a:xfrm>
      </xdr:grpSpPr>
      <xdr:grpSp>
        <xdr:nvGrpSpPr>
          <xdr:cNvPr id="1060" name="グループ化 1059">
            <a:extLst>
              <a:ext uri="{FF2B5EF4-FFF2-40B4-BE49-F238E27FC236}">
                <a16:creationId xmlns:a16="http://schemas.microsoft.com/office/drawing/2014/main" id="{00000000-0008-0000-0600-000024040000}"/>
              </a:ext>
            </a:extLst>
          </xdr:cNvPr>
          <xdr:cNvGrpSpPr>
            <a:grpSpLocks/>
          </xdr:cNvGrpSpPr>
        </xdr:nvGrpSpPr>
        <xdr:grpSpPr bwMode="auto">
          <a:xfrm>
            <a:off x="539552" y="1560165"/>
            <a:ext cx="990600" cy="430213"/>
            <a:chOff x="2987824" y="5046693"/>
            <a:chExt cx="1225681" cy="495590"/>
          </a:xfrm>
        </xdr:grpSpPr>
        <xdr:sp macro="" textlink="">
          <xdr:nvSpPr>
            <xdr:cNvPr id="1062" name="直方体 1061">
              <a:extLst>
                <a:ext uri="{FF2B5EF4-FFF2-40B4-BE49-F238E27FC236}">
                  <a16:creationId xmlns:a16="http://schemas.microsoft.com/office/drawing/2014/main" id="{00000000-0008-0000-0600-00002604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63" name="円/楕円 27">
              <a:extLst>
                <a:ext uri="{FF2B5EF4-FFF2-40B4-BE49-F238E27FC236}">
                  <a16:creationId xmlns:a16="http://schemas.microsoft.com/office/drawing/2014/main" id="{00000000-0008-0000-0600-00002704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64" name="AutoShape 33">
              <a:extLst>
                <a:ext uri="{FF2B5EF4-FFF2-40B4-BE49-F238E27FC236}">
                  <a16:creationId xmlns:a16="http://schemas.microsoft.com/office/drawing/2014/main" id="{00000000-0008-0000-0600-00002804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65" name="テキスト ボックス 2">
              <a:extLst>
                <a:ext uri="{FF2B5EF4-FFF2-40B4-BE49-F238E27FC236}">
                  <a16:creationId xmlns:a16="http://schemas.microsoft.com/office/drawing/2014/main" id="{00000000-0008-0000-0600-00002904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1061" name="テキスト ボックス 2">
            <a:extLst>
              <a:ext uri="{FF2B5EF4-FFF2-40B4-BE49-F238E27FC236}">
                <a16:creationId xmlns:a16="http://schemas.microsoft.com/office/drawing/2014/main" id="{00000000-0008-0000-0600-00002504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t>02</a:t>
            </a:r>
          </a:p>
        </xdr:txBody>
      </xdr:sp>
    </xdr:grpSp>
    <xdr:clientData/>
  </xdr:twoCellAnchor>
  <xdr:twoCellAnchor>
    <xdr:from>
      <xdr:col>17</xdr:col>
      <xdr:colOff>432211</xdr:colOff>
      <xdr:row>335</xdr:row>
      <xdr:rowOff>120982</xdr:rowOff>
    </xdr:from>
    <xdr:to>
      <xdr:col>19</xdr:col>
      <xdr:colOff>250902</xdr:colOff>
      <xdr:row>337</xdr:row>
      <xdr:rowOff>88930</xdr:rowOff>
    </xdr:to>
    <xdr:sp macro="" textlink="">
      <xdr:nvSpPr>
        <xdr:cNvPr id="1066" name="テキスト ボックス 2">
          <a:extLst>
            <a:ext uri="{FF2B5EF4-FFF2-40B4-BE49-F238E27FC236}">
              <a16:creationId xmlns:a16="http://schemas.microsoft.com/office/drawing/2014/main" id="{00000000-0008-0000-0600-00002A040000}"/>
            </a:ext>
          </a:extLst>
        </xdr:cNvPr>
        <xdr:cNvSpPr txBox="1">
          <a:spLocks noChangeArrowheads="1"/>
        </xdr:cNvSpPr>
      </xdr:nvSpPr>
      <xdr:spPr bwMode="auto">
        <a:xfrm>
          <a:off x="11161171" y="59038822"/>
          <a:ext cx="1058211" cy="31338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出荷</a:t>
          </a:r>
          <a:endParaRPr lang="en-US" altLang="ja-JP" sz="1400" b="1">
            <a:solidFill>
              <a:srgbClr val="000000"/>
            </a:solidFill>
          </a:endParaRPr>
        </a:p>
      </xdr:txBody>
    </xdr:sp>
    <xdr:clientData/>
  </xdr:twoCellAnchor>
  <xdr:twoCellAnchor>
    <xdr:from>
      <xdr:col>24</xdr:col>
      <xdr:colOff>352226</xdr:colOff>
      <xdr:row>335</xdr:row>
      <xdr:rowOff>101296</xdr:rowOff>
    </xdr:from>
    <xdr:to>
      <xdr:col>26</xdr:col>
      <xdr:colOff>170917</xdr:colOff>
      <xdr:row>337</xdr:row>
      <xdr:rowOff>69244</xdr:rowOff>
    </xdr:to>
    <xdr:sp macro="" textlink="">
      <xdr:nvSpPr>
        <xdr:cNvPr id="1067" name="テキスト ボックス 2">
          <a:extLst>
            <a:ext uri="{FF2B5EF4-FFF2-40B4-BE49-F238E27FC236}">
              <a16:creationId xmlns:a16="http://schemas.microsoft.com/office/drawing/2014/main" id="{00000000-0008-0000-0600-00002B040000}"/>
            </a:ext>
          </a:extLst>
        </xdr:cNvPr>
        <xdr:cNvSpPr txBox="1">
          <a:spLocks noChangeArrowheads="1"/>
        </xdr:cNvSpPr>
      </xdr:nvSpPr>
      <xdr:spPr bwMode="auto">
        <a:xfrm>
          <a:off x="15419506" y="59019136"/>
          <a:ext cx="1058211" cy="31338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chemeClr val="bg1">
                  <a:lumMod val="75000"/>
                </a:schemeClr>
              </a:solidFill>
            </a:rPr>
            <a:t>販売</a:t>
          </a:r>
          <a:endParaRPr lang="en-US" altLang="ja-JP" sz="1400" b="1">
            <a:solidFill>
              <a:schemeClr val="bg1">
                <a:lumMod val="75000"/>
              </a:schemeClr>
            </a:solidFill>
          </a:endParaRPr>
        </a:p>
      </xdr:txBody>
    </xdr:sp>
    <xdr:clientData/>
  </xdr:twoCellAnchor>
  <xdr:twoCellAnchor>
    <xdr:from>
      <xdr:col>20</xdr:col>
      <xdr:colOff>589022</xdr:colOff>
      <xdr:row>335</xdr:row>
      <xdr:rowOff>101176</xdr:rowOff>
    </xdr:from>
    <xdr:to>
      <xdr:col>22</xdr:col>
      <xdr:colOff>231523</xdr:colOff>
      <xdr:row>337</xdr:row>
      <xdr:rowOff>69124</xdr:rowOff>
    </xdr:to>
    <xdr:sp macro="" textlink="">
      <xdr:nvSpPr>
        <xdr:cNvPr id="1068" name="テキスト ボックス 2">
          <a:extLst>
            <a:ext uri="{FF2B5EF4-FFF2-40B4-BE49-F238E27FC236}">
              <a16:creationId xmlns:a16="http://schemas.microsoft.com/office/drawing/2014/main" id="{00000000-0008-0000-0600-00002C040000}"/>
            </a:ext>
          </a:extLst>
        </xdr:cNvPr>
        <xdr:cNvSpPr txBox="1">
          <a:spLocks noChangeArrowheads="1"/>
        </xdr:cNvSpPr>
      </xdr:nvSpPr>
      <xdr:spPr bwMode="auto">
        <a:xfrm>
          <a:off x="13177262" y="59019016"/>
          <a:ext cx="882021" cy="31338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リパック</a:t>
          </a:r>
          <a:endParaRPr lang="en-US" altLang="ja-JP" sz="1400" b="1">
            <a:solidFill>
              <a:srgbClr val="000000"/>
            </a:solidFill>
          </a:endParaRPr>
        </a:p>
      </xdr:txBody>
    </xdr:sp>
    <xdr:clientData/>
  </xdr:twoCellAnchor>
  <xdr:twoCellAnchor>
    <xdr:from>
      <xdr:col>15</xdr:col>
      <xdr:colOff>351439</xdr:colOff>
      <xdr:row>359</xdr:row>
      <xdr:rowOff>128343</xdr:rowOff>
    </xdr:from>
    <xdr:to>
      <xdr:col>17</xdr:col>
      <xdr:colOff>489555</xdr:colOff>
      <xdr:row>366</xdr:row>
      <xdr:rowOff>165767</xdr:rowOff>
    </xdr:to>
    <xdr:sp macro="" textlink="">
      <xdr:nvSpPr>
        <xdr:cNvPr id="1069" name="角丸四角形 1068">
          <a:extLst>
            <a:ext uri="{FF2B5EF4-FFF2-40B4-BE49-F238E27FC236}">
              <a16:creationId xmlns:a16="http://schemas.microsoft.com/office/drawing/2014/main" id="{00000000-0008-0000-0600-00002D040000}"/>
            </a:ext>
          </a:extLst>
        </xdr:cNvPr>
        <xdr:cNvSpPr>
          <a:spLocks noChangeArrowheads="1"/>
        </xdr:cNvSpPr>
      </xdr:nvSpPr>
      <xdr:spPr bwMode="auto">
        <a:xfrm>
          <a:off x="9840879" y="63191463"/>
          <a:ext cx="1377636" cy="1246464"/>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26</xdr:col>
      <xdr:colOff>14836</xdr:colOff>
      <xdr:row>361</xdr:row>
      <xdr:rowOff>139580</xdr:rowOff>
    </xdr:from>
    <xdr:to>
      <xdr:col>28</xdr:col>
      <xdr:colOff>585245</xdr:colOff>
      <xdr:row>365</xdr:row>
      <xdr:rowOff>146</xdr:rowOff>
    </xdr:to>
    <xdr:sp macro="" textlink="">
      <xdr:nvSpPr>
        <xdr:cNvPr id="1070" name="角丸四角形 1069">
          <a:extLst>
            <a:ext uri="{FF2B5EF4-FFF2-40B4-BE49-F238E27FC236}">
              <a16:creationId xmlns:a16="http://schemas.microsoft.com/office/drawing/2014/main" id="{00000000-0008-0000-0600-00002E040000}"/>
            </a:ext>
          </a:extLst>
        </xdr:cNvPr>
        <xdr:cNvSpPr>
          <a:spLocks noChangeArrowheads="1"/>
        </xdr:cNvSpPr>
      </xdr:nvSpPr>
      <xdr:spPr bwMode="auto">
        <a:xfrm>
          <a:off x="16321636" y="63548140"/>
          <a:ext cx="1809929" cy="551446"/>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rgbClr val="000000"/>
              </a:solidFill>
            </a:rPr>
            <a:t>客先</a:t>
          </a:r>
        </a:p>
      </xdr:txBody>
    </xdr:sp>
    <xdr:clientData/>
  </xdr:twoCellAnchor>
  <xdr:twoCellAnchor>
    <xdr:from>
      <xdr:col>17</xdr:col>
      <xdr:colOff>129423</xdr:colOff>
      <xdr:row>363</xdr:row>
      <xdr:rowOff>74701</xdr:rowOff>
    </xdr:from>
    <xdr:to>
      <xdr:col>26</xdr:col>
      <xdr:colOff>498771</xdr:colOff>
      <xdr:row>363</xdr:row>
      <xdr:rowOff>74701</xdr:rowOff>
    </xdr:to>
    <xdr:cxnSp macro="">
      <xdr:nvCxnSpPr>
        <xdr:cNvPr id="1071" name="直線矢印コネクタ 1070">
          <a:extLst>
            <a:ext uri="{FF2B5EF4-FFF2-40B4-BE49-F238E27FC236}">
              <a16:creationId xmlns:a16="http://schemas.microsoft.com/office/drawing/2014/main" id="{00000000-0008-0000-0600-00002F040000}"/>
            </a:ext>
          </a:extLst>
        </xdr:cNvPr>
        <xdr:cNvCxnSpPr>
          <a:cxnSpLocks noChangeShapeType="1"/>
        </xdr:cNvCxnSpPr>
      </xdr:nvCxnSpPr>
      <xdr:spPr bwMode="auto">
        <a:xfrm>
          <a:off x="10858383" y="63828701"/>
          <a:ext cx="5947188"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20</xdr:col>
      <xdr:colOff>520839</xdr:colOff>
      <xdr:row>337</xdr:row>
      <xdr:rowOff>120940</xdr:rowOff>
    </xdr:from>
    <xdr:to>
      <xdr:col>23</xdr:col>
      <xdr:colOff>16378</xdr:colOff>
      <xdr:row>342</xdr:row>
      <xdr:rowOff>84488</xdr:rowOff>
    </xdr:to>
    <xdr:cxnSp macro="">
      <xdr:nvCxnSpPr>
        <xdr:cNvPr id="1072" name="直線コネクタ 1071">
          <a:extLst>
            <a:ext uri="{FF2B5EF4-FFF2-40B4-BE49-F238E27FC236}">
              <a16:creationId xmlns:a16="http://schemas.microsoft.com/office/drawing/2014/main" id="{00000000-0008-0000-0600-000030040000}"/>
            </a:ext>
          </a:extLst>
        </xdr:cNvPr>
        <xdr:cNvCxnSpPr>
          <a:endCxn id="1116" idx="1"/>
        </xdr:cNvCxnSpPr>
      </xdr:nvCxnSpPr>
      <xdr:spPr bwMode="auto">
        <a:xfrm flipV="1">
          <a:off x="13109079" y="59384220"/>
          <a:ext cx="1354819" cy="827148"/>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15</xdr:col>
      <xdr:colOff>495552</xdr:colOff>
      <xdr:row>361</xdr:row>
      <xdr:rowOff>76606</xdr:rowOff>
    </xdr:from>
    <xdr:to>
      <xdr:col>17</xdr:col>
      <xdr:colOff>273425</xdr:colOff>
      <xdr:row>366</xdr:row>
      <xdr:rowOff>88137</xdr:rowOff>
    </xdr:to>
    <xdr:grpSp>
      <xdr:nvGrpSpPr>
        <xdr:cNvPr id="1073" name="グループ化 1072">
          <a:extLst>
            <a:ext uri="{FF2B5EF4-FFF2-40B4-BE49-F238E27FC236}">
              <a16:creationId xmlns:a16="http://schemas.microsoft.com/office/drawing/2014/main" id="{00000000-0008-0000-0600-000031040000}"/>
            </a:ext>
          </a:extLst>
        </xdr:cNvPr>
        <xdr:cNvGrpSpPr/>
      </xdr:nvGrpSpPr>
      <xdr:grpSpPr>
        <a:xfrm>
          <a:off x="9449052" y="64706906"/>
          <a:ext cx="971673" cy="900531"/>
          <a:chOff x="6204297" y="1513557"/>
          <a:chExt cx="975231" cy="841978"/>
        </a:xfrm>
      </xdr:grpSpPr>
      <xdr:grpSp>
        <xdr:nvGrpSpPr>
          <xdr:cNvPr id="1074" name="グループ化 1073">
            <a:extLst>
              <a:ext uri="{FF2B5EF4-FFF2-40B4-BE49-F238E27FC236}">
                <a16:creationId xmlns:a16="http://schemas.microsoft.com/office/drawing/2014/main" id="{00000000-0008-0000-0600-000032040000}"/>
              </a:ext>
            </a:extLst>
          </xdr:cNvPr>
          <xdr:cNvGrpSpPr>
            <a:grpSpLocks/>
          </xdr:cNvGrpSpPr>
        </xdr:nvGrpSpPr>
        <xdr:grpSpPr bwMode="auto">
          <a:xfrm>
            <a:off x="6204297" y="1513557"/>
            <a:ext cx="815974" cy="607240"/>
            <a:chOff x="1232146" y="4653136"/>
            <a:chExt cx="1180063" cy="871052"/>
          </a:xfrm>
        </xdr:grpSpPr>
        <xdr:sp macro="" textlink="">
          <xdr:nvSpPr>
            <xdr:cNvPr id="1076" name="円/楕円 43">
              <a:extLst>
                <a:ext uri="{FF2B5EF4-FFF2-40B4-BE49-F238E27FC236}">
                  <a16:creationId xmlns:a16="http://schemas.microsoft.com/office/drawing/2014/main" id="{00000000-0008-0000-0600-00003404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77" name="円/楕円 44">
              <a:extLst>
                <a:ext uri="{FF2B5EF4-FFF2-40B4-BE49-F238E27FC236}">
                  <a16:creationId xmlns:a16="http://schemas.microsoft.com/office/drawing/2014/main" id="{00000000-0008-0000-0600-00003504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78" name="円/楕円 45">
              <a:extLst>
                <a:ext uri="{FF2B5EF4-FFF2-40B4-BE49-F238E27FC236}">
                  <a16:creationId xmlns:a16="http://schemas.microsoft.com/office/drawing/2014/main" id="{00000000-0008-0000-0600-00003604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79" name="弦 1078">
              <a:extLst>
                <a:ext uri="{FF2B5EF4-FFF2-40B4-BE49-F238E27FC236}">
                  <a16:creationId xmlns:a16="http://schemas.microsoft.com/office/drawing/2014/main" id="{00000000-0008-0000-0600-00003704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1080" name="AutoShape 33">
              <a:extLst>
                <a:ext uri="{FF2B5EF4-FFF2-40B4-BE49-F238E27FC236}">
                  <a16:creationId xmlns:a16="http://schemas.microsoft.com/office/drawing/2014/main" id="{00000000-0008-0000-0600-00003804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81" name="AutoShape 33">
              <a:extLst>
                <a:ext uri="{FF2B5EF4-FFF2-40B4-BE49-F238E27FC236}">
                  <a16:creationId xmlns:a16="http://schemas.microsoft.com/office/drawing/2014/main" id="{00000000-0008-0000-0600-00003904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82" name="AutoShape 33">
              <a:extLst>
                <a:ext uri="{FF2B5EF4-FFF2-40B4-BE49-F238E27FC236}">
                  <a16:creationId xmlns:a16="http://schemas.microsoft.com/office/drawing/2014/main" id="{00000000-0008-0000-0600-00003A04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83" name="テキスト ボックス 2">
              <a:extLst>
                <a:ext uri="{FF2B5EF4-FFF2-40B4-BE49-F238E27FC236}">
                  <a16:creationId xmlns:a16="http://schemas.microsoft.com/office/drawing/2014/main" id="{00000000-0008-0000-0600-00003B04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1075" name="テキスト ボックス 2">
            <a:extLst>
              <a:ext uri="{FF2B5EF4-FFF2-40B4-BE49-F238E27FC236}">
                <a16:creationId xmlns:a16="http://schemas.microsoft.com/office/drawing/2014/main" id="{00000000-0008-0000-0600-00003304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12</a:t>
            </a:r>
          </a:p>
        </xdr:txBody>
      </xdr:sp>
    </xdr:grpSp>
    <xdr:clientData/>
  </xdr:twoCellAnchor>
  <xdr:twoCellAnchor>
    <xdr:from>
      <xdr:col>24</xdr:col>
      <xdr:colOff>352082</xdr:colOff>
      <xdr:row>361</xdr:row>
      <xdr:rowOff>126440</xdr:rowOff>
    </xdr:from>
    <xdr:to>
      <xdr:col>26</xdr:col>
      <xdr:colOff>170773</xdr:colOff>
      <xdr:row>363</xdr:row>
      <xdr:rowOff>94387</xdr:rowOff>
    </xdr:to>
    <xdr:sp macro="" textlink="">
      <xdr:nvSpPr>
        <xdr:cNvPr id="1084" name="テキスト ボックス 2">
          <a:extLst>
            <a:ext uri="{FF2B5EF4-FFF2-40B4-BE49-F238E27FC236}">
              <a16:creationId xmlns:a16="http://schemas.microsoft.com/office/drawing/2014/main" id="{00000000-0008-0000-0600-00003C040000}"/>
            </a:ext>
          </a:extLst>
        </xdr:cNvPr>
        <xdr:cNvSpPr txBox="1">
          <a:spLocks noChangeArrowheads="1"/>
        </xdr:cNvSpPr>
      </xdr:nvSpPr>
      <xdr:spPr bwMode="auto">
        <a:xfrm>
          <a:off x="15419362" y="63535000"/>
          <a:ext cx="1058211" cy="31338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25</xdr:col>
      <xdr:colOff>249460</xdr:colOff>
      <xdr:row>337</xdr:row>
      <xdr:rowOff>69244</xdr:rowOff>
    </xdr:from>
    <xdr:to>
      <xdr:col>25</xdr:col>
      <xdr:colOff>250152</xdr:colOff>
      <xdr:row>344</xdr:row>
      <xdr:rowOff>136499</xdr:rowOff>
    </xdr:to>
    <xdr:cxnSp macro="">
      <xdr:nvCxnSpPr>
        <xdr:cNvPr id="1085" name="直線矢印コネクタ 1084">
          <a:extLst>
            <a:ext uri="{FF2B5EF4-FFF2-40B4-BE49-F238E27FC236}">
              <a16:creationId xmlns:a16="http://schemas.microsoft.com/office/drawing/2014/main" id="{00000000-0008-0000-0600-00003D040000}"/>
            </a:ext>
          </a:extLst>
        </xdr:cNvPr>
        <xdr:cNvCxnSpPr>
          <a:cxnSpLocks noChangeShapeType="1"/>
          <a:endCxn id="1089" idx="0"/>
        </xdr:cNvCxnSpPr>
      </xdr:nvCxnSpPr>
      <xdr:spPr bwMode="auto">
        <a:xfrm flipH="1">
          <a:off x="15936500" y="59332524"/>
          <a:ext cx="692" cy="1276295"/>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22</xdr:col>
      <xdr:colOff>294949</xdr:colOff>
      <xdr:row>342</xdr:row>
      <xdr:rowOff>128354</xdr:rowOff>
    </xdr:from>
    <xdr:to>
      <xdr:col>24</xdr:col>
      <xdr:colOff>324992</xdr:colOff>
      <xdr:row>342</xdr:row>
      <xdr:rowOff>128354</xdr:rowOff>
    </xdr:to>
    <xdr:cxnSp macro="">
      <xdr:nvCxnSpPr>
        <xdr:cNvPr id="1086" name="直線コネクタ 1085">
          <a:extLst>
            <a:ext uri="{FF2B5EF4-FFF2-40B4-BE49-F238E27FC236}">
              <a16:creationId xmlns:a16="http://schemas.microsoft.com/office/drawing/2014/main" id="{00000000-0008-0000-0600-00003E040000}"/>
            </a:ext>
          </a:extLst>
        </xdr:cNvPr>
        <xdr:cNvCxnSpPr>
          <a:cxnSpLocks noChangeShapeType="1"/>
        </xdr:cNvCxnSpPr>
      </xdr:nvCxnSpPr>
      <xdr:spPr bwMode="auto">
        <a:xfrm>
          <a:off x="14122709" y="60255234"/>
          <a:ext cx="1269563" cy="0"/>
        </a:xfrm>
        <a:prstGeom prst="line">
          <a:avLst/>
        </a:prstGeom>
        <a:noFill/>
        <a:ln w="63500" algn="ctr">
          <a:solidFill>
            <a:srgbClr val="000000"/>
          </a:solidFill>
          <a:prstDash val="sysDash"/>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25</xdr:col>
      <xdr:colOff>618274</xdr:colOff>
      <xdr:row>344</xdr:row>
      <xdr:rowOff>149639</xdr:rowOff>
    </xdr:from>
    <xdr:to>
      <xdr:col>28</xdr:col>
      <xdr:colOff>573277</xdr:colOff>
      <xdr:row>348</xdr:row>
      <xdr:rowOff>10206</xdr:rowOff>
    </xdr:to>
    <xdr:sp macro="" textlink="">
      <xdr:nvSpPr>
        <xdr:cNvPr id="1087" name="角丸四角形 1086">
          <a:extLst>
            <a:ext uri="{FF2B5EF4-FFF2-40B4-BE49-F238E27FC236}">
              <a16:creationId xmlns:a16="http://schemas.microsoft.com/office/drawing/2014/main" id="{00000000-0008-0000-0600-00003F040000}"/>
            </a:ext>
          </a:extLst>
        </xdr:cNvPr>
        <xdr:cNvSpPr>
          <a:spLocks noChangeArrowheads="1"/>
        </xdr:cNvSpPr>
      </xdr:nvSpPr>
      <xdr:spPr bwMode="auto">
        <a:xfrm>
          <a:off x="16305314" y="60621959"/>
          <a:ext cx="1814283" cy="551447"/>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rgbClr val="000000"/>
              </a:solidFill>
            </a:rPr>
            <a:t>客先</a:t>
          </a:r>
        </a:p>
      </xdr:txBody>
    </xdr:sp>
    <xdr:clientData/>
  </xdr:twoCellAnchor>
  <xdr:twoCellAnchor>
    <xdr:from>
      <xdr:col>24</xdr:col>
      <xdr:colOff>60821</xdr:colOff>
      <xdr:row>346</xdr:row>
      <xdr:rowOff>95239</xdr:rowOff>
    </xdr:from>
    <xdr:to>
      <xdr:col>26</xdr:col>
      <xdr:colOff>348972</xdr:colOff>
      <xdr:row>346</xdr:row>
      <xdr:rowOff>104447</xdr:rowOff>
    </xdr:to>
    <xdr:cxnSp macro="">
      <xdr:nvCxnSpPr>
        <xdr:cNvPr id="1088" name="直線矢印コネクタ 1087">
          <a:extLst>
            <a:ext uri="{FF2B5EF4-FFF2-40B4-BE49-F238E27FC236}">
              <a16:creationId xmlns:a16="http://schemas.microsoft.com/office/drawing/2014/main" id="{00000000-0008-0000-0600-000040040000}"/>
            </a:ext>
          </a:extLst>
        </xdr:cNvPr>
        <xdr:cNvCxnSpPr>
          <a:cxnSpLocks noChangeShapeType="1"/>
        </xdr:cNvCxnSpPr>
      </xdr:nvCxnSpPr>
      <xdr:spPr bwMode="auto">
        <a:xfrm flipV="1">
          <a:off x="15128101" y="60912999"/>
          <a:ext cx="1527671" cy="9208"/>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24</xdr:col>
      <xdr:colOff>340114</xdr:colOff>
      <xdr:row>344</xdr:row>
      <xdr:rowOff>136499</xdr:rowOff>
    </xdr:from>
    <xdr:to>
      <xdr:col>26</xdr:col>
      <xdr:colOff>158805</xdr:colOff>
      <xdr:row>346</xdr:row>
      <xdr:rowOff>104447</xdr:rowOff>
    </xdr:to>
    <xdr:sp macro="" textlink="">
      <xdr:nvSpPr>
        <xdr:cNvPr id="1089" name="テキスト ボックス 2">
          <a:extLst>
            <a:ext uri="{FF2B5EF4-FFF2-40B4-BE49-F238E27FC236}">
              <a16:creationId xmlns:a16="http://schemas.microsoft.com/office/drawing/2014/main" id="{00000000-0008-0000-0600-000041040000}"/>
            </a:ext>
          </a:extLst>
        </xdr:cNvPr>
        <xdr:cNvSpPr txBox="1">
          <a:spLocks noChangeArrowheads="1"/>
        </xdr:cNvSpPr>
      </xdr:nvSpPr>
      <xdr:spPr bwMode="auto">
        <a:xfrm>
          <a:off x="15407394" y="60608819"/>
          <a:ext cx="1058211" cy="31338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25</xdr:col>
      <xdr:colOff>219258</xdr:colOff>
      <xdr:row>339</xdr:row>
      <xdr:rowOff>125174</xdr:rowOff>
    </xdr:from>
    <xdr:to>
      <xdr:col>27</xdr:col>
      <xdr:colOff>604589</xdr:colOff>
      <xdr:row>341</xdr:row>
      <xdr:rowOff>93121</xdr:rowOff>
    </xdr:to>
    <xdr:sp macro="" textlink="">
      <xdr:nvSpPr>
        <xdr:cNvPr id="1090" name="テキスト ボックス 2">
          <a:extLst>
            <a:ext uri="{FF2B5EF4-FFF2-40B4-BE49-F238E27FC236}">
              <a16:creationId xmlns:a16="http://schemas.microsoft.com/office/drawing/2014/main" id="{00000000-0008-0000-0600-000042040000}"/>
            </a:ext>
          </a:extLst>
        </xdr:cNvPr>
        <xdr:cNvSpPr txBox="1">
          <a:spLocks noChangeArrowheads="1"/>
        </xdr:cNvSpPr>
      </xdr:nvSpPr>
      <xdr:spPr bwMode="auto">
        <a:xfrm>
          <a:off x="15906298" y="59733894"/>
          <a:ext cx="1624851" cy="31338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en-US" altLang="ja-JP" sz="1400">
              <a:solidFill>
                <a:srgbClr val="000000"/>
              </a:solidFill>
            </a:rPr>
            <a:t>USA</a:t>
          </a:r>
          <a:r>
            <a:rPr lang="ja-JP" altLang="en-US" sz="1400">
              <a:solidFill>
                <a:srgbClr val="000000"/>
              </a:solidFill>
            </a:rPr>
            <a:t>製へ切り替え</a:t>
          </a:r>
          <a:endParaRPr lang="en-US" altLang="ja-JP" sz="1400" b="1">
            <a:solidFill>
              <a:srgbClr val="000000"/>
            </a:solidFill>
          </a:endParaRPr>
        </a:p>
      </xdr:txBody>
    </xdr:sp>
    <xdr:clientData/>
  </xdr:twoCellAnchor>
  <xdr:twoCellAnchor>
    <xdr:from>
      <xdr:col>16</xdr:col>
      <xdr:colOff>348952</xdr:colOff>
      <xdr:row>348</xdr:row>
      <xdr:rowOff>40460</xdr:rowOff>
    </xdr:from>
    <xdr:to>
      <xdr:col>22</xdr:col>
      <xdr:colOff>583177</xdr:colOff>
      <xdr:row>348</xdr:row>
      <xdr:rowOff>40604</xdr:rowOff>
    </xdr:to>
    <xdr:cxnSp macro="">
      <xdr:nvCxnSpPr>
        <xdr:cNvPr id="1091" name="直線コネクタ 1090">
          <a:extLst>
            <a:ext uri="{FF2B5EF4-FFF2-40B4-BE49-F238E27FC236}">
              <a16:creationId xmlns:a16="http://schemas.microsoft.com/office/drawing/2014/main" id="{00000000-0008-0000-0600-000043040000}"/>
            </a:ext>
          </a:extLst>
        </xdr:cNvPr>
        <xdr:cNvCxnSpPr/>
      </xdr:nvCxnSpPr>
      <xdr:spPr bwMode="auto">
        <a:xfrm flipH="1" flipV="1">
          <a:off x="10458152" y="61203660"/>
          <a:ext cx="3952785" cy="144"/>
        </a:xfrm>
        <a:prstGeom prst="line">
          <a:avLst/>
        </a:prstGeom>
        <a:ln w="88900">
          <a:solidFill>
            <a:srgbClr val="00B050"/>
          </a:solidFill>
          <a:headEnd type="none" w="med" len="med"/>
          <a:tailEnd type="non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22</xdr:col>
      <xdr:colOff>511231</xdr:colOff>
      <xdr:row>344</xdr:row>
      <xdr:rowOff>41756</xdr:rowOff>
    </xdr:from>
    <xdr:to>
      <xdr:col>24</xdr:col>
      <xdr:colOff>289104</xdr:colOff>
      <xdr:row>349</xdr:row>
      <xdr:rowOff>53288</xdr:rowOff>
    </xdr:to>
    <xdr:grpSp>
      <xdr:nvGrpSpPr>
        <xdr:cNvPr id="1092" name="グループ化 1091">
          <a:extLst>
            <a:ext uri="{FF2B5EF4-FFF2-40B4-BE49-F238E27FC236}">
              <a16:creationId xmlns:a16="http://schemas.microsoft.com/office/drawing/2014/main" id="{00000000-0008-0000-0600-000044040000}"/>
            </a:ext>
          </a:extLst>
        </xdr:cNvPr>
        <xdr:cNvGrpSpPr/>
      </xdr:nvGrpSpPr>
      <xdr:grpSpPr>
        <a:xfrm>
          <a:off x="13643031" y="61649456"/>
          <a:ext cx="971673" cy="900532"/>
          <a:chOff x="6204297" y="1513557"/>
          <a:chExt cx="975231" cy="841978"/>
        </a:xfrm>
      </xdr:grpSpPr>
      <xdr:grpSp>
        <xdr:nvGrpSpPr>
          <xdr:cNvPr id="1093" name="グループ化 1092">
            <a:extLst>
              <a:ext uri="{FF2B5EF4-FFF2-40B4-BE49-F238E27FC236}">
                <a16:creationId xmlns:a16="http://schemas.microsoft.com/office/drawing/2014/main" id="{00000000-0008-0000-0600-000045040000}"/>
              </a:ext>
            </a:extLst>
          </xdr:cNvPr>
          <xdr:cNvGrpSpPr>
            <a:grpSpLocks/>
          </xdr:cNvGrpSpPr>
        </xdr:nvGrpSpPr>
        <xdr:grpSpPr bwMode="auto">
          <a:xfrm>
            <a:off x="6204297" y="1513557"/>
            <a:ext cx="815974" cy="607240"/>
            <a:chOff x="1232146" y="4653136"/>
            <a:chExt cx="1180063" cy="871052"/>
          </a:xfrm>
        </xdr:grpSpPr>
        <xdr:sp macro="" textlink="">
          <xdr:nvSpPr>
            <xdr:cNvPr id="1095" name="円/楕円 43">
              <a:extLst>
                <a:ext uri="{FF2B5EF4-FFF2-40B4-BE49-F238E27FC236}">
                  <a16:creationId xmlns:a16="http://schemas.microsoft.com/office/drawing/2014/main" id="{00000000-0008-0000-0600-00004704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96" name="円/楕円 44">
              <a:extLst>
                <a:ext uri="{FF2B5EF4-FFF2-40B4-BE49-F238E27FC236}">
                  <a16:creationId xmlns:a16="http://schemas.microsoft.com/office/drawing/2014/main" id="{00000000-0008-0000-0600-00004804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97" name="円/楕円 45">
              <a:extLst>
                <a:ext uri="{FF2B5EF4-FFF2-40B4-BE49-F238E27FC236}">
                  <a16:creationId xmlns:a16="http://schemas.microsoft.com/office/drawing/2014/main" id="{00000000-0008-0000-0600-00004904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098" name="弦 1097">
              <a:extLst>
                <a:ext uri="{FF2B5EF4-FFF2-40B4-BE49-F238E27FC236}">
                  <a16:creationId xmlns:a16="http://schemas.microsoft.com/office/drawing/2014/main" id="{00000000-0008-0000-0600-00004A04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1099" name="AutoShape 33">
              <a:extLst>
                <a:ext uri="{FF2B5EF4-FFF2-40B4-BE49-F238E27FC236}">
                  <a16:creationId xmlns:a16="http://schemas.microsoft.com/office/drawing/2014/main" id="{00000000-0008-0000-0600-00004B04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00" name="AutoShape 33">
              <a:extLst>
                <a:ext uri="{FF2B5EF4-FFF2-40B4-BE49-F238E27FC236}">
                  <a16:creationId xmlns:a16="http://schemas.microsoft.com/office/drawing/2014/main" id="{00000000-0008-0000-0600-00004C04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01" name="AutoShape 33">
              <a:extLst>
                <a:ext uri="{FF2B5EF4-FFF2-40B4-BE49-F238E27FC236}">
                  <a16:creationId xmlns:a16="http://schemas.microsoft.com/office/drawing/2014/main" id="{00000000-0008-0000-0600-00004D04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02" name="テキスト ボックス 2">
              <a:extLst>
                <a:ext uri="{FF2B5EF4-FFF2-40B4-BE49-F238E27FC236}">
                  <a16:creationId xmlns:a16="http://schemas.microsoft.com/office/drawing/2014/main" id="{00000000-0008-0000-0600-00004E04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1094" name="テキスト ボックス 2">
            <a:extLst>
              <a:ext uri="{FF2B5EF4-FFF2-40B4-BE49-F238E27FC236}">
                <a16:creationId xmlns:a16="http://schemas.microsoft.com/office/drawing/2014/main" id="{00000000-0008-0000-0600-00004604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04</a:t>
            </a:r>
          </a:p>
        </xdr:txBody>
      </xdr:sp>
    </xdr:grpSp>
    <xdr:clientData/>
  </xdr:twoCellAnchor>
  <xdr:twoCellAnchor>
    <xdr:from>
      <xdr:col>16</xdr:col>
      <xdr:colOff>409882</xdr:colOff>
      <xdr:row>349</xdr:row>
      <xdr:rowOff>130990</xdr:rowOff>
    </xdr:from>
    <xdr:to>
      <xdr:col>16</xdr:col>
      <xdr:colOff>420497</xdr:colOff>
      <xdr:row>359</xdr:row>
      <xdr:rowOff>128343</xdr:rowOff>
    </xdr:to>
    <xdr:cxnSp macro="">
      <xdr:nvCxnSpPr>
        <xdr:cNvPr id="1103" name="直線コネクタ 1102">
          <a:extLst>
            <a:ext uri="{FF2B5EF4-FFF2-40B4-BE49-F238E27FC236}">
              <a16:creationId xmlns:a16="http://schemas.microsoft.com/office/drawing/2014/main" id="{00000000-0008-0000-0600-00004F040000}"/>
            </a:ext>
          </a:extLst>
        </xdr:cNvPr>
        <xdr:cNvCxnSpPr>
          <a:stCxn id="1104" idx="2"/>
          <a:endCxn id="1069" idx="0"/>
        </xdr:cNvCxnSpPr>
      </xdr:nvCxnSpPr>
      <xdr:spPr bwMode="auto">
        <a:xfrm>
          <a:off x="10519082" y="61466910"/>
          <a:ext cx="10615" cy="1724553"/>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15</xdr:col>
      <xdr:colOff>304800</xdr:colOff>
      <xdr:row>346</xdr:row>
      <xdr:rowOff>61810</xdr:rowOff>
    </xdr:from>
    <xdr:to>
      <xdr:col>17</xdr:col>
      <xdr:colOff>514965</xdr:colOff>
      <xdr:row>349</xdr:row>
      <xdr:rowOff>130990</xdr:rowOff>
    </xdr:to>
    <xdr:sp macro="" textlink="">
      <xdr:nvSpPr>
        <xdr:cNvPr id="1104" name="角丸四角形 1103">
          <a:extLst>
            <a:ext uri="{FF2B5EF4-FFF2-40B4-BE49-F238E27FC236}">
              <a16:creationId xmlns:a16="http://schemas.microsoft.com/office/drawing/2014/main" id="{00000000-0008-0000-0600-000050040000}"/>
            </a:ext>
          </a:extLst>
        </xdr:cNvPr>
        <xdr:cNvSpPr/>
      </xdr:nvSpPr>
      <xdr:spPr>
        <a:xfrm>
          <a:off x="9794240" y="60879570"/>
          <a:ext cx="1449685" cy="5873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ja-JP" altLang="en-US" sz="1400"/>
            <a:t>品質要件により</a:t>
          </a:r>
          <a:endParaRPr lang="en-US" altLang="ja-JP" sz="1400"/>
        </a:p>
        <a:p>
          <a:pPr algn="ctr"/>
          <a:r>
            <a:rPr lang="en-US" altLang="ja-JP" sz="1400"/>
            <a:t>GIMS</a:t>
          </a:r>
          <a:r>
            <a:rPr lang="ja-JP" altLang="en-US" sz="1400"/>
            <a:t>を採番</a:t>
          </a:r>
          <a:endParaRPr lang="en-US" altLang="ja-JP" sz="1400"/>
        </a:p>
      </xdr:txBody>
    </xdr:sp>
    <xdr:clientData/>
  </xdr:twoCellAnchor>
  <xdr:twoCellAnchor>
    <xdr:from>
      <xdr:col>19</xdr:col>
      <xdr:colOff>38813</xdr:colOff>
      <xdr:row>341</xdr:row>
      <xdr:rowOff>96909</xdr:rowOff>
    </xdr:from>
    <xdr:to>
      <xdr:col>21</xdr:col>
      <xdr:colOff>558439</xdr:colOff>
      <xdr:row>344</xdr:row>
      <xdr:rowOff>17646</xdr:rowOff>
    </xdr:to>
    <xdr:sp macro="" textlink="">
      <xdr:nvSpPr>
        <xdr:cNvPr id="1105" name="星 24 1104">
          <a:extLst>
            <a:ext uri="{FF2B5EF4-FFF2-40B4-BE49-F238E27FC236}">
              <a16:creationId xmlns:a16="http://schemas.microsoft.com/office/drawing/2014/main" id="{00000000-0008-0000-0600-000051040000}"/>
            </a:ext>
          </a:extLst>
        </xdr:cNvPr>
        <xdr:cNvSpPr/>
      </xdr:nvSpPr>
      <xdr:spPr bwMode="auto">
        <a:xfrm>
          <a:off x="12007293" y="60051069"/>
          <a:ext cx="1759146" cy="438897"/>
        </a:xfrm>
        <a:prstGeom prst="star24">
          <a:avLst/>
        </a:prstGeom>
        <a:solidFill>
          <a:srgbClr val="FFFF00"/>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0" marR="0" indent="0" algn="ctr" defTabSz="914400" rtl="0" eaLnBrk="1" fontAlgn="base" latinLnBrk="0" hangingPunct="1">
            <a:lnSpc>
              <a:spcPct val="100000"/>
            </a:lnSpc>
            <a:spcBef>
              <a:spcPct val="0"/>
            </a:spcBef>
            <a:spcAft>
              <a:spcPct val="0"/>
            </a:spcAft>
            <a:buClrTx/>
            <a:buSzTx/>
            <a:buFontTx/>
            <a:buNone/>
            <a:tabLst/>
          </a:pPr>
          <a:r>
            <a:rPr lang="ja-JP" altLang="en-US" sz="1400" b="1">
              <a:solidFill>
                <a:srgbClr val="FF0000"/>
              </a:solidFill>
            </a:rPr>
            <a:t>違う</a:t>
          </a:r>
          <a:endParaRPr kumimoji="1" lang="ja-JP" altLang="en-US" sz="1400" b="1" i="0" u="none" strike="noStrike" cap="none" normalizeH="0" baseline="0">
            <a:ln>
              <a:noFill/>
            </a:ln>
            <a:solidFill>
              <a:srgbClr val="FF0000"/>
            </a:solidFill>
            <a:effectLst/>
          </a:endParaRPr>
        </a:p>
      </xdr:txBody>
    </xdr:sp>
    <xdr:clientData/>
  </xdr:twoCellAnchor>
  <xdr:twoCellAnchor>
    <xdr:from>
      <xdr:col>22</xdr:col>
      <xdr:colOff>509129</xdr:colOff>
      <xdr:row>334</xdr:row>
      <xdr:rowOff>165385</xdr:rowOff>
    </xdr:from>
    <xdr:to>
      <xdr:col>24</xdr:col>
      <xdr:colOff>287002</xdr:colOff>
      <xdr:row>340</xdr:row>
      <xdr:rowOff>10073</xdr:rowOff>
    </xdr:to>
    <xdr:grpSp>
      <xdr:nvGrpSpPr>
        <xdr:cNvPr id="1106" name="グループ化 1105">
          <a:extLst>
            <a:ext uri="{FF2B5EF4-FFF2-40B4-BE49-F238E27FC236}">
              <a16:creationId xmlns:a16="http://schemas.microsoft.com/office/drawing/2014/main" id="{00000000-0008-0000-0600-000052040000}"/>
            </a:ext>
          </a:extLst>
        </xdr:cNvPr>
        <xdr:cNvGrpSpPr/>
      </xdr:nvGrpSpPr>
      <xdr:grpSpPr>
        <a:xfrm>
          <a:off x="13640929" y="59995085"/>
          <a:ext cx="971673" cy="911488"/>
          <a:chOff x="6204297" y="1513557"/>
          <a:chExt cx="975231" cy="847762"/>
        </a:xfrm>
      </xdr:grpSpPr>
      <xdr:grpSp>
        <xdr:nvGrpSpPr>
          <xdr:cNvPr id="1107" name="グループ化 1106">
            <a:extLst>
              <a:ext uri="{FF2B5EF4-FFF2-40B4-BE49-F238E27FC236}">
                <a16:creationId xmlns:a16="http://schemas.microsoft.com/office/drawing/2014/main" id="{00000000-0008-0000-0600-000053040000}"/>
              </a:ext>
            </a:extLst>
          </xdr:cNvPr>
          <xdr:cNvGrpSpPr>
            <a:grpSpLocks/>
          </xdr:cNvGrpSpPr>
        </xdr:nvGrpSpPr>
        <xdr:grpSpPr bwMode="auto">
          <a:xfrm>
            <a:off x="6204297" y="1513557"/>
            <a:ext cx="815974" cy="607240"/>
            <a:chOff x="1232146" y="4653136"/>
            <a:chExt cx="1180063" cy="871052"/>
          </a:xfrm>
        </xdr:grpSpPr>
        <xdr:sp macro="" textlink="">
          <xdr:nvSpPr>
            <xdr:cNvPr id="1109" name="円/楕円 43">
              <a:extLst>
                <a:ext uri="{FF2B5EF4-FFF2-40B4-BE49-F238E27FC236}">
                  <a16:creationId xmlns:a16="http://schemas.microsoft.com/office/drawing/2014/main" id="{00000000-0008-0000-0600-00005504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10" name="円/楕円 44">
              <a:extLst>
                <a:ext uri="{FF2B5EF4-FFF2-40B4-BE49-F238E27FC236}">
                  <a16:creationId xmlns:a16="http://schemas.microsoft.com/office/drawing/2014/main" id="{00000000-0008-0000-0600-00005604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11" name="円/楕円 45">
              <a:extLst>
                <a:ext uri="{FF2B5EF4-FFF2-40B4-BE49-F238E27FC236}">
                  <a16:creationId xmlns:a16="http://schemas.microsoft.com/office/drawing/2014/main" id="{00000000-0008-0000-0600-00005704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12" name="弦 1111">
              <a:extLst>
                <a:ext uri="{FF2B5EF4-FFF2-40B4-BE49-F238E27FC236}">
                  <a16:creationId xmlns:a16="http://schemas.microsoft.com/office/drawing/2014/main" id="{00000000-0008-0000-0600-00005804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1113" name="AutoShape 33">
              <a:extLst>
                <a:ext uri="{FF2B5EF4-FFF2-40B4-BE49-F238E27FC236}">
                  <a16:creationId xmlns:a16="http://schemas.microsoft.com/office/drawing/2014/main" id="{00000000-0008-0000-0600-00005904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14" name="AutoShape 33">
              <a:extLst>
                <a:ext uri="{FF2B5EF4-FFF2-40B4-BE49-F238E27FC236}">
                  <a16:creationId xmlns:a16="http://schemas.microsoft.com/office/drawing/2014/main" id="{00000000-0008-0000-0600-00005A04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15" name="AutoShape 33">
              <a:extLst>
                <a:ext uri="{FF2B5EF4-FFF2-40B4-BE49-F238E27FC236}">
                  <a16:creationId xmlns:a16="http://schemas.microsoft.com/office/drawing/2014/main" id="{00000000-0008-0000-0600-00005B04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16" name="テキスト ボックス 2">
              <a:extLst>
                <a:ext uri="{FF2B5EF4-FFF2-40B4-BE49-F238E27FC236}">
                  <a16:creationId xmlns:a16="http://schemas.microsoft.com/office/drawing/2014/main" id="{00000000-0008-0000-0600-00005C04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JPN</a:t>
              </a:r>
            </a:p>
          </xdr:txBody>
        </xdr:sp>
      </xdr:grpSp>
      <xdr:sp macro="" textlink="">
        <xdr:nvSpPr>
          <xdr:cNvPr id="1108" name="テキスト ボックス 2">
            <a:extLst>
              <a:ext uri="{FF2B5EF4-FFF2-40B4-BE49-F238E27FC236}">
                <a16:creationId xmlns:a16="http://schemas.microsoft.com/office/drawing/2014/main" id="{00000000-0008-0000-0600-000054040000}"/>
              </a:ext>
            </a:extLst>
          </xdr:cNvPr>
          <xdr:cNvSpPr txBox="1">
            <a:spLocks noChangeArrowheads="1"/>
          </xdr:cNvSpPr>
        </xdr:nvSpPr>
        <xdr:spPr bwMode="auto">
          <a:xfrm>
            <a:off x="6279936" y="20535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03</a:t>
            </a:r>
          </a:p>
        </xdr:txBody>
      </xdr:sp>
    </xdr:grpSp>
    <xdr:clientData/>
  </xdr:twoCellAnchor>
  <xdr:twoCellAnchor>
    <xdr:from>
      <xdr:col>18</xdr:col>
      <xdr:colOff>199177</xdr:colOff>
      <xdr:row>351</xdr:row>
      <xdr:rowOff>34855</xdr:rowOff>
    </xdr:from>
    <xdr:to>
      <xdr:col>28</xdr:col>
      <xdr:colOff>525120</xdr:colOff>
      <xdr:row>359</xdr:row>
      <xdr:rowOff>125752</xdr:rowOff>
    </xdr:to>
    <xdr:sp macro="" textlink="">
      <xdr:nvSpPr>
        <xdr:cNvPr id="1117" name="角丸四角形吹き出し 1116">
          <a:extLst>
            <a:ext uri="{FF2B5EF4-FFF2-40B4-BE49-F238E27FC236}">
              <a16:creationId xmlns:a16="http://schemas.microsoft.com/office/drawing/2014/main" id="{00000000-0008-0000-0600-00005D040000}"/>
            </a:ext>
          </a:extLst>
        </xdr:cNvPr>
        <xdr:cNvSpPr>
          <a:spLocks noChangeArrowheads="1"/>
        </xdr:cNvSpPr>
      </xdr:nvSpPr>
      <xdr:spPr bwMode="auto">
        <a:xfrm>
          <a:off x="11547897" y="61716215"/>
          <a:ext cx="6523543" cy="1472657"/>
        </a:xfrm>
        <a:prstGeom prst="wedgeRoundRectCallout">
          <a:avLst>
            <a:gd name="adj1" fmla="val 8076"/>
            <a:gd name="adj2" fmla="val -70591"/>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必要</a:t>
          </a:r>
          <a:endParaRPr lang="en-US" altLang="ja-JP" sz="1200" b="1"/>
        </a:p>
        <a:p>
          <a:r>
            <a:rPr lang="ja-JP" altLang="en-US" sz="1200" b="1"/>
            <a:t>例 ： </a:t>
          </a:r>
          <a:r>
            <a:rPr lang="en-US" altLang="ja-JP" sz="1200" b="1"/>
            <a:t>Apple/01</a:t>
          </a:r>
          <a:r>
            <a:rPr lang="ja-JP" altLang="en-US" sz="1200" b="1"/>
            <a:t>～</a:t>
          </a:r>
          <a:r>
            <a:rPr lang="en-US" altLang="ja-JP" sz="1200" b="1"/>
            <a:t>03</a:t>
          </a:r>
          <a:r>
            <a:rPr lang="ja-JP" altLang="en-US" sz="1200" b="1"/>
            <a:t>　迄が採番済みで　</a:t>
          </a:r>
          <a:r>
            <a:rPr lang="en-US" altLang="ja-JP" sz="1200" b="1">
              <a:solidFill>
                <a:srgbClr val="FF0000"/>
              </a:solidFill>
            </a:rPr>
            <a:t>Apple/04</a:t>
          </a:r>
          <a:r>
            <a:rPr lang="ja-JP" altLang="en-US" sz="1200" b="1"/>
            <a:t>　が採番された。</a:t>
          </a:r>
          <a:endParaRPr lang="en-US" altLang="ja-JP" sz="1200" b="1"/>
        </a:p>
        <a:p>
          <a:r>
            <a:rPr lang="ja-JP" altLang="ja-JP" sz="1200" b="1">
              <a:solidFill>
                <a:srgbClr val="FF0000"/>
              </a:solidFill>
            </a:rPr>
            <a:t>採番理由コード</a:t>
          </a:r>
          <a:r>
            <a:rPr lang="ja-JP" altLang="en-US" sz="1200" b="1">
              <a:solidFill>
                <a:srgbClr val="FF0000"/>
              </a:solidFill>
            </a:rPr>
            <a:t>　：　</a:t>
          </a:r>
          <a:r>
            <a:rPr lang="en-US" altLang="ja-JP" sz="1200" b="1">
              <a:solidFill>
                <a:srgbClr val="FF0000"/>
              </a:solidFill>
            </a:rPr>
            <a:t>C (</a:t>
          </a:r>
          <a:r>
            <a:rPr lang="ja-JP" altLang="en-US" sz="1200" b="1">
              <a:solidFill>
                <a:srgbClr val="FF0000"/>
              </a:solidFill>
            </a:rPr>
            <a:t>生産国が異なる場合</a:t>
          </a:r>
          <a:r>
            <a:rPr lang="en-US" altLang="ja-JP" sz="1200" b="1">
              <a:solidFill>
                <a:srgbClr val="FF0000"/>
              </a:solidFill>
            </a:rPr>
            <a:t>)</a:t>
          </a:r>
          <a:endParaRPr lang="ja-JP" altLang="en-US" sz="1200" b="1">
            <a:solidFill>
              <a:srgbClr val="FF0000"/>
            </a:solidFill>
          </a:endParaRPr>
        </a:p>
        <a:p>
          <a:r>
            <a:rPr lang="ja-JP" altLang="en-US" sz="1200" b="1">
              <a:solidFill>
                <a:srgbClr val="00B0F0"/>
              </a:solidFill>
            </a:rPr>
            <a:t>前品目コード　：　</a:t>
          </a:r>
          <a:r>
            <a:rPr lang="en-US" altLang="ja-JP" sz="1200" b="1">
              <a:solidFill>
                <a:srgbClr val="00B0F0"/>
              </a:solidFill>
            </a:rPr>
            <a:t> Apple/03</a:t>
          </a:r>
        </a:p>
        <a:p>
          <a:r>
            <a:rPr lang="ja-JP" altLang="ja-JP" sz="1200" b="1"/>
            <a:t>「生産国　：　</a:t>
          </a:r>
          <a:r>
            <a:rPr lang="en-US" altLang="ja-JP" sz="1200" b="1"/>
            <a:t>US</a:t>
          </a:r>
          <a:r>
            <a:rPr lang="ja-JP" altLang="ja-JP" sz="1200" b="1"/>
            <a:t>」「包装国　：　</a:t>
          </a:r>
          <a:r>
            <a:rPr lang="en-US" altLang="ja-JP" sz="1200" b="1"/>
            <a:t>US</a:t>
          </a:r>
          <a:r>
            <a:rPr lang="ja-JP" altLang="ja-JP" sz="1200" b="1"/>
            <a:t>」の組合せ</a:t>
          </a:r>
          <a:r>
            <a:rPr lang="ja-JP" altLang="en-US" sz="1200" b="1"/>
            <a:t>で　　</a:t>
          </a:r>
          <a:r>
            <a:rPr lang="en-US" altLang="ja-JP" sz="1200" b="1"/>
            <a:t>Apple / 04</a:t>
          </a:r>
          <a:r>
            <a:rPr lang="ja-JP" altLang="en-US" sz="1200" b="1"/>
            <a:t>　を使用</a:t>
          </a:r>
          <a:r>
            <a:rPr lang="ja-JP" altLang="ja-JP" sz="1200" b="1"/>
            <a:t>。</a:t>
          </a:r>
          <a:endParaRPr lang="en-US" altLang="ja-JP" sz="1200" b="1"/>
        </a:p>
        <a:p>
          <a:r>
            <a:rPr lang="ja-JP" altLang="en-US" sz="1200" b="1"/>
            <a:t>　</a:t>
          </a:r>
          <a:r>
            <a:rPr lang="en-US" altLang="ja-JP" sz="1200" b="1">
              <a:solidFill>
                <a:srgbClr val="FF0000"/>
              </a:solidFill>
            </a:rPr>
            <a:t>※</a:t>
          </a:r>
          <a:r>
            <a:rPr lang="ja-JP" altLang="en-US" sz="1200" b="1">
              <a:solidFill>
                <a:srgbClr val="FF0000"/>
              </a:solidFill>
            </a:rPr>
            <a:t>米国で使用する品目（</a:t>
          </a:r>
          <a:r>
            <a:rPr lang="en-US" altLang="ja-JP" sz="1200" b="1">
              <a:solidFill>
                <a:srgbClr val="FF0000"/>
              </a:solidFill>
            </a:rPr>
            <a:t>REC-G</a:t>
          </a:r>
          <a:r>
            <a:rPr lang="ja-JP" altLang="en-US" sz="1200" b="1">
              <a:solidFill>
                <a:srgbClr val="FF0000"/>
              </a:solidFill>
            </a:rPr>
            <a:t>）の為米国から日本へ</a:t>
          </a:r>
          <a:r>
            <a:rPr lang="en-US" altLang="ja-JP" sz="1200" b="1">
              <a:solidFill>
                <a:srgbClr val="FF0000"/>
              </a:solidFill>
            </a:rPr>
            <a:t>GIMS</a:t>
          </a:r>
          <a:r>
            <a:rPr lang="ja-JP" altLang="en-US" sz="1200" b="1">
              <a:solidFill>
                <a:srgbClr val="FF0000"/>
              </a:solidFill>
            </a:rPr>
            <a:t>申請する必要が有る。</a:t>
          </a:r>
          <a:endParaRPr lang="en-US" altLang="ja-JP" sz="1200" b="1">
            <a:solidFill>
              <a:srgbClr val="FF0000"/>
            </a:solidFill>
          </a:endParaRPr>
        </a:p>
      </xdr:txBody>
    </xdr:sp>
    <xdr:clientData/>
  </xdr:twoCellAnchor>
  <xdr:twoCellAnchor>
    <xdr:from>
      <xdr:col>18</xdr:col>
      <xdr:colOff>164070</xdr:colOff>
      <xdr:row>366</xdr:row>
      <xdr:rowOff>145987</xdr:rowOff>
    </xdr:from>
    <xdr:to>
      <xdr:col>28</xdr:col>
      <xdr:colOff>490013</xdr:colOff>
      <xdr:row>375</xdr:row>
      <xdr:rowOff>64164</xdr:rowOff>
    </xdr:to>
    <xdr:sp macro="" textlink="">
      <xdr:nvSpPr>
        <xdr:cNvPr id="1118" name="角丸四角形吹き出し 1117">
          <a:extLst>
            <a:ext uri="{FF2B5EF4-FFF2-40B4-BE49-F238E27FC236}">
              <a16:creationId xmlns:a16="http://schemas.microsoft.com/office/drawing/2014/main" id="{00000000-0008-0000-0600-00005E040000}"/>
            </a:ext>
          </a:extLst>
        </xdr:cNvPr>
        <xdr:cNvSpPr>
          <a:spLocks noChangeArrowheads="1"/>
        </xdr:cNvSpPr>
      </xdr:nvSpPr>
      <xdr:spPr bwMode="auto">
        <a:xfrm>
          <a:off x="11512790" y="64418147"/>
          <a:ext cx="6523543" cy="1472657"/>
        </a:xfrm>
        <a:prstGeom prst="wedgeRoundRectCallout">
          <a:avLst>
            <a:gd name="adj1" fmla="val -58257"/>
            <a:gd name="adj2" fmla="val -53793"/>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必要</a:t>
          </a:r>
          <a:endParaRPr lang="en-US" altLang="ja-JP" sz="1200" b="1"/>
        </a:p>
        <a:p>
          <a:r>
            <a:rPr lang="ja-JP" altLang="en-US" sz="1200" b="1"/>
            <a:t>例 ： </a:t>
          </a:r>
          <a:r>
            <a:rPr lang="en-US" altLang="ja-JP" sz="1200" b="1"/>
            <a:t>Apple/01</a:t>
          </a:r>
          <a:r>
            <a:rPr lang="ja-JP" altLang="en-US" sz="1200" b="1"/>
            <a:t>～</a:t>
          </a:r>
          <a:r>
            <a:rPr lang="en-US" altLang="ja-JP" sz="1200" b="1"/>
            <a:t>11</a:t>
          </a:r>
          <a:r>
            <a:rPr lang="ja-JP" altLang="en-US" sz="1200" b="1"/>
            <a:t>　迄が採番済みで　</a:t>
          </a:r>
          <a:r>
            <a:rPr lang="en-US" altLang="ja-JP" sz="1200" b="1">
              <a:solidFill>
                <a:srgbClr val="FF0000"/>
              </a:solidFill>
            </a:rPr>
            <a:t>Apple/12</a:t>
          </a:r>
          <a:r>
            <a:rPr lang="ja-JP" altLang="en-US" sz="1200" b="1"/>
            <a:t>　が採番された。</a:t>
          </a:r>
          <a:endParaRPr lang="en-US" altLang="ja-JP" sz="1200" b="1"/>
        </a:p>
        <a:p>
          <a:r>
            <a:rPr lang="ja-JP" altLang="ja-JP" sz="1200" b="1">
              <a:solidFill>
                <a:srgbClr val="FF0000"/>
              </a:solidFill>
            </a:rPr>
            <a:t>採番理由コード</a:t>
          </a:r>
          <a:r>
            <a:rPr lang="ja-JP" altLang="en-US" sz="1200" b="1">
              <a:solidFill>
                <a:srgbClr val="FF0000"/>
              </a:solidFill>
            </a:rPr>
            <a:t>　：　：　</a:t>
          </a:r>
          <a:r>
            <a:rPr lang="en-US" altLang="ja-JP" sz="1200" b="1">
              <a:solidFill>
                <a:srgbClr val="FF0000"/>
              </a:solidFill>
            </a:rPr>
            <a:t>D ( </a:t>
          </a:r>
          <a:r>
            <a:rPr lang="ja-JP" altLang="en-US" sz="1200" b="1">
              <a:solidFill>
                <a:srgbClr val="FF0000"/>
              </a:solidFill>
            </a:rPr>
            <a:t>品質要件により識別が必要な場合</a:t>
          </a:r>
          <a:r>
            <a:rPr lang="en-US" altLang="ja-JP" sz="1200" b="1">
              <a:solidFill>
                <a:srgbClr val="FF0000"/>
              </a:solidFill>
            </a:rPr>
            <a:t>)</a:t>
          </a:r>
        </a:p>
        <a:p>
          <a:r>
            <a:rPr lang="ja-JP" altLang="en-US" sz="1200" b="1">
              <a:solidFill>
                <a:srgbClr val="00B0F0"/>
              </a:solidFill>
            </a:rPr>
            <a:t>前品目コード　：　</a:t>
          </a:r>
          <a:r>
            <a:rPr lang="en-US" altLang="ja-JP" sz="1200" b="1">
              <a:solidFill>
                <a:srgbClr val="00B0F0"/>
              </a:solidFill>
            </a:rPr>
            <a:t> Apple/04</a:t>
          </a:r>
          <a:endParaRPr lang="en-US" altLang="ja-JP" sz="1200" b="1" baseline="0">
            <a:solidFill>
              <a:srgbClr val="00B0F0"/>
            </a:solidFill>
          </a:endParaRPr>
        </a:p>
        <a:p>
          <a:r>
            <a:rPr lang="ja-JP" altLang="ja-JP" sz="1200" b="1"/>
            <a:t>「生産国　：　</a:t>
          </a:r>
          <a:r>
            <a:rPr lang="en-US" altLang="ja-JP" sz="1200" b="1"/>
            <a:t>US</a:t>
          </a:r>
          <a:r>
            <a:rPr lang="ja-JP" altLang="ja-JP" sz="1200" b="1"/>
            <a:t>」「包装国　：　</a:t>
          </a:r>
          <a:r>
            <a:rPr lang="en-US" altLang="ja-JP" sz="1200" b="1"/>
            <a:t>US</a:t>
          </a:r>
          <a:r>
            <a:rPr lang="ja-JP" altLang="ja-JP" sz="1200" b="1"/>
            <a:t>」の組合せ</a:t>
          </a:r>
          <a:r>
            <a:rPr lang="ja-JP" altLang="en-US" sz="1200" b="1"/>
            <a:t>で　　</a:t>
          </a:r>
          <a:r>
            <a:rPr lang="en-US" altLang="ja-JP" sz="1200" b="1"/>
            <a:t>Apple / 12</a:t>
          </a:r>
          <a:r>
            <a:rPr lang="ja-JP" altLang="en-US" sz="1200" b="1"/>
            <a:t>　を使用</a:t>
          </a:r>
          <a:r>
            <a:rPr lang="ja-JP" altLang="ja-JP" sz="1200" b="1"/>
            <a:t>。</a:t>
          </a:r>
          <a:endParaRPr lang="en-US" altLang="ja-JP" sz="1200" b="1"/>
        </a:p>
        <a:p>
          <a:r>
            <a:rPr lang="ja-JP" altLang="en-US" sz="1200" b="1"/>
            <a:t>　</a:t>
          </a:r>
          <a:r>
            <a:rPr lang="en-US" altLang="ja-JP" sz="1200" b="1">
              <a:solidFill>
                <a:srgbClr val="FF0000"/>
              </a:solidFill>
            </a:rPr>
            <a:t>※</a:t>
          </a:r>
          <a:r>
            <a:rPr lang="ja-JP" altLang="en-US" sz="1200" b="1">
              <a:solidFill>
                <a:srgbClr val="FF0000"/>
              </a:solidFill>
            </a:rPr>
            <a:t>米国で使用する品目（</a:t>
          </a:r>
          <a:r>
            <a:rPr lang="en-US" altLang="ja-JP" sz="1200" b="1">
              <a:solidFill>
                <a:srgbClr val="FF0000"/>
              </a:solidFill>
            </a:rPr>
            <a:t>REC-G</a:t>
          </a:r>
          <a:r>
            <a:rPr lang="ja-JP" altLang="en-US" sz="1200" b="1">
              <a:solidFill>
                <a:srgbClr val="FF0000"/>
              </a:solidFill>
            </a:rPr>
            <a:t>）の為米国から日本へ</a:t>
          </a:r>
          <a:r>
            <a:rPr lang="en-US" altLang="ja-JP" sz="1200" b="1">
              <a:solidFill>
                <a:srgbClr val="FF0000"/>
              </a:solidFill>
            </a:rPr>
            <a:t>GIMS</a:t>
          </a:r>
          <a:r>
            <a:rPr lang="ja-JP" altLang="en-US" sz="1200" b="1">
              <a:solidFill>
                <a:srgbClr val="FF0000"/>
              </a:solidFill>
            </a:rPr>
            <a:t>申請する必要が有る。</a:t>
          </a:r>
          <a:endParaRPr lang="en-US" altLang="ja-JP" sz="1200" b="1">
            <a:solidFill>
              <a:srgbClr val="FF0000"/>
            </a:solidFill>
          </a:endParaRPr>
        </a:p>
      </xdr:txBody>
    </xdr:sp>
    <xdr:clientData/>
  </xdr:twoCellAnchor>
  <xdr:twoCellAnchor>
    <xdr:from>
      <xdr:col>15</xdr:col>
      <xdr:colOff>0</xdr:colOff>
      <xdr:row>379</xdr:row>
      <xdr:rowOff>0</xdr:rowOff>
    </xdr:from>
    <xdr:to>
      <xdr:col>28</xdr:col>
      <xdr:colOff>544286</xdr:colOff>
      <xdr:row>383</xdr:row>
      <xdr:rowOff>81605</xdr:rowOff>
    </xdr:to>
    <xdr:sp macro="" textlink="">
      <xdr:nvSpPr>
        <xdr:cNvPr id="1119" name="テキスト ボックス 3">
          <a:extLst>
            <a:ext uri="{FF2B5EF4-FFF2-40B4-BE49-F238E27FC236}">
              <a16:creationId xmlns:a16="http://schemas.microsoft.com/office/drawing/2014/main" id="{00000000-0008-0000-0600-00005F040000}"/>
            </a:ext>
          </a:extLst>
        </xdr:cNvPr>
        <xdr:cNvSpPr txBox="1"/>
      </xdr:nvSpPr>
      <xdr:spPr>
        <a:xfrm>
          <a:off x="0" y="66629280"/>
          <a:ext cx="8601166" cy="77248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15</xdr:col>
      <xdr:colOff>40640</xdr:colOff>
      <xdr:row>383</xdr:row>
      <xdr:rowOff>22860</xdr:rowOff>
    </xdr:from>
    <xdr:to>
      <xdr:col>29</xdr:col>
      <xdr:colOff>15407</xdr:colOff>
      <xdr:row>396</xdr:row>
      <xdr:rowOff>150725</xdr:rowOff>
    </xdr:to>
    <xdr:grpSp>
      <xdr:nvGrpSpPr>
        <xdr:cNvPr id="1120" name="グループ化 1119">
          <a:extLst>
            <a:ext uri="{FF2B5EF4-FFF2-40B4-BE49-F238E27FC236}">
              <a16:creationId xmlns:a16="http://schemas.microsoft.com/office/drawing/2014/main" id="{00000000-0008-0000-0600-000060040000}"/>
            </a:ext>
          </a:extLst>
        </xdr:cNvPr>
        <xdr:cNvGrpSpPr/>
      </xdr:nvGrpSpPr>
      <xdr:grpSpPr>
        <a:xfrm>
          <a:off x="8994140" y="68679060"/>
          <a:ext cx="8331367" cy="2439265"/>
          <a:chOff x="0" y="71845714"/>
          <a:chExt cx="12371428" cy="3433920"/>
        </a:xfrm>
      </xdr:grpSpPr>
      <xdr:pic>
        <xdr:nvPicPr>
          <xdr:cNvPr id="1121" name="図 1120">
            <a:extLst>
              <a:ext uri="{FF2B5EF4-FFF2-40B4-BE49-F238E27FC236}">
                <a16:creationId xmlns:a16="http://schemas.microsoft.com/office/drawing/2014/main" id="{00000000-0008-0000-0600-000061040000}"/>
              </a:ext>
            </a:extLst>
          </xdr:cNvPr>
          <xdr:cNvPicPr>
            <a:picLocks noChangeAspect="1"/>
          </xdr:cNvPicPr>
        </xdr:nvPicPr>
        <xdr:blipFill>
          <a:blip xmlns:r="http://schemas.openxmlformats.org/officeDocument/2006/relationships" r:embed="rId5"/>
          <a:stretch>
            <a:fillRect/>
          </a:stretch>
        </xdr:blipFill>
        <xdr:spPr>
          <a:xfrm>
            <a:off x="8374" y="71845714"/>
            <a:ext cx="12361905" cy="2647619"/>
          </a:xfrm>
          <a:prstGeom prst="rect">
            <a:avLst/>
          </a:prstGeom>
        </xdr:spPr>
      </xdr:pic>
      <xdr:pic>
        <xdr:nvPicPr>
          <xdr:cNvPr id="1122" name="図 1121">
            <a:extLst>
              <a:ext uri="{FF2B5EF4-FFF2-40B4-BE49-F238E27FC236}">
                <a16:creationId xmlns:a16="http://schemas.microsoft.com/office/drawing/2014/main" id="{00000000-0008-0000-0600-000062040000}"/>
              </a:ext>
            </a:extLst>
          </xdr:cNvPr>
          <xdr:cNvPicPr>
            <a:picLocks noChangeAspect="1"/>
          </xdr:cNvPicPr>
        </xdr:nvPicPr>
        <xdr:blipFill>
          <a:blip xmlns:r="http://schemas.openxmlformats.org/officeDocument/2006/relationships" r:embed="rId6"/>
          <a:stretch>
            <a:fillRect/>
          </a:stretch>
        </xdr:blipFill>
        <xdr:spPr>
          <a:xfrm>
            <a:off x="0" y="74441539"/>
            <a:ext cx="12371428" cy="838095"/>
          </a:xfrm>
          <a:prstGeom prst="rect">
            <a:avLst/>
          </a:prstGeom>
        </xdr:spPr>
      </xdr:pic>
    </xdr:grpSp>
    <xdr:clientData/>
  </xdr:twoCellAnchor>
  <xdr:twoCellAnchor>
    <xdr:from>
      <xdr:col>15</xdr:col>
      <xdr:colOff>0</xdr:colOff>
      <xdr:row>411</xdr:row>
      <xdr:rowOff>0</xdr:rowOff>
    </xdr:from>
    <xdr:to>
      <xdr:col>28</xdr:col>
      <xdr:colOff>610326</xdr:colOff>
      <xdr:row>415</xdr:row>
      <xdr:rowOff>58692</xdr:rowOff>
    </xdr:to>
    <xdr:sp macro="" textlink="">
      <xdr:nvSpPr>
        <xdr:cNvPr id="1124" name="テキスト ボックス 47">
          <a:extLst>
            <a:ext uri="{FF2B5EF4-FFF2-40B4-BE49-F238E27FC236}">
              <a16:creationId xmlns:a16="http://schemas.microsoft.com/office/drawing/2014/main" id="{00000000-0008-0000-0600-000064040000}"/>
            </a:ext>
          </a:extLst>
        </xdr:cNvPr>
        <xdr:cNvSpPr txBox="1"/>
      </xdr:nvSpPr>
      <xdr:spPr>
        <a:xfrm>
          <a:off x="9489440" y="72329040"/>
          <a:ext cx="8667206" cy="749572"/>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◆品目コード運用例⑤</a:t>
          </a:r>
          <a:endParaRPr lang="en-US" altLang="ja-JP" sz="1400">
            <a:solidFill>
              <a:srgbClr val="000000"/>
            </a:solidFill>
          </a:endParaRPr>
        </a:p>
        <a:p>
          <a:r>
            <a:rPr lang="en-US" altLang="ja-JP" sz="1400">
              <a:solidFill>
                <a:srgbClr val="000000"/>
              </a:solidFill>
            </a:rPr>
            <a:t>USA</a:t>
          </a:r>
          <a:r>
            <a:rPr lang="ja-JP" altLang="en-US" sz="1400">
              <a:solidFill>
                <a:srgbClr val="000000"/>
              </a:solidFill>
            </a:rPr>
            <a:t>製へ切り替え後、新たな包装仕様で客先へ販売する場合（</a:t>
          </a:r>
          <a:r>
            <a:rPr lang="en-US" altLang="ja-JP" sz="1400">
              <a:solidFill>
                <a:srgbClr val="000000"/>
              </a:solidFill>
            </a:rPr>
            <a:t>Apple/05</a:t>
          </a:r>
          <a:r>
            <a:rPr lang="ja-JP" altLang="en-US" sz="1400">
              <a:solidFill>
                <a:srgbClr val="000000"/>
              </a:solidFill>
            </a:rPr>
            <a:t>）。</a:t>
          </a:r>
        </a:p>
        <a:p>
          <a:r>
            <a:rPr lang="en-US" altLang="ja-JP" sz="1400">
              <a:solidFill>
                <a:srgbClr val="000000"/>
              </a:solidFill>
            </a:rPr>
            <a:t>USA</a:t>
          </a:r>
          <a:r>
            <a:rPr lang="ja-JP" altLang="en-US" sz="1400">
              <a:solidFill>
                <a:srgbClr val="000000"/>
              </a:solidFill>
            </a:rPr>
            <a:t>生産品が品質要件によって</a:t>
          </a:r>
          <a:r>
            <a:rPr lang="en-US" altLang="ja-JP" sz="1400">
              <a:solidFill>
                <a:srgbClr val="000000"/>
              </a:solidFill>
            </a:rPr>
            <a:t>GIMS</a:t>
          </a:r>
          <a:r>
            <a:rPr lang="ja-JP" altLang="en-US" sz="1400">
              <a:solidFill>
                <a:srgbClr val="000000"/>
              </a:solidFill>
            </a:rPr>
            <a:t>が変わった場合（</a:t>
          </a:r>
          <a:r>
            <a:rPr lang="en-US" altLang="ja-JP" sz="1400">
              <a:solidFill>
                <a:srgbClr val="000000"/>
              </a:solidFill>
            </a:rPr>
            <a:t>Apple/13</a:t>
          </a:r>
          <a:r>
            <a:rPr lang="ja-JP" altLang="en-US" sz="1400">
              <a:solidFill>
                <a:srgbClr val="000000"/>
              </a:solidFill>
            </a:rPr>
            <a:t>） 。</a:t>
          </a:r>
        </a:p>
      </xdr:txBody>
    </xdr:sp>
    <xdr:clientData/>
  </xdr:twoCellAnchor>
  <xdr:twoCellAnchor>
    <xdr:from>
      <xdr:col>15</xdr:col>
      <xdr:colOff>395801</xdr:colOff>
      <xdr:row>416</xdr:row>
      <xdr:rowOff>117775</xdr:rowOff>
    </xdr:from>
    <xdr:to>
      <xdr:col>22</xdr:col>
      <xdr:colOff>194719</xdr:colOff>
      <xdr:row>423</xdr:row>
      <xdr:rowOff>155289</xdr:rowOff>
    </xdr:to>
    <xdr:sp macro="" textlink="">
      <xdr:nvSpPr>
        <xdr:cNvPr id="1125" name="角丸四角形 1124">
          <a:extLst>
            <a:ext uri="{FF2B5EF4-FFF2-40B4-BE49-F238E27FC236}">
              <a16:creationId xmlns:a16="http://schemas.microsoft.com/office/drawing/2014/main" id="{00000000-0008-0000-0600-000065040000}"/>
            </a:ext>
          </a:extLst>
        </xdr:cNvPr>
        <xdr:cNvSpPr>
          <a:spLocks noChangeArrowheads="1"/>
        </xdr:cNvSpPr>
      </xdr:nvSpPr>
      <xdr:spPr bwMode="auto">
        <a:xfrm>
          <a:off x="9885241" y="73310415"/>
          <a:ext cx="4137238" cy="1246554"/>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17</xdr:col>
      <xdr:colOff>317780</xdr:colOff>
      <xdr:row>422</xdr:row>
      <xdr:rowOff>96377</xdr:rowOff>
    </xdr:from>
    <xdr:to>
      <xdr:col>20</xdr:col>
      <xdr:colOff>416868</xdr:colOff>
      <xdr:row>422</xdr:row>
      <xdr:rowOff>96377</xdr:rowOff>
    </xdr:to>
    <xdr:cxnSp macro="">
      <xdr:nvCxnSpPr>
        <xdr:cNvPr id="1126" name="直線コネクタ 1125">
          <a:extLst>
            <a:ext uri="{FF2B5EF4-FFF2-40B4-BE49-F238E27FC236}">
              <a16:creationId xmlns:a16="http://schemas.microsoft.com/office/drawing/2014/main" id="{00000000-0008-0000-0600-000066040000}"/>
            </a:ext>
          </a:extLst>
        </xdr:cNvPr>
        <xdr:cNvCxnSpPr>
          <a:stCxn id="1136" idx="3"/>
        </xdr:cNvCxnSpPr>
      </xdr:nvCxnSpPr>
      <xdr:spPr bwMode="auto">
        <a:xfrm>
          <a:off x="11046740" y="74325337"/>
          <a:ext cx="1958368" cy="0"/>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15</xdr:col>
      <xdr:colOff>374029</xdr:colOff>
      <xdr:row>441</xdr:row>
      <xdr:rowOff>130140</xdr:rowOff>
    </xdr:from>
    <xdr:to>
      <xdr:col>17</xdr:col>
      <xdr:colOff>512137</xdr:colOff>
      <xdr:row>450</xdr:row>
      <xdr:rowOff>48317</xdr:rowOff>
    </xdr:to>
    <xdr:sp macro="" textlink="">
      <xdr:nvSpPr>
        <xdr:cNvPr id="1127" name="角丸四角形 1126">
          <a:extLst>
            <a:ext uri="{FF2B5EF4-FFF2-40B4-BE49-F238E27FC236}">
              <a16:creationId xmlns:a16="http://schemas.microsoft.com/office/drawing/2014/main" id="{00000000-0008-0000-0600-000067040000}"/>
            </a:ext>
          </a:extLst>
        </xdr:cNvPr>
        <xdr:cNvSpPr>
          <a:spLocks noChangeArrowheads="1"/>
        </xdr:cNvSpPr>
      </xdr:nvSpPr>
      <xdr:spPr bwMode="auto">
        <a:xfrm>
          <a:off x="9863469" y="77640780"/>
          <a:ext cx="1377628" cy="1472657"/>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26</xdr:col>
      <xdr:colOff>33041</xdr:colOff>
      <xdr:row>443</xdr:row>
      <xdr:rowOff>163364</xdr:rowOff>
    </xdr:from>
    <xdr:to>
      <xdr:col>28</xdr:col>
      <xdr:colOff>607793</xdr:colOff>
      <xdr:row>447</xdr:row>
      <xdr:rowOff>23971</xdr:rowOff>
    </xdr:to>
    <xdr:sp macro="" textlink="">
      <xdr:nvSpPr>
        <xdr:cNvPr id="1128" name="角丸四角形 1127">
          <a:extLst>
            <a:ext uri="{FF2B5EF4-FFF2-40B4-BE49-F238E27FC236}">
              <a16:creationId xmlns:a16="http://schemas.microsoft.com/office/drawing/2014/main" id="{00000000-0008-0000-0600-000068040000}"/>
            </a:ext>
          </a:extLst>
        </xdr:cNvPr>
        <xdr:cNvSpPr>
          <a:spLocks noChangeArrowheads="1"/>
        </xdr:cNvSpPr>
      </xdr:nvSpPr>
      <xdr:spPr bwMode="auto">
        <a:xfrm>
          <a:off x="16339841" y="78019444"/>
          <a:ext cx="1814272" cy="551487"/>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rgbClr val="000000"/>
              </a:solidFill>
            </a:rPr>
            <a:t>客先</a:t>
          </a:r>
        </a:p>
      </xdr:txBody>
    </xdr:sp>
    <xdr:clientData/>
  </xdr:twoCellAnchor>
  <xdr:twoCellAnchor>
    <xdr:from>
      <xdr:col>17</xdr:col>
      <xdr:colOff>173779</xdr:colOff>
      <xdr:row>445</xdr:row>
      <xdr:rowOff>98505</xdr:rowOff>
    </xdr:from>
    <xdr:to>
      <xdr:col>26</xdr:col>
      <xdr:colOff>382450</xdr:colOff>
      <xdr:row>445</xdr:row>
      <xdr:rowOff>98505</xdr:rowOff>
    </xdr:to>
    <xdr:cxnSp macro="">
      <xdr:nvCxnSpPr>
        <xdr:cNvPr id="1129" name="直線矢印コネクタ 1128">
          <a:extLst>
            <a:ext uri="{FF2B5EF4-FFF2-40B4-BE49-F238E27FC236}">
              <a16:creationId xmlns:a16="http://schemas.microsoft.com/office/drawing/2014/main" id="{00000000-0008-0000-0600-000069040000}"/>
            </a:ext>
          </a:extLst>
        </xdr:cNvPr>
        <xdr:cNvCxnSpPr>
          <a:cxnSpLocks noChangeShapeType="1"/>
        </xdr:cNvCxnSpPr>
      </xdr:nvCxnSpPr>
      <xdr:spPr bwMode="auto">
        <a:xfrm>
          <a:off x="10902739" y="78300025"/>
          <a:ext cx="5786511"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24</xdr:col>
      <xdr:colOff>178699</xdr:colOff>
      <xdr:row>443</xdr:row>
      <xdr:rowOff>150222</xdr:rowOff>
    </xdr:from>
    <xdr:to>
      <xdr:col>25</xdr:col>
      <xdr:colOff>612790</xdr:colOff>
      <xdr:row>445</xdr:row>
      <xdr:rowOff>118192</xdr:rowOff>
    </xdr:to>
    <xdr:sp macro="" textlink="">
      <xdr:nvSpPr>
        <xdr:cNvPr id="1130" name="テキスト ボックス 2">
          <a:extLst>
            <a:ext uri="{FF2B5EF4-FFF2-40B4-BE49-F238E27FC236}">
              <a16:creationId xmlns:a16="http://schemas.microsoft.com/office/drawing/2014/main" id="{00000000-0008-0000-0600-00006A040000}"/>
            </a:ext>
          </a:extLst>
        </xdr:cNvPr>
        <xdr:cNvSpPr txBox="1">
          <a:spLocks noChangeArrowheads="1"/>
        </xdr:cNvSpPr>
      </xdr:nvSpPr>
      <xdr:spPr bwMode="auto">
        <a:xfrm>
          <a:off x="15245979" y="78006302"/>
          <a:ext cx="1053851" cy="313410"/>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26</xdr:col>
      <xdr:colOff>33457</xdr:colOff>
      <xdr:row>418</xdr:row>
      <xdr:rowOff>137856</xdr:rowOff>
    </xdr:from>
    <xdr:to>
      <xdr:col>28</xdr:col>
      <xdr:colOff>608209</xdr:colOff>
      <xdr:row>421</xdr:row>
      <xdr:rowOff>171184</xdr:rowOff>
    </xdr:to>
    <xdr:sp macro="" textlink="">
      <xdr:nvSpPr>
        <xdr:cNvPr id="1131" name="角丸四角形 1130">
          <a:extLst>
            <a:ext uri="{FF2B5EF4-FFF2-40B4-BE49-F238E27FC236}">
              <a16:creationId xmlns:a16="http://schemas.microsoft.com/office/drawing/2014/main" id="{00000000-0008-0000-0600-00006B040000}"/>
            </a:ext>
          </a:extLst>
        </xdr:cNvPr>
        <xdr:cNvSpPr>
          <a:spLocks noChangeArrowheads="1"/>
        </xdr:cNvSpPr>
      </xdr:nvSpPr>
      <xdr:spPr bwMode="auto">
        <a:xfrm>
          <a:off x="16340257" y="73675936"/>
          <a:ext cx="1814272" cy="551488"/>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rgbClr val="000000"/>
              </a:solidFill>
            </a:rPr>
            <a:t>客先</a:t>
          </a:r>
        </a:p>
      </xdr:txBody>
    </xdr:sp>
    <xdr:clientData/>
  </xdr:twoCellAnchor>
  <xdr:twoCellAnchor>
    <xdr:from>
      <xdr:col>21</xdr:col>
      <xdr:colOff>522355</xdr:colOff>
      <xdr:row>420</xdr:row>
      <xdr:rowOff>86140</xdr:rowOff>
    </xdr:from>
    <xdr:to>
      <xdr:col>26</xdr:col>
      <xdr:colOff>273593</xdr:colOff>
      <xdr:row>420</xdr:row>
      <xdr:rowOff>86140</xdr:rowOff>
    </xdr:to>
    <xdr:cxnSp macro="">
      <xdr:nvCxnSpPr>
        <xdr:cNvPr id="1132" name="直線矢印コネクタ 1131">
          <a:extLst>
            <a:ext uri="{FF2B5EF4-FFF2-40B4-BE49-F238E27FC236}">
              <a16:creationId xmlns:a16="http://schemas.microsoft.com/office/drawing/2014/main" id="{00000000-0008-0000-0600-00006C040000}"/>
            </a:ext>
          </a:extLst>
        </xdr:cNvPr>
        <xdr:cNvCxnSpPr>
          <a:cxnSpLocks noChangeShapeType="1"/>
        </xdr:cNvCxnSpPr>
      </xdr:nvCxnSpPr>
      <xdr:spPr bwMode="auto">
        <a:xfrm>
          <a:off x="13730355" y="73969660"/>
          <a:ext cx="2850038"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24</xdr:col>
      <xdr:colOff>180152</xdr:colOff>
      <xdr:row>418</xdr:row>
      <xdr:rowOff>137856</xdr:rowOff>
    </xdr:from>
    <xdr:to>
      <xdr:col>25</xdr:col>
      <xdr:colOff>614243</xdr:colOff>
      <xdr:row>420</xdr:row>
      <xdr:rowOff>105827</xdr:rowOff>
    </xdr:to>
    <xdr:sp macro="" textlink="">
      <xdr:nvSpPr>
        <xdr:cNvPr id="1133" name="テキスト ボックス 2">
          <a:extLst>
            <a:ext uri="{FF2B5EF4-FFF2-40B4-BE49-F238E27FC236}">
              <a16:creationId xmlns:a16="http://schemas.microsoft.com/office/drawing/2014/main" id="{00000000-0008-0000-0600-00006D040000}"/>
            </a:ext>
          </a:extLst>
        </xdr:cNvPr>
        <xdr:cNvSpPr txBox="1">
          <a:spLocks noChangeArrowheads="1"/>
        </xdr:cNvSpPr>
      </xdr:nvSpPr>
      <xdr:spPr bwMode="auto">
        <a:xfrm>
          <a:off x="15247432" y="73675936"/>
          <a:ext cx="1053851" cy="313411"/>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15</xdr:col>
      <xdr:colOff>539913</xdr:colOff>
      <xdr:row>418</xdr:row>
      <xdr:rowOff>72032</xdr:rowOff>
    </xdr:from>
    <xdr:to>
      <xdr:col>17</xdr:col>
      <xdr:colOff>317780</xdr:colOff>
      <xdr:row>423</xdr:row>
      <xdr:rowOff>83627</xdr:rowOff>
    </xdr:to>
    <xdr:grpSp>
      <xdr:nvGrpSpPr>
        <xdr:cNvPr id="1134" name="グループ化 1133">
          <a:extLst>
            <a:ext uri="{FF2B5EF4-FFF2-40B4-BE49-F238E27FC236}">
              <a16:creationId xmlns:a16="http://schemas.microsoft.com/office/drawing/2014/main" id="{00000000-0008-0000-0600-00006E040000}"/>
            </a:ext>
          </a:extLst>
        </xdr:cNvPr>
        <xdr:cNvGrpSpPr/>
      </xdr:nvGrpSpPr>
      <xdr:grpSpPr>
        <a:xfrm>
          <a:off x="9493413" y="74951232"/>
          <a:ext cx="971667" cy="900595"/>
          <a:chOff x="6204297" y="1513557"/>
          <a:chExt cx="975231" cy="841978"/>
        </a:xfrm>
      </xdr:grpSpPr>
      <xdr:grpSp>
        <xdr:nvGrpSpPr>
          <xdr:cNvPr id="1135" name="グループ化 1134">
            <a:extLst>
              <a:ext uri="{FF2B5EF4-FFF2-40B4-BE49-F238E27FC236}">
                <a16:creationId xmlns:a16="http://schemas.microsoft.com/office/drawing/2014/main" id="{00000000-0008-0000-0600-00006F040000}"/>
              </a:ext>
            </a:extLst>
          </xdr:cNvPr>
          <xdr:cNvGrpSpPr>
            <a:grpSpLocks/>
          </xdr:cNvGrpSpPr>
        </xdr:nvGrpSpPr>
        <xdr:grpSpPr bwMode="auto">
          <a:xfrm>
            <a:off x="6204297" y="1513557"/>
            <a:ext cx="815974" cy="607240"/>
            <a:chOff x="1232146" y="4653136"/>
            <a:chExt cx="1180063" cy="871052"/>
          </a:xfrm>
        </xdr:grpSpPr>
        <xdr:sp macro="" textlink="">
          <xdr:nvSpPr>
            <xdr:cNvPr id="1137" name="円/楕円 43">
              <a:extLst>
                <a:ext uri="{FF2B5EF4-FFF2-40B4-BE49-F238E27FC236}">
                  <a16:creationId xmlns:a16="http://schemas.microsoft.com/office/drawing/2014/main" id="{00000000-0008-0000-0600-00007104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38" name="円/楕円 44">
              <a:extLst>
                <a:ext uri="{FF2B5EF4-FFF2-40B4-BE49-F238E27FC236}">
                  <a16:creationId xmlns:a16="http://schemas.microsoft.com/office/drawing/2014/main" id="{00000000-0008-0000-0600-00007204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39" name="円/楕円 45">
              <a:extLst>
                <a:ext uri="{FF2B5EF4-FFF2-40B4-BE49-F238E27FC236}">
                  <a16:creationId xmlns:a16="http://schemas.microsoft.com/office/drawing/2014/main" id="{00000000-0008-0000-0600-00007304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40" name="弦 1139">
              <a:extLst>
                <a:ext uri="{FF2B5EF4-FFF2-40B4-BE49-F238E27FC236}">
                  <a16:creationId xmlns:a16="http://schemas.microsoft.com/office/drawing/2014/main" id="{00000000-0008-0000-0600-00007404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1141" name="AutoShape 33">
              <a:extLst>
                <a:ext uri="{FF2B5EF4-FFF2-40B4-BE49-F238E27FC236}">
                  <a16:creationId xmlns:a16="http://schemas.microsoft.com/office/drawing/2014/main" id="{00000000-0008-0000-0600-00007504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42" name="AutoShape 33">
              <a:extLst>
                <a:ext uri="{FF2B5EF4-FFF2-40B4-BE49-F238E27FC236}">
                  <a16:creationId xmlns:a16="http://schemas.microsoft.com/office/drawing/2014/main" id="{00000000-0008-0000-0600-00007604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43" name="AutoShape 33">
              <a:extLst>
                <a:ext uri="{FF2B5EF4-FFF2-40B4-BE49-F238E27FC236}">
                  <a16:creationId xmlns:a16="http://schemas.microsoft.com/office/drawing/2014/main" id="{00000000-0008-0000-0600-00007704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44" name="テキスト ボックス 2">
              <a:extLst>
                <a:ext uri="{FF2B5EF4-FFF2-40B4-BE49-F238E27FC236}">
                  <a16:creationId xmlns:a16="http://schemas.microsoft.com/office/drawing/2014/main" id="{00000000-0008-0000-0600-00007804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1136" name="テキスト ボックス 2">
            <a:extLst>
              <a:ext uri="{FF2B5EF4-FFF2-40B4-BE49-F238E27FC236}">
                <a16:creationId xmlns:a16="http://schemas.microsoft.com/office/drawing/2014/main" id="{00000000-0008-0000-0600-00007004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Apple/04</a:t>
            </a:r>
          </a:p>
        </xdr:txBody>
      </xdr:sp>
    </xdr:grpSp>
    <xdr:clientData/>
  </xdr:twoCellAnchor>
  <xdr:twoCellAnchor>
    <xdr:from>
      <xdr:col>16</xdr:col>
      <xdr:colOff>443083</xdr:colOff>
      <xdr:row>434</xdr:row>
      <xdr:rowOff>26825</xdr:rowOff>
    </xdr:from>
    <xdr:to>
      <xdr:col>16</xdr:col>
      <xdr:colOff>483412</xdr:colOff>
      <xdr:row>441</xdr:row>
      <xdr:rowOff>130140</xdr:rowOff>
    </xdr:to>
    <xdr:cxnSp macro="">
      <xdr:nvCxnSpPr>
        <xdr:cNvPr id="1145" name="直線コネクタ 1144">
          <a:extLst>
            <a:ext uri="{FF2B5EF4-FFF2-40B4-BE49-F238E27FC236}">
              <a16:creationId xmlns:a16="http://schemas.microsoft.com/office/drawing/2014/main" id="{00000000-0008-0000-0600-000079040000}"/>
            </a:ext>
          </a:extLst>
        </xdr:cNvPr>
        <xdr:cNvCxnSpPr>
          <a:stCxn id="1164" idx="2"/>
          <a:endCxn id="1127" idx="0"/>
        </xdr:cNvCxnSpPr>
      </xdr:nvCxnSpPr>
      <xdr:spPr bwMode="auto">
        <a:xfrm flipH="1">
          <a:off x="10552283" y="76328425"/>
          <a:ext cx="40329" cy="1312355"/>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17</xdr:col>
      <xdr:colOff>440931</xdr:colOff>
      <xdr:row>422</xdr:row>
      <xdr:rowOff>106220</xdr:rowOff>
    </xdr:from>
    <xdr:to>
      <xdr:col>20</xdr:col>
      <xdr:colOff>345140</xdr:colOff>
      <xdr:row>425</xdr:row>
      <xdr:rowOff>26989</xdr:rowOff>
    </xdr:to>
    <xdr:sp macro="" textlink="">
      <xdr:nvSpPr>
        <xdr:cNvPr id="1146" name="星 24 1145">
          <a:extLst>
            <a:ext uri="{FF2B5EF4-FFF2-40B4-BE49-F238E27FC236}">
              <a16:creationId xmlns:a16="http://schemas.microsoft.com/office/drawing/2014/main" id="{00000000-0008-0000-0600-00007A040000}"/>
            </a:ext>
          </a:extLst>
        </xdr:cNvPr>
        <xdr:cNvSpPr/>
      </xdr:nvSpPr>
      <xdr:spPr bwMode="auto">
        <a:xfrm>
          <a:off x="11169891" y="74335180"/>
          <a:ext cx="1763489" cy="438929"/>
        </a:xfrm>
        <a:prstGeom prst="star24">
          <a:avLst/>
        </a:prstGeom>
        <a:solidFill>
          <a:srgbClr val="FFFF00"/>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0" marR="0" indent="0" algn="ctr" defTabSz="914400" rtl="0" eaLnBrk="1" fontAlgn="base" latinLnBrk="0" hangingPunct="1">
            <a:lnSpc>
              <a:spcPct val="100000"/>
            </a:lnSpc>
            <a:spcBef>
              <a:spcPct val="0"/>
            </a:spcBef>
            <a:spcAft>
              <a:spcPct val="0"/>
            </a:spcAft>
            <a:buClrTx/>
            <a:buSzTx/>
            <a:buFontTx/>
            <a:buNone/>
            <a:tabLst/>
          </a:pPr>
          <a:r>
            <a:rPr lang="ja-JP" altLang="en-US" sz="1400" b="1">
              <a:solidFill>
                <a:srgbClr val="FF0000"/>
              </a:solidFill>
            </a:rPr>
            <a:t>違う</a:t>
          </a:r>
          <a:endParaRPr kumimoji="1" lang="ja-JP" altLang="en-US" sz="1400" b="1" i="0" u="none" strike="noStrike" cap="none" normalizeH="0" baseline="0">
            <a:ln>
              <a:noFill/>
            </a:ln>
            <a:solidFill>
              <a:srgbClr val="FF0000"/>
            </a:solidFill>
            <a:effectLst/>
          </a:endParaRPr>
        </a:p>
      </xdr:txBody>
    </xdr:sp>
    <xdr:clientData/>
  </xdr:twoCellAnchor>
  <xdr:twoCellAnchor>
    <xdr:from>
      <xdr:col>17</xdr:col>
      <xdr:colOff>173899</xdr:colOff>
      <xdr:row>420</xdr:row>
      <xdr:rowOff>86140</xdr:rowOff>
    </xdr:from>
    <xdr:to>
      <xdr:col>20</xdr:col>
      <xdr:colOff>525157</xdr:colOff>
      <xdr:row>420</xdr:row>
      <xdr:rowOff>86140</xdr:rowOff>
    </xdr:to>
    <xdr:cxnSp macro="">
      <xdr:nvCxnSpPr>
        <xdr:cNvPr id="1147" name="直線矢印コネクタ 1146">
          <a:extLst>
            <a:ext uri="{FF2B5EF4-FFF2-40B4-BE49-F238E27FC236}">
              <a16:creationId xmlns:a16="http://schemas.microsoft.com/office/drawing/2014/main" id="{00000000-0008-0000-0600-00007B040000}"/>
            </a:ext>
          </a:extLst>
        </xdr:cNvPr>
        <xdr:cNvCxnSpPr>
          <a:cxnSpLocks noChangeShapeType="1"/>
        </xdr:cNvCxnSpPr>
      </xdr:nvCxnSpPr>
      <xdr:spPr bwMode="auto">
        <a:xfrm>
          <a:off x="10902859" y="73969660"/>
          <a:ext cx="2210538"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17</xdr:col>
      <xdr:colOff>389948</xdr:colOff>
      <xdr:row>418</xdr:row>
      <xdr:rowOff>118049</xdr:rowOff>
    </xdr:from>
    <xdr:to>
      <xdr:col>19</xdr:col>
      <xdr:colOff>600104</xdr:colOff>
      <xdr:row>420</xdr:row>
      <xdr:rowOff>66301</xdr:rowOff>
    </xdr:to>
    <xdr:sp macro="" textlink="">
      <xdr:nvSpPr>
        <xdr:cNvPr id="1148" name="テキスト ボックス 2">
          <a:extLst>
            <a:ext uri="{FF2B5EF4-FFF2-40B4-BE49-F238E27FC236}">
              <a16:creationId xmlns:a16="http://schemas.microsoft.com/office/drawing/2014/main" id="{00000000-0008-0000-0600-00007C040000}"/>
            </a:ext>
          </a:extLst>
        </xdr:cNvPr>
        <xdr:cNvSpPr txBox="1">
          <a:spLocks noChangeArrowheads="1"/>
        </xdr:cNvSpPr>
      </xdr:nvSpPr>
      <xdr:spPr bwMode="auto">
        <a:xfrm>
          <a:off x="11118908" y="73656129"/>
          <a:ext cx="1449676" cy="293692"/>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包装仕様違い</a:t>
          </a:r>
          <a:endParaRPr lang="en-US" altLang="ja-JP" sz="1400" b="1">
            <a:solidFill>
              <a:srgbClr val="000000"/>
            </a:solidFill>
          </a:endParaRPr>
        </a:p>
      </xdr:txBody>
    </xdr:sp>
    <xdr:clientData/>
  </xdr:twoCellAnchor>
  <xdr:twoCellAnchor>
    <xdr:from>
      <xdr:col>20</xdr:col>
      <xdr:colOff>532107</xdr:colOff>
      <xdr:row>417</xdr:row>
      <xdr:rowOff>99811</xdr:rowOff>
    </xdr:from>
    <xdr:to>
      <xdr:col>21</xdr:col>
      <xdr:colOff>552026</xdr:colOff>
      <xdr:row>421</xdr:row>
      <xdr:rowOff>135344</xdr:rowOff>
    </xdr:to>
    <xdr:grpSp>
      <xdr:nvGrpSpPr>
        <xdr:cNvPr id="1149" name="グループ化 1148">
          <a:extLst>
            <a:ext uri="{FF2B5EF4-FFF2-40B4-BE49-F238E27FC236}">
              <a16:creationId xmlns:a16="http://schemas.microsoft.com/office/drawing/2014/main" id="{00000000-0008-0000-0600-00007D040000}"/>
            </a:ext>
          </a:extLst>
        </xdr:cNvPr>
        <xdr:cNvGrpSpPr/>
      </xdr:nvGrpSpPr>
      <xdr:grpSpPr>
        <a:xfrm>
          <a:off x="12470107" y="74801211"/>
          <a:ext cx="616819" cy="746733"/>
          <a:chOff x="7494823" y="2142729"/>
          <a:chExt cx="634897" cy="708887"/>
        </a:xfrm>
      </xdr:grpSpPr>
      <xdr:sp macro="" textlink="">
        <xdr:nvSpPr>
          <xdr:cNvPr id="1150" name="円柱 1149">
            <a:extLst>
              <a:ext uri="{FF2B5EF4-FFF2-40B4-BE49-F238E27FC236}">
                <a16:creationId xmlns:a16="http://schemas.microsoft.com/office/drawing/2014/main" id="{00000000-0008-0000-0600-00007E040000}"/>
              </a:ext>
            </a:extLst>
          </xdr:cNvPr>
          <xdr:cNvSpPr/>
        </xdr:nvSpPr>
        <xdr:spPr>
          <a:xfrm>
            <a:off x="7494823" y="2142729"/>
            <a:ext cx="605569" cy="708887"/>
          </a:xfrm>
          <a:prstGeom prst="can">
            <a:avLst>
              <a:gd name="adj" fmla="val 45827"/>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nvGrpSpPr>
          <xdr:cNvPr id="1151" name="グループ化 1150">
            <a:extLst>
              <a:ext uri="{FF2B5EF4-FFF2-40B4-BE49-F238E27FC236}">
                <a16:creationId xmlns:a16="http://schemas.microsoft.com/office/drawing/2014/main" id="{00000000-0008-0000-0600-00007F040000}"/>
              </a:ext>
            </a:extLst>
          </xdr:cNvPr>
          <xdr:cNvGrpSpPr/>
        </xdr:nvGrpSpPr>
        <xdr:grpSpPr>
          <a:xfrm>
            <a:off x="7641973" y="2480394"/>
            <a:ext cx="311268" cy="326295"/>
            <a:chOff x="4200429" y="3081678"/>
            <a:chExt cx="311268" cy="326295"/>
          </a:xfrm>
        </xdr:grpSpPr>
        <xdr:sp macro="" textlink="">
          <xdr:nvSpPr>
            <xdr:cNvPr id="1153" name="円/楕円 43">
              <a:extLst>
                <a:ext uri="{FF2B5EF4-FFF2-40B4-BE49-F238E27FC236}">
                  <a16:creationId xmlns:a16="http://schemas.microsoft.com/office/drawing/2014/main" id="{00000000-0008-0000-0600-000081040000}"/>
                </a:ext>
              </a:extLst>
            </xdr:cNvPr>
            <xdr:cNvSpPr>
              <a:spLocks noChangeArrowheads="1"/>
            </xdr:cNvSpPr>
          </xdr:nvSpPr>
          <xdr:spPr bwMode="auto">
            <a:xfrm>
              <a:off x="4200429" y="3106778"/>
              <a:ext cx="311268" cy="301195"/>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154" name="AutoShape 33">
              <a:extLst>
                <a:ext uri="{FF2B5EF4-FFF2-40B4-BE49-F238E27FC236}">
                  <a16:creationId xmlns:a16="http://schemas.microsoft.com/office/drawing/2014/main" id="{00000000-0008-0000-0600-000082040000}"/>
                </a:ext>
              </a:extLst>
            </xdr:cNvPr>
            <xdr:cNvSpPr>
              <a:spLocks noChangeArrowheads="1"/>
            </xdr:cNvSpPr>
          </xdr:nvSpPr>
          <xdr:spPr bwMode="auto">
            <a:xfrm>
              <a:off x="4312533" y="3081678"/>
              <a:ext cx="49396" cy="75299"/>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152" name="テキスト ボックス 2">
            <a:extLst>
              <a:ext uri="{FF2B5EF4-FFF2-40B4-BE49-F238E27FC236}">
                <a16:creationId xmlns:a16="http://schemas.microsoft.com/office/drawing/2014/main" id="{00000000-0008-0000-0600-000080040000}"/>
              </a:ext>
            </a:extLst>
          </xdr:cNvPr>
          <xdr:cNvSpPr txBox="1">
            <a:spLocks noChangeArrowheads="1"/>
          </xdr:cNvSpPr>
        </xdr:nvSpPr>
        <xdr:spPr bwMode="auto">
          <a:xfrm>
            <a:off x="7532227" y="2142729"/>
            <a:ext cx="597493" cy="2769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200">
                <a:solidFill>
                  <a:srgbClr val="000000"/>
                </a:solidFill>
              </a:rPr>
              <a:t>USA</a:t>
            </a:r>
          </a:p>
        </xdr:txBody>
      </xdr:sp>
    </xdr:grpSp>
    <xdr:clientData/>
  </xdr:twoCellAnchor>
  <xdr:twoCellAnchor>
    <xdr:from>
      <xdr:col>16</xdr:col>
      <xdr:colOff>183531</xdr:colOff>
      <xdr:row>443</xdr:row>
      <xdr:rowOff>89449</xdr:rowOff>
    </xdr:from>
    <xdr:to>
      <xdr:col>17</xdr:col>
      <xdr:colOff>203450</xdr:colOff>
      <xdr:row>447</xdr:row>
      <xdr:rowOff>118450</xdr:rowOff>
    </xdr:to>
    <xdr:grpSp>
      <xdr:nvGrpSpPr>
        <xdr:cNvPr id="1155" name="グループ化 1154">
          <a:extLst>
            <a:ext uri="{FF2B5EF4-FFF2-40B4-BE49-F238E27FC236}">
              <a16:creationId xmlns:a16="http://schemas.microsoft.com/office/drawing/2014/main" id="{00000000-0008-0000-0600-000083040000}"/>
            </a:ext>
          </a:extLst>
        </xdr:cNvPr>
        <xdr:cNvGrpSpPr/>
      </xdr:nvGrpSpPr>
      <xdr:grpSpPr>
        <a:xfrm>
          <a:off x="9733931" y="79413649"/>
          <a:ext cx="616819" cy="740201"/>
          <a:chOff x="7494823" y="2142729"/>
          <a:chExt cx="634897" cy="708887"/>
        </a:xfrm>
      </xdr:grpSpPr>
      <xdr:sp macro="" textlink="">
        <xdr:nvSpPr>
          <xdr:cNvPr id="1156" name="円柱 1155">
            <a:extLst>
              <a:ext uri="{FF2B5EF4-FFF2-40B4-BE49-F238E27FC236}">
                <a16:creationId xmlns:a16="http://schemas.microsoft.com/office/drawing/2014/main" id="{00000000-0008-0000-0600-000084040000}"/>
              </a:ext>
            </a:extLst>
          </xdr:cNvPr>
          <xdr:cNvSpPr/>
        </xdr:nvSpPr>
        <xdr:spPr>
          <a:xfrm>
            <a:off x="7494823" y="2142729"/>
            <a:ext cx="605569" cy="708887"/>
          </a:xfrm>
          <a:prstGeom prst="can">
            <a:avLst>
              <a:gd name="adj" fmla="val 45827"/>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nvGrpSpPr>
          <xdr:cNvPr id="1157" name="グループ化 1156">
            <a:extLst>
              <a:ext uri="{FF2B5EF4-FFF2-40B4-BE49-F238E27FC236}">
                <a16:creationId xmlns:a16="http://schemas.microsoft.com/office/drawing/2014/main" id="{00000000-0008-0000-0600-000085040000}"/>
              </a:ext>
            </a:extLst>
          </xdr:cNvPr>
          <xdr:cNvGrpSpPr/>
        </xdr:nvGrpSpPr>
        <xdr:grpSpPr>
          <a:xfrm>
            <a:off x="7641973" y="2480394"/>
            <a:ext cx="311268" cy="326295"/>
            <a:chOff x="4200429" y="3081678"/>
            <a:chExt cx="311268" cy="326295"/>
          </a:xfrm>
        </xdr:grpSpPr>
        <xdr:sp macro="" textlink="">
          <xdr:nvSpPr>
            <xdr:cNvPr id="1159" name="円/楕円 43">
              <a:extLst>
                <a:ext uri="{FF2B5EF4-FFF2-40B4-BE49-F238E27FC236}">
                  <a16:creationId xmlns:a16="http://schemas.microsoft.com/office/drawing/2014/main" id="{00000000-0008-0000-0600-000087040000}"/>
                </a:ext>
              </a:extLst>
            </xdr:cNvPr>
            <xdr:cNvSpPr>
              <a:spLocks noChangeArrowheads="1"/>
            </xdr:cNvSpPr>
          </xdr:nvSpPr>
          <xdr:spPr bwMode="auto">
            <a:xfrm>
              <a:off x="4200429" y="3106778"/>
              <a:ext cx="311268" cy="301195"/>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160" name="AutoShape 33">
              <a:extLst>
                <a:ext uri="{FF2B5EF4-FFF2-40B4-BE49-F238E27FC236}">
                  <a16:creationId xmlns:a16="http://schemas.microsoft.com/office/drawing/2014/main" id="{00000000-0008-0000-0600-000088040000}"/>
                </a:ext>
              </a:extLst>
            </xdr:cNvPr>
            <xdr:cNvSpPr>
              <a:spLocks noChangeArrowheads="1"/>
            </xdr:cNvSpPr>
          </xdr:nvSpPr>
          <xdr:spPr bwMode="auto">
            <a:xfrm>
              <a:off x="4312533" y="3081678"/>
              <a:ext cx="49396" cy="75299"/>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158" name="テキスト ボックス 2">
            <a:extLst>
              <a:ext uri="{FF2B5EF4-FFF2-40B4-BE49-F238E27FC236}">
                <a16:creationId xmlns:a16="http://schemas.microsoft.com/office/drawing/2014/main" id="{00000000-0008-0000-0600-000086040000}"/>
              </a:ext>
            </a:extLst>
          </xdr:cNvPr>
          <xdr:cNvSpPr txBox="1">
            <a:spLocks noChangeArrowheads="1"/>
          </xdr:cNvSpPr>
        </xdr:nvSpPr>
        <xdr:spPr bwMode="auto">
          <a:xfrm>
            <a:off x="7532227" y="2142729"/>
            <a:ext cx="597493" cy="2769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200">
                <a:solidFill>
                  <a:srgbClr val="000000"/>
                </a:solidFill>
              </a:rPr>
              <a:t>USA</a:t>
            </a:r>
          </a:p>
        </xdr:txBody>
      </xdr:sp>
    </xdr:grpSp>
    <xdr:clientData/>
  </xdr:twoCellAnchor>
  <xdr:twoCellAnchor>
    <xdr:from>
      <xdr:col>16</xdr:col>
      <xdr:colOff>33100</xdr:colOff>
      <xdr:row>447</xdr:row>
      <xdr:rowOff>98763</xdr:rowOff>
    </xdr:from>
    <xdr:to>
      <xdr:col>17</xdr:col>
      <xdr:colOff>317891</xdr:colOff>
      <xdr:row>449</xdr:row>
      <xdr:rowOff>66734</xdr:rowOff>
    </xdr:to>
    <xdr:sp macro="" textlink="">
      <xdr:nvSpPr>
        <xdr:cNvPr id="1161" name="テキスト ボックス 2">
          <a:extLst>
            <a:ext uri="{FF2B5EF4-FFF2-40B4-BE49-F238E27FC236}">
              <a16:creationId xmlns:a16="http://schemas.microsoft.com/office/drawing/2014/main" id="{00000000-0008-0000-0600-000089040000}"/>
            </a:ext>
          </a:extLst>
        </xdr:cNvPr>
        <xdr:cNvSpPr txBox="1">
          <a:spLocks noChangeArrowheads="1"/>
        </xdr:cNvSpPr>
      </xdr:nvSpPr>
      <xdr:spPr bwMode="auto">
        <a:xfrm>
          <a:off x="10142300" y="78645723"/>
          <a:ext cx="904551" cy="313411"/>
        </a:xfrm>
        <a:prstGeom prst="rect">
          <a:avLst/>
        </a:prstGeom>
        <a:solidFill>
          <a:schemeClr val="bg1"/>
        </a:solidFill>
        <a:ln w="9525">
          <a:solidFill>
            <a:srgbClr val="000000"/>
          </a:solidFill>
          <a:miter lim="800000"/>
          <a:headEnd/>
          <a:tailEnd/>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Apple/13</a:t>
          </a:r>
        </a:p>
      </xdr:txBody>
    </xdr:sp>
    <xdr:clientData/>
  </xdr:twoCellAnchor>
  <xdr:twoCellAnchor>
    <xdr:from>
      <xdr:col>17</xdr:col>
      <xdr:colOff>588491</xdr:colOff>
      <xdr:row>423</xdr:row>
      <xdr:rowOff>83627</xdr:rowOff>
    </xdr:from>
    <xdr:to>
      <xdr:col>21</xdr:col>
      <xdr:colOff>216369</xdr:colOff>
      <xdr:row>432</xdr:row>
      <xdr:rowOff>78574</xdr:rowOff>
    </xdr:to>
    <xdr:cxnSp macro="">
      <xdr:nvCxnSpPr>
        <xdr:cNvPr id="1162" name="直線コネクタ 1161">
          <a:extLst>
            <a:ext uri="{FF2B5EF4-FFF2-40B4-BE49-F238E27FC236}">
              <a16:creationId xmlns:a16="http://schemas.microsoft.com/office/drawing/2014/main" id="{00000000-0008-0000-0600-00008A040000}"/>
            </a:ext>
          </a:extLst>
        </xdr:cNvPr>
        <xdr:cNvCxnSpPr>
          <a:stCxn id="1163" idx="2"/>
          <a:endCxn id="1164" idx="3"/>
        </xdr:cNvCxnSpPr>
      </xdr:nvCxnSpPr>
      <xdr:spPr bwMode="auto">
        <a:xfrm flipH="1">
          <a:off x="11317451" y="74485307"/>
          <a:ext cx="2106918" cy="1549427"/>
        </a:xfrm>
        <a:prstGeom prst="line">
          <a:avLst/>
        </a:prstGeom>
        <a:ln w="88900">
          <a:solidFill>
            <a:srgbClr val="00B050"/>
          </a:solidFill>
          <a:headEnd type="none" w="med" len="med"/>
          <a:tailEnd type="non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20</xdr:col>
      <xdr:colOff>381676</xdr:colOff>
      <xdr:row>421</xdr:row>
      <xdr:rowOff>115657</xdr:rowOff>
    </xdr:from>
    <xdr:to>
      <xdr:col>22</xdr:col>
      <xdr:colOff>51061</xdr:colOff>
      <xdr:row>423</xdr:row>
      <xdr:rowOff>83627</xdr:rowOff>
    </xdr:to>
    <xdr:sp macro="" textlink="">
      <xdr:nvSpPr>
        <xdr:cNvPr id="1163" name="テキスト ボックス 2">
          <a:extLst>
            <a:ext uri="{FF2B5EF4-FFF2-40B4-BE49-F238E27FC236}">
              <a16:creationId xmlns:a16="http://schemas.microsoft.com/office/drawing/2014/main" id="{00000000-0008-0000-0600-00008B040000}"/>
            </a:ext>
          </a:extLst>
        </xdr:cNvPr>
        <xdr:cNvSpPr txBox="1">
          <a:spLocks noChangeArrowheads="1"/>
        </xdr:cNvSpPr>
      </xdr:nvSpPr>
      <xdr:spPr bwMode="auto">
        <a:xfrm>
          <a:off x="12969916" y="74171897"/>
          <a:ext cx="908905" cy="313410"/>
        </a:xfrm>
        <a:prstGeom prst="rect">
          <a:avLst/>
        </a:prstGeom>
        <a:solidFill>
          <a:schemeClr val="bg1"/>
        </a:solidFill>
        <a:ln w="9525">
          <a:solidFill>
            <a:srgbClr val="000000"/>
          </a:solidFill>
          <a:miter lim="800000"/>
          <a:headEnd/>
          <a:tailEnd/>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solidFill>
                <a:srgbClr val="FF0000"/>
              </a:solidFill>
            </a:rPr>
            <a:t>05</a:t>
          </a:r>
        </a:p>
      </xdr:txBody>
    </xdr:sp>
    <xdr:clientData/>
  </xdr:twoCellAnchor>
  <xdr:twoCellAnchor>
    <xdr:from>
      <xdr:col>15</xdr:col>
      <xdr:colOff>378334</xdr:colOff>
      <xdr:row>430</xdr:row>
      <xdr:rowOff>130322</xdr:rowOff>
    </xdr:from>
    <xdr:to>
      <xdr:col>17</xdr:col>
      <xdr:colOff>588491</xdr:colOff>
      <xdr:row>434</xdr:row>
      <xdr:rowOff>26825</xdr:rowOff>
    </xdr:to>
    <xdr:sp macro="" textlink="">
      <xdr:nvSpPr>
        <xdr:cNvPr id="1164" name="角丸四角形 1163">
          <a:extLst>
            <a:ext uri="{FF2B5EF4-FFF2-40B4-BE49-F238E27FC236}">
              <a16:creationId xmlns:a16="http://schemas.microsoft.com/office/drawing/2014/main" id="{00000000-0008-0000-0600-00008C040000}"/>
            </a:ext>
          </a:extLst>
        </xdr:cNvPr>
        <xdr:cNvSpPr/>
      </xdr:nvSpPr>
      <xdr:spPr>
        <a:xfrm>
          <a:off x="9867774" y="75741042"/>
          <a:ext cx="1449677" cy="5873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ja-JP" altLang="en-US" sz="1400"/>
            <a:t>品質要件により</a:t>
          </a:r>
          <a:endParaRPr lang="en-US" altLang="ja-JP" sz="1400"/>
        </a:p>
        <a:p>
          <a:pPr algn="ctr"/>
          <a:r>
            <a:rPr lang="en-US" altLang="ja-JP" sz="1400"/>
            <a:t>GIMS</a:t>
          </a:r>
          <a:r>
            <a:rPr lang="ja-JP" altLang="en-US" sz="1400"/>
            <a:t>を採番</a:t>
          </a:r>
          <a:endParaRPr lang="en-US" altLang="ja-JP" sz="1400"/>
        </a:p>
      </xdr:txBody>
    </xdr:sp>
    <xdr:clientData/>
  </xdr:twoCellAnchor>
  <xdr:twoCellAnchor>
    <xdr:from>
      <xdr:col>19</xdr:col>
      <xdr:colOff>259805</xdr:colOff>
      <xdr:row>428</xdr:row>
      <xdr:rowOff>141756</xdr:rowOff>
    </xdr:from>
    <xdr:to>
      <xdr:col>28</xdr:col>
      <xdr:colOff>523240</xdr:colOff>
      <xdr:row>437</xdr:row>
      <xdr:rowOff>59933</xdr:rowOff>
    </xdr:to>
    <xdr:sp macro="" textlink="">
      <xdr:nvSpPr>
        <xdr:cNvPr id="1165" name="角丸四角形吹き出し 1164">
          <a:extLst>
            <a:ext uri="{FF2B5EF4-FFF2-40B4-BE49-F238E27FC236}">
              <a16:creationId xmlns:a16="http://schemas.microsoft.com/office/drawing/2014/main" id="{00000000-0008-0000-0600-00008D040000}"/>
            </a:ext>
          </a:extLst>
        </xdr:cNvPr>
        <xdr:cNvSpPr>
          <a:spLocks noChangeArrowheads="1"/>
        </xdr:cNvSpPr>
      </xdr:nvSpPr>
      <xdr:spPr bwMode="auto">
        <a:xfrm>
          <a:off x="12228285" y="75407036"/>
          <a:ext cx="5841275" cy="1472657"/>
        </a:xfrm>
        <a:prstGeom prst="wedgeRoundRectCallout">
          <a:avLst>
            <a:gd name="adj1" fmla="val -24247"/>
            <a:gd name="adj2" fmla="val -114100"/>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必要</a:t>
          </a:r>
          <a:endParaRPr lang="en-US" altLang="ja-JP" sz="1200" b="1"/>
        </a:p>
        <a:p>
          <a:r>
            <a:rPr lang="ja-JP" altLang="en-US" sz="1200" b="1"/>
            <a:t>例 ： </a:t>
          </a:r>
          <a:r>
            <a:rPr lang="en-US" altLang="ja-JP" sz="1200" b="1"/>
            <a:t>Apple/01</a:t>
          </a:r>
          <a:r>
            <a:rPr lang="ja-JP" altLang="en-US" sz="1200" b="1"/>
            <a:t>～</a:t>
          </a:r>
          <a:r>
            <a:rPr lang="en-US" altLang="ja-JP" sz="1200" b="1"/>
            <a:t>04</a:t>
          </a:r>
          <a:r>
            <a:rPr lang="ja-JP" altLang="en-US" sz="1200" b="1"/>
            <a:t>　迄が採番済みで　</a:t>
          </a:r>
          <a:r>
            <a:rPr lang="en-US" altLang="ja-JP" sz="1200" b="1">
              <a:solidFill>
                <a:srgbClr val="FF0000"/>
              </a:solidFill>
            </a:rPr>
            <a:t>Apple/05</a:t>
          </a:r>
          <a:r>
            <a:rPr lang="ja-JP" altLang="en-US" sz="1200" b="1"/>
            <a:t>　が採番された。</a:t>
          </a:r>
          <a:endParaRPr lang="en-US" altLang="ja-JP" sz="1200" b="1"/>
        </a:p>
        <a:p>
          <a:r>
            <a:rPr lang="ja-JP" altLang="ja-JP" sz="1200" b="1">
              <a:solidFill>
                <a:srgbClr val="FF0000"/>
              </a:solidFill>
            </a:rPr>
            <a:t>採番理由コード</a:t>
          </a:r>
          <a:r>
            <a:rPr lang="ja-JP" altLang="en-US" sz="1200" b="1">
              <a:solidFill>
                <a:srgbClr val="FF0000"/>
              </a:solidFill>
            </a:rPr>
            <a:t>　：　</a:t>
          </a:r>
          <a:r>
            <a:rPr lang="en-US" altLang="ja-JP" sz="1200" b="1">
              <a:solidFill>
                <a:srgbClr val="FF0000"/>
              </a:solidFill>
            </a:rPr>
            <a:t>B (</a:t>
          </a:r>
          <a:r>
            <a:rPr lang="ja-JP" altLang="en-US" sz="1200" b="1">
              <a:solidFill>
                <a:srgbClr val="FF0000"/>
              </a:solidFill>
            </a:rPr>
            <a:t>包装仕様が異なる場合</a:t>
          </a:r>
          <a:r>
            <a:rPr lang="en-US" altLang="ja-JP" sz="1200" b="1">
              <a:solidFill>
                <a:srgbClr val="FF0000"/>
              </a:solidFill>
            </a:rPr>
            <a:t>)</a:t>
          </a:r>
          <a:endParaRPr lang="ja-JP" altLang="en-US" sz="1200" b="1">
            <a:solidFill>
              <a:srgbClr val="FF0000"/>
            </a:solidFill>
          </a:endParaRPr>
        </a:p>
        <a:p>
          <a:r>
            <a:rPr lang="ja-JP" altLang="en-US" sz="1200" b="1">
              <a:solidFill>
                <a:srgbClr val="00B0F0"/>
              </a:solidFill>
            </a:rPr>
            <a:t>前品目コード　：　</a:t>
          </a:r>
          <a:r>
            <a:rPr lang="en-US" altLang="ja-JP" sz="1200" b="1">
              <a:solidFill>
                <a:srgbClr val="00B0F0"/>
              </a:solidFill>
            </a:rPr>
            <a:t> Apple/04</a:t>
          </a:r>
        </a:p>
        <a:p>
          <a:r>
            <a:rPr lang="ja-JP" altLang="ja-JP" sz="1200" b="1"/>
            <a:t>「生産国　：　</a:t>
          </a:r>
          <a:r>
            <a:rPr lang="en-US" altLang="ja-JP" sz="1200" b="1"/>
            <a:t>US</a:t>
          </a:r>
          <a:r>
            <a:rPr lang="ja-JP" altLang="ja-JP" sz="1200" b="1"/>
            <a:t>」「包装国　：　</a:t>
          </a:r>
          <a:r>
            <a:rPr lang="en-US" altLang="ja-JP" sz="1200" b="1"/>
            <a:t>US</a:t>
          </a:r>
          <a:r>
            <a:rPr lang="ja-JP" altLang="ja-JP" sz="1200" b="1"/>
            <a:t>」の組合せ</a:t>
          </a:r>
          <a:r>
            <a:rPr lang="ja-JP" altLang="en-US" sz="1200" b="1"/>
            <a:t>で　　</a:t>
          </a:r>
          <a:r>
            <a:rPr lang="en-US" altLang="ja-JP" sz="1200" b="1"/>
            <a:t>Apple / 05</a:t>
          </a:r>
          <a:r>
            <a:rPr lang="ja-JP" altLang="en-US" sz="1200" b="1"/>
            <a:t>　を使用</a:t>
          </a:r>
          <a:r>
            <a:rPr lang="ja-JP" altLang="ja-JP" sz="1200" b="1"/>
            <a:t>。</a:t>
          </a:r>
          <a:endParaRPr lang="en-US" altLang="ja-JP" sz="1200" b="1"/>
        </a:p>
        <a:p>
          <a:r>
            <a:rPr lang="ja-JP" altLang="en-US" sz="1200" b="1"/>
            <a:t>　</a:t>
          </a:r>
          <a:r>
            <a:rPr lang="en-US" altLang="ja-JP" sz="1200" b="1">
              <a:solidFill>
                <a:srgbClr val="FF0000"/>
              </a:solidFill>
            </a:rPr>
            <a:t>※</a:t>
          </a:r>
          <a:r>
            <a:rPr lang="ja-JP" altLang="en-US" sz="1200" b="1">
              <a:solidFill>
                <a:srgbClr val="FF0000"/>
              </a:solidFill>
            </a:rPr>
            <a:t>米国で使用する品目（</a:t>
          </a:r>
          <a:r>
            <a:rPr lang="en-US" altLang="ja-JP" sz="1200" b="1">
              <a:solidFill>
                <a:srgbClr val="FF0000"/>
              </a:solidFill>
            </a:rPr>
            <a:t>REC-G</a:t>
          </a:r>
          <a:r>
            <a:rPr lang="ja-JP" altLang="en-US" sz="1200" b="1">
              <a:solidFill>
                <a:srgbClr val="FF0000"/>
              </a:solidFill>
            </a:rPr>
            <a:t>）の為米国から日本へ</a:t>
          </a:r>
          <a:r>
            <a:rPr lang="en-US" altLang="ja-JP" sz="1200" b="1">
              <a:solidFill>
                <a:srgbClr val="FF0000"/>
              </a:solidFill>
            </a:rPr>
            <a:t>GIMS</a:t>
          </a:r>
          <a:r>
            <a:rPr lang="ja-JP" altLang="en-US" sz="1200" b="1">
              <a:solidFill>
                <a:srgbClr val="FF0000"/>
              </a:solidFill>
            </a:rPr>
            <a:t>申請する必要が有る。</a:t>
          </a:r>
          <a:endParaRPr lang="en-US" altLang="ja-JP" sz="1200" b="1">
            <a:solidFill>
              <a:srgbClr val="FF0000"/>
            </a:solidFill>
          </a:endParaRPr>
        </a:p>
      </xdr:txBody>
    </xdr:sp>
    <xdr:clientData/>
  </xdr:twoCellAnchor>
  <xdr:twoCellAnchor>
    <xdr:from>
      <xdr:col>18</xdr:col>
      <xdr:colOff>373129</xdr:colOff>
      <xdr:row>447</xdr:row>
      <xdr:rowOff>164258</xdr:rowOff>
    </xdr:from>
    <xdr:to>
      <xdr:col>28</xdr:col>
      <xdr:colOff>512354</xdr:colOff>
      <xdr:row>456</xdr:row>
      <xdr:rowOff>82435</xdr:rowOff>
    </xdr:to>
    <xdr:sp macro="" textlink="">
      <xdr:nvSpPr>
        <xdr:cNvPr id="1166" name="角丸四角形吹き出し 1165">
          <a:extLst>
            <a:ext uri="{FF2B5EF4-FFF2-40B4-BE49-F238E27FC236}">
              <a16:creationId xmlns:a16="http://schemas.microsoft.com/office/drawing/2014/main" id="{00000000-0008-0000-0600-00008E040000}"/>
            </a:ext>
          </a:extLst>
        </xdr:cNvPr>
        <xdr:cNvSpPr>
          <a:spLocks noChangeArrowheads="1"/>
        </xdr:cNvSpPr>
      </xdr:nvSpPr>
      <xdr:spPr bwMode="auto">
        <a:xfrm>
          <a:off x="11721849" y="78711218"/>
          <a:ext cx="6336825" cy="1472657"/>
        </a:xfrm>
        <a:prstGeom prst="wedgeRoundRectCallout">
          <a:avLst>
            <a:gd name="adj1" fmla="val -61018"/>
            <a:gd name="adj2" fmla="val -34221"/>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必要</a:t>
          </a:r>
          <a:endParaRPr lang="en-US" altLang="ja-JP" sz="1200" b="1"/>
        </a:p>
        <a:p>
          <a:r>
            <a:rPr lang="ja-JP" altLang="en-US" sz="1200" b="1"/>
            <a:t>例 ： </a:t>
          </a:r>
          <a:r>
            <a:rPr lang="en-US" altLang="ja-JP" sz="1200" b="1"/>
            <a:t>Apple/01</a:t>
          </a:r>
          <a:r>
            <a:rPr lang="ja-JP" altLang="en-US" sz="1200" b="1"/>
            <a:t>～</a:t>
          </a:r>
          <a:r>
            <a:rPr lang="en-US" altLang="ja-JP" sz="1200" b="1"/>
            <a:t>12</a:t>
          </a:r>
          <a:r>
            <a:rPr lang="ja-JP" altLang="en-US" sz="1200" b="1"/>
            <a:t>　迄が採番済みで　</a:t>
          </a:r>
          <a:r>
            <a:rPr lang="en-US" altLang="ja-JP" sz="1200" b="1">
              <a:solidFill>
                <a:srgbClr val="FF0000"/>
              </a:solidFill>
            </a:rPr>
            <a:t>Apple/13</a:t>
          </a:r>
          <a:r>
            <a:rPr lang="ja-JP" altLang="en-US" sz="1200" b="1"/>
            <a:t>　が採番された。</a:t>
          </a:r>
          <a:endParaRPr lang="en-US" altLang="ja-JP" sz="1200" b="1"/>
        </a:p>
        <a:p>
          <a:r>
            <a:rPr lang="ja-JP" altLang="ja-JP" sz="1200" b="1">
              <a:solidFill>
                <a:srgbClr val="FF0000"/>
              </a:solidFill>
            </a:rPr>
            <a:t>採番理由コード</a:t>
          </a:r>
          <a:r>
            <a:rPr lang="ja-JP" altLang="en-US" sz="1200" b="1">
              <a:solidFill>
                <a:srgbClr val="FF0000"/>
              </a:solidFill>
            </a:rPr>
            <a:t>　：　：　</a:t>
          </a:r>
          <a:r>
            <a:rPr lang="en-US" altLang="ja-JP" sz="1200" b="1">
              <a:solidFill>
                <a:srgbClr val="FF0000"/>
              </a:solidFill>
            </a:rPr>
            <a:t>D ( </a:t>
          </a:r>
          <a:r>
            <a:rPr lang="ja-JP" altLang="en-US" sz="1200" b="1">
              <a:solidFill>
                <a:srgbClr val="FF0000"/>
              </a:solidFill>
            </a:rPr>
            <a:t>品質要件により識別が必要な場合</a:t>
          </a:r>
          <a:r>
            <a:rPr lang="en-US" altLang="ja-JP" sz="1200" b="1">
              <a:solidFill>
                <a:srgbClr val="FF0000"/>
              </a:solidFill>
            </a:rPr>
            <a:t>)</a:t>
          </a:r>
        </a:p>
        <a:p>
          <a:r>
            <a:rPr lang="ja-JP" altLang="en-US" sz="1200" b="1">
              <a:solidFill>
                <a:srgbClr val="00B0F0"/>
              </a:solidFill>
            </a:rPr>
            <a:t>前品目コード　：　</a:t>
          </a:r>
          <a:r>
            <a:rPr lang="en-US" altLang="ja-JP" sz="1200" b="1">
              <a:solidFill>
                <a:srgbClr val="00B0F0"/>
              </a:solidFill>
            </a:rPr>
            <a:t> Apple/05</a:t>
          </a:r>
        </a:p>
        <a:p>
          <a:r>
            <a:rPr lang="ja-JP" altLang="ja-JP" sz="1200" b="1"/>
            <a:t>「生産国　：　</a:t>
          </a:r>
          <a:r>
            <a:rPr lang="en-US" altLang="ja-JP" sz="1200" b="1"/>
            <a:t>US</a:t>
          </a:r>
          <a:r>
            <a:rPr lang="ja-JP" altLang="ja-JP" sz="1200" b="1"/>
            <a:t>」「包装国　：　</a:t>
          </a:r>
          <a:r>
            <a:rPr lang="en-US" altLang="ja-JP" sz="1200" b="1"/>
            <a:t>US</a:t>
          </a:r>
          <a:r>
            <a:rPr lang="ja-JP" altLang="ja-JP" sz="1200" b="1"/>
            <a:t>」の組合せ</a:t>
          </a:r>
          <a:r>
            <a:rPr lang="ja-JP" altLang="en-US" sz="1200" b="1"/>
            <a:t>で　　</a:t>
          </a:r>
          <a:r>
            <a:rPr lang="en-US" altLang="ja-JP" sz="1200" b="1"/>
            <a:t>Apple / 13</a:t>
          </a:r>
          <a:r>
            <a:rPr lang="ja-JP" altLang="en-US" sz="1200" b="1"/>
            <a:t>　を使用</a:t>
          </a:r>
          <a:r>
            <a:rPr lang="ja-JP" altLang="ja-JP" sz="1200" b="1"/>
            <a:t>。</a:t>
          </a:r>
          <a:endParaRPr lang="en-US" altLang="ja-JP" sz="1200" b="1"/>
        </a:p>
        <a:p>
          <a:r>
            <a:rPr lang="ja-JP" altLang="en-US" sz="1200" b="1"/>
            <a:t>　</a:t>
          </a:r>
          <a:r>
            <a:rPr lang="en-US" altLang="ja-JP" sz="1200" b="1">
              <a:solidFill>
                <a:srgbClr val="FF0000"/>
              </a:solidFill>
            </a:rPr>
            <a:t>※</a:t>
          </a:r>
          <a:r>
            <a:rPr lang="ja-JP" altLang="en-US" sz="1200" b="1">
              <a:solidFill>
                <a:srgbClr val="FF0000"/>
              </a:solidFill>
            </a:rPr>
            <a:t>米国で使用する品目（</a:t>
          </a:r>
          <a:r>
            <a:rPr lang="en-US" altLang="ja-JP" sz="1200" b="1">
              <a:solidFill>
                <a:srgbClr val="FF0000"/>
              </a:solidFill>
            </a:rPr>
            <a:t>REC-G</a:t>
          </a:r>
          <a:r>
            <a:rPr lang="ja-JP" altLang="en-US" sz="1200" b="1">
              <a:solidFill>
                <a:srgbClr val="FF0000"/>
              </a:solidFill>
            </a:rPr>
            <a:t>）の為米国から日本へ</a:t>
          </a:r>
          <a:r>
            <a:rPr lang="en-US" altLang="ja-JP" sz="1200" b="1">
              <a:solidFill>
                <a:srgbClr val="FF0000"/>
              </a:solidFill>
            </a:rPr>
            <a:t>GIMS</a:t>
          </a:r>
          <a:r>
            <a:rPr lang="ja-JP" altLang="en-US" sz="1200" b="1">
              <a:solidFill>
                <a:srgbClr val="FF0000"/>
              </a:solidFill>
            </a:rPr>
            <a:t>申請する必要が有る。</a:t>
          </a:r>
          <a:endParaRPr lang="en-US" altLang="ja-JP" sz="1200" b="1">
            <a:solidFill>
              <a:srgbClr val="FF0000"/>
            </a:solidFill>
          </a:endParaRPr>
        </a:p>
      </xdr:txBody>
    </xdr:sp>
    <xdr:clientData/>
  </xdr:twoCellAnchor>
  <xdr:twoCellAnchor>
    <xdr:from>
      <xdr:col>15</xdr:col>
      <xdr:colOff>0</xdr:colOff>
      <xdr:row>458</xdr:row>
      <xdr:rowOff>0</xdr:rowOff>
    </xdr:from>
    <xdr:to>
      <xdr:col>28</xdr:col>
      <xdr:colOff>544286</xdr:colOff>
      <xdr:row>462</xdr:row>
      <xdr:rowOff>81605</xdr:rowOff>
    </xdr:to>
    <xdr:sp macro="" textlink="">
      <xdr:nvSpPr>
        <xdr:cNvPr id="1171" name="テキスト ボックス 3">
          <a:extLst>
            <a:ext uri="{FF2B5EF4-FFF2-40B4-BE49-F238E27FC236}">
              <a16:creationId xmlns:a16="http://schemas.microsoft.com/office/drawing/2014/main" id="{00000000-0008-0000-0600-000093040000}"/>
            </a:ext>
          </a:extLst>
        </xdr:cNvPr>
        <xdr:cNvSpPr txBox="1"/>
      </xdr:nvSpPr>
      <xdr:spPr>
        <a:xfrm>
          <a:off x="0" y="80965040"/>
          <a:ext cx="8601166" cy="77248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15</xdr:col>
      <xdr:colOff>40640</xdr:colOff>
      <xdr:row>462</xdr:row>
      <xdr:rowOff>15240</xdr:rowOff>
    </xdr:from>
    <xdr:to>
      <xdr:col>28</xdr:col>
      <xdr:colOff>618420</xdr:colOff>
      <xdr:row>475</xdr:row>
      <xdr:rowOff>126358</xdr:rowOff>
    </xdr:to>
    <xdr:grpSp>
      <xdr:nvGrpSpPr>
        <xdr:cNvPr id="1172" name="グループ化 1171">
          <a:extLst>
            <a:ext uri="{FF2B5EF4-FFF2-40B4-BE49-F238E27FC236}">
              <a16:creationId xmlns:a16="http://schemas.microsoft.com/office/drawing/2014/main" id="{00000000-0008-0000-0600-000094040000}"/>
            </a:ext>
          </a:extLst>
        </xdr:cNvPr>
        <xdr:cNvGrpSpPr/>
      </xdr:nvGrpSpPr>
      <xdr:grpSpPr>
        <a:xfrm>
          <a:off x="8994140" y="82717640"/>
          <a:ext cx="8318430" cy="2422518"/>
          <a:chOff x="0" y="86960110"/>
          <a:chExt cx="12379802" cy="3449516"/>
        </a:xfrm>
      </xdr:grpSpPr>
      <xdr:pic>
        <xdr:nvPicPr>
          <xdr:cNvPr id="1173" name="図 1172">
            <a:extLst>
              <a:ext uri="{FF2B5EF4-FFF2-40B4-BE49-F238E27FC236}">
                <a16:creationId xmlns:a16="http://schemas.microsoft.com/office/drawing/2014/main" id="{00000000-0008-0000-0600-000095040000}"/>
              </a:ext>
            </a:extLst>
          </xdr:cNvPr>
          <xdr:cNvPicPr>
            <a:picLocks noChangeAspect="1"/>
          </xdr:cNvPicPr>
        </xdr:nvPicPr>
        <xdr:blipFill>
          <a:blip xmlns:r="http://schemas.openxmlformats.org/officeDocument/2006/relationships" r:embed="rId7"/>
          <a:stretch>
            <a:fillRect/>
          </a:stretch>
        </xdr:blipFill>
        <xdr:spPr>
          <a:xfrm>
            <a:off x="8374" y="86960110"/>
            <a:ext cx="12371428" cy="2695238"/>
          </a:xfrm>
          <a:prstGeom prst="rect">
            <a:avLst/>
          </a:prstGeom>
        </xdr:spPr>
      </xdr:pic>
      <xdr:pic>
        <xdr:nvPicPr>
          <xdr:cNvPr id="1174" name="図 1173">
            <a:extLst>
              <a:ext uri="{FF2B5EF4-FFF2-40B4-BE49-F238E27FC236}">
                <a16:creationId xmlns:a16="http://schemas.microsoft.com/office/drawing/2014/main" id="{00000000-0008-0000-0600-000096040000}"/>
              </a:ext>
            </a:extLst>
          </xdr:cNvPr>
          <xdr:cNvPicPr>
            <a:picLocks noChangeAspect="1"/>
          </xdr:cNvPicPr>
        </xdr:nvPicPr>
        <xdr:blipFill>
          <a:blip xmlns:r="http://schemas.openxmlformats.org/officeDocument/2006/relationships" r:embed="rId8"/>
          <a:stretch>
            <a:fillRect/>
          </a:stretch>
        </xdr:blipFill>
        <xdr:spPr>
          <a:xfrm>
            <a:off x="0" y="89581055"/>
            <a:ext cx="12371428" cy="828571"/>
          </a:xfrm>
          <a:prstGeom prst="rect">
            <a:avLst/>
          </a:prstGeom>
        </xdr:spPr>
      </xdr:pic>
    </xdr:grpSp>
    <xdr:clientData/>
  </xdr:twoCellAnchor>
  <xdr:twoCellAnchor>
    <xdr:from>
      <xdr:col>15</xdr:col>
      <xdr:colOff>0</xdr:colOff>
      <xdr:row>494</xdr:row>
      <xdr:rowOff>0</xdr:rowOff>
    </xdr:from>
    <xdr:to>
      <xdr:col>28</xdr:col>
      <xdr:colOff>545012</xdr:colOff>
      <xdr:row>498</xdr:row>
      <xdr:rowOff>58684</xdr:rowOff>
    </xdr:to>
    <xdr:sp macro="" textlink="">
      <xdr:nvSpPr>
        <xdr:cNvPr id="1175" name="テキスト ボックス 47">
          <a:extLst>
            <a:ext uri="{FF2B5EF4-FFF2-40B4-BE49-F238E27FC236}">
              <a16:creationId xmlns:a16="http://schemas.microsoft.com/office/drawing/2014/main" id="{00000000-0008-0000-0600-000097040000}"/>
            </a:ext>
          </a:extLst>
        </xdr:cNvPr>
        <xdr:cNvSpPr txBox="1"/>
      </xdr:nvSpPr>
      <xdr:spPr>
        <a:xfrm>
          <a:off x="9489440" y="86837520"/>
          <a:ext cx="8601892" cy="749564"/>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◆品目コード運用例⑥</a:t>
          </a:r>
          <a:endParaRPr lang="en-US" altLang="ja-JP" sz="1400">
            <a:solidFill>
              <a:srgbClr val="000000"/>
            </a:solidFill>
          </a:endParaRPr>
        </a:p>
        <a:p>
          <a:r>
            <a:rPr lang="en-US" altLang="ja-JP" sz="1400">
              <a:solidFill>
                <a:srgbClr val="000000"/>
              </a:solidFill>
            </a:rPr>
            <a:t>USA</a:t>
          </a:r>
          <a:r>
            <a:rPr lang="ja-JP" altLang="en-US" sz="1400">
              <a:solidFill>
                <a:srgbClr val="000000"/>
              </a:solidFill>
            </a:rPr>
            <a:t>製を日本へ出荷する場合（</a:t>
          </a:r>
          <a:r>
            <a:rPr lang="en-US" altLang="ja-JP" sz="1400">
              <a:solidFill>
                <a:srgbClr val="000000"/>
              </a:solidFill>
            </a:rPr>
            <a:t>Apple/05</a:t>
          </a:r>
          <a:r>
            <a:rPr lang="ja-JP" altLang="en-US" sz="1400">
              <a:solidFill>
                <a:srgbClr val="000000"/>
              </a:solidFill>
            </a:rPr>
            <a:t>）。</a:t>
          </a:r>
        </a:p>
        <a:p>
          <a:r>
            <a:rPr lang="en-US" altLang="ja-JP" sz="1400">
              <a:solidFill>
                <a:srgbClr val="000000"/>
              </a:solidFill>
            </a:rPr>
            <a:t>USA</a:t>
          </a:r>
          <a:r>
            <a:rPr lang="ja-JP" altLang="en-US" sz="1400">
              <a:solidFill>
                <a:srgbClr val="000000"/>
              </a:solidFill>
            </a:rPr>
            <a:t>生産品が品質要件によって</a:t>
          </a:r>
          <a:r>
            <a:rPr lang="en-US" altLang="ja-JP" sz="1400">
              <a:solidFill>
                <a:srgbClr val="000000"/>
              </a:solidFill>
            </a:rPr>
            <a:t>GIMS</a:t>
          </a:r>
          <a:r>
            <a:rPr lang="ja-JP" altLang="en-US" sz="1400">
              <a:solidFill>
                <a:srgbClr val="000000"/>
              </a:solidFill>
            </a:rPr>
            <a:t>が変わった場合（</a:t>
          </a:r>
          <a:r>
            <a:rPr lang="en-US" altLang="ja-JP" sz="1400">
              <a:solidFill>
                <a:srgbClr val="000000"/>
              </a:solidFill>
            </a:rPr>
            <a:t>Apple/14</a:t>
          </a:r>
          <a:r>
            <a:rPr lang="ja-JP" altLang="en-US" sz="1400">
              <a:solidFill>
                <a:srgbClr val="000000"/>
              </a:solidFill>
            </a:rPr>
            <a:t>）。</a:t>
          </a:r>
        </a:p>
      </xdr:txBody>
    </xdr:sp>
    <xdr:clientData/>
  </xdr:twoCellAnchor>
  <xdr:twoCellAnchor>
    <xdr:from>
      <xdr:col>15</xdr:col>
      <xdr:colOff>395804</xdr:colOff>
      <xdr:row>499</xdr:row>
      <xdr:rowOff>49679</xdr:rowOff>
    </xdr:from>
    <xdr:to>
      <xdr:col>17</xdr:col>
      <xdr:colOff>461871</xdr:colOff>
      <xdr:row>505</xdr:row>
      <xdr:rowOff>109790</xdr:rowOff>
    </xdr:to>
    <xdr:sp macro="" textlink="">
      <xdr:nvSpPr>
        <xdr:cNvPr id="1176" name="角丸四角形 1175">
          <a:extLst>
            <a:ext uri="{FF2B5EF4-FFF2-40B4-BE49-F238E27FC236}">
              <a16:creationId xmlns:a16="http://schemas.microsoft.com/office/drawing/2014/main" id="{00000000-0008-0000-0600-000098040000}"/>
            </a:ext>
          </a:extLst>
        </xdr:cNvPr>
        <xdr:cNvSpPr>
          <a:spLocks noChangeArrowheads="1"/>
        </xdr:cNvSpPr>
      </xdr:nvSpPr>
      <xdr:spPr bwMode="auto">
        <a:xfrm>
          <a:off x="9885244" y="87750799"/>
          <a:ext cx="1305587" cy="1096431"/>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15</xdr:col>
      <xdr:colOff>395804</xdr:colOff>
      <xdr:row>517</xdr:row>
      <xdr:rowOff>85243</xdr:rowOff>
    </xdr:from>
    <xdr:to>
      <xdr:col>17</xdr:col>
      <xdr:colOff>461871</xdr:colOff>
      <xdr:row>523</xdr:row>
      <xdr:rowOff>145355</xdr:rowOff>
    </xdr:to>
    <xdr:sp macro="" textlink="">
      <xdr:nvSpPr>
        <xdr:cNvPr id="1177" name="角丸四角形 1176">
          <a:extLst>
            <a:ext uri="{FF2B5EF4-FFF2-40B4-BE49-F238E27FC236}">
              <a16:creationId xmlns:a16="http://schemas.microsoft.com/office/drawing/2014/main" id="{00000000-0008-0000-0600-000099040000}"/>
            </a:ext>
          </a:extLst>
        </xdr:cNvPr>
        <xdr:cNvSpPr>
          <a:spLocks noChangeArrowheads="1"/>
        </xdr:cNvSpPr>
      </xdr:nvSpPr>
      <xdr:spPr bwMode="auto">
        <a:xfrm>
          <a:off x="9885244" y="90895323"/>
          <a:ext cx="1305587" cy="1096432"/>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24</xdr:col>
      <xdr:colOff>396447</xdr:colOff>
      <xdr:row>519</xdr:row>
      <xdr:rowOff>33539</xdr:rowOff>
    </xdr:from>
    <xdr:to>
      <xdr:col>26</xdr:col>
      <xdr:colOff>215138</xdr:colOff>
      <xdr:row>521</xdr:row>
      <xdr:rowOff>1506</xdr:rowOff>
    </xdr:to>
    <xdr:sp macro="" textlink="">
      <xdr:nvSpPr>
        <xdr:cNvPr id="1178" name="テキスト ボックス 2">
          <a:extLst>
            <a:ext uri="{FF2B5EF4-FFF2-40B4-BE49-F238E27FC236}">
              <a16:creationId xmlns:a16="http://schemas.microsoft.com/office/drawing/2014/main" id="{00000000-0008-0000-0600-00009A040000}"/>
            </a:ext>
          </a:extLst>
        </xdr:cNvPr>
        <xdr:cNvSpPr txBox="1">
          <a:spLocks noChangeArrowheads="1"/>
        </xdr:cNvSpPr>
      </xdr:nvSpPr>
      <xdr:spPr bwMode="auto">
        <a:xfrm>
          <a:off x="15463727" y="91189059"/>
          <a:ext cx="1058211" cy="313407"/>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17</xdr:col>
      <xdr:colOff>245845</xdr:colOff>
      <xdr:row>502</xdr:row>
      <xdr:rowOff>139099</xdr:rowOff>
    </xdr:from>
    <xdr:to>
      <xdr:col>26</xdr:col>
      <xdr:colOff>326998</xdr:colOff>
      <xdr:row>502</xdr:row>
      <xdr:rowOff>139099</xdr:rowOff>
    </xdr:to>
    <xdr:cxnSp macro="">
      <xdr:nvCxnSpPr>
        <xdr:cNvPr id="1179" name="直線矢印コネクタ 1178">
          <a:extLst>
            <a:ext uri="{FF2B5EF4-FFF2-40B4-BE49-F238E27FC236}">
              <a16:creationId xmlns:a16="http://schemas.microsoft.com/office/drawing/2014/main" id="{00000000-0008-0000-0600-00009B040000}"/>
            </a:ext>
          </a:extLst>
        </xdr:cNvPr>
        <xdr:cNvCxnSpPr>
          <a:cxnSpLocks noChangeShapeType="1"/>
        </xdr:cNvCxnSpPr>
      </xdr:nvCxnSpPr>
      <xdr:spPr bwMode="auto">
        <a:xfrm>
          <a:off x="10974805" y="88358379"/>
          <a:ext cx="5658993"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24</xdr:col>
      <xdr:colOff>397900</xdr:colOff>
      <xdr:row>501</xdr:row>
      <xdr:rowOff>18098</xdr:rowOff>
    </xdr:from>
    <xdr:to>
      <xdr:col>26</xdr:col>
      <xdr:colOff>216591</xdr:colOff>
      <xdr:row>502</xdr:row>
      <xdr:rowOff>158786</xdr:rowOff>
    </xdr:to>
    <xdr:sp macro="" textlink="">
      <xdr:nvSpPr>
        <xdr:cNvPr id="1180" name="テキスト ボックス 2">
          <a:extLst>
            <a:ext uri="{FF2B5EF4-FFF2-40B4-BE49-F238E27FC236}">
              <a16:creationId xmlns:a16="http://schemas.microsoft.com/office/drawing/2014/main" id="{00000000-0008-0000-0600-00009C040000}"/>
            </a:ext>
          </a:extLst>
        </xdr:cNvPr>
        <xdr:cNvSpPr txBox="1">
          <a:spLocks noChangeArrowheads="1"/>
        </xdr:cNvSpPr>
      </xdr:nvSpPr>
      <xdr:spPr bwMode="auto">
        <a:xfrm>
          <a:off x="15465180" y="88064658"/>
          <a:ext cx="1058211" cy="31340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16</xdr:col>
      <xdr:colOff>374737</xdr:colOff>
      <xdr:row>505</xdr:row>
      <xdr:rowOff>52474</xdr:rowOff>
    </xdr:from>
    <xdr:to>
      <xdr:col>16</xdr:col>
      <xdr:colOff>428837</xdr:colOff>
      <xdr:row>517</xdr:row>
      <xdr:rowOff>85243</xdr:rowOff>
    </xdr:to>
    <xdr:cxnSp macro="">
      <xdr:nvCxnSpPr>
        <xdr:cNvPr id="1181" name="直線コネクタ 1180">
          <a:extLst>
            <a:ext uri="{FF2B5EF4-FFF2-40B4-BE49-F238E27FC236}">
              <a16:creationId xmlns:a16="http://schemas.microsoft.com/office/drawing/2014/main" id="{00000000-0008-0000-0600-00009D040000}"/>
            </a:ext>
          </a:extLst>
        </xdr:cNvPr>
        <xdr:cNvCxnSpPr>
          <a:stCxn id="1185" idx="2"/>
          <a:endCxn id="1177" idx="0"/>
        </xdr:cNvCxnSpPr>
      </xdr:nvCxnSpPr>
      <xdr:spPr bwMode="auto">
        <a:xfrm>
          <a:off x="10483937" y="88789914"/>
          <a:ext cx="54100" cy="2105409"/>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15</xdr:col>
      <xdr:colOff>323907</xdr:colOff>
      <xdr:row>510</xdr:row>
      <xdr:rowOff>112872</xdr:rowOff>
    </xdr:from>
    <xdr:to>
      <xdr:col>17</xdr:col>
      <xdr:colOff>534072</xdr:colOff>
      <xdr:row>514</xdr:row>
      <xdr:rowOff>9368</xdr:rowOff>
    </xdr:to>
    <xdr:sp macro="" textlink="">
      <xdr:nvSpPr>
        <xdr:cNvPr id="1182" name="角丸四角形 1181">
          <a:extLst>
            <a:ext uri="{FF2B5EF4-FFF2-40B4-BE49-F238E27FC236}">
              <a16:creationId xmlns:a16="http://schemas.microsoft.com/office/drawing/2014/main" id="{00000000-0008-0000-0600-00009E040000}"/>
            </a:ext>
          </a:extLst>
        </xdr:cNvPr>
        <xdr:cNvSpPr/>
      </xdr:nvSpPr>
      <xdr:spPr>
        <a:xfrm>
          <a:off x="9813347" y="89713912"/>
          <a:ext cx="1449685" cy="5873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ja-JP" altLang="en-US" sz="1400"/>
            <a:t>品質要件により</a:t>
          </a:r>
          <a:endParaRPr lang="en-US" altLang="ja-JP" sz="1400"/>
        </a:p>
        <a:p>
          <a:pPr algn="ctr"/>
          <a:r>
            <a:rPr lang="en-US" altLang="ja-JP" sz="1400"/>
            <a:t>GIMS</a:t>
          </a:r>
          <a:r>
            <a:rPr lang="ja-JP" altLang="en-US" sz="1400"/>
            <a:t>を採番</a:t>
          </a:r>
          <a:endParaRPr lang="en-US" altLang="ja-JP" sz="1400"/>
        </a:p>
      </xdr:txBody>
    </xdr:sp>
    <xdr:clientData/>
  </xdr:twoCellAnchor>
  <xdr:twoCellAnchor>
    <xdr:from>
      <xdr:col>15</xdr:col>
      <xdr:colOff>467861</xdr:colOff>
      <xdr:row>500</xdr:row>
      <xdr:rowOff>165822</xdr:rowOff>
    </xdr:from>
    <xdr:to>
      <xdr:col>17</xdr:col>
      <xdr:colOff>228321</xdr:colOff>
      <xdr:row>505</xdr:row>
      <xdr:rowOff>52474</xdr:rowOff>
    </xdr:to>
    <xdr:grpSp>
      <xdr:nvGrpSpPr>
        <xdr:cNvPr id="1183" name="グループ化 1182">
          <a:extLst>
            <a:ext uri="{FF2B5EF4-FFF2-40B4-BE49-F238E27FC236}">
              <a16:creationId xmlns:a16="http://schemas.microsoft.com/office/drawing/2014/main" id="{00000000-0008-0000-0600-00009F040000}"/>
            </a:ext>
          </a:extLst>
        </xdr:cNvPr>
        <xdr:cNvGrpSpPr/>
      </xdr:nvGrpSpPr>
      <xdr:grpSpPr>
        <a:xfrm>
          <a:off x="9421361" y="89624622"/>
          <a:ext cx="954260" cy="775652"/>
          <a:chOff x="3635598" y="1557263"/>
          <a:chExt cx="990600" cy="739354"/>
        </a:xfrm>
      </xdr:grpSpPr>
      <xdr:grpSp>
        <xdr:nvGrpSpPr>
          <xdr:cNvPr id="1184" name="グループ化 1183">
            <a:extLst>
              <a:ext uri="{FF2B5EF4-FFF2-40B4-BE49-F238E27FC236}">
                <a16:creationId xmlns:a16="http://schemas.microsoft.com/office/drawing/2014/main" id="{00000000-0008-0000-0600-0000A0040000}"/>
              </a:ext>
            </a:extLst>
          </xdr:cNvPr>
          <xdr:cNvGrpSpPr>
            <a:grpSpLocks/>
          </xdr:cNvGrpSpPr>
        </xdr:nvGrpSpPr>
        <xdr:grpSpPr bwMode="auto">
          <a:xfrm>
            <a:off x="3635598" y="1557263"/>
            <a:ext cx="990600" cy="430213"/>
            <a:chOff x="2987824" y="5046693"/>
            <a:chExt cx="1225681" cy="495590"/>
          </a:xfrm>
        </xdr:grpSpPr>
        <xdr:sp macro="" textlink="">
          <xdr:nvSpPr>
            <xdr:cNvPr id="1186" name="直方体 1185">
              <a:extLst>
                <a:ext uri="{FF2B5EF4-FFF2-40B4-BE49-F238E27FC236}">
                  <a16:creationId xmlns:a16="http://schemas.microsoft.com/office/drawing/2014/main" id="{00000000-0008-0000-0600-0000A204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87" name="円/楕円 27">
              <a:extLst>
                <a:ext uri="{FF2B5EF4-FFF2-40B4-BE49-F238E27FC236}">
                  <a16:creationId xmlns:a16="http://schemas.microsoft.com/office/drawing/2014/main" id="{00000000-0008-0000-0600-0000A304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88" name="AutoShape 33">
              <a:extLst>
                <a:ext uri="{FF2B5EF4-FFF2-40B4-BE49-F238E27FC236}">
                  <a16:creationId xmlns:a16="http://schemas.microsoft.com/office/drawing/2014/main" id="{00000000-0008-0000-0600-0000A404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89" name="テキスト ボックス 2">
              <a:extLst>
                <a:ext uri="{FF2B5EF4-FFF2-40B4-BE49-F238E27FC236}">
                  <a16:creationId xmlns:a16="http://schemas.microsoft.com/office/drawing/2014/main" id="{00000000-0008-0000-0600-0000A504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1185" name="テキスト ボックス 2">
            <a:extLst>
              <a:ext uri="{FF2B5EF4-FFF2-40B4-BE49-F238E27FC236}">
                <a16:creationId xmlns:a16="http://schemas.microsoft.com/office/drawing/2014/main" id="{00000000-0008-0000-0600-0000A104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a:t>
            </a:r>
            <a:r>
              <a:rPr lang="en-US" altLang="ja-JP" sz="1400">
                <a:solidFill>
                  <a:srgbClr val="FF0000"/>
                </a:solidFill>
              </a:rPr>
              <a:t>06</a:t>
            </a:r>
          </a:p>
        </xdr:txBody>
      </xdr:sp>
    </xdr:grpSp>
    <xdr:clientData/>
  </xdr:twoCellAnchor>
  <xdr:twoCellAnchor>
    <xdr:from>
      <xdr:col>26</xdr:col>
      <xdr:colOff>327622</xdr:colOff>
      <xdr:row>499</xdr:row>
      <xdr:rowOff>69819</xdr:rowOff>
    </xdr:from>
    <xdr:to>
      <xdr:col>28</xdr:col>
      <xdr:colOff>393689</xdr:colOff>
      <xdr:row>505</xdr:row>
      <xdr:rowOff>136461</xdr:rowOff>
    </xdr:to>
    <xdr:sp macro="" textlink="">
      <xdr:nvSpPr>
        <xdr:cNvPr id="1190" name="角丸四角形 1189">
          <a:extLst>
            <a:ext uri="{FF2B5EF4-FFF2-40B4-BE49-F238E27FC236}">
              <a16:creationId xmlns:a16="http://schemas.microsoft.com/office/drawing/2014/main" id="{00000000-0008-0000-0600-0000A6040000}"/>
            </a:ext>
          </a:extLst>
        </xdr:cNvPr>
        <xdr:cNvSpPr>
          <a:spLocks noChangeArrowheads="1"/>
        </xdr:cNvSpPr>
      </xdr:nvSpPr>
      <xdr:spPr bwMode="auto">
        <a:xfrm>
          <a:off x="16634422" y="87770939"/>
          <a:ext cx="1305587" cy="1102962"/>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26</xdr:col>
      <xdr:colOff>417059</xdr:colOff>
      <xdr:row>500</xdr:row>
      <xdr:rowOff>171601</xdr:rowOff>
    </xdr:from>
    <xdr:to>
      <xdr:col>28</xdr:col>
      <xdr:colOff>177519</xdr:colOff>
      <xdr:row>505</xdr:row>
      <xdr:rowOff>58253</xdr:rowOff>
    </xdr:to>
    <xdr:grpSp>
      <xdr:nvGrpSpPr>
        <xdr:cNvPr id="1191" name="グループ化 1190">
          <a:extLst>
            <a:ext uri="{FF2B5EF4-FFF2-40B4-BE49-F238E27FC236}">
              <a16:creationId xmlns:a16="http://schemas.microsoft.com/office/drawing/2014/main" id="{00000000-0008-0000-0600-0000A7040000}"/>
            </a:ext>
          </a:extLst>
        </xdr:cNvPr>
        <xdr:cNvGrpSpPr/>
      </xdr:nvGrpSpPr>
      <xdr:grpSpPr>
        <a:xfrm>
          <a:off x="15936459" y="89630401"/>
          <a:ext cx="954260" cy="775652"/>
          <a:chOff x="539552" y="1560165"/>
          <a:chExt cx="990600" cy="739354"/>
        </a:xfrm>
      </xdr:grpSpPr>
      <xdr:grpSp>
        <xdr:nvGrpSpPr>
          <xdr:cNvPr id="1192" name="グループ化 1191">
            <a:extLst>
              <a:ext uri="{FF2B5EF4-FFF2-40B4-BE49-F238E27FC236}">
                <a16:creationId xmlns:a16="http://schemas.microsoft.com/office/drawing/2014/main" id="{00000000-0008-0000-0600-0000A8040000}"/>
              </a:ext>
            </a:extLst>
          </xdr:cNvPr>
          <xdr:cNvGrpSpPr>
            <a:grpSpLocks/>
          </xdr:cNvGrpSpPr>
        </xdr:nvGrpSpPr>
        <xdr:grpSpPr bwMode="auto">
          <a:xfrm>
            <a:off x="539552" y="1560165"/>
            <a:ext cx="990600" cy="430213"/>
            <a:chOff x="2987824" y="5046693"/>
            <a:chExt cx="1225681" cy="495590"/>
          </a:xfrm>
        </xdr:grpSpPr>
        <xdr:sp macro="" textlink="">
          <xdr:nvSpPr>
            <xdr:cNvPr id="1194" name="直方体 1193">
              <a:extLst>
                <a:ext uri="{FF2B5EF4-FFF2-40B4-BE49-F238E27FC236}">
                  <a16:creationId xmlns:a16="http://schemas.microsoft.com/office/drawing/2014/main" id="{00000000-0008-0000-0600-0000AA04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95" name="円/楕円 27">
              <a:extLst>
                <a:ext uri="{FF2B5EF4-FFF2-40B4-BE49-F238E27FC236}">
                  <a16:creationId xmlns:a16="http://schemas.microsoft.com/office/drawing/2014/main" id="{00000000-0008-0000-0600-0000AB04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96" name="AutoShape 33">
              <a:extLst>
                <a:ext uri="{FF2B5EF4-FFF2-40B4-BE49-F238E27FC236}">
                  <a16:creationId xmlns:a16="http://schemas.microsoft.com/office/drawing/2014/main" id="{00000000-0008-0000-0600-0000AC04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197" name="テキスト ボックス 2">
              <a:extLst>
                <a:ext uri="{FF2B5EF4-FFF2-40B4-BE49-F238E27FC236}">
                  <a16:creationId xmlns:a16="http://schemas.microsoft.com/office/drawing/2014/main" id="{00000000-0008-0000-0600-0000AD04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1193" name="テキスト ボックス 2">
            <a:extLst>
              <a:ext uri="{FF2B5EF4-FFF2-40B4-BE49-F238E27FC236}">
                <a16:creationId xmlns:a16="http://schemas.microsoft.com/office/drawing/2014/main" id="{00000000-0008-0000-0600-0000A904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solidFill>
                  <a:srgbClr val="FF0000"/>
                </a:solidFill>
              </a:rPr>
              <a:t>06</a:t>
            </a:r>
          </a:p>
        </xdr:txBody>
      </xdr:sp>
    </xdr:grpSp>
    <xdr:clientData/>
  </xdr:twoCellAnchor>
  <xdr:twoCellAnchor>
    <xdr:from>
      <xdr:col>26</xdr:col>
      <xdr:colOff>327622</xdr:colOff>
      <xdr:row>517</xdr:row>
      <xdr:rowOff>6915</xdr:rowOff>
    </xdr:from>
    <xdr:to>
      <xdr:col>28</xdr:col>
      <xdr:colOff>393689</xdr:colOff>
      <xdr:row>523</xdr:row>
      <xdr:rowOff>73558</xdr:rowOff>
    </xdr:to>
    <xdr:sp macro="" textlink="">
      <xdr:nvSpPr>
        <xdr:cNvPr id="1198" name="角丸四角形 1197">
          <a:extLst>
            <a:ext uri="{FF2B5EF4-FFF2-40B4-BE49-F238E27FC236}">
              <a16:creationId xmlns:a16="http://schemas.microsoft.com/office/drawing/2014/main" id="{00000000-0008-0000-0600-0000AE040000}"/>
            </a:ext>
          </a:extLst>
        </xdr:cNvPr>
        <xdr:cNvSpPr>
          <a:spLocks noChangeArrowheads="1"/>
        </xdr:cNvSpPr>
      </xdr:nvSpPr>
      <xdr:spPr bwMode="auto">
        <a:xfrm>
          <a:off x="16634422" y="90816995"/>
          <a:ext cx="1305587" cy="1102963"/>
        </a:xfrm>
        <a:prstGeom prst="roundRect">
          <a:avLst>
            <a:gd name="adj" fmla="val 16667"/>
          </a:avLst>
        </a:prstGeom>
        <a:solidFill>
          <a:srgbClr val="CCFF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NGK-J</a:t>
          </a:r>
          <a:endParaRPr lang="ja-JP" altLang="en-US" sz="1400">
            <a:solidFill>
              <a:srgbClr val="000000"/>
            </a:solidFill>
          </a:endParaRPr>
        </a:p>
      </xdr:txBody>
    </xdr:sp>
    <xdr:clientData/>
  </xdr:twoCellAnchor>
  <xdr:twoCellAnchor>
    <xdr:from>
      <xdr:col>26</xdr:col>
      <xdr:colOff>417059</xdr:colOff>
      <xdr:row>518</xdr:row>
      <xdr:rowOff>108697</xdr:rowOff>
    </xdr:from>
    <xdr:to>
      <xdr:col>28</xdr:col>
      <xdr:colOff>177519</xdr:colOff>
      <xdr:row>523</xdr:row>
      <xdr:rowOff>1881</xdr:rowOff>
    </xdr:to>
    <xdr:grpSp>
      <xdr:nvGrpSpPr>
        <xdr:cNvPr id="1199" name="グループ化 1198">
          <a:extLst>
            <a:ext uri="{FF2B5EF4-FFF2-40B4-BE49-F238E27FC236}">
              <a16:creationId xmlns:a16="http://schemas.microsoft.com/office/drawing/2014/main" id="{00000000-0008-0000-0600-0000AF040000}"/>
            </a:ext>
          </a:extLst>
        </xdr:cNvPr>
        <xdr:cNvGrpSpPr/>
      </xdr:nvGrpSpPr>
      <xdr:grpSpPr>
        <a:xfrm>
          <a:off x="15936459" y="92767897"/>
          <a:ext cx="954260" cy="782184"/>
          <a:chOff x="539552" y="1560165"/>
          <a:chExt cx="990600" cy="739354"/>
        </a:xfrm>
      </xdr:grpSpPr>
      <xdr:grpSp>
        <xdr:nvGrpSpPr>
          <xdr:cNvPr id="1200" name="グループ化 1199">
            <a:extLst>
              <a:ext uri="{FF2B5EF4-FFF2-40B4-BE49-F238E27FC236}">
                <a16:creationId xmlns:a16="http://schemas.microsoft.com/office/drawing/2014/main" id="{00000000-0008-0000-0600-0000B0040000}"/>
              </a:ext>
            </a:extLst>
          </xdr:cNvPr>
          <xdr:cNvGrpSpPr>
            <a:grpSpLocks/>
          </xdr:cNvGrpSpPr>
        </xdr:nvGrpSpPr>
        <xdr:grpSpPr bwMode="auto">
          <a:xfrm>
            <a:off x="539552" y="1560165"/>
            <a:ext cx="990600" cy="430213"/>
            <a:chOff x="2987824" y="5046693"/>
            <a:chExt cx="1225681" cy="495590"/>
          </a:xfrm>
        </xdr:grpSpPr>
        <xdr:sp macro="" textlink="">
          <xdr:nvSpPr>
            <xdr:cNvPr id="1202" name="直方体 1201">
              <a:extLst>
                <a:ext uri="{FF2B5EF4-FFF2-40B4-BE49-F238E27FC236}">
                  <a16:creationId xmlns:a16="http://schemas.microsoft.com/office/drawing/2014/main" id="{00000000-0008-0000-0600-0000B204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03" name="円/楕円 27">
              <a:extLst>
                <a:ext uri="{FF2B5EF4-FFF2-40B4-BE49-F238E27FC236}">
                  <a16:creationId xmlns:a16="http://schemas.microsoft.com/office/drawing/2014/main" id="{00000000-0008-0000-0600-0000B304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04" name="AutoShape 33">
              <a:extLst>
                <a:ext uri="{FF2B5EF4-FFF2-40B4-BE49-F238E27FC236}">
                  <a16:creationId xmlns:a16="http://schemas.microsoft.com/office/drawing/2014/main" id="{00000000-0008-0000-0600-0000B404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05" name="テキスト ボックス 2">
              <a:extLst>
                <a:ext uri="{FF2B5EF4-FFF2-40B4-BE49-F238E27FC236}">
                  <a16:creationId xmlns:a16="http://schemas.microsoft.com/office/drawing/2014/main" id="{00000000-0008-0000-0600-0000B504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1201" name="テキスト ボックス 2">
            <a:extLst>
              <a:ext uri="{FF2B5EF4-FFF2-40B4-BE49-F238E27FC236}">
                <a16:creationId xmlns:a16="http://schemas.microsoft.com/office/drawing/2014/main" id="{00000000-0008-0000-0600-0000B104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solidFill>
                  <a:srgbClr val="FF0000"/>
                </a:solidFill>
              </a:rPr>
              <a:t>14</a:t>
            </a:r>
          </a:p>
        </xdr:txBody>
      </xdr:sp>
    </xdr:grpSp>
    <xdr:clientData/>
  </xdr:twoCellAnchor>
  <xdr:twoCellAnchor>
    <xdr:from>
      <xdr:col>17</xdr:col>
      <xdr:colOff>245845</xdr:colOff>
      <xdr:row>520</xdr:row>
      <xdr:rowOff>154403</xdr:rowOff>
    </xdr:from>
    <xdr:to>
      <xdr:col>26</xdr:col>
      <xdr:colOff>326998</xdr:colOff>
      <xdr:row>520</xdr:row>
      <xdr:rowOff>154403</xdr:rowOff>
    </xdr:to>
    <xdr:cxnSp macro="">
      <xdr:nvCxnSpPr>
        <xdr:cNvPr id="1206" name="直線矢印コネクタ 1205">
          <a:extLst>
            <a:ext uri="{FF2B5EF4-FFF2-40B4-BE49-F238E27FC236}">
              <a16:creationId xmlns:a16="http://schemas.microsoft.com/office/drawing/2014/main" id="{00000000-0008-0000-0600-0000B6040000}"/>
            </a:ext>
          </a:extLst>
        </xdr:cNvPr>
        <xdr:cNvCxnSpPr>
          <a:cxnSpLocks noChangeShapeType="1"/>
        </xdr:cNvCxnSpPr>
      </xdr:nvCxnSpPr>
      <xdr:spPr bwMode="auto">
        <a:xfrm>
          <a:off x="10974805" y="91482643"/>
          <a:ext cx="5658993"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15</xdr:col>
      <xdr:colOff>467861</xdr:colOff>
      <xdr:row>519</xdr:row>
      <xdr:rowOff>33404</xdr:rowOff>
    </xdr:from>
    <xdr:to>
      <xdr:col>17</xdr:col>
      <xdr:colOff>228321</xdr:colOff>
      <xdr:row>523</xdr:row>
      <xdr:rowOff>92776</xdr:rowOff>
    </xdr:to>
    <xdr:grpSp>
      <xdr:nvGrpSpPr>
        <xdr:cNvPr id="1207" name="グループ化 1206">
          <a:extLst>
            <a:ext uri="{FF2B5EF4-FFF2-40B4-BE49-F238E27FC236}">
              <a16:creationId xmlns:a16="http://schemas.microsoft.com/office/drawing/2014/main" id="{00000000-0008-0000-0600-0000B7040000}"/>
            </a:ext>
          </a:extLst>
        </xdr:cNvPr>
        <xdr:cNvGrpSpPr/>
      </xdr:nvGrpSpPr>
      <xdr:grpSpPr>
        <a:xfrm>
          <a:off x="9421361" y="92870404"/>
          <a:ext cx="954260" cy="770572"/>
          <a:chOff x="3635598" y="1557263"/>
          <a:chExt cx="990600" cy="739354"/>
        </a:xfrm>
      </xdr:grpSpPr>
      <xdr:grpSp>
        <xdr:nvGrpSpPr>
          <xdr:cNvPr id="1208" name="グループ化 1207">
            <a:extLst>
              <a:ext uri="{FF2B5EF4-FFF2-40B4-BE49-F238E27FC236}">
                <a16:creationId xmlns:a16="http://schemas.microsoft.com/office/drawing/2014/main" id="{00000000-0008-0000-0600-0000B8040000}"/>
              </a:ext>
            </a:extLst>
          </xdr:cNvPr>
          <xdr:cNvGrpSpPr>
            <a:grpSpLocks/>
          </xdr:cNvGrpSpPr>
        </xdr:nvGrpSpPr>
        <xdr:grpSpPr bwMode="auto">
          <a:xfrm>
            <a:off x="3635598" y="1557263"/>
            <a:ext cx="990600" cy="430213"/>
            <a:chOff x="2987824" y="5046693"/>
            <a:chExt cx="1225681" cy="495590"/>
          </a:xfrm>
        </xdr:grpSpPr>
        <xdr:sp macro="" textlink="">
          <xdr:nvSpPr>
            <xdr:cNvPr id="1210" name="直方体 1209">
              <a:extLst>
                <a:ext uri="{FF2B5EF4-FFF2-40B4-BE49-F238E27FC236}">
                  <a16:creationId xmlns:a16="http://schemas.microsoft.com/office/drawing/2014/main" id="{00000000-0008-0000-0600-0000BA04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11" name="円/楕円 27">
              <a:extLst>
                <a:ext uri="{FF2B5EF4-FFF2-40B4-BE49-F238E27FC236}">
                  <a16:creationId xmlns:a16="http://schemas.microsoft.com/office/drawing/2014/main" id="{00000000-0008-0000-0600-0000BB04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12" name="AutoShape 33">
              <a:extLst>
                <a:ext uri="{FF2B5EF4-FFF2-40B4-BE49-F238E27FC236}">
                  <a16:creationId xmlns:a16="http://schemas.microsoft.com/office/drawing/2014/main" id="{00000000-0008-0000-0600-0000BC04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13" name="テキスト ボックス 2">
              <a:extLst>
                <a:ext uri="{FF2B5EF4-FFF2-40B4-BE49-F238E27FC236}">
                  <a16:creationId xmlns:a16="http://schemas.microsoft.com/office/drawing/2014/main" id="{00000000-0008-0000-0600-0000BD04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USA</a:t>
              </a:r>
            </a:p>
          </xdr:txBody>
        </xdr:sp>
      </xdr:grpSp>
      <xdr:sp macro="" textlink="">
        <xdr:nvSpPr>
          <xdr:cNvPr id="1209" name="テキスト ボックス 2">
            <a:extLst>
              <a:ext uri="{FF2B5EF4-FFF2-40B4-BE49-F238E27FC236}">
                <a16:creationId xmlns:a16="http://schemas.microsoft.com/office/drawing/2014/main" id="{00000000-0008-0000-0600-0000B904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a:t>
            </a:r>
            <a:r>
              <a:rPr lang="en-US" altLang="ja-JP" sz="1400">
                <a:solidFill>
                  <a:srgbClr val="FF0000"/>
                </a:solidFill>
              </a:rPr>
              <a:t>14</a:t>
            </a:r>
          </a:p>
        </xdr:txBody>
      </xdr:sp>
    </xdr:grpSp>
    <xdr:clientData/>
  </xdr:twoCellAnchor>
  <xdr:twoCellAnchor>
    <xdr:from>
      <xdr:col>18</xdr:col>
      <xdr:colOff>223471</xdr:colOff>
      <xdr:row>507</xdr:row>
      <xdr:rowOff>106697</xdr:rowOff>
    </xdr:from>
    <xdr:to>
      <xdr:col>28</xdr:col>
      <xdr:colOff>549414</xdr:colOff>
      <xdr:row>516</xdr:row>
      <xdr:rowOff>24874</xdr:rowOff>
    </xdr:to>
    <xdr:sp macro="" textlink="">
      <xdr:nvSpPr>
        <xdr:cNvPr id="1214" name="角丸四角形吹き出し 1213">
          <a:extLst>
            <a:ext uri="{FF2B5EF4-FFF2-40B4-BE49-F238E27FC236}">
              <a16:creationId xmlns:a16="http://schemas.microsoft.com/office/drawing/2014/main" id="{00000000-0008-0000-0600-0000BE040000}"/>
            </a:ext>
          </a:extLst>
        </xdr:cNvPr>
        <xdr:cNvSpPr>
          <a:spLocks noChangeArrowheads="1"/>
        </xdr:cNvSpPr>
      </xdr:nvSpPr>
      <xdr:spPr bwMode="auto">
        <a:xfrm>
          <a:off x="11572191" y="89189577"/>
          <a:ext cx="6523543" cy="1472657"/>
        </a:xfrm>
        <a:prstGeom prst="wedgeRoundRectCallout">
          <a:avLst>
            <a:gd name="adj1" fmla="val -59326"/>
            <a:gd name="adj2" fmla="val -75155"/>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必要</a:t>
          </a:r>
          <a:endParaRPr lang="en-US" altLang="ja-JP" sz="1200" b="1"/>
        </a:p>
        <a:p>
          <a:r>
            <a:rPr lang="ja-JP" altLang="en-US" sz="1200" b="1"/>
            <a:t>例 ： </a:t>
          </a:r>
          <a:r>
            <a:rPr lang="en-US" altLang="ja-JP" sz="1200" b="1"/>
            <a:t>Apple/01</a:t>
          </a:r>
          <a:r>
            <a:rPr lang="ja-JP" altLang="en-US" sz="1200" b="1"/>
            <a:t>～</a:t>
          </a:r>
          <a:r>
            <a:rPr lang="en-US" altLang="ja-JP" sz="1200" b="1"/>
            <a:t>05</a:t>
          </a:r>
          <a:r>
            <a:rPr lang="ja-JP" altLang="en-US" sz="1200" b="1"/>
            <a:t>　迄が採番済みで　</a:t>
          </a:r>
          <a:r>
            <a:rPr lang="en-US" altLang="ja-JP" sz="1200" b="1">
              <a:solidFill>
                <a:srgbClr val="FF0000"/>
              </a:solidFill>
            </a:rPr>
            <a:t>Apple/06</a:t>
          </a:r>
          <a:r>
            <a:rPr lang="ja-JP" altLang="en-US" sz="1200" b="1"/>
            <a:t>　が採番された。</a:t>
          </a:r>
          <a:endParaRPr lang="en-US" altLang="ja-JP" sz="1200" b="1"/>
        </a:p>
        <a:p>
          <a:r>
            <a:rPr lang="ja-JP" altLang="ja-JP" sz="1200" b="1">
              <a:solidFill>
                <a:srgbClr val="FF0000"/>
              </a:solidFill>
            </a:rPr>
            <a:t>採番理由コード</a:t>
          </a:r>
          <a:r>
            <a:rPr lang="ja-JP" altLang="en-US" sz="1200" b="1">
              <a:solidFill>
                <a:srgbClr val="FF0000"/>
              </a:solidFill>
            </a:rPr>
            <a:t>　：　</a:t>
          </a:r>
          <a:r>
            <a:rPr lang="en-US" altLang="ja-JP" sz="1200" b="1">
              <a:solidFill>
                <a:srgbClr val="FF0000"/>
              </a:solidFill>
            </a:rPr>
            <a:t>B (</a:t>
          </a:r>
          <a:r>
            <a:rPr lang="ja-JP" altLang="en-US" sz="1200" b="1">
              <a:solidFill>
                <a:srgbClr val="FF0000"/>
              </a:solidFill>
            </a:rPr>
            <a:t>包装仕様が異なる場合</a:t>
          </a:r>
          <a:r>
            <a:rPr lang="en-US" altLang="ja-JP" sz="1200" b="1">
              <a:solidFill>
                <a:srgbClr val="FF0000"/>
              </a:solidFill>
            </a:rPr>
            <a:t>)</a:t>
          </a:r>
          <a:endParaRPr lang="ja-JP" altLang="en-US" sz="1200" b="1">
            <a:solidFill>
              <a:srgbClr val="FF0000"/>
            </a:solidFill>
          </a:endParaRPr>
        </a:p>
        <a:p>
          <a:r>
            <a:rPr lang="ja-JP" altLang="en-US" sz="1200" b="1">
              <a:solidFill>
                <a:srgbClr val="00B0F0"/>
              </a:solidFill>
            </a:rPr>
            <a:t>前品目コード　：　</a:t>
          </a:r>
          <a:r>
            <a:rPr lang="en-US" altLang="ja-JP" sz="1200" b="1">
              <a:solidFill>
                <a:srgbClr val="00B0F0"/>
              </a:solidFill>
            </a:rPr>
            <a:t> Apple/05</a:t>
          </a:r>
        </a:p>
        <a:p>
          <a:r>
            <a:rPr lang="ja-JP" altLang="ja-JP" sz="1200" b="1"/>
            <a:t>「生産国　：　</a:t>
          </a:r>
          <a:r>
            <a:rPr lang="en-US" altLang="ja-JP" sz="1200" b="1"/>
            <a:t> US </a:t>
          </a:r>
          <a:r>
            <a:rPr lang="ja-JP" altLang="ja-JP" sz="1200" b="1"/>
            <a:t>」「包装国　：　</a:t>
          </a:r>
          <a:r>
            <a:rPr lang="en-US" altLang="ja-JP" sz="1200" b="1"/>
            <a:t>US</a:t>
          </a:r>
          <a:r>
            <a:rPr lang="ja-JP" altLang="ja-JP" sz="1200" b="1"/>
            <a:t>」の組合せ</a:t>
          </a:r>
          <a:r>
            <a:rPr lang="ja-JP" altLang="en-US" sz="1200" b="1"/>
            <a:t>で　　</a:t>
          </a:r>
          <a:r>
            <a:rPr lang="en-US" altLang="ja-JP" sz="1200" b="1"/>
            <a:t>Apple / 06</a:t>
          </a:r>
          <a:r>
            <a:rPr lang="ja-JP" altLang="en-US" sz="1200" b="1"/>
            <a:t>　を使用</a:t>
          </a:r>
          <a:r>
            <a:rPr lang="ja-JP" altLang="ja-JP" sz="1200" b="1"/>
            <a:t>。</a:t>
          </a:r>
          <a:endParaRPr lang="en-US" altLang="ja-JP" sz="1200" b="1"/>
        </a:p>
        <a:p>
          <a:r>
            <a:rPr lang="ja-JP" altLang="en-US" sz="1200" b="1">
              <a:solidFill>
                <a:schemeClr val="bg1">
                  <a:lumMod val="65000"/>
                </a:schemeClr>
              </a:solidFill>
            </a:rPr>
            <a:t>　</a:t>
          </a:r>
          <a:r>
            <a:rPr lang="en-US" altLang="ja-JP" sz="1200" b="1">
              <a:solidFill>
                <a:schemeClr val="bg1">
                  <a:lumMod val="65000"/>
                </a:schemeClr>
              </a:solidFill>
            </a:rPr>
            <a:t>※</a:t>
          </a:r>
          <a:r>
            <a:rPr lang="ja-JP" altLang="en-US" sz="1200" b="1">
              <a:solidFill>
                <a:schemeClr val="bg1">
                  <a:lumMod val="65000"/>
                </a:schemeClr>
              </a:solidFill>
            </a:rPr>
            <a:t>日本の</a:t>
          </a:r>
          <a:r>
            <a:rPr lang="en-US" altLang="ja-JP" sz="1200" b="1">
              <a:solidFill>
                <a:schemeClr val="bg1">
                  <a:lumMod val="65000"/>
                </a:schemeClr>
              </a:solidFill>
            </a:rPr>
            <a:t>SAP</a:t>
          </a:r>
          <a:r>
            <a:rPr lang="ja-JP" altLang="en-US" sz="1200" b="1">
              <a:solidFill>
                <a:schemeClr val="bg1">
                  <a:lumMod val="65000"/>
                </a:schemeClr>
              </a:solidFill>
            </a:rPr>
            <a:t> （</a:t>
          </a:r>
          <a:r>
            <a:rPr lang="en-US" altLang="ja-JP" sz="1200" b="1">
              <a:solidFill>
                <a:schemeClr val="bg1">
                  <a:lumMod val="65000"/>
                </a:schemeClr>
              </a:solidFill>
            </a:rPr>
            <a:t>REC-1</a:t>
          </a:r>
          <a:r>
            <a:rPr lang="ja-JP" altLang="en-US" sz="1200" b="1">
              <a:solidFill>
                <a:schemeClr val="bg1">
                  <a:lumMod val="65000"/>
                </a:schemeClr>
              </a:solidFill>
            </a:rPr>
            <a:t>）で使用できるようにする必要が有る。</a:t>
          </a:r>
          <a:endParaRPr lang="ja-JP" altLang="ja-JP" sz="1200">
            <a:solidFill>
              <a:schemeClr val="bg1">
                <a:lumMod val="65000"/>
              </a:schemeClr>
            </a:solidFill>
          </a:endParaRPr>
        </a:p>
      </xdr:txBody>
    </xdr:sp>
    <xdr:clientData/>
  </xdr:twoCellAnchor>
  <xdr:twoCellAnchor>
    <xdr:from>
      <xdr:col>18</xdr:col>
      <xdr:colOff>188365</xdr:colOff>
      <xdr:row>526</xdr:row>
      <xdr:rowOff>4446</xdr:rowOff>
    </xdr:from>
    <xdr:to>
      <xdr:col>28</xdr:col>
      <xdr:colOff>514308</xdr:colOff>
      <xdr:row>534</xdr:row>
      <xdr:rowOff>95343</xdr:rowOff>
    </xdr:to>
    <xdr:sp macro="" textlink="">
      <xdr:nvSpPr>
        <xdr:cNvPr id="1215" name="角丸四角形吹き出し 1214">
          <a:extLst>
            <a:ext uri="{FF2B5EF4-FFF2-40B4-BE49-F238E27FC236}">
              <a16:creationId xmlns:a16="http://schemas.microsoft.com/office/drawing/2014/main" id="{00000000-0008-0000-0600-0000BF040000}"/>
            </a:ext>
          </a:extLst>
        </xdr:cNvPr>
        <xdr:cNvSpPr>
          <a:spLocks noChangeArrowheads="1"/>
        </xdr:cNvSpPr>
      </xdr:nvSpPr>
      <xdr:spPr bwMode="auto">
        <a:xfrm>
          <a:off x="11537085" y="92369006"/>
          <a:ext cx="6523543" cy="1472657"/>
        </a:xfrm>
        <a:prstGeom prst="wedgeRoundRectCallout">
          <a:avLst>
            <a:gd name="adj1" fmla="val -59189"/>
            <a:gd name="adj2" fmla="val -76080"/>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必要</a:t>
          </a:r>
          <a:endParaRPr lang="en-US" altLang="ja-JP" sz="1200" b="1"/>
        </a:p>
        <a:p>
          <a:r>
            <a:rPr lang="ja-JP" altLang="en-US" sz="1200" b="1"/>
            <a:t>例 ： </a:t>
          </a:r>
          <a:r>
            <a:rPr lang="en-US" altLang="ja-JP" sz="1200" b="1"/>
            <a:t>Apple/01</a:t>
          </a:r>
          <a:r>
            <a:rPr lang="ja-JP" altLang="en-US" sz="1200" b="1"/>
            <a:t>～</a:t>
          </a:r>
          <a:r>
            <a:rPr lang="en-US" altLang="ja-JP" sz="1200" b="1"/>
            <a:t>13</a:t>
          </a:r>
          <a:r>
            <a:rPr lang="ja-JP" altLang="en-US" sz="1200" b="1"/>
            <a:t>　迄が採番済みで　</a:t>
          </a:r>
          <a:r>
            <a:rPr lang="en-US" altLang="ja-JP" sz="1200" b="1">
              <a:solidFill>
                <a:srgbClr val="FF0000"/>
              </a:solidFill>
            </a:rPr>
            <a:t>Apple/14</a:t>
          </a:r>
          <a:r>
            <a:rPr lang="ja-JP" altLang="en-US" sz="1200" b="1"/>
            <a:t>　が採番された。</a:t>
          </a:r>
          <a:endParaRPr lang="en-US" altLang="ja-JP" sz="1200" b="1"/>
        </a:p>
        <a:p>
          <a:r>
            <a:rPr lang="ja-JP" altLang="ja-JP" sz="1200" b="1">
              <a:solidFill>
                <a:srgbClr val="FF0000"/>
              </a:solidFill>
            </a:rPr>
            <a:t>採番理由コード</a:t>
          </a:r>
          <a:r>
            <a:rPr lang="ja-JP" altLang="en-US" sz="1200" b="1">
              <a:solidFill>
                <a:srgbClr val="FF0000"/>
              </a:solidFill>
            </a:rPr>
            <a:t>　：　</a:t>
          </a:r>
          <a:r>
            <a:rPr lang="en-US" altLang="ja-JP" sz="1200" b="1">
              <a:solidFill>
                <a:srgbClr val="FF0000"/>
              </a:solidFill>
            </a:rPr>
            <a:t>D ( </a:t>
          </a:r>
          <a:r>
            <a:rPr lang="ja-JP" altLang="en-US" sz="1200" b="1">
              <a:solidFill>
                <a:srgbClr val="FF0000"/>
              </a:solidFill>
            </a:rPr>
            <a:t>品質要件により識別が必要な場合</a:t>
          </a:r>
          <a:r>
            <a:rPr lang="en-US" altLang="ja-JP" sz="1200" b="1">
              <a:solidFill>
                <a:srgbClr val="FF0000"/>
              </a:solidFill>
            </a:rPr>
            <a:t>)</a:t>
          </a:r>
        </a:p>
        <a:p>
          <a:r>
            <a:rPr lang="ja-JP" altLang="en-US" sz="1200" b="1">
              <a:solidFill>
                <a:srgbClr val="00B0F0"/>
              </a:solidFill>
            </a:rPr>
            <a:t>前品目コード　：　</a:t>
          </a:r>
          <a:r>
            <a:rPr lang="en-US" altLang="ja-JP" sz="1200" b="1">
              <a:solidFill>
                <a:srgbClr val="00B0F0"/>
              </a:solidFill>
            </a:rPr>
            <a:t> Apple/06</a:t>
          </a:r>
        </a:p>
        <a:p>
          <a:r>
            <a:rPr lang="ja-JP" altLang="ja-JP" sz="1200" b="1"/>
            <a:t>「生産国　：　</a:t>
          </a:r>
          <a:r>
            <a:rPr lang="en-US" altLang="ja-JP" sz="1200" b="1"/>
            <a:t>US</a:t>
          </a:r>
          <a:r>
            <a:rPr lang="ja-JP" altLang="ja-JP" sz="1200" b="1"/>
            <a:t>」「包装国　：　</a:t>
          </a:r>
          <a:r>
            <a:rPr lang="en-US" altLang="ja-JP" sz="1200" b="1"/>
            <a:t>US</a:t>
          </a:r>
          <a:r>
            <a:rPr lang="ja-JP" altLang="ja-JP" sz="1200" b="1"/>
            <a:t>」の組合せ</a:t>
          </a:r>
          <a:r>
            <a:rPr lang="ja-JP" altLang="en-US" sz="1200" b="1"/>
            <a:t>で　　</a:t>
          </a:r>
          <a:r>
            <a:rPr lang="en-US" altLang="ja-JP" sz="1200" b="1"/>
            <a:t>Apple / 14</a:t>
          </a:r>
          <a:r>
            <a:rPr lang="ja-JP" altLang="en-US" sz="1200" b="1"/>
            <a:t>　を使用</a:t>
          </a:r>
          <a:r>
            <a:rPr lang="ja-JP" altLang="ja-JP" sz="1200" b="1"/>
            <a:t>。</a:t>
          </a:r>
          <a:endParaRPr lang="en-US" altLang="ja-JP" sz="1200" b="1"/>
        </a:p>
        <a:p>
          <a:r>
            <a:rPr lang="ja-JP" altLang="en-US" sz="1200" b="1">
              <a:solidFill>
                <a:schemeClr val="bg1">
                  <a:lumMod val="65000"/>
                </a:schemeClr>
              </a:solidFill>
            </a:rPr>
            <a:t>　　</a:t>
          </a:r>
          <a:r>
            <a:rPr lang="en-US" altLang="ja-JP" sz="1200" b="1">
              <a:solidFill>
                <a:schemeClr val="bg1">
                  <a:lumMod val="65000"/>
                </a:schemeClr>
              </a:solidFill>
            </a:rPr>
            <a:t>※</a:t>
          </a:r>
          <a:r>
            <a:rPr lang="ja-JP" altLang="en-US" sz="1200" b="1">
              <a:solidFill>
                <a:schemeClr val="bg1">
                  <a:lumMod val="65000"/>
                </a:schemeClr>
              </a:solidFill>
            </a:rPr>
            <a:t>日本の</a:t>
          </a:r>
          <a:r>
            <a:rPr lang="en-US" altLang="ja-JP" sz="1200" b="1">
              <a:solidFill>
                <a:schemeClr val="bg1">
                  <a:lumMod val="65000"/>
                </a:schemeClr>
              </a:solidFill>
            </a:rPr>
            <a:t>SAP</a:t>
          </a:r>
          <a:r>
            <a:rPr lang="ja-JP" altLang="en-US" sz="1200" b="1">
              <a:solidFill>
                <a:schemeClr val="bg1">
                  <a:lumMod val="65000"/>
                </a:schemeClr>
              </a:solidFill>
            </a:rPr>
            <a:t> （</a:t>
          </a:r>
          <a:r>
            <a:rPr lang="en-US" altLang="ja-JP" sz="1200" b="1">
              <a:solidFill>
                <a:schemeClr val="bg1">
                  <a:lumMod val="65000"/>
                </a:schemeClr>
              </a:solidFill>
            </a:rPr>
            <a:t>REC-1</a:t>
          </a:r>
          <a:r>
            <a:rPr lang="ja-JP" altLang="en-US" sz="1200" b="1">
              <a:solidFill>
                <a:schemeClr val="bg1">
                  <a:lumMod val="65000"/>
                </a:schemeClr>
              </a:solidFill>
            </a:rPr>
            <a:t>）で使用できるようにする必要が有る。</a:t>
          </a:r>
          <a:endParaRPr lang="ja-JP" altLang="ja-JP" sz="1200">
            <a:solidFill>
              <a:schemeClr val="bg1">
                <a:lumMod val="65000"/>
              </a:schemeClr>
            </a:solidFill>
          </a:endParaRPr>
        </a:p>
      </xdr:txBody>
    </xdr:sp>
    <xdr:clientData/>
  </xdr:twoCellAnchor>
  <xdr:twoCellAnchor>
    <xdr:from>
      <xdr:col>15</xdr:col>
      <xdr:colOff>0</xdr:colOff>
      <xdr:row>541</xdr:row>
      <xdr:rowOff>0</xdr:rowOff>
    </xdr:from>
    <xdr:to>
      <xdr:col>28</xdr:col>
      <xdr:colOff>544286</xdr:colOff>
      <xdr:row>545</xdr:row>
      <xdr:rowOff>81605</xdr:rowOff>
    </xdr:to>
    <xdr:sp macro="" textlink="">
      <xdr:nvSpPr>
        <xdr:cNvPr id="1216" name="テキスト ボックス 3">
          <a:extLst>
            <a:ext uri="{FF2B5EF4-FFF2-40B4-BE49-F238E27FC236}">
              <a16:creationId xmlns:a16="http://schemas.microsoft.com/office/drawing/2014/main" id="{00000000-0008-0000-0600-0000C0040000}"/>
            </a:ext>
          </a:extLst>
        </xdr:cNvPr>
        <xdr:cNvSpPr txBox="1"/>
      </xdr:nvSpPr>
      <xdr:spPr>
        <a:xfrm>
          <a:off x="0" y="94955360"/>
          <a:ext cx="8601166" cy="77248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15</xdr:col>
      <xdr:colOff>50800</xdr:colOff>
      <xdr:row>545</xdr:row>
      <xdr:rowOff>15239</xdr:rowOff>
    </xdr:from>
    <xdr:to>
      <xdr:col>29</xdr:col>
      <xdr:colOff>33941</xdr:colOff>
      <xdr:row>558</xdr:row>
      <xdr:rowOff>134459</xdr:rowOff>
    </xdr:to>
    <xdr:grpSp>
      <xdr:nvGrpSpPr>
        <xdr:cNvPr id="1217" name="グループ化 1216">
          <a:extLst>
            <a:ext uri="{FF2B5EF4-FFF2-40B4-BE49-F238E27FC236}">
              <a16:creationId xmlns:a16="http://schemas.microsoft.com/office/drawing/2014/main" id="{00000000-0008-0000-0600-0000C1040000}"/>
            </a:ext>
          </a:extLst>
        </xdr:cNvPr>
        <xdr:cNvGrpSpPr/>
      </xdr:nvGrpSpPr>
      <xdr:grpSpPr>
        <a:xfrm>
          <a:off x="9004300" y="97475039"/>
          <a:ext cx="8339741" cy="2430620"/>
          <a:chOff x="0" y="101789802"/>
          <a:chExt cx="12371428" cy="3416022"/>
        </a:xfrm>
      </xdr:grpSpPr>
      <xdr:pic>
        <xdr:nvPicPr>
          <xdr:cNvPr id="1218" name="図 1217">
            <a:extLst>
              <a:ext uri="{FF2B5EF4-FFF2-40B4-BE49-F238E27FC236}">
                <a16:creationId xmlns:a16="http://schemas.microsoft.com/office/drawing/2014/main" id="{00000000-0008-0000-0600-0000C2040000}"/>
              </a:ext>
            </a:extLst>
          </xdr:cNvPr>
          <xdr:cNvPicPr>
            <a:picLocks noChangeAspect="1"/>
          </xdr:cNvPicPr>
        </xdr:nvPicPr>
        <xdr:blipFill>
          <a:blip xmlns:r="http://schemas.openxmlformats.org/officeDocument/2006/relationships" r:embed="rId9"/>
          <a:stretch>
            <a:fillRect/>
          </a:stretch>
        </xdr:blipFill>
        <xdr:spPr>
          <a:xfrm>
            <a:off x="8374" y="101789802"/>
            <a:ext cx="12361905" cy="2647619"/>
          </a:xfrm>
          <a:prstGeom prst="rect">
            <a:avLst/>
          </a:prstGeom>
        </xdr:spPr>
      </xdr:pic>
      <xdr:pic>
        <xdr:nvPicPr>
          <xdr:cNvPr id="1219" name="図 1218">
            <a:extLst>
              <a:ext uri="{FF2B5EF4-FFF2-40B4-BE49-F238E27FC236}">
                <a16:creationId xmlns:a16="http://schemas.microsoft.com/office/drawing/2014/main" id="{00000000-0008-0000-0600-0000C3040000}"/>
              </a:ext>
            </a:extLst>
          </xdr:cNvPr>
          <xdr:cNvPicPr>
            <a:picLocks noChangeAspect="1"/>
          </xdr:cNvPicPr>
        </xdr:nvPicPr>
        <xdr:blipFill>
          <a:blip xmlns:r="http://schemas.openxmlformats.org/officeDocument/2006/relationships" r:embed="rId10"/>
          <a:stretch>
            <a:fillRect/>
          </a:stretch>
        </xdr:blipFill>
        <xdr:spPr>
          <a:xfrm>
            <a:off x="0" y="104377253"/>
            <a:ext cx="12371428" cy="828571"/>
          </a:xfrm>
          <a:prstGeom prst="rect">
            <a:avLst/>
          </a:prstGeom>
        </xdr:spPr>
      </xdr:pic>
    </xdr:grpSp>
    <xdr:clientData/>
  </xdr:twoCellAnchor>
  <xdr:twoCellAnchor>
    <xdr:from>
      <xdr:col>15</xdr:col>
      <xdr:colOff>0</xdr:colOff>
      <xdr:row>577</xdr:row>
      <xdr:rowOff>0</xdr:rowOff>
    </xdr:from>
    <xdr:to>
      <xdr:col>29</xdr:col>
      <xdr:colOff>210768</xdr:colOff>
      <xdr:row>581</xdr:row>
      <xdr:rowOff>58668</xdr:rowOff>
    </xdr:to>
    <xdr:sp macro="" textlink="">
      <xdr:nvSpPr>
        <xdr:cNvPr id="1220" name="テキスト ボックス 47">
          <a:extLst>
            <a:ext uri="{FF2B5EF4-FFF2-40B4-BE49-F238E27FC236}">
              <a16:creationId xmlns:a16="http://schemas.microsoft.com/office/drawing/2014/main" id="{00000000-0008-0000-0600-0000C4040000}"/>
            </a:ext>
          </a:extLst>
        </xdr:cNvPr>
        <xdr:cNvSpPr txBox="1"/>
      </xdr:nvSpPr>
      <xdr:spPr>
        <a:xfrm>
          <a:off x="9296400" y="100136960"/>
          <a:ext cx="8887408" cy="749548"/>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◆品目コード運用例⑦</a:t>
          </a:r>
          <a:endParaRPr lang="en-US" altLang="ja-JP" sz="1400">
            <a:solidFill>
              <a:srgbClr val="000000"/>
            </a:solidFill>
          </a:endParaRPr>
        </a:p>
        <a:p>
          <a:r>
            <a:rPr lang="ja-JP" altLang="en-US" sz="1400">
              <a:solidFill>
                <a:srgbClr val="000000"/>
              </a:solidFill>
            </a:rPr>
            <a:t>タイ製</a:t>
          </a:r>
          <a:r>
            <a:rPr lang="en-US" altLang="ja-JP" sz="1400">
              <a:solidFill>
                <a:srgbClr val="000000"/>
              </a:solidFill>
            </a:rPr>
            <a:t>GIMS</a:t>
          </a:r>
          <a:r>
            <a:rPr lang="ja-JP" altLang="en-US" sz="1400">
              <a:solidFill>
                <a:srgbClr val="000000"/>
              </a:solidFill>
            </a:rPr>
            <a:t> （</a:t>
          </a:r>
          <a:r>
            <a:rPr lang="en-US" altLang="ja-JP" sz="1400">
              <a:solidFill>
                <a:srgbClr val="000000"/>
              </a:solidFill>
            </a:rPr>
            <a:t>Apple/07</a:t>
          </a:r>
          <a:r>
            <a:rPr lang="ja-JP" altLang="en-US" sz="1400">
              <a:solidFill>
                <a:srgbClr val="000000"/>
              </a:solidFill>
            </a:rPr>
            <a:t>）採番後、米国がリパックして客先へ販売する場合（</a:t>
          </a:r>
          <a:r>
            <a:rPr lang="en-US" altLang="ja-JP" sz="1400">
              <a:solidFill>
                <a:srgbClr val="000000"/>
              </a:solidFill>
            </a:rPr>
            <a:t>Apple/08</a:t>
          </a:r>
          <a:r>
            <a:rPr lang="ja-JP" altLang="en-US" sz="1400">
              <a:solidFill>
                <a:srgbClr val="000000"/>
              </a:solidFill>
            </a:rPr>
            <a:t>） 。</a:t>
          </a:r>
        </a:p>
        <a:p>
          <a:r>
            <a:rPr lang="ja-JP" altLang="en-US" sz="1400">
              <a:solidFill>
                <a:srgbClr val="000000"/>
              </a:solidFill>
            </a:rPr>
            <a:t>品質要件によってタイ製</a:t>
          </a:r>
          <a:r>
            <a:rPr lang="en-US" altLang="ja-JP" sz="1400">
              <a:solidFill>
                <a:srgbClr val="000000"/>
              </a:solidFill>
            </a:rPr>
            <a:t>GIMS</a:t>
          </a:r>
          <a:r>
            <a:rPr lang="ja-JP" altLang="en-US" sz="1400">
              <a:solidFill>
                <a:srgbClr val="000000"/>
              </a:solidFill>
            </a:rPr>
            <a:t> （</a:t>
          </a:r>
          <a:r>
            <a:rPr lang="en-US" altLang="ja-JP" sz="1400">
              <a:solidFill>
                <a:srgbClr val="000000"/>
              </a:solidFill>
            </a:rPr>
            <a:t>Apple/07</a:t>
          </a:r>
          <a:r>
            <a:rPr lang="ja-JP" altLang="en-US" sz="1400">
              <a:solidFill>
                <a:srgbClr val="000000"/>
              </a:solidFill>
            </a:rPr>
            <a:t>）と米国がリパック</a:t>
          </a:r>
          <a:r>
            <a:rPr lang="en-US" altLang="ja-JP" sz="1400">
              <a:solidFill>
                <a:srgbClr val="000000"/>
              </a:solidFill>
            </a:rPr>
            <a:t>GIMS</a:t>
          </a:r>
          <a:r>
            <a:rPr lang="ja-JP" altLang="en-US" sz="1400">
              <a:solidFill>
                <a:srgbClr val="000000"/>
              </a:solidFill>
            </a:rPr>
            <a:t>が変わった場合（</a:t>
          </a:r>
          <a:r>
            <a:rPr lang="en-US" altLang="ja-JP" sz="1400">
              <a:solidFill>
                <a:srgbClr val="000000"/>
              </a:solidFill>
            </a:rPr>
            <a:t>Apple/16</a:t>
          </a:r>
          <a:r>
            <a:rPr lang="ja-JP" altLang="en-US" sz="1400">
              <a:solidFill>
                <a:srgbClr val="000000"/>
              </a:solidFill>
            </a:rPr>
            <a:t>） 。</a:t>
          </a:r>
        </a:p>
      </xdr:txBody>
    </xdr:sp>
    <xdr:clientData/>
  </xdr:twoCellAnchor>
  <xdr:twoCellAnchor>
    <xdr:from>
      <xdr:col>15</xdr:col>
      <xdr:colOff>395804</xdr:colOff>
      <xdr:row>605</xdr:row>
      <xdr:rowOff>18393</xdr:rowOff>
    </xdr:from>
    <xdr:to>
      <xdr:col>17</xdr:col>
      <xdr:colOff>461871</xdr:colOff>
      <xdr:row>611</xdr:row>
      <xdr:rowOff>85012</xdr:rowOff>
    </xdr:to>
    <xdr:sp macro="" textlink="">
      <xdr:nvSpPr>
        <xdr:cNvPr id="1221" name="角丸四角形 1220">
          <a:extLst>
            <a:ext uri="{FF2B5EF4-FFF2-40B4-BE49-F238E27FC236}">
              <a16:creationId xmlns:a16="http://schemas.microsoft.com/office/drawing/2014/main" id="{00000000-0008-0000-0600-0000C5040000}"/>
            </a:ext>
          </a:extLst>
        </xdr:cNvPr>
        <xdr:cNvSpPr>
          <a:spLocks noChangeArrowheads="1"/>
        </xdr:cNvSpPr>
      </xdr:nvSpPr>
      <xdr:spPr bwMode="auto">
        <a:xfrm>
          <a:off x="9692204" y="104991513"/>
          <a:ext cx="1305587" cy="1102939"/>
        </a:xfrm>
        <a:prstGeom prst="roundRect">
          <a:avLst>
            <a:gd name="adj" fmla="val 16667"/>
          </a:avLst>
        </a:prstGeom>
        <a:solidFill>
          <a:schemeClr val="accent3"/>
        </a:solidFill>
        <a:ln>
          <a:noFill/>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ASIA-NGK</a:t>
          </a:r>
          <a:endParaRPr lang="ja-JP" altLang="en-US" sz="1400">
            <a:solidFill>
              <a:srgbClr val="000000"/>
            </a:solidFill>
          </a:endParaRPr>
        </a:p>
      </xdr:txBody>
    </xdr:sp>
    <xdr:clientData/>
  </xdr:twoCellAnchor>
  <xdr:twoCellAnchor>
    <xdr:from>
      <xdr:col>15</xdr:col>
      <xdr:colOff>395948</xdr:colOff>
      <xdr:row>582</xdr:row>
      <xdr:rowOff>48027</xdr:rowOff>
    </xdr:from>
    <xdr:to>
      <xdr:col>17</xdr:col>
      <xdr:colOff>462015</xdr:colOff>
      <xdr:row>588</xdr:row>
      <xdr:rowOff>108114</xdr:rowOff>
    </xdr:to>
    <xdr:sp macro="" textlink="">
      <xdr:nvSpPr>
        <xdr:cNvPr id="1222" name="角丸四角形 1221">
          <a:extLst>
            <a:ext uri="{FF2B5EF4-FFF2-40B4-BE49-F238E27FC236}">
              <a16:creationId xmlns:a16="http://schemas.microsoft.com/office/drawing/2014/main" id="{00000000-0008-0000-0600-0000C6040000}"/>
            </a:ext>
          </a:extLst>
        </xdr:cNvPr>
        <xdr:cNvSpPr>
          <a:spLocks noChangeArrowheads="1"/>
        </xdr:cNvSpPr>
      </xdr:nvSpPr>
      <xdr:spPr bwMode="auto">
        <a:xfrm>
          <a:off x="9692348" y="101048587"/>
          <a:ext cx="1305587" cy="1096407"/>
        </a:xfrm>
        <a:prstGeom prst="roundRect">
          <a:avLst>
            <a:gd name="adj" fmla="val 16667"/>
          </a:avLst>
        </a:prstGeom>
        <a:solidFill>
          <a:schemeClr val="accent3"/>
        </a:solidFill>
        <a:ln>
          <a:noFill/>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ASIA-NGK</a:t>
          </a:r>
          <a:endParaRPr lang="ja-JP" altLang="en-US" sz="1400">
            <a:solidFill>
              <a:srgbClr val="000000"/>
            </a:solidFill>
          </a:endParaRPr>
        </a:p>
      </xdr:txBody>
    </xdr:sp>
    <xdr:clientData/>
  </xdr:twoCellAnchor>
  <xdr:twoCellAnchor>
    <xdr:from>
      <xdr:col>19</xdr:col>
      <xdr:colOff>95885</xdr:colOff>
      <xdr:row>582</xdr:row>
      <xdr:rowOff>48027</xdr:rowOff>
    </xdr:from>
    <xdr:to>
      <xdr:col>24</xdr:col>
      <xdr:colOff>441174</xdr:colOff>
      <xdr:row>588</xdr:row>
      <xdr:rowOff>108114</xdr:rowOff>
    </xdr:to>
    <xdr:sp macro="" textlink="">
      <xdr:nvSpPr>
        <xdr:cNvPr id="1223" name="角丸四角形 1222">
          <a:extLst>
            <a:ext uri="{FF2B5EF4-FFF2-40B4-BE49-F238E27FC236}">
              <a16:creationId xmlns:a16="http://schemas.microsoft.com/office/drawing/2014/main" id="{00000000-0008-0000-0600-0000C7040000}"/>
            </a:ext>
          </a:extLst>
        </xdr:cNvPr>
        <xdr:cNvSpPr>
          <a:spLocks noChangeArrowheads="1"/>
        </xdr:cNvSpPr>
      </xdr:nvSpPr>
      <xdr:spPr bwMode="auto">
        <a:xfrm>
          <a:off x="11871325" y="101048587"/>
          <a:ext cx="3444089" cy="1096407"/>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17</xdr:col>
      <xdr:colOff>313457</xdr:colOff>
      <xdr:row>585</xdr:row>
      <xdr:rowOff>108739</xdr:rowOff>
    </xdr:from>
    <xdr:to>
      <xdr:col>19</xdr:col>
      <xdr:colOff>343499</xdr:colOff>
      <xdr:row>585</xdr:row>
      <xdr:rowOff>113230</xdr:rowOff>
    </xdr:to>
    <xdr:cxnSp macro="">
      <xdr:nvCxnSpPr>
        <xdr:cNvPr id="1224" name="直線矢印コネクタ 1223">
          <a:extLst>
            <a:ext uri="{FF2B5EF4-FFF2-40B4-BE49-F238E27FC236}">
              <a16:creationId xmlns:a16="http://schemas.microsoft.com/office/drawing/2014/main" id="{00000000-0008-0000-0600-0000C8040000}"/>
            </a:ext>
          </a:extLst>
        </xdr:cNvPr>
        <xdr:cNvCxnSpPr>
          <a:cxnSpLocks noChangeShapeType="1"/>
        </xdr:cNvCxnSpPr>
      </xdr:nvCxnSpPr>
      <xdr:spPr bwMode="auto">
        <a:xfrm>
          <a:off x="10849377" y="101627459"/>
          <a:ext cx="1269562" cy="4491"/>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26</xdr:col>
      <xdr:colOff>569</xdr:colOff>
      <xdr:row>583</xdr:row>
      <xdr:rowOff>162475</xdr:rowOff>
    </xdr:from>
    <xdr:to>
      <xdr:col>28</xdr:col>
      <xdr:colOff>575332</xdr:colOff>
      <xdr:row>587</xdr:row>
      <xdr:rowOff>23065</xdr:rowOff>
    </xdr:to>
    <xdr:sp macro="" textlink="">
      <xdr:nvSpPr>
        <xdr:cNvPr id="1225" name="角丸四角形 1224">
          <a:extLst>
            <a:ext uri="{FF2B5EF4-FFF2-40B4-BE49-F238E27FC236}">
              <a16:creationId xmlns:a16="http://schemas.microsoft.com/office/drawing/2014/main" id="{00000000-0008-0000-0600-0000C9040000}"/>
            </a:ext>
          </a:extLst>
        </xdr:cNvPr>
        <xdr:cNvSpPr>
          <a:spLocks noChangeArrowheads="1"/>
        </xdr:cNvSpPr>
      </xdr:nvSpPr>
      <xdr:spPr bwMode="auto">
        <a:xfrm>
          <a:off x="16114329" y="101335755"/>
          <a:ext cx="1814283" cy="55147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rgbClr val="000000"/>
              </a:solidFill>
            </a:rPr>
            <a:t>客先</a:t>
          </a:r>
        </a:p>
      </xdr:txBody>
    </xdr:sp>
    <xdr:clientData/>
  </xdr:twoCellAnchor>
  <xdr:twoCellAnchor>
    <xdr:from>
      <xdr:col>23</xdr:col>
      <xdr:colOff>591188</xdr:colOff>
      <xdr:row>585</xdr:row>
      <xdr:rowOff>95752</xdr:rowOff>
    </xdr:from>
    <xdr:to>
      <xdr:col>26</xdr:col>
      <xdr:colOff>402093</xdr:colOff>
      <xdr:row>585</xdr:row>
      <xdr:rowOff>95752</xdr:rowOff>
    </xdr:to>
    <xdr:cxnSp macro="">
      <xdr:nvCxnSpPr>
        <xdr:cNvPr id="1226" name="直線矢印コネクタ 1225">
          <a:extLst>
            <a:ext uri="{FF2B5EF4-FFF2-40B4-BE49-F238E27FC236}">
              <a16:creationId xmlns:a16="http://schemas.microsoft.com/office/drawing/2014/main" id="{00000000-0008-0000-0600-0000CA040000}"/>
            </a:ext>
          </a:extLst>
        </xdr:cNvPr>
        <xdr:cNvCxnSpPr>
          <a:cxnSpLocks noChangeShapeType="1"/>
        </xdr:cNvCxnSpPr>
      </xdr:nvCxnSpPr>
      <xdr:spPr bwMode="auto">
        <a:xfrm>
          <a:off x="14845668" y="101614472"/>
          <a:ext cx="1670185"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21</xdr:col>
      <xdr:colOff>103749</xdr:colOff>
      <xdr:row>588</xdr:row>
      <xdr:rowOff>18986</xdr:rowOff>
    </xdr:from>
    <xdr:to>
      <xdr:col>23</xdr:col>
      <xdr:colOff>97766</xdr:colOff>
      <xdr:row>588</xdr:row>
      <xdr:rowOff>18986</xdr:rowOff>
    </xdr:to>
    <xdr:cxnSp macro="">
      <xdr:nvCxnSpPr>
        <xdr:cNvPr id="1227" name="直線コネクタ 1226">
          <a:extLst>
            <a:ext uri="{FF2B5EF4-FFF2-40B4-BE49-F238E27FC236}">
              <a16:creationId xmlns:a16="http://schemas.microsoft.com/office/drawing/2014/main" id="{00000000-0008-0000-0600-0000CB040000}"/>
            </a:ext>
          </a:extLst>
        </xdr:cNvPr>
        <xdr:cNvCxnSpPr/>
      </xdr:nvCxnSpPr>
      <xdr:spPr bwMode="auto">
        <a:xfrm>
          <a:off x="13118709" y="102055866"/>
          <a:ext cx="1233537" cy="0"/>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20</xdr:col>
      <xdr:colOff>286712</xdr:colOff>
      <xdr:row>588</xdr:row>
      <xdr:rowOff>87387</xdr:rowOff>
    </xdr:from>
    <xdr:to>
      <xdr:col>23</xdr:col>
      <xdr:colOff>190932</xdr:colOff>
      <xdr:row>591</xdr:row>
      <xdr:rowOff>8142</xdr:rowOff>
    </xdr:to>
    <xdr:sp macro="" textlink="">
      <xdr:nvSpPr>
        <xdr:cNvPr id="1228" name="星 24 1227">
          <a:extLst>
            <a:ext uri="{FF2B5EF4-FFF2-40B4-BE49-F238E27FC236}">
              <a16:creationId xmlns:a16="http://schemas.microsoft.com/office/drawing/2014/main" id="{00000000-0008-0000-0600-0000CC040000}"/>
            </a:ext>
          </a:extLst>
        </xdr:cNvPr>
        <xdr:cNvSpPr/>
      </xdr:nvSpPr>
      <xdr:spPr bwMode="auto">
        <a:xfrm>
          <a:off x="12681912" y="102124267"/>
          <a:ext cx="1763500" cy="438915"/>
        </a:xfrm>
        <a:prstGeom prst="star24">
          <a:avLst/>
        </a:prstGeom>
        <a:solidFill>
          <a:srgbClr val="FFFF00"/>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0" marR="0" indent="0" algn="ctr" defTabSz="914400" rtl="0" eaLnBrk="1" fontAlgn="base" latinLnBrk="0" hangingPunct="1">
            <a:lnSpc>
              <a:spcPct val="100000"/>
            </a:lnSpc>
            <a:spcBef>
              <a:spcPct val="0"/>
            </a:spcBef>
            <a:spcAft>
              <a:spcPct val="0"/>
            </a:spcAft>
            <a:buClrTx/>
            <a:buSzTx/>
            <a:buFontTx/>
            <a:buNone/>
            <a:tabLst/>
          </a:pPr>
          <a:r>
            <a:rPr lang="ja-JP" altLang="en-US" sz="1400" b="1">
              <a:solidFill>
                <a:srgbClr val="FF0000"/>
              </a:solidFill>
            </a:rPr>
            <a:t>違う</a:t>
          </a:r>
          <a:endParaRPr kumimoji="1" lang="ja-JP" altLang="en-US" sz="1400" b="1" i="0" u="none" strike="noStrike" cap="none" normalizeH="0" baseline="0">
            <a:ln>
              <a:noFill/>
            </a:ln>
            <a:solidFill>
              <a:srgbClr val="FF0000"/>
            </a:solidFill>
            <a:effectLst/>
          </a:endParaRPr>
        </a:p>
      </xdr:txBody>
    </xdr:sp>
    <xdr:clientData/>
  </xdr:twoCellAnchor>
  <xdr:twoCellAnchor>
    <xdr:from>
      <xdr:col>21</xdr:col>
      <xdr:colOff>99062</xdr:colOff>
      <xdr:row>585</xdr:row>
      <xdr:rowOff>94859</xdr:rowOff>
    </xdr:from>
    <xdr:to>
      <xdr:col>22</xdr:col>
      <xdr:colOff>564388</xdr:colOff>
      <xdr:row>585</xdr:row>
      <xdr:rowOff>94859</xdr:rowOff>
    </xdr:to>
    <xdr:cxnSp macro="">
      <xdr:nvCxnSpPr>
        <xdr:cNvPr id="1229" name="直線矢印コネクタ 1228">
          <a:extLst>
            <a:ext uri="{FF2B5EF4-FFF2-40B4-BE49-F238E27FC236}">
              <a16:creationId xmlns:a16="http://schemas.microsoft.com/office/drawing/2014/main" id="{00000000-0008-0000-0600-0000CD040000}"/>
            </a:ext>
          </a:extLst>
        </xdr:cNvPr>
        <xdr:cNvCxnSpPr>
          <a:cxnSpLocks noChangeShapeType="1"/>
        </xdr:cNvCxnSpPr>
      </xdr:nvCxnSpPr>
      <xdr:spPr bwMode="auto">
        <a:xfrm>
          <a:off x="13114022" y="101613579"/>
          <a:ext cx="1085086"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19</xdr:col>
      <xdr:colOff>359116</xdr:colOff>
      <xdr:row>583</xdr:row>
      <xdr:rowOff>157061</xdr:rowOff>
    </xdr:from>
    <xdr:to>
      <xdr:col>21</xdr:col>
      <xdr:colOff>119576</xdr:colOff>
      <xdr:row>588</xdr:row>
      <xdr:rowOff>43696</xdr:rowOff>
    </xdr:to>
    <xdr:grpSp>
      <xdr:nvGrpSpPr>
        <xdr:cNvPr id="1230" name="グループ化 1229">
          <a:extLst>
            <a:ext uri="{FF2B5EF4-FFF2-40B4-BE49-F238E27FC236}">
              <a16:creationId xmlns:a16="http://schemas.microsoft.com/office/drawing/2014/main" id="{00000000-0008-0000-0600-0000CE040000}"/>
            </a:ext>
          </a:extLst>
        </xdr:cNvPr>
        <xdr:cNvGrpSpPr/>
      </xdr:nvGrpSpPr>
      <xdr:grpSpPr>
        <a:xfrm>
          <a:off x="11700216" y="104373261"/>
          <a:ext cx="954260" cy="775635"/>
          <a:chOff x="3635598" y="1557263"/>
          <a:chExt cx="990600" cy="739354"/>
        </a:xfrm>
      </xdr:grpSpPr>
      <xdr:grpSp>
        <xdr:nvGrpSpPr>
          <xdr:cNvPr id="1231" name="グループ化 1230">
            <a:extLst>
              <a:ext uri="{FF2B5EF4-FFF2-40B4-BE49-F238E27FC236}">
                <a16:creationId xmlns:a16="http://schemas.microsoft.com/office/drawing/2014/main" id="{00000000-0008-0000-0600-0000CF040000}"/>
              </a:ext>
            </a:extLst>
          </xdr:cNvPr>
          <xdr:cNvGrpSpPr>
            <a:grpSpLocks/>
          </xdr:cNvGrpSpPr>
        </xdr:nvGrpSpPr>
        <xdr:grpSpPr bwMode="auto">
          <a:xfrm>
            <a:off x="3635598" y="1557263"/>
            <a:ext cx="990600" cy="430213"/>
            <a:chOff x="2987824" y="5046693"/>
            <a:chExt cx="1225681" cy="495590"/>
          </a:xfrm>
        </xdr:grpSpPr>
        <xdr:sp macro="" textlink="">
          <xdr:nvSpPr>
            <xdr:cNvPr id="1233" name="直方体 1232">
              <a:extLst>
                <a:ext uri="{FF2B5EF4-FFF2-40B4-BE49-F238E27FC236}">
                  <a16:creationId xmlns:a16="http://schemas.microsoft.com/office/drawing/2014/main" id="{00000000-0008-0000-0600-0000D104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34" name="円/楕円 27">
              <a:extLst>
                <a:ext uri="{FF2B5EF4-FFF2-40B4-BE49-F238E27FC236}">
                  <a16:creationId xmlns:a16="http://schemas.microsoft.com/office/drawing/2014/main" id="{00000000-0008-0000-0600-0000D204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35" name="AutoShape 33">
              <a:extLst>
                <a:ext uri="{FF2B5EF4-FFF2-40B4-BE49-F238E27FC236}">
                  <a16:creationId xmlns:a16="http://schemas.microsoft.com/office/drawing/2014/main" id="{00000000-0008-0000-0600-0000D304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36" name="テキスト ボックス 2">
              <a:extLst>
                <a:ext uri="{FF2B5EF4-FFF2-40B4-BE49-F238E27FC236}">
                  <a16:creationId xmlns:a16="http://schemas.microsoft.com/office/drawing/2014/main" id="{00000000-0008-0000-0600-0000D404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TH</a:t>
              </a:r>
            </a:p>
          </xdr:txBody>
        </xdr:sp>
      </xdr:grpSp>
      <xdr:sp macro="" textlink="">
        <xdr:nvSpPr>
          <xdr:cNvPr id="1232" name="テキスト ボックス 2">
            <a:extLst>
              <a:ext uri="{FF2B5EF4-FFF2-40B4-BE49-F238E27FC236}">
                <a16:creationId xmlns:a16="http://schemas.microsoft.com/office/drawing/2014/main" id="{00000000-0008-0000-0600-0000D004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Apple/07</a:t>
            </a:r>
          </a:p>
        </xdr:txBody>
      </xdr:sp>
    </xdr:grpSp>
    <xdr:clientData/>
  </xdr:twoCellAnchor>
  <xdr:twoCellAnchor>
    <xdr:from>
      <xdr:col>22</xdr:col>
      <xdr:colOff>553494</xdr:colOff>
      <xdr:row>583</xdr:row>
      <xdr:rowOff>40699</xdr:rowOff>
    </xdr:from>
    <xdr:to>
      <xdr:col>24</xdr:col>
      <xdr:colOff>331367</xdr:colOff>
      <xdr:row>588</xdr:row>
      <xdr:rowOff>58143</xdr:rowOff>
    </xdr:to>
    <xdr:grpSp>
      <xdr:nvGrpSpPr>
        <xdr:cNvPr id="1237" name="グループ化 1236">
          <a:extLst>
            <a:ext uri="{FF2B5EF4-FFF2-40B4-BE49-F238E27FC236}">
              <a16:creationId xmlns:a16="http://schemas.microsoft.com/office/drawing/2014/main" id="{00000000-0008-0000-0600-0000D5040000}"/>
            </a:ext>
          </a:extLst>
        </xdr:cNvPr>
        <xdr:cNvGrpSpPr/>
      </xdr:nvGrpSpPr>
      <xdr:grpSpPr>
        <a:xfrm>
          <a:off x="13685294" y="104256899"/>
          <a:ext cx="971673" cy="906444"/>
          <a:chOff x="6204297" y="1513557"/>
          <a:chExt cx="975231" cy="847762"/>
        </a:xfrm>
      </xdr:grpSpPr>
      <xdr:grpSp>
        <xdr:nvGrpSpPr>
          <xdr:cNvPr id="1238" name="グループ化 1237">
            <a:extLst>
              <a:ext uri="{FF2B5EF4-FFF2-40B4-BE49-F238E27FC236}">
                <a16:creationId xmlns:a16="http://schemas.microsoft.com/office/drawing/2014/main" id="{00000000-0008-0000-0600-0000D6040000}"/>
              </a:ext>
            </a:extLst>
          </xdr:cNvPr>
          <xdr:cNvGrpSpPr>
            <a:grpSpLocks/>
          </xdr:cNvGrpSpPr>
        </xdr:nvGrpSpPr>
        <xdr:grpSpPr bwMode="auto">
          <a:xfrm>
            <a:off x="6204297" y="1513557"/>
            <a:ext cx="815974" cy="607240"/>
            <a:chOff x="1232146" y="4653136"/>
            <a:chExt cx="1180063" cy="871052"/>
          </a:xfrm>
        </xdr:grpSpPr>
        <xdr:sp macro="" textlink="">
          <xdr:nvSpPr>
            <xdr:cNvPr id="1240" name="円/楕円 43">
              <a:extLst>
                <a:ext uri="{FF2B5EF4-FFF2-40B4-BE49-F238E27FC236}">
                  <a16:creationId xmlns:a16="http://schemas.microsoft.com/office/drawing/2014/main" id="{00000000-0008-0000-0600-0000D804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41" name="円/楕円 44">
              <a:extLst>
                <a:ext uri="{FF2B5EF4-FFF2-40B4-BE49-F238E27FC236}">
                  <a16:creationId xmlns:a16="http://schemas.microsoft.com/office/drawing/2014/main" id="{00000000-0008-0000-0600-0000D904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42" name="円/楕円 45">
              <a:extLst>
                <a:ext uri="{FF2B5EF4-FFF2-40B4-BE49-F238E27FC236}">
                  <a16:creationId xmlns:a16="http://schemas.microsoft.com/office/drawing/2014/main" id="{00000000-0008-0000-0600-0000DA04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43" name="弦 1242">
              <a:extLst>
                <a:ext uri="{FF2B5EF4-FFF2-40B4-BE49-F238E27FC236}">
                  <a16:creationId xmlns:a16="http://schemas.microsoft.com/office/drawing/2014/main" id="{00000000-0008-0000-0600-0000DB04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1244" name="AutoShape 33">
              <a:extLst>
                <a:ext uri="{FF2B5EF4-FFF2-40B4-BE49-F238E27FC236}">
                  <a16:creationId xmlns:a16="http://schemas.microsoft.com/office/drawing/2014/main" id="{00000000-0008-0000-0600-0000DC04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45" name="AutoShape 33">
              <a:extLst>
                <a:ext uri="{FF2B5EF4-FFF2-40B4-BE49-F238E27FC236}">
                  <a16:creationId xmlns:a16="http://schemas.microsoft.com/office/drawing/2014/main" id="{00000000-0008-0000-0600-0000DD04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46" name="AutoShape 33">
              <a:extLst>
                <a:ext uri="{FF2B5EF4-FFF2-40B4-BE49-F238E27FC236}">
                  <a16:creationId xmlns:a16="http://schemas.microsoft.com/office/drawing/2014/main" id="{00000000-0008-0000-0600-0000DE04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47" name="テキスト ボックス 2">
              <a:extLst>
                <a:ext uri="{FF2B5EF4-FFF2-40B4-BE49-F238E27FC236}">
                  <a16:creationId xmlns:a16="http://schemas.microsoft.com/office/drawing/2014/main" id="{00000000-0008-0000-0600-0000DF04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TH</a:t>
              </a:r>
            </a:p>
          </xdr:txBody>
        </xdr:sp>
      </xdr:grpSp>
      <xdr:sp macro="" textlink="">
        <xdr:nvSpPr>
          <xdr:cNvPr id="1239" name="テキスト ボックス 2">
            <a:extLst>
              <a:ext uri="{FF2B5EF4-FFF2-40B4-BE49-F238E27FC236}">
                <a16:creationId xmlns:a16="http://schemas.microsoft.com/office/drawing/2014/main" id="{00000000-0008-0000-0600-0000D7040000}"/>
              </a:ext>
            </a:extLst>
          </xdr:cNvPr>
          <xdr:cNvSpPr txBox="1">
            <a:spLocks noChangeArrowheads="1"/>
          </xdr:cNvSpPr>
        </xdr:nvSpPr>
        <xdr:spPr bwMode="auto">
          <a:xfrm>
            <a:off x="6279936" y="20535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08</a:t>
            </a:r>
          </a:p>
        </xdr:txBody>
      </xdr:sp>
    </xdr:grpSp>
    <xdr:clientData/>
  </xdr:twoCellAnchor>
  <xdr:twoCellAnchor>
    <xdr:from>
      <xdr:col>15</xdr:col>
      <xdr:colOff>539918</xdr:colOff>
      <xdr:row>583</xdr:row>
      <xdr:rowOff>172264</xdr:rowOff>
    </xdr:from>
    <xdr:to>
      <xdr:col>17</xdr:col>
      <xdr:colOff>300378</xdr:colOff>
      <xdr:row>588</xdr:row>
      <xdr:rowOff>58899</xdr:rowOff>
    </xdr:to>
    <xdr:grpSp>
      <xdr:nvGrpSpPr>
        <xdr:cNvPr id="1248" name="グループ化 1247">
          <a:extLst>
            <a:ext uri="{FF2B5EF4-FFF2-40B4-BE49-F238E27FC236}">
              <a16:creationId xmlns:a16="http://schemas.microsoft.com/office/drawing/2014/main" id="{00000000-0008-0000-0600-0000E0040000}"/>
            </a:ext>
          </a:extLst>
        </xdr:cNvPr>
        <xdr:cNvGrpSpPr/>
      </xdr:nvGrpSpPr>
      <xdr:grpSpPr>
        <a:xfrm>
          <a:off x="9493418" y="104388464"/>
          <a:ext cx="954260" cy="775635"/>
          <a:chOff x="539552" y="1560165"/>
          <a:chExt cx="990600" cy="739354"/>
        </a:xfrm>
      </xdr:grpSpPr>
      <xdr:grpSp>
        <xdr:nvGrpSpPr>
          <xdr:cNvPr id="1249" name="グループ化 1248">
            <a:extLst>
              <a:ext uri="{FF2B5EF4-FFF2-40B4-BE49-F238E27FC236}">
                <a16:creationId xmlns:a16="http://schemas.microsoft.com/office/drawing/2014/main" id="{00000000-0008-0000-0600-0000E1040000}"/>
              </a:ext>
            </a:extLst>
          </xdr:cNvPr>
          <xdr:cNvGrpSpPr>
            <a:grpSpLocks/>
          </xdr:cNvGrpSpPr>
        </xdr:nvGrpSpPr>
        <xdr:grpSpPr bwMode="auto">
          <a:xfrm>
            <a:off x="539552" y="1560165"/>
            <a:ext cx="990600" cy="430213"/>
            <a:chOff x="2987824" y="5046693"/>
            <a:chExt cx="1225681" cy="495590"/>
          </a:xfrm>
        </xdr:grpSpPr>
        <xdr:sp macro="" textlink="">
          <xdr:nvSpPr>
            <xdr:cNvPr id="1251" name="直方体 1250">
              <a:extLst>
                <a:ext uri="{FF2B5EF4-FFF2-40B4-BE49-F238E27FC236}">
                  <a16:creationId xmlns:a16="http://schemas.microsoft.com/office/drawing/2014/main" id="{00000000-0008-0000-0600-0000E304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52" name="円/楕円 27">
              <a:extLst>
                <a:ext uri="{FF2B5EF4-FFF2-40B4-BE49-F238E27FC236}">
                  <a16:creationId xmlns:a16="http://schemas.microsoft.com/office/drawing/2014/main" id="{00000000-0008-0000-0600-0000E404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53" name="AutoShape 33">
              <a:extLst>
                <a:ext uri="{FF2B5EF4-FFF2-40B4-BE49-F238E27FC236}">
                  <a16:creationId xmlns:a16="http://schemas.microsoft.com/office/drawing/2014/main" id="{00000000-0008-0000-0600-0000E504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54" name="テキスト ボックス 2">
              <a:extLst>
                <a:ext uri="{FF2B5EF4-FFF2-40B4-BE49-F238E27FC236}">
                  <a16:creationId xmlns:a16="http://schemas.microsoft.com/office/drawing/2014/main" id="{00000000-0008-0000-0600-0000E604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TH</a:t>
              </a:r>
            </a:p>
          </xdr:txBody>
        </xdr:sp>
      </xdr:grpSp>
      <xdr:sp macro="" textlink="">
        <xdr:nvSpPr>
          <xdr:cNvPr id="1250" name="テキスト ボックス 2">
            <a:extLst>
              <a:ext uri="{FF2B5EF4-FFF2-40B4-BE49-F238E27FC236}">
                <a16:creationId xmlns:a16="http://schemas.microsoft.com/office/drawing/2014/main" id="{00000000-0008-0000-0600-0000E204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t>07</a:t>
            </a:r>
          </a:p>
        </xdr:txBody>
      </xdr:sp>
    </xdr:grpSp>
    <xdr:clientData/>
  </xdr:twoCellAnchor>
  <xdr:twoCellAnchor>
    <xdr:from>
      <xdr:col>17</xdr:col>
      <xdr:colOff>476576</xdr:colOff>
      <xdr:row>583</xdr:row>
      <xdr:rowOff>169020</xdr:rowOff>
    </xdr:from>
    <xdr:to>
      <xdr:col>19</xdr:col>
      <xdr:colOff>295267</xdr:colOff>
      <xdr:row>585</xdr:row>
      <xdr:rowOff>136981</xdr:rowOff>
    </xdr:to>
    <xdr:sp macro="" textlink="">
      <xdr:nvSpPr>
        <xdr:cNvPr id="1255" name="テキスト ボックス 2">
          <a:extLst>
            <a:ext uri="{FF2B5EF4-FFF2-40B4-BE49-F238E27FC236}">
              <a16:creationId xmlns:a16="http://schemas.microsoft.com/office/drawing/2014/main" id="{00000000-0008-0000-0600-0000E7040000}"/>
            </a:ext>
          </a:extLst>
        </xdr:cNvPr>
        <xdr:cNvSpPr txBox="1">
          <a:spLocks noChangeArrowheads="1"/>
        </xdr:cNvSpPr>
      </xdr:nvSpPr>
      <xdr:spPr bwMode="auto">
        <a:xfrm>
          <a:off x="11012496" y="101342300"/>
          <a:ext cx="1058211" cy="313401"/>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出荷</a:t>
          </a:r>
          <a:endParaRPr lang="en-US" altLang="ja-JP" sz="1400" b="1">
            <a:solidFill>
              <a:srgbClr val="000000"/>
            </a:solidFill>
          </a:endParaRPr>
        </a:p>
      </xdr:txBody>
    </xdr:sp>
    <xdr:clientData/>
  </xdr:twoCellAnchor>
  <xdr:twoCellAnchor>
    <xdr:from>
      <xdr:col>24</xdr:col>
      <xdr:colOff>396591</xdr:colOff>
      <xdr:row>583</xdr:row>
      <xdr:rowOff>149334</xdr:rowOff>
    </xdr:from>
    <xdr:to>
      <xdr:col>26</xdr:col>
      <xdr:colOff>215282</xdr:colOff>
      <xdr:row>585</xdr:row>
      <xdr:rowOff>117295</xdr:rowOff>
    </xdr:to>
    <xdr:sp macro="" textlink="">
      <xdr:nvSpPr>
        <xdr:cNvPr id="1256" name="テキスト ボックス 2">
          <a:extLst>
            <a:ext uri="{FF2B5EF4-FFF2-40B4-BE49-F238E27FC236}">
              <a16:creationId xmlns:a16="http://schemas.microsoft.com/office/drawing/2014/main" id="{00000000-0008-0000-0600-0000E8040000}"/>
            </a:ext>
          </a:extLst>
        </xdr:cNvPr>
        <xdr:cNvSpPr txBox="1">
          <a:spLocks noChangeArrowheads="1"/>
        </xdr:cNvSpPr>
      </xdr:nvSpPr>
      <xdr:spPr bwMode="auto">
        <a:xfrm>
          <a:off x="15270831" y="101322614"/>
          <a:ext cx="1058211" cy="313401"/>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21</xdr:col>
      <xdr:colOff>13627</xdr:colOff>
      <xdr:row>583</xdr:row>
      <xdr:rowOff>149214</xdr:rowOff>
    </xdr:from>
    <xdr:to>
      <xdr:col>22</xdr:col>
      <xdr:colOff>275888</xdr:colOff>
      <xdr:row>585</xdr:row>
      <xdr:rowOff>117175</xdr:rowOff>
    </xdr:to>
    <xdr:sp macro="" textlink="">
      <xdr:nvSpPr>
        <xdr:cNvPr id="1257" name="テキスト ボックス 2">
          <a:extLst>
            <a:ext uri="{FF2B5EF4-FFF2-40B4-BE49-F238E27FC236}">
              <a16:creationId xmlns:a16="http://schemas.microsoft.com/office/drawing/2014/main" id="{00000000-0008-0000-0600-0000E9040000}"/>
            </a:ext>
          </a:extLst>
        </xdr:cNvPr>
        <xdr:cNvSpPr txBox="1">
          <a:spLocks noChangeArrowheads="1"/>
        </xdr:cNvSpPr>
      </xdr:nvSpPr>
      <xdr:spPr bwMode="auto">
        <a:xfrm>
          <a:off x="13028587" y="101322494"/>
          <a:ext cx="882021" cy="313401"/>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リパック</a:t>
          </a:r>
          <a:endParaRPr lang="en-US" altLang="ja-JP" sz="1400" b="1">
            <a:solidFill>
              <a:srgbClr val="000000"/>
            </a:solidFill>
          </a:endParaRPr>
        </a:p>
      </xdr:txBody>
    </xdr:sp>
    <xdr:clientData/>
  </xdr:twoCellAnchor>
  <xdr:twoCellAnchor>
    <xdr:from>
      <xdr:col>16</xdr:col>
      <xdr:colOff>428837</xdr:colOff>
      <xdr:row>588</xdr:row>
      <xdr:rowOff>58899</xdr:rowOff>
    </xdr:from>
    <xdr:to>
      <xdr:col>16</xdr:col>
      <xdr:colOff>446794</xdr:colOff>
      <xdr:row>605</xdr:row>
      <xdr:rowOff>18393</xdr:rowOff>
    </xdr:to>
    <xdr:cxnSp macro="">
      <xdr:nvCxnSpPr>
        <xdr:cNvPr id="1258" name="直線コネクタ 1257">
          <a:extLst>
            <a:ext uri="{FF2B5EF4-FFF2-40B4-BE49-F238E27FC236}">
              <a16:creationId xmlns:a16="http://schemas.microsoft.com/office/drawing/2014/main" id="{00000000-0008-0000-0600-0000EA040000}"/>
            </a:ext>
          </a:extLst>
        </xdr:cNvPr>
        <xdr:cNvCxnSpPr>
          <a:stCxn id="1250" idx="2"/>
          <a:endCxn id="1221" idx="0"/>
        </xdr:cNvCxnSpPr>
      </xdr:nvCxnSpPr>
      <xdr:spPr bwMode="auto">
        <a:xfrm flipH="1">
          <a:off x="10344997" y="102095779"/>
          <a:ext cx="17957" cy="2895734"/>
        </a:xfrm>
        <a:prstGeom prst="line">
          <a:avLst/>
        </a:prstGeom>
        <a:ln w="88900">
          <a:solidFill>
            <a:srgbClr val="00B050"/>
          </a:solidFill>
          <a:headEnd type="none" w="med" len="med"/>
          <a:tailEnd type="triangl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15</xdr:col>
      <xdr:colOff>334793</xdr:colOff>
      <xdr:row>592</xdr:row>
      <xdr:rowOff>98463</xdr:rowOff>
    </xdr:from>
    <xdr:to>
      <xdr:col>17</xdr:col>
      <xdr:colOff>544958</xdr:colOff>
      <xdr:row>595</xdr:row>
      <xdr:rowOff>167666</xdr:rowOff>
    </xdr:to>
    <xdr:sp macro="" textlink="">
      <xdr:nvSpPr>
        <xdr:cNvPr id="1259" name="角丸四角形 1258">
          <a:extLst>
            <a:ext uri="{FF2B5EF4-FFF2-40B4-BE49-F238E27FC236}">
              <a16:creationId xmlns:a16="http://schemas.microsoft.com/office/drawing/2014/main" id="{00000000-0008-0000-0600-0000EB040000}"/>
            </a:ext>
          </a:extLst>
        </xdr:cNvPr>
        <xdr:cNvSpPr/>
      </xdr:nvSpPr>
      <xdr:spPr>
        <a:xfrm>
          <a:off x="9631193" y="102826223"/>
          <a:ext cx="1449685" cy="58736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r>
            <a:rPr lang="ja-JP" altLang="en-US" sz="1400"/>
            <a:t>品質要件により</a:t>
          </a:r>
          <a:endParaRPr lang="en-US" altLang="ja-JP" sz="1400"/>
        </a:p>
        <a:p>
          <a:pPr algn="ctr"/>
          <a:r>
            <a:rPr lang="en-US" altLang="ja-JP" sz="1400"/>
            <a:t>GIMS</a:t>
          </a:r>
          <a:r>
            <a:rPr lang="ja-JP" altLang="en-US" sz="1400"/>
            <a:t>を変更</a:t>
          </a:r>
          <a:endParaRPr lang="en-US" altLang="ja-JP" sz="1400"/>
        </a:p>
      </xdr:txBody>
    </xdr:sp>
    <xdr:clientData/>
  </xdr:twoCellAnchor>
  <xdr:twoCellAnchor>
    <xdr:from>
      <xdr:col>19</xdr:col>
      <xdr:colOff>95740</xdr:colOff>
      <xdr:row>605</xdr:row>
      <xdr:rowOff>18553</xdr:rowOff>
    </xdr:from>
    <xdr:to>
      <xdr:col>24</xdr:col>
      <xdr:colOff>441029</xdr:colOff>
      <xdr:row>611</xdr:row>
      <xdr:rowOff>85172</xdr:rowOff>
    </xdr:to>
    <xdr:sp macro="" textlink="">
      <xdr:nvSpPr>
        <xdr:cNvPr id="1260" name="角丸四角形 1259">
          <a:extLst>
            <a:ext uri="{FF2B5EF4-FFF2-40B4-BE49-F238E27FC236}">
              <a16:creationId xmlns:a16="http://schemas.microsoft.com/office/drawing/2014/main" id="{00000000-0008-0000-0600-0000EC040000}"/>
            </a:ext>
          </a:extLst>
        </xdr:cNvPr>
        <xdr:cNvSpPr>
          <a:spLocks noChangeArrowheads="1"/>
        </xdr:cNvSpPr>
      </xdr:nvSpPr>
      <xdr:spPr bwMode="auto">
        <a:xfrm>
          <a:off x="11871180" y="104991673"/>
          <a:ext cx="3444089" cy="1102939"/>
        </a:xfrm>
        <a:prstGeom prst="roundRect">
          <a:avLst>
            <a:gd name="adj" fmla="val 12093"/>
          </a:avLst>
        </a:prstGeom>
        <a:solidFill>
          <a:srgbClr val="FFCCFF"/>
        </a:solidFill>
        <a:ln>
          <a:noFill/>
        </a:ln>
        <a:extLst>
          <a:ext uri="{91240B29-F687-4F45-9708-019B960494DF}">
            <a14:hiddenLine xmlns:a14="http://schemas.microsoft.com/office/drawing/2010/main" w="19050" algn="ctr">
              <a:solidFill>
                <a:srgbClr val="000000"/>
              </a:solidFill>
              <a:prstDash val="dash"/>
              <a:round/>
              <a:headEnd/>
              <a:tailEnd/>
            </a14:hiddenLine>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tabLst>
              <a:tab pos="990600" algn="l"/>
            </a:tabLst>
            <a:defRPr/>
          </a:pPr>
          <a:r>
            <a:rPr lang="en-US" altLang="ja-JP" sz="1400">
              <a:solidFill>
                <a:srgbClr val="000000"/>
              </a:solidFill>
            </a:rPr>
            <a:t>NGK-USA</a:t>
          </a:r>
          <a:endParaRPr lang="ja-JP" altLang="en-US" sz="1400">
            <a:solidFill>
              <a:srgbClr val="000000"/>
            </a:solidFill>
          </a:endParaRPr>
        </a:p>
      </xdr:txBody>
    </xdr:sp>
    <xdr:clientData/>
  </xdr:twoCellAnchor>
  <xdr:twoCellAnchor>
    <xdr:from>
      <xdr:col>17</xdr:col>
      <xdr:colOff>313312</xdr:colOff>
      <xdr:row>608</xdr:row>
      <xdr:rowOff>79264</xdr:rowOff>
    </xdr:from>
    <xdr:to>
      <xdr:col>19</xdr:col>
      <xdr:colOff>343354</xdr:colOff>
      <xdr:row>608</xdr:row>
      <xdr:rowOff>83755</xdr:rowOff>
    </xdr:to>
    <xdr:cxnSp macro="">
      <xdr:nvCxnSpPr>
        <xdr:cNvPr id="1261" name="直線矢印コネクタ 1260">
          <a:extLst>
            <a:ext uri="{FF2B5EF4-FFF2-40B4-BE49-F238E27FC236}">
              <a16:creationId xmlns:a16="http://schemas.microsoft.com/office/drawing/2014/main" id="{00000000-0008-0000-0600-0000ED040000}"/>
            </a:ext>
          </a:extLst>
        </xdr:cNvPr>
        <xdr:cNvCxnSpPr>
          <a:cxnSpLocks noChangeShapeType="1"/>
        </xdr:cNvCxnSpPr>
      </xdr:nvCxnSpPr>
      <xdr:spPr bwMode="auto">
        <a:xfrm>
          <a:off x="10849232" y="105570544"/>
          <a:ext cx="1269562" cy="4491"/>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26</xdr:col>
      <xdr:colOff>425</xdr:colOff>
      <xdr:row>606</xdr:row>
      <xdr:rowOff>133001</xdr:rowOff>
    </xdr:from>
    <xdr:to>
      <xdr:col>28</xdr:col>
      <xdr:colOff>575188</xdr:colOff>
      <xdr:row>609</xdr:row>
      <xdr:rowOff>166311</xdr:rowOff>
    </xdr:to>
    <xdr:sp macro="" textlink="">
      <xdr:nvSpPr>
        <xdr:cNvPr id="1262" name="角丸四角形 1261">
          <a:extLst>
            <a:ext uri="{FF2B5EF4-FFF2-40B4-BE49-F238E27FC236}">
              <a16:creationId xmlns:a16="http://schemas.microsoft.com/office/drawing/2014/main" id="{00000000-0008-0000-0600-0000EE040000}"/>
            </a:ext>
          </a:extLst>
        </xdr:cNvPr>
        <xdr:cNvSpPr>
          <a:spLocks noChangeArrowheads="1"/>
        </xdr:cNvSpPr>
      </xdr:nvSpPr>
      <xdr:spPr bwMode="auto">
        <a:xfrm>
          <a:off x="16114185" y="105278841"/>
          <a:ext cx="1814283" cy="551470"/>
        </a:xfrm>
        <a:prstGeom prst="roundRect">
          <a:avLst>
            <a:gd name="adj" fmla="val 16667"/>
          </a:avLst>
        </a:prstGeom>
        <a:solidFill>
          <a:srgbClr val="FFFFCC"/>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tabLst>
              <a:tab pos="990600" algn="l"/>
            </a:tabLst>
          </a:pPr>
          <a:r>
            <a:rPr lang="ja-JP" altLang="en-US" sz="1400">
              <a:solidFill>
                <a:srgbClr val="000000"/>
              </a:solidFill>
            </a:rPr>
            <a:t>客先</a:t>
          </a:r>
        </a:p>
      </xdr:txBody>
    </xdr:sp>
    <xdr:clientData/>
  </xdr:twoCellAnchor>
  <xdr:twoCellAnchor>
    <xdr:from>
      <xdr:col>24</xdr:col>
      <xdr:colOff>117154</xdr:colOff>
      <xdr:row>608</xdr:row>
      <xdr:rowOff>66278</xdr:rowOff>
    </xdr:from>
    <xdr:to>
      <xdr:col>26</xdr:col>
      <xdr:colOff>284480</xdr:colOff>
      <xdr:row>608</xdr:row>
      <xdr:rowOff>66278</xdr:rowOff>
    </xdr:to>
    <xdr:cxnSp macro="">
      <xdr:nvCxnSpPr>
        <xdr:cNvPr id="1263" name="直線矢印コネクタ 1262">
          <a:extLst>
            <a:ext uri="{FF2B5EF4-FFF2-40B4-BE49-F238E27FC236}">
              <a16:creationId xmlns:a16="http://schemas.microsoft.com/office/drawing/2014/main" id="{00000000-0008-0000-0600-0000EF040000}"/>
            </a:ext>
          </a:extLst>
        </xdr:cNvPr>
        <xdr:cNvCxnSpPr>
          <a:cxnSpLocks noChangeShapeType="1"/>
        </xdr:cNvCxnSpPr>
      </xdr:nvCxnSpPr>
      <xdr:spPr bwMode="auto">
        <a:xfrm>
          <a:off x="14991394" y="105557558"/>
          <a:ext cx="1406846"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21</xdr:col>
      <xdr:colOff>103605</xdr:colOff>
      <xdr:row>610</xdr:row>
      <xdr:rowOff>75146</xdr:rowOff>
    </xdr:from>
    <xdr:to>
      <xdr:col>23</xdr:col>
      <xdr:colOff>97622</xdr:colOff>
      <xdr:row>610</xdr:row>
      <xdr:rowOff>75146</xdr:rowOff>
    </xdr:to>
    <xdr:cxnSp macro="">
      <xdr:nvCxnSpPr>
        <xdr:cNvPr id="1264" name="直線コネクタ 1263">
          <a:extLst>
            <a:ext uri="{FF2B5EF4-FFF2-40B4-BE49-F238E27FC236}">
              <a16:creationId xmlns:a16="http://schemas.microsoft.com/office/drawing/2014/main" id="{00000000-0008-0000-0600-0000F0040000}"/>
            </a:ext>
          </a:extLst>
        </xdr:cNvPr>
        <xdr:cNvCxnSpPr/>
      </xdr:nvCxnSpPr>
      <xdr:spPr bwMode="auto">
        <a:xfrm>
          <a:off x="13118565" y="105911866"/>
          <a:ext cx="1233537" cy="0"/>
        </a:xfrm>
        <a:prstGeom prst="line">
          <a:avLst/>
        </a:prstGeom>
        <a:solidFill>
          <a:schemeClr val="accent1"/>
        </a:solidFill>
        <a:ln w="127000" cap="flat" cmpd="dbl" algn="ctr">
          <a:solidFill>
            <a:srgbClr val="000000"/>
          </a:solidFill>
          <a:prstDash val="sysDot"/>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20</xdr:col>
      <xdr:colOff>286568</xdr:colOff>
      <xdr:row>610</xdr:row>
      <xdr:rowOff>150077</xdr:rowOff>
    </xdr:from>
    <xdr:to>
      <xdr:col>23</xdr:col>
      <xdr:colOff>190788</xdr:colOff>
      <xdr:row>613</xdr:row>
      <xdr:rowOff>64300</xdr:rowOff>
    </xdr:to>
    <xdr:sp macro="" textlink="">
      <xdr:nvSpPr>
        <xdr:cNvPr id="1265" name="星 24 1264">
          <a:extLst>
            <a:ext uri="{FF2B5EF4-FFF2-40B4-BE49-F238E27FC236}">
              <a16:creationId xmlns:a16="http://schemas.microsoft.com/office/drawing/2014/main" id="{00000000-0008-0000-0600-0000F1040000}"/>
            </a:ext>
          </a:extLst>
        </xdr:cNvPr>
        <xdr:cNvSpPr/>
      </xdr:nvSpPr>
      <xdr:spPr bwMode="auto">
        <a:xfrm>
          <a:off x="12681768" y="105986797"/>
          <a:ext cx="1763500" cy="432383"/>
        </a:xfrm>
        <a:prstGeom prst="star24">
          <a:avLst/>
        </a:prstGeom>
        <a:solidFill>
          <a:srgbClr val="FFFF00"/>
        </a:solidFill>
        <a:ln w="6350" cap="flat" cmpd="sng" algn="ctr">
          <a:solidFill>
            <a:srgbClr val="000000"/>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0" marR="0" indent="0" algn="ctr" defTabSz="914400" rtl="0" eaLnBrk="1" fontAlgn="base" latinLnBrk="0" hangingPunct="1">
            <a:lnSpc>
              <a:spcPct val="100000"/>
            </a:lnSpc>
            <a:spcBef>
              <a:spcPct val="0"/>
            </a:spcBef>
            <a:spcAft>
              <a:spcPct val="0"/>
            </a:spcAft>
            <a:buClrTx/>
            <a:buSzTx/>
            <a:buFontTx/>
            <a:buNone/>
            <a:tabLst/>
          </a:pPr>
          <a:r>
            <a:rPr lang="ja-JP" altLang="en-US" sz="1400" b="1">
              <a:solidFill>
                <a:srgbClr val="FF0000"/>
              </a:solidFill>
            </a:rPr>
            <a:t>違う</a:t>
          </a:r>
          <a:endParaRPr kumimoji="1" lang="ja-JP" altLang="en-US" sz="1400" b="1" i="0" u="none" strike="noStrike" cap="none" normalizeH="0" baseline="0">
            <a:ln>
              <a:noFill/>
            </a:ln>
            <a:solidFill>
              <a:srgbClr val="FF0000"/>
            </a:solidFill>
            <a:effectLst/>
          </a:endParaRPr>
        </a:p>
      </xdr:txBody>
    </xdr:sp>
    <xdr:clientData/>
  </xdr:twoCellAnchor>
  <xdr:twoCellAnchor>
    <xdr:from>
      <xdr:col>21</xdr:col>
      <xdr:colOff>98918</xdr:colOff>
      <xdr:row>608</xdr:row>
      <xdr:rowOff>65384</xdr:rowOff>
    </xdr:from>
    <xdr:to>
      <xdr:col>22</xdr:col>
      <xdr:colOff>564244</xdr:colOff>
      <xdr:row>608</xdr:row>
      <xdr:rowOff>65384</xdr:rowOff>
    </xdr:to>
    <xdr:cxnSp macro="">
      <xdr:nvCxnSpPr>
        <xdr:cNvPr id="1266" name="直線矢印コネクタ 1265">
          <a:extLst>
            <a:ext uri="{FF2B5EF4-FFF2-40B4-BE49-F238E27FC236}">
              <a16:creationId xmlns:a16="http://schemas.microsoft.com/office/drawing/2014/main" id="{00000000-0008-0000-0600-0000F2040000}"/>
            </a:ext>
          </a:extLst>
        </xdr:cNvPr>
        <xdr:cNvCxnSpPr>
          <a:cxnSpLocks noChangeShapeType="1"/>
        </xdr:cNvCxnSpPr>
      </xdr:nvCxnSpPr>
      <xdr:spPr bwMode="auto">
        <a:xfrm>
          <a:off x="13113878" y="105556664"/>
          <a:ext cx="1085086" cy="0"/>
        </a:xfrm>
        <a:prstGeom prst="straightConnector1">
          <a:avLst/>
        </a:prstGeom>
        <a:noFill/>
        <a:ln w="63500" algn="ctr">
          <a:solidFill>
            <a:srgbClr val="000000"/>
          </a:solidFill>
          <a:round/>
          <a:headEnd/>
          <a:tailEnd type="arrow"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clientData/>
  </xdr:twoCellAnchor>
  <xdr:twoCellAnchor>
    <xdr:from>
      <xdr:col>19</xdr:col>
      <xdr:colOff>358972</xdr:colOff>
      <xdr:row>606</xdr:row>
      <xdr:rowOff>127587</xdr:rowOff>
    </xdr:from>
    <xdr:to>
      <xdr:col>21</xdr:col>
      <xdr:colOff>119432</xdr:colOff>
      <xdr:row>611</xdr:row>
      <xdr:rowOff>20753</xdr:rowOff>
    </xdr:to>
    <xdr:grpSp>
      <xdr:nvGrpSpPr>
        <xdr:cNvPr id="1267" name="グループ化 1266">
          <a:extLst>
            <a:ext uri="{FF2B5EF4-FFF2-40B4-BE49-F238E27FC236}">
              <a16:creationId xmlns:a16="http://schemas.microsoft.com/office/drawing/2014/main" id="{00000000-0008-0000-0600-0000F3040000}"/>
            </a:ext>
          </a:extLst>
        </xdr:cNvPr>
        <xdr:cNvGrpSpPr/>
      </xdr:nvGrpSpPr>
      <xdr:grpSpPr>
        <a:xfrm>
          <a:off x="11700072" y="108433187"/>
          <a:ext cx="954260" cy="782166"/>
          <a:chOff x="3635598" y="1557263"/>
          <a:chExt cx="990600" cy="739354"/>
        </a:xfrm>
      </xdr:grpSpPr>
      <xdr:grpSp>
        <xdr:nvGrpSpPr>
          <xdr:cNvPr id="1268" name="グループ化 1267">
            <a:extLst>
              <a:ext uri="{FF2B5EF4-FFF2-40B4-BE49-F238E27FC236}">
                <a16:creationId xmlns:a16="http://schemas.microsoft.com/office/drawing/2014/main" id="{00000000-0008-0000-0600-0000F4040000}"/>
              </a:ext>
            </a:extLst>
          </xdr:cNvPr>
          <xdr:cNvGrpSpPr>
            <a:grpSpLocks/>
          </xdr:cNvGrpSpPr>
        </xdr:nvGrpSpPr>
        <xdr:grpSpPr bwMode="auto">
          <a:xfrm>
            <a:off x="3635598" y="1557263"/>
            <a:ext cx="990600" cy="430213"/>
            <a:chOff x="2987824" y="5046693"/>
            <a:chExt cx="1225681" cy="495590"/>
          </a:xfrm>
        </xdr:grpSpPr>
        <xdr:sp macro="" textlink="">
          <xdr:nvSpPr>
            <xdr:cNvPr id="1270" name="直方体 1269">
              <a:extLst>
                <a:ext uri="{FF2B5EF4-FFF2-40B4-BE49-F238E27FC236}">
                  <a16:creationId xmlns:a16="http://schemas.microsoft.com/office/drawing/2014/main" id="{00000000-0008-0000-0600-0000F604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71" name="円/楕円 27">
              <a:extLst>
                <a:ext uri="{FF2B5EF4-FFF2-40B4-BE49-F238E27FC236}">
                  <a16:creationId xmlns:a16="http://schemas.microsoft.com/office/drawing/2014/main" id="{00000000-0008-0000-0600-0000F7040000}"/>
                </a:ext>
              </a:extLst>
            </xdr:cNvPr>
            <xdr:cNvSpPr>
              <a:spLocks noChangeArrowheads="1"/>
            </xdr:cNvSpPr>
          </xdr:nvSpPr>
          <xdr:spPr bwMode="auto">
            <a:xfrm>
              <a:off x="3545284" y="5246113"/>
              <a:ext cx="306636" cy="279649"/>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72" name="AutoShape 33">
              <a:extLst>
                <a:ext uri="{FF2B5EF4-FFF2-40B4-BE49-F238E27FC236}">
                  <a16:creationId xmlns:a16="http://schemas.microsoft.com/office/drawing/2014/main" id="{00000000-0008-0000-0600-0000F804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73" name="テキスト ボックス 2">
              <a:extLst>
                <a:ext uri="{FF2B5EF4-FFF2-40B4-BE49-F238E27FC236}">
                  <a16:creationId xmlns:a16="http://schemas.microsoft.com/office/drawing/2014/main" id="{00000000-0008-0000-0600-0000F904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TH</a:t>
              </a:r>
            </a:p>
          </xdr:txBody>
        </xdr:sp>
      </xdr:grpSp>
      <xdr:sp macro="" textlink="">
        <xdr:nvSpPr>
          <xdr:cNvPr id="1269" name="テキスト ボックス 2">
            <a:extLst>
              <a:ext uri="{FF2B5EF4-FFF2-40B4-BE49-F238E27FC236}">
                <a16:creationId xmlns:a16="http://schemas.microsoft.com/office/drawing/2014/main" id="{00000000-0008-0000-0600-0000F5040000}"/>
              </a:ext>
            </a:extLst>
          </xdr:cNvPr>
          <xdr:cNvSpPr txBox="1">
            <a:spLocks noChangeArrowheads="1"/>
          </xdr:cNvSpPr>
        </xdr:nvSpPr>
        <xdr:spPr bwMode="auto">
          <a:xfrm>
            <a:off x="3707730" y="1988840"/>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t>Apple/15</a:t>
            </a:r>
          </a:p>
        </xdr:txBody>
      </xdr:sp>
    </xdr:grpSp>
    <xdr:clientData/>
  </xdr:twoCellAnchor>
  <xdr:twoCellAnchor>
    <xdr:from>
      <xdr:col>22</xdr:col>
      <xdr:colOff>553350</xdr:colOff>
      <xdr:row>606</xdr:row>
      <xdr:rowOff>17756</xdr:rowOff>
    </xdr:from>
    <xdr:to>
      <xdr:col>24</xdr:col>
      <xdr:colOff>331223</xdr:colOff>
      <xdr:row>611</xdr:row>
      <xdr:rowOff>29322</xdr:rowOff>
    </xdr:to>
    <xdr:grpSp>
      <xdr:nvGrpSpPr>
        <xdr:cNvPr id="1274" name="グループ化 1273">
          <a:extLst>
            <a:ext uri="{FF2B5EF4-FFF2-40B4-BE49-F238E27FC236}">
              <a16:creationId xmlns:a16="http://schemas.microsoft.com/office/drawing/2014/main" id="{00000000-0008-0000-0600-0000FA040000}"/>
            </a:ext>
          </a:extLst>
        </xdr:cNvPr>
        <xdr:cNvGrpSpPr/>
      </xdr:nvGrpSpPr>
      <xdr:grpSpPr>
        <a:xfrm>
          <a:off x="13685150" y="108323356"/>
          <a:ext cx="971673" cy="900566"/>
          <a:chOff x="6204297" y="1513557"/>
          <a:chExt cx="975231" cy="841978"/>
        </a:xfrm>
      </xdr:grpSpPr>
      <xdr:grpSp>
        <xdr:nvGrpSpPr>
          <xdr:cNvPr id="1275" name="グループ化 1274">
            <a:extLst>
              <a:ext uri="{FF2B5EF4-FFF2-40B4-BE49-F238E27FC236}">
                <a16:creationId xmlns:a16="http://schemas.microsoft.com/office/drawing/2014/main" id="{00000000-0008-0000-0600-0000FB040000}"/>
              </a:ext>
            </a:extLst>
          </xdr:cNvPr>
          <xdr:cNvGrpSpPr>
            <a:grpSpLocks/>
          </xdr:cNvGrpSpPr>
        </xdr:nvGrpSpPr>
        <xdr:grpSpPr bwMode="auto">
          <a:xfrm>
            <a:off x="6204297" y="1513557"/>
            <a:ext cx="815974" cy="607240"/>
            <a:chOff x="1232146" y="4653136"/>
            <a:chExt cx="1180063" cy="871052"/>
          </a:xfrm>
        </xdr:grpSpPr>
        <xdr:sp macro="" textlink="">
          <xdr:nvSpPr>
            <xdr:cNvPr id="1277" name="円/楕円 43">
              <a:extLst>
                <a:ext uri="{FF2B5EF4-FFF2-40B4-BE49-F238E27FC236}">
                  <a16:creationId xmlns:a16="http://schemas.microsoft.com/office/drawing/2014/main" id="{00000000-0008-0000-0600-0000FD040000}"/>
                </a:ext>
              </a:extLst>
            </xdr:cNvPr>
            <xdr:cNvSpPr>
              <a:spLocks noChangeArrowheads="1"/>
            </xdr:cNvSpPr>
          </xdr:nvSpPr>
          <xdr:spPr bwMode="auto">
            <a:xfrm>
              <a:off x="1601564" y="4689140"/>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78" name="円/楕円 44">
              <a:extLst>
                <a:ext uri="{FF2B5EF4-FFF2-40B4-BE49-F238E27FC236}">
                  <a16:creationId xmlns:a16="http://schemas.microsoft.com/office/drawing/2014/main" id="{00000000-0008-0000-0600-0000FE040000}"/>
                </a:ext>
              </a:extLst>
            </xdr:cNvPr>
            <xdr:cNvSpPr>
              <a:spLocks noChangeArrowheads="1"/>
            </xdr:cNvSpPr>
          </xdr:nvSpPr>
          <xdr:spPr bwMode="auto">
            <a:xfrm>
              <a:off x="1817588"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79" name="円/楕円 45">
              <a:extLst>
                <a:ext uri="{FF2B5EF4-FFF2-40B4-BE49-F238E27FC236}">
                  <a16:creationId xmlns:a16="http://schemas.microsoft.com/office/drawing/2014/main" id="{00000000-0008-0000-0600-0000FF040000}"/>
                </a:ext>
              </a:extLst>
            </xdr:cNvPr>
            <xdr:cNvSpPr>
              <a:spLocks noChangeArrowheads="1"/>
            </xdr:cNvSpPr>
          </xdr:nvSpPr>
          <xdr:spPr bwMode="auto">
            <a:xfrm>
              <a:off x="1376162" y="4905164"/>
              <a:ext cx="450156" cy="4320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80" name="弦 1279">
              <a:extLst>
                <a:ext uri="{FF2B5EF4-FFF2-40B4-BE49-F238E27FC236}">
                  <a16:creationId xmlns:a16="http://schemas.microsoft.com/office/drawing/2014/main" id="{00000000-0008-0000-0600-000000050000}"/>
                </a:ext>
              </a:extLst>
            </xdr:cNvPr>
            <xdr:cNvSpPr/>
          </xdr:nvSpPr>
          <xdr:spPr bwMode="auto">
            <a:xfrm rot="16200000">
              <a:off x="1489709" y="4539034"/>
              <a:ext cx="664937" cy="1180063"/>
            </a:xfrm>
            <a:prstGeom prst="chord">
              <a:avLst>
                <a:gd name="adj1" fmla="val 5255687"/>
                <a:gd name="adj2" fmla="val 16200000"/>
              </a:avLst>
            </a:prstGeom>
            <a:solidFill>
              <a:schemeClr val="accent3">
                <a:lumMod val="60000"/>
                <a:lumOff val="40000"/>
              </a:schemeClr>
            </a:solidFill>
            <a:ln w="6350" cap="flat" cmpd="sng" algn="ctr">
              <a:solidFill>
                <a:srgbClr val="000000"/>
              </a:solidFill>
              <a:prstDash val="solid"/>
              <a:round/>
              <a:headEnd type="none" w="med" len="med"/>
              <a:tailEnd type="none" w="med" len="med"/>
            </a:ln>
            <a:effec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defRPr/>
              </a:pPr>
              <a:endParaRPr lang="ja-JP" altLang="en-US" sz="1400">
                <a:ea typeface="ＭＳ Ｐゴシック" pitchFamily="50" charset="-128"/>
              </a:endParaRPr>
            </a:p>
          </xdr:txBody>
        </xdr:sp>
        <xdr:sp macro="" textlink="">
          <xdr:nvSpPr>
            <xdr:cNvPr id="1281" name="AutoShape 33">
              <a:extLst>
                <a:ext uri="{FF2B5EF4-FFF2-40B4-BE49-F238E27FC236}">
                  <a16:creationId xmlns:a16="http://schemas.microsoft.com/office/drawing/2014/main" id="{00000000-0008-0000-0600-000001050000}"/>
                </a:ext>
              </a:extLst>
            </xdr:cNvPr>
            <xdr:cNvSpPr>
              <a:spLocks noChangeArrowheads="1"/>
            </xdr:cNvSpPr>
          </xdr:nvSpPr>
          <xdr:spPr bwMode="auto">
            <a:xfrm>
              <a:off x="1547664" y="4869159"/>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82" name="AutoShape 33">
              <a:extLst>
                <a:ext uri="{FF2B5EF4-FFF2-40B4-BE49-F238E27FC236}">
                  <a16:creationId xmlns:a16="http://schemas.microsoft.com/office/drawing/2014/main" id="{00000000-0008-0000-0600-000002050000}"/>
                </a:ext>
              </a:extLst>
            </xdr:cNvPr>
            <xdr:cNvSpPr>
              <a:spLocks noChangeArrowheads="1"/>
            </xdr:cNvSpPr>
          </xdr:nvSpPr>
          <xdr:spPr bwMode="auto">
            <a:xfrm>
              <a:off x="1979712" y="4869160"/>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83" name="AutoShape 33">
              <a:extLst>
                <a:ext uri="{FF2B5EF4-FFF2-40B4-BE49-F238E27FC236}">
                  <a16:creationId xmlns:a16="http://schemas.microsoft.com/office/drawing/2014/main" id="{00000000-0008-0000-0600-000003050000}"/>
                </a:ext>
              </a:extLst>
            </xdr:cNvPr>
            <xdr:cNvSpPr>
              <a:spLocks noChangeArrowheads="1"/>
            </xdr:cNvSpPr>
          </xdr:nvSpPr>
          <xdr:spPr bwMode="auto">
            <a:xfrm>
              <a:off x="1763688" y="4653136"/>
              <a:ext cx="71437" cy="1080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84" name="テキスト ボックス 2">
              <a:extLst>
                <a:ext uri="{FF2B5EF4-FFF2-40B4-BE49-F238E27FC236}">
                  <a16:creationId xmlns:a16="http://schemas.microsoft.com/office/drawing/2014/main" id="{00000000-0008-0000-0600-000004050000}"/>
                </a:ext>
              </a:extLst>
            </xdr:cNvPr>
            <xdr:cNvSpPr txBox="1">
              <a:spLocks noChangeArrowheads="1"/>
            </xdr:cNvSpPr>
          </xdr:nvSpPr>
          <xdr:spPr bwMode="auto">
            <a:xfrm>
              <a:off x="1403647" y="5082699"/>
              <a:ext cx="864094" cy="4414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ja-JP" altLang="en-US" sz="1400">
                  <a:solidFill>
                    <a:srgbClr val="000000"/>
                  </a:solidFill>
                </a:rPr>
                <a:t>ＴＨ</a:t>
              </a:r>
              <a:endParaRPr lang="en-US" altLang="ja-JP" sz="1400">
                <a:solidFill>
                  <a:srgbClr val="000000"/>
                </a:solidFill>
              </a:endParaRPr>
            </a:p>
          </xdr:txBody>
        </xdr:sp>
      </xdr:grpSp>
      <xdr:sp macro="" textlink="">
        <xdr:nvSpPr>
          <xdr:cNvPr id="1276" name="テキスト ボックス 2">
            <a:extLst>
              <a:ext uri="{FF2B5EF4-FFF2-40B4-BE49-F238E27FC236}">
                <a16:creationId xmlns:a16="http://schemas.microsoft.com/office/drawing/2014/main" id="{00000000-0008-0000-0600-0000FC040000}"/>
              </a:ext>
            </a:extLst>
          </xdr:cNvPr>
          <xdr:cNvSpPr txBox="1">
            <a:spLocks noChangeArrowheads="1"/>
          </xdr:cNvSpPr>
        </xdr:nvSpPr>
        <xdr:spPr bwMode="auto">
          <a:xfrm>
            <a:off x="6279936" y="2053542"/>
            <a:ext cx="899592" cy="301993"/>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b="1">
                <a:solidFill>
                  <a:srgbClr val="FF0000"/>
                </a:solidFill>
              </a:rPr>
              <a:t>16</a:t>
            </a:r>
          </a:p>
        </xdr:txBody>
      </xdr:sp>
    </xdr:grpSp>
    <xdr:clientData/>
  </xdr:twoCellAnchor>
  <xdr:twoCellAnchor>
    <xdr:from>
      <xdr:col>15</xdr:col>
      <xdr:colOff>539773</xdr:colOff>
      <xdr:row>606</xdr:row>
      <xdr:rowOff>142790</xdr:rowOff>
    </xdr:from>
    <xdr:to>
      <xdr:col>17</xdr:col>
      <xdr:colOff>300233</xdr:colOff>
      <xdr:row>611</xdr:row>
      <xdr:rowOff>35956</xdr:rowOff>
    </xdr:to>
    <xdr:grpSp>
      <xdr:nvGrpSpPr>
        <xdr:cNvPr id="1285" name="グループ化 1284">
          <a:extLst>
            <a:ext uri="{FF2B5EF4-FFF2-40B4-BE49-F238E27FC236}">
              <a16:creationId xmlns:a16="http://schemas.microsoft.com/office/drawing/2014/main" id="{00000000-0008-0000-0600-000005050000}"/>
            </a:ext>
          </a:extLst>
        </xdr:cNvPr>
        <xdr:cNvGrpSpPr/>
      </xdr:nvGrpSpPr>
      <xdr:grpSpPr>
        <a:xfrm>
          <a:off x="9493273" y="108448390"/>
          <a:ext cx="954260" cy="782166"/>
          <a:chOff x="539552" y="1560165"/>
          <a:chExt cx="990600" cy="739354"/>
        </a:xfrm>
      </xdr:grpSpPr>
      <xdr:grpSp>
        <xdr:nvGrpSpPr>
          <xdr:cNvPr id="1286" name="グループ化 1285">
            <a:extLst>
              <a:ext uri="{FF2B5EF4-FFF2-40B4-BE49-F238E27FC236}">
                <a16:creationId xmlns:a16="http://schemas.microsoft.com/office/drawing/2014/main" id="{00000000-0008-0000-0600-000006050000}"/>
              </a:ext>
            </a:extLst>
          </xdr:cNvPr>
          <xdr:cNvGrpSpPr>
            <a:grpSpLocks/>
          </xdr:cNvGrpSpPr>
        </xdr:nvGrpSpPr>
        <xdr:grpSpPr bwMode="auto">
          <a:xfrm>
            <a:off x="539552" y="1560165"/>
            <a:ext cx="990600" cy="430213"/>
            <a:chOff x="2987824" y="5046693"/>
            <a:chExt cx="1225681" cy="495590"/>
          </a:xfrm>
        </xdr:grpSpPr>
        <xdr:sp macro="" textlink="">
          <xdr:nvSpPr>
            <xdr:cNvPr id="1288" name="直方体 1287">
              <a:extLst>
                <a:ext uri="{FF2B5EF4-FFF2-40B4-BE49-F238E27FC236}">
                  <a16:creationId xmlns:a16="http://schemas.microsoft.com/office/drawing/2014/main" id="{00000000-0008-0000-0600-000008050000}"/>
                </a:ext>
              </a:extLst>
            </xdr:cNvPr>
            <xdr:cNvSpPr>
              <a:spLocks noChangeArrowheads="1"/>
            </xdr:cNvSpPr>
          </xdr:nvSpPr>
          <xdr:spPr bwMode="auto">
            <a:xfrm>
              <a:off x="2995613" y="5046693"/>
              <a:ext cx="1217892" cy="495590"/>
            </a:xfrm>
            <a:prstGeom prst="cube">
              <a:avLst>
                <a:gd name="adj" fmla="val 35167"/>
              </a:avLst>
            </a:prstGeom>
            <a:solidFill>
              <a:srgbClr val="FFC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89" name="円/楕円 27">
              <a:extLst>
                <a:ext uri="{FF2B5EF4-FFF2-40B4-BE49-F238E27FC236}">
                  <a16:creationId xmlns:a16="http://schemas.microsoft.com/office/drawing/2014/main" id="{00000000-0008-0000-0600-000009050000}"/>
                </a:ext>
              </a:extLst>
            </xdr:cNvPr>
            <xdr:cNvSpPr>
              <a:spLocks noChangeArrowheads="1"/>
            </xdr:cNvSpPr>
          </xdr:nvSpPr>
          <xdr:spPr bwMode="auto">
            <a:xfrm>
              <a:off x="3545284" y="5246113"/>
              <a:ext cx="306635" cy="279648"/>
            </a:xfrm>
            <a:prstGeom prst="ellipse">
              <a:avLst/>
            </a:prstGeom>
            <a:solidFill>
              <a:srgbClr val="FF0000"/>
            </a:solidFill>
            <a:ln w="6350" algn="ctr">
              <a:solidFill>
                <a:srgbClr val="000000"/>
              </a:solidFill>
              <a:round/>
              <a:headEnd/>
              <a:tailEnd/>
            </a:ln>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90" name="AutoShape 33">
              <a:extLst>
                <a:ext uri="{FF2B5EF4-FFF2-40B4-BE49-F238E27FC236}">
                  <a16:creationId xmlns:a16="http://schemas.microsoft.com/office/drawing/2014/main" id="{00000000-0008-0000-0600-00000A050000}"/>
                </a:ext>
              </a:extLst>
            </xdr:cNvPr>
            <xdr:cNvSpPr>
              <a:spLocks noChangeArrowheads="1"/>
            </xdr:cNvSpPr>
          </xdr:nvSpPr>
          <xdr:spPr bwMode="auto">
            <a:xfrm>
              <a:off x="3701078" y="5251031"/>
              <a:ext cx="48661" cy="69912"/>
            </a:xfrm>
            <a:prstGeom prst="flowChartTerminator">
              <a:avLst/>
            </a:prstGeom>
            <a:solidFill>
              <a:srgbClr val="800000"/>
            </a:solidFill>
            <a:ln w="19050" algn="ctr">
              <a:solidFill>
                <a:srgbClr val="800000"/>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sz="1400"/>
            </a:p>
          </xdr:txBody>
        </xdr:sp>
        <xdr:sp macro="" textlink="">
          <xdr:nvSpPr>
            <xdr:cNvPr id="1291" name="テキスト ボックス 2">
              <a:extLst>
                <a:ext uri="{FF2B5EF4-FFF2-40B4-BE49-F238E27FC236}">
                  <a16:creationId xmlns:a16="http://schemas.microsoft.com/office/drawing/2014/main" id="{00000000-0008-0000-0600-00000B050000}"/>
                </a:ext>
              </a:extLst>
            </xdr:cNvPr>
            <xdr:cNvSpPr txBox="1">
              <a:spLocks noChangeArrowheads="1"/>
            </xdr:cNvSpPr>
          </xdr:nvSpPr>
          <xdr:spPr bwMode="auto">
            <a:xfrm>
              <a:off x="2987824" y="5182753"/>
              <a:ext cx="719583" cy="3545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TH</a:t>
              </a:r>
            </a:p>
          </xdr:txBody>
        </xdr:sp>
      </xdr:grpSp>
      <xdr:sp macro="" textlink="">
        <xdr:nvSpPr>
          <xdr:cNvPr id="1287" name="テキスト ボックス 2">
            <a:extLst>
              <a:ext uri="{FF2B5EF4-FFF2-40B4-BE49-F238E27FC236}">
                <a16:creationId xmlns:a16="http://schemas.microsoft.com/office/drawing/2014/main" id="{00000000-0008-0000-0600-000007050000}"/>
              </a:ext>
            </a:extLst>
          </xdr:cNvPr>
          <xdr:cNvSpPr txBox="1">
            <a:spLocks noChangeArrowheads="1"/>
          </xdr:cNvSpPr>
        </xdr:nvSpPr>
        <xdr:spPr bwMode="auto">
          <a:xfrm>
            <a:off x="611684" y="1991742"/>
            <a:ext cx="899592" cy="307777"/>
          </a:xfrm>
          <a:prstGeom prst="rect">
            <a:avLst/>
          </a:prstGeom>
          <a:solidFill>
            <a:schemeClr val="bg1"/>
          </a:solidFill>
          <a:ln w="9525">
            <a:solidFill>
              <a:srgbClr val="000000"/>
            </a:solidFill>
            <a:miter lim="800000"/>
            <a:headEnd/>
            <a:tailEnd/>
          </a:ln>
        </xdr:spPr>
        <xdr:txBody>
          <a:bodyPr wrap="square">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en-US" altLang="ja-JP" sz="1400">
                <a:solidFill>
                  <a:srgbClr val="000000"/>
                </a:solidFill>
              </a:rPr>
              <a:t>Apple/</a:t>
            </a:r>
            <a:r>
              <a:rPr lang="en-US" altLang="ja-JP" sz="1400"/>
              <a:t>15</a:t>
            </a:r>
          </a:p>
        </xdr:txBody>
      </xdr:sp>
    </xdr:grpSp>
    <xdr:clientData/>
  </xdr:twoCellAnchor>
  <xdr:twoCellAnchor>
    <xdr:from>
      <xdr:col>17</xdr:col>
      <xdr:colOff>476432</xdr:colOff>
      <xdr:row>606</xdr:row>
      <xdr:rowOff>139547</xdr:rowOff>
    </xdr:from>
    <xdr:to>
      <xdr:col>19</xdr:col>
      <xdr:colOff>295123</xdr:colOff>
      <xdr:row>608</xdr:row>
      <xdr:rowOff>107507</xdr:rowOff>
    </xdr:to>
    <xdr:sp macro="" textlink="">
      <xdr:nvSpPr>
        <xdr:cNvPr id="1292" name="テキスト ボックス 2">
          <a:extLst>
            <a:ext uri="{FF2B5EF4-FFF2-40B4-BE49-F238E27FC236}">
              <a16:creationId xmlns:a16="http://schemas.microsoft.com/office/drawing/2014/main" id="{00000000-0008-0000-0600-00000C050000}"/>
            </a:ext>
          </a:extLst>
        </xdr:cNvPr>
        <xdr:cNvSpPr txBox="1">
          <a:spLocks noChangeArrowheads="1"/>
        </xdr:cNvSpPr>
      </xdr:nvSpPr>
      <xdr:spPr bwMode="auto">
        <a:xfrm>
          <a:off x="11012352" y="105285387"/>
          <a:ext cx="1058211" cy="313400"/>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出荷</a:t>
          </a:r>
          <a:endParaRPr lang="en-US" altLang="ja-JP" sz="1400" b="1">
            <a:solidFill>
              <a:srgbClr val="000000"/>
            </a:solidFill>
          </a:endParaRPr>
        </a:p>
      </xdr:txBody>
    </xdr:sp>
    <xdr:clientData/>
  </xdr:twoCellAnchor>
  <xdr:twoCellAnchor>
    <xdr:from>
      <xdr:col>24</xdr:col>
      <xdr:colOff>396447</xdr:colOff>
      <xdr:row>606</xdr:row>
      <xdr:rowOff>119860</xdr:rowOff>
    </xdr:from>
    <xdr:to>
      <xdr:col>26</xdr:col>
      <xdr:colOff>215138</xdr:colOff>
      <xdr:row>608</xdr:row>
      <xdr:rowOff>87820</xdr:rowOff>
    </xdr:to>
    <xdr:sp macro="" textlink="">
      <xdr:nvSpPr>
        <xdr:cNvPr id="1293" name="テキスト ボックス 2">
          <a:extLst>
            <a:ext uri="{FF2B5EF4-FFF2-40B4-BE49-F238E27FC236}">
              <a16:creationId xmlns:a16="http://schemas.microsoft.com/office/drawing/2014/main" id="{00000000-0008-0000-0600-00000D050000}"/>
            </a:ext>
          </a:extLst>
        </xdr:cNvPr>
        <xdr:cNvSpPr txBox="1">
          <a:spLocks noChangeArrowheads="1"/>
        </xdr:cNvSpPr>
      </xdr:nvSpPr>
      <xdr:spPr bwMode="auto">
        <a:xfrm>
          <a:off x="15270687" y="105265700"/>
          <a:ext cx="1058211" cy="313400"/>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販売</a:t>
          </a:r>
          <a:endParaRPr lang="en-US" altLang="ja-JP" sz="1400" b="1">
            <a:solidFill>
              <a:srgbClr val="000000"/>
            </a:solidFill>
          </a:endParaRPr>
        </a:p>
      </xdr:txBody>
    </xdr:sp>
    <xdr:clientData/>
  </xdr:twoCellAnchor>
  <xdr:twoCellAnchor>
    <xdr:from>
      <xdr:col>21</xdr:col>
      <xdr:colOff>13483</xdr:colOff>
      <xdr:row>606</xdr:row>
      <xdr:rowOff>119740</xdr:rowOff>
    </xdr:from>
    <xdr:to>
      <xdr:col>22</xdr:col>
      <xdr:colOff>275744</xdr:colOff>
      <xdr:row>608</xdr:row>
      <xdr:rowOff>87700</xdr:rowOff>
    </xdr:to>
    <xdr:sp macro="" textlink="">
      <xdr:nvSpPr>
        <xdr:cNvPr id="1294" name="テキスト ボックス 2">
          <a:extLst>
            <a:ext uri="{FF2B5EF4-FFF2-40B4-BE49-F238E27FC236}">
              <a16:creationId xmlns:a16="http://schemas.microsoft.com/office/drawing/2014/main" id="{00000000-0008-0000-0600-00000E050000}"/>
            </a:ext>
          </a:extLst>
        </xdr:cNvPr>
        <xdr:cNvSpPr txBox="1">
          <a:spLocks noChangeArrowheads="1"/>
        </xdr:cNvSpPr>
      </xdr:nvSpPr>
      <xdr:spPr bwMode="auto">
        <a:xfrm>
          <a:off x="13028443" y="105265580"/>
          <a:ext cx="882021" cy="313400"/>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1400" b="1">
              <a:solidFill>
                <a:srgbClr val="000000"/>
              </a:solidFill>
            </a:rPr>
            <a:t>リパック</a:t>
          </a:r>
          <a:endParaRPr lang="en-US" altLang="ja-JP" sz="1400" b="1">
            <a:solidFill>
              <a:srgbClr val="000000"/>
            </a:solidFill>
          </a:endParaRPr>
        </a:p>
      </xdr:txBody>
    </xdr:sp>
    <xdr:clientData/>
  </xdr:twoCellAnchor>
  <xdr:twoCellAnchor>
    <xdr:from>
      <xdr:col>18</xdr:col>
      <xdr:colOff>101359</xdr:colOff>
      <xdr:row>593</xdr:row>
      <xdr:rowOff>134897</xdr:rowOff>
    </xdr:from>
    <xdr:to>
      <xdr:col>28</xdr:col>
      <xdr:colOff>427302</xdr:colOff>
      <xdr:row>602</xdr:row>
      <xdr:rowOff>53074</xdr:rowOff>
    </xdr:to>
    <xdr:sp macro="" textlink="">
      <xdr:nvSpPr>
        <xdr:cNvPr id="1295" name="角丸四角形吹き出し 1294">
          <a:extLst>
            <a:ext uri="{FF2B5EF4-FFF2-40B4-BE49-F238E27FC236}">
              <a16:creationId xmlns:a16="http://schemas.microsoft.com/office/drawing/2014/main" id="{00000000-0008-0000-0600-00000F050000}"/>
            </a:ext>
          </a:extLst>
        </xdr:cNvPr>
        <xdr:cNvSpPr>
          <a:spLocks noChangeArrowheads="1"/>
        </xdr:cNvSpPr>
      </xdr:nvSpPr>
      <xdr:spPr bwMode="auto">
        <a:xfrm>
          <a:off x="11257039" y="103035377"/>
          <a:ext cx="6523543" cy="1472657"/>
        </a:xfrm>
        <a:prstGeom prst="wedgeRoundRectCallout">
          <a:avLst>
            <a:gd name="adj1" fmla="val -57579"/>
            <a:gd name="adj2" fmla="val -111897"/>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必要</a:t>
          </a:r>
          <a:endParaRPr lang="en-US" altLang="ja-JP" sz="1200" b="1"/>
        </a:p>
        <a:p>
          <a:r>
            <a:rPr lang="ja-JP" altLang="en-US" sz="1200" b="1"/>
            <a:t>例 ： </a:t>
          </a:r>
          <a:r>
            <a:rPr lang="en-US" altLang="ja-JP" sz="1200" b="1"/>
            <a:t>Apple/01</a:t>
          </a:r>
          <a:r>
            <a:rPr lang="ja-JP" altLang="en-US" sz="1200" b="1"/>
            <a:t>～</a:t>
          </a:r>
          <a:r>
            <a:rPr lang="en-US" altLang="ja-JP" sz="1200" b="1"/>
            <a:t>06</a:t>
          </a:r>
          <a:r>
            <a:rPr lang="ja-JP" altLang="en-US" sz="1200" b="1"/>
            <a:t>　迄が採番済みで　</a:t>
          </a:r>
          <a:r>
            <a:rPr lang="en-US" altLang="ja-JP" sz="1200" b="1">
              <a:solidFill>
                <a:srgbClr val="FF0000"/>
              </a:solidFill>
            </a:rPr>
            <a:t>Apple/07</a:t>
          </a:r>
          <a:r>
            <a:rPr lang="ja-JP" altLang="en-US" sz="1200" b="1"/>
            <a:t>　が採番された。</a:t>
          </a:r>
          <a:endParaRPr lang="en-US" altLang="ja-JP" sz="1200" b="1"/>
        </a:p>
        <a:p>
          <a:r>
            <a:rPr lang="ja-JP" altLang="ja-JP" sz="1200" b="1">
              <a:solidFill>
                <a:srgbClr val="FF0000"/>
              </a:solidFill>
            </a:rPr>
            <a:t>採番理由コード</a:t>
          </a:r>
          <a:r>
            <a:rPr lang="ja-JP" altLang="en-US" sz="1200" b="1">
              <a:solidFill>
                <a:srgbClr val="FF0000"/>
              </a:solidFill>
            </a:rPr>
            <a:t>　：　</a:t>
          </a:r>
          <a:r>
            <a:rPr lang="en-US" altLang="ja-JP" sz="1200" b="1">
              <a:solidFill>
                <a:srgbClr val="FF0000"/>
              </a:solidFill>
            </a:rPr>
            <a:t>C (</a:t>
          </a:r>
          <a:r>
            <a:rPr lang="ja-JP" altLang="en-US" sz="1200" b="1">
              <a:solidFill>
                <a:srgbClr val="FF0000"/>
              </a:solidFill>
            </a:rPr>
            <a:t>生産国が異なる場合</a:t>
          </a:r>
          <a:r>
            <a:rPr lang="en-US" altLang="ja-JP" sz="1200" b="1">
              <a:solidFill>
                <a:srgbClr val="FF0000"/>
              </a:solidFill>
            </a:rPr>
            <a:t>)  </a:t>
          </a:r>
        </a:p>
        <a:p>
          <a:r>
            <a:rPr lang="ja-JP" altLang="en-US" sz="1200" b="1">
              <a:solidFill>
                <a:srgbClr val="00B0F0"/>
              </a:solidFill>
            </a:rPr>
            <a:t>前品目コード　：　</a:t>
          </a:r>
          <a:r>
            <a:rPr lang="en-US" altLang="ja-JP" sz="1200" b="1">
              <a:solidFill>
                <a:srgbClr val="00B0F0"/>
              </a:solidFill>
            </a:rPr>
            <a:t> Apple/06</a:t>
          </a:r>
        </a:p>
        <a:p>
          <a:r>
            <a:rPr lang="ja-JP" altLang="ja-JP" sz="1200" b="1"/>
            <a:t>「生産国　：　</a:t>
          </a:r>
          <a:r>
            <a:rPr lang="en-US" altLang="ja-JP" sz="1200" b="1"/>
            <a:t> TH </a:t>
          </a:r>
          <a:r>
            <a:rPr lang="ja-JP" altLang="ja-JP" sz="1200" b="1"/>
            <a:t>」「包装国　：　</a:t>
          </a:r>
          <a:r>
            <a:rPr lang="en-US" altLang="ja-JP" sz="1200" b="1"/>
            <a:t>TH</a:t>
          </a:r>
          <a:r>
            <a:rPr lang="ja-JP" altLang="ja-JP" sz="1200" b="1"/>
            <a:t>」の組合せ</a:t>
          </a:r>
          <a:r>
            <a:rPr lang="ja-JP" altLang="en-US" sz="1200" b="1"/>
            <a:t>で　　</a:t>
          </a:r>
          <a:r>
            <a:rPr lang="en-US" altLang="ja-JP" sz="1200" b="1"/>
            <a:t>Apple / 07</a:t>
          </a:r>
          <a:r>
            <a:rPr lang="ja-JP" altLang="en-US" sz="1200" b="1"/>
            <a:t>　を使用</a:t>
          </a:r>
          <a:r>
            <a:rPr lang="ja-JP" altLang="ja-JP" sz="1200" b="1"/>
            <a:t>。</a:t>
          </a:r>
          <a:endParaRPr lang="en-US" altLang="ja-JP" sz="1200" b="1"/>
        </a:p>
        <a:p>
          <a:r>
            <a:rPr lang="ja-JP" altLang="en-US" sz="1200" b="1"/>
            <a:t>　</a:t>
          </a:r>
          <a:r>
            <a:rPr lang="en-US" altLang="ja-JP" sz="1200" b="1">
              <a:solidFill>
                <a:srgbClr val="FF0000"/>
              </a:solidFill>
            </a:rPr>
            <a:t>※</a:t>
          </a:r>
          <a:r>
            <a:rPr lang="ja-JP" altLang="en-US" sz="1200" b="1">
              <a:solidFill>
                <a:srgbClr val="FF0000"/>
              </a:solidFill>
            </a:rPr>
            <a:t>タイで使用する品目（</a:t>
          </a:r>
          <a:r>
            <a:rPr lang="en-US" altLang="ja-JP" sz="1200" b="1">
              <a:solidFill>
                <a:srgbClr val="FF0000"/>
              </a:solidFill>
            </a:rPr>
            <a:t>REC-G</a:t>
          </a:r>
          <a:r>
            <a:rPr lang="ja-JP" altLang="en-US" sz="1200" b="1">
              <a:solidFill>
                <a:srgbClr val="FF0000"/>
              </a:solidFill>
            </a:rPr>
            <a:t>）の為タイから日本へ</a:t>
          </a:r>
          <a:r>
            <a:rPr lang="en-US" altLang="ja-JP" sz="1200" b="1">
              <a:solidFill>
                <a:srgbClr val="FF0000"/>
              </a:solidFill>
            </a:rPr>
            <a:t>GIMS</a:t>
          </a:r>
          <a:r>
            <a:rPr lang="ja-JP" altLang="en-US" sz="1200" b="1">
              <a:solidFill>
                <a:srgbClr val="FF0000"/>
              </a:solidFill>
            </a:rPr>
            <a:t>申請する必要が有る。</a:t>
          </a:r>
          <a:endParaRPr lang="en-US" altLang="ja-JP" sz="1200" b="1">
            <a:solidFill>
              <a:srgbClr val="FF0000"/>
            </a:solidFill>
          </a:endParaRPr>
        </a:p>
      </xdr:txBody>
    </xdr:sp>
    <xdr:clientData/>
  </xdr:twoCellAnchor>
  <xdr:twoCellAnchor>
    <xdr:from>
      <xdr:col>18</xdr:col>
      <xdr:colOff>91102</xdr:colOff>
      <xdr:row>616</xdr:row>
      <xdr:rowOff>31285</xdr:rowOff>
    </xdr:from>
    <xdr:to>
      <xdr:col>28</xdr:col>
      <xdr:colOff>417045</xdr:colOff>
      <xdr:row>624</xdr:row>
      <xdr:rowOff>122182</xdr:rowOff>
    </xdr:to>
    <xdr:sp macro="" textlink="">
      <xdr:nvSpPr>
        <xdr:cNvPr id="1296" name="角丸四角形吹き出し 1295">
          <a:extLst>
            <a:ext uri="{FF2B5EF4-FFF2-40B4-BE49-F238E27FC236}">
              <a16:creationId xmlns:a16="http://schemas.microsoft.com/office/drawing/2014/main" id="{00000000-0008-0000-0600-000010050000}"/>
            </a:ext>
          </a:extLst>
        </xdr:cNvPr>
        <xdr:cNvSpPr>
          <a:spLocks noChangeArrowheads="1"/>
        </xdr:cNvSpPr>
      </xdr:nvSpPr>
      <xdr:spPr bwMode="auto">
        <a:xfrm>
          <a:off x="11246782" y="106904325"/>
          <a:ext cx="6523543" cy="1472657"/>
        </a:xfrm>
        <a:prstGeom prst="wedgeRoundRectCallout">
          <a:avLst>
            <a:gd name="adj1" fmla="val -57456"/>
            <a:gd name="adj2" fmla="val -106410"/>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200" b="1"/>
            <a:t>&lt;</a:t>
          </a:r>
          <a:r>
            <a:rPr lang="ja-JP" altLang="en-US" sz="1200" b="1"/>
            <a:t>判断</a:t>
          </a:r>
          <a:r>
            <a:rPr lang="en-US" altLang="ja-JP" sz="1200" b="1"/>
            <a:t>&gt; GIMS</a:t>
          </a:r>
          <a:r>
            <a:rPr lang="ja-JP" altLang="en-US" sz="1200" b="1"/>
            <a:t>要否</a:t>
          </a:r>
          <a:r>
            <a:rPr lang="en-US" altLang="ja-JP" sz="1200" b="1"/>
            <a:t>: </a:t>
          </a:r>
          <a:r>
            <a:rPr lang="ja-JP" altLang="en-US" sz="1200" b="1">
              <a:solidFill>
                <a:srgbClr val="FF0000"/>
              </a:solidFill>
            </a:rPr>
            <a:t>必要</a:t>
          </a:r>
          <a:endParaRPr lang="en-US" altLang="ja-JP" sz="1200" b="1"/>
        </a:p>
        <a:p>
          <a:r>
            <a:rPr lang="ja-JP" altLang="en-US" sz="1200" b="1"/>
            <a:t>例 ： </a:t>
          </a:r>
          <a:r>
            <a:rPr lang="en-US" altLang="ja-JP" sz="1200" b="1"/>
            <a:t>Apple/01</a:t>
          </a:r>
          <a:r>
            <a:rPr lang="ja-JP" altLang="en-US" sz="1200" b="1"/>
            <a:t>～</a:t>
          </a:r>
          <a:r>
            <a:rPr lang="en-US" altLang="ja-JP" sz="1200" b="1"/>
            <a:t>14</a:t>
          </a:r>
          <a:r>
            <a:rPr lang="ja-JP" altLang="en-US" sz="1200" b="1"/>
            <a:t>　迄が採番済みで　</a:t>
          </a:r>
          <a:r>
            <a:rPr lang="en-US" altLang="ja-JP" sz="1200" b="1">
              <a:solidFill>
                <a:srgbClr val="FF0000"/>
              </a:solidFill>
            </a:rPr>
            <a:t>Apple/15</a:t>
          </a:r>
          <a:r>
            <a:rPr lang="ja-JP" altLang="en-US" sz="1200" b="1"/>
            <a:t>　が採番された。</a:t>
          </a:r>
          <a:endParaRPr lang="en-US" altLang="ja-JP" sz="1200" b="1"/>
        </a:p>
        <a:p>
          <a:r>
            <a:rPr lang="ja-JP" altLang="ja-JP" sz="1200" b="1">
              <a:solidFill>
                <a:srgbClr val="FF0000"/>
              </a:solidFill>
            </a:rPr>
            <a:t>採番理由コード</a:t>
          </a:r>
          <a:r>
            <a:rPr lang="ja-JP" altLang="en-US" sz="1200" b="1">
              <a:solidFill>
                <a:srgbClr val="FF0000"/>
              </a:solidFill>
            </a:rPr>
            <a:t>　：　</a:t>
          </a:r>
          <a:r>
            <a:rPr lang="en-US" altLang="ja-JP" sz="1200" b="1">
              <a:solidFill>
                <a:srgbClr val="FF0000"/>
              </a:solidFill>
            </a:rPr>
            <a:t>D ( </a:t>
          </a:r>
          <a:r>
            <a:rPr lang="ja-JP" altLang="en-US" sz="1200" b="1">
              <a:solidFill>
                <a:srgbClr val="FF0000"/>
              </a:solidFill>
            </a:rPr>
            <a:t>品質要件により識別が必要な場合</a:t>
          </a:r>
          <a:r>
            <a:rPr lang="en-US" altLang="ja-JP" sz="1200" b="1">
              <a:solidFill>
                <a:srgbClr val="FF0000"/>
              </a:solidFill>
            </a:rPr>
            <a:t>)</a:t>
          </a:r>
        </a:p>
        <a:p>
          <a:r>
            <a:rPr lang="ja-JP" altLang="en-US" sz="1200" b="1">
              <a:solidFill>
                <a:srgbClr val="00B0F0"/>
              </a:solidFill>
            </a:rPr>
            <a:t>前品目コード　：　</a:t>
          </a:r>
          <a:r>
            <a:rPr lang="en-US" altLang="ja-JP" sz="1200" b="1">
              <a:solidFill>
                <a:srgbClr val="00B0F0"/>
              </a:solidFill>
            </a:rPr>
            <a:t> Apple/07</a:t>
          </a:r>
        </a:p>
        <a:p>
          <a:r>
            <a:rPr lang="ja-JP" altLang="ja-JP" sz="1200" b="1"/>
            <a:t>「生産国　：　</a:t>
          </a:r>
          <a:r>
            <a:rPr lang="en-US" altLang="ja-JP" sz="1200" b="1"/>
            <a:t> TH </a:t>
          </a:r>
          <a:r>
            <a:rPr lang="ja-JP" altLang="ja-JP" sz="1200" b="1"/>
            <a:t>」「包装国　：　</a:t>
          </a:r>
          <a:r>
            <a:rPr lang="en-US" altLang="ja-JP" sz="1200" b="1"/>
            <a:t>TH</a:t>
          </a:r>
          <a:r>
            <a:rPr lang="ja-JP" altLang="ja-JP" sz="1200" b="1"/>
            <a:t>」の組合せ</a:t>
          </a:r>
          <a:r>
            <a:rPr lang="ja-JP" altLang="en-US" sz="1200" b="1"/>
            <a:t>で　　</a:t>
          </a:r>
          <a:r>
            <a:rPr lang="en-US" altLang="ja-JP" sz="1200" b="1"/>
            <a:t>Apple / 15</a:t>
          </a:r>
          <a:r>
            <a:rPr lang="ja-JP" altLang="en-US" sz="1200" b="1"/>
            <a:t>　を使用</a:t>
          </a:r>
          <a:r>
            <a:rPr lang="ja-JP" altLang="ja-JP" sz="1200" b="1"/>
            <a:t>。</a:t>
          </a:r>
          <a:endParaRPr lang="en-US" altLang="ja-JP" sz="1200" b="1"/>
        </a:p>
        <a:p>
          <a:r>
            <a:rPr lang="ja-JP" altLang="en-US" sz="1200" b="1"/>
            <a:t>　　</a:t>
          </a:r>
          <a:r>
            <a:rPr lang="en-US" altLang="ja-JP" sz="1200" b="1">
              <a:solidFill>
                <a:srgbClr val="FF0000"/>
              </a:solidFill>
            </a:rPr>
            <a:t>※</a:t>
          </a:r>
          <a:r>
            <a:rPr lang="ja-JP" altLang="en-US" sz="1200" b="1">
              <a:solidFill>
                <a:srgbClr val="FF0000"/>
              </a:solidFill>
            </a:rPr>
            <a:t>タイで使用する品目（</a:t>
          </a:r>
          <a:r>
            <a:rPr lang="en-US" altLang="ja-JP" sz="1200" b="1">
              <a:solidFill>
                <a:srgbClr val="FF0000"/>
              </a:solidFill>
            </a:rPr>
            <a:t>REC-G</a:t>
          </a:r>
          <a:r>
            <a:rPr lang="ja-JP" altLang="en-US" sz="1200" b="1">
              <a:solidFill>
                <a:srgbClr val="FF0000"/>
              </a:solidFill>
            </a:rPr>
            <a:t>）の為タイから日本へ</a:t>
          </a:r>
          <a:r>
            <a:rPr lang="en-US" altLang="ja-JP" sz="1200" b="1">
              <a:solidFill>
                <a:srgbClr val="FF0000"/>
              </a:solidFill>
            </a:rPr>
            <a:t>GIMS</a:t>
          </a:r>
          <a:r>
            <a:rPr lang="ja-JP" altLang="en-US" sz="1200" b="1">
              <a:solidFill>
                <a:srgbClr val="FF0000"/>
              </a:solidFill>
            </a:rPr>
            <a:t>申請する必要が有る。</a:t>
          </a:r>
          <a:endParaRPr lang="en-US" altLang="ja-JP" sz="1200" b="1">
            <a:solidFill>
              <a:srgbClr val="FF0000"/>
            </a:solidFill>
          </a:endParaRPr>
        </a:p>
      </xdr:txBody>
    </xdr:sp>
    <xdr:clientData/>
  </xdr:twoCellAnchor>
  <xdr:twoCellAnchor>
    <xdr:from>
      <xdr:col>24</xdr:col>
      <xdr:colOff>491708</xdr:colOff>
      <xdr:row>588</xdr:row>
      <xdr:rowOff>23609</xdr:rowOff>
    </xdr:from>
    <xdr:to>
      <xdr:col>28</xdr:col>
      <xdr:colOff>551792</xdr:colOff>
      <xdr:row>591</xdr:row>
      <xdr:rowOff>58512</xdr:rowOff>
    </xdr:to>
    <xdr:sp macro="" textlink="">
      <xdr:nvSpPr>
        <xdr:cNvPr id="1297" name="角丸四角形吹き出し 1296">
          <a:extLst>
            <a:ext uri="{FF2B5EF4-FFF2-40B4-BE49-F238E27FC236}">
              <a16:creationId xmlns:a16="http://schemas.microsoft.com/office/drawing/2014/main" id="{00000000-0008-0000-0600-000011050000}"/>
            </a:ext>
          </a:extLst>
        </xdr:cNvPr>
        <xdr:cNvSpPr>
          <a:spLocks noChangeArrowheads="1"/>
        </xdr:cNvSpPr>
      </xdr:nvSpPr>
      <xdr:spPr bwMode="auto">
        <a:xfrm>
          <a:off x="15365948" y="102060489"/>
          <a:ext cx="2539124" cy="553063"/>
        </a:xfrm>
        <a:prstGeom prst="wedgeRoundRectCallout">
          <a:avLst>
            <a:gd name="adj1" fmla="val -55536"/>
            <a:gd name="adj2" fmla="val -41933"/>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200" b="1"/>
            <a:t>例３と同じで判断で</a:t>
          </a:r>
          <a:r>
            <a:rPr lang="en-US" altLang="ja-JP" sz="1200" b="1"/>
            <a:t>GIMS</a:t>
          </a:r>
          <a:r>
            <a:rPr lang="ja-JP" altLang="en-US" sz="1200" b="1"/>
            <a:t>を採番</a:t>
          </a:r>
          <a:endParaRPr lang="en-US" altLang="ja-JP" sz="1200" b="1"/>
        </a:p>
        <a:p>
          <a:r>
            <a:rPr lang="ja-JP" altLang="en-US" sz="1200" b="1">
              <a:solidFill>
                <a:srgbClr val="FF0000"/>
              </a:solidFill>
            </a:rPr>
            <a:t>　</a:t>
          </a:r>
          <a:r>
            <a:rPr lang="ja-JP" altLang="ja-JP" sz="1200" b="1">
              <a:solidFill>
                <a:srgbClr val="FF0000"/>
              </a:solidFill>
            </a:rPr>
            <a:t>「生産国　：　</a:t>
          </a:r>
          <a:r>
            <a:rPr lang="en-US" altLang="ja-JP" sz="1200" b="1">
              <a:solidFill>
                <a:srgbClr val="FF0000"/>
              </a:solidFill>
            </a:rPr>
            <a:t>TH </a:t>
          </a:r>
          <a:r>
            <a:rPr lang="ja-JP" altLang="ja-JP" sz="1200" b="1">
              <a:solidFill>
                <a:srgbClr val="FF0000"/>
              </a:solidFill>
            </a:rPr>
            <a:t>」</a:t>
          </a:r>
          <a:r>
            <a:rPr lang="ja-JP" altLang="en-US" sz="1200" b="1">
              <a:solidFill>
                <a:srgbClr val="FF0000"/>
              </a:solidFill>
            </a:rPr>
            <a:t>のみ変わる</a:t>
          </a:r>
          <a:endParaRPr lang="en-US" altLang="ja-JP" sz="1200" b="1"/>
        </a:p>
      </xdr:txBody>
    </xdr:sp>
    <xdr:clientData/>
  </xdr:twoCellAnchor>
  <xdr:twoCellAnchor>
    <xdr:from>
      <xdr:col>24</xdr:col>
      <xdr:colOff>491708</xdr:colOff>
      <xdr:row>610</xdr:row>
      <xdr:rowOff>114260</xdr:rowOff>
    </xdr:from>
    <xdr:to>
      <xdr:col>28</xdr:col>
      <xdr:colOff>551792</xdr:colOff>
      <xdr:row>613</xdr:row>
      <xdr:rowOff>142631</xdr:rowOff>
    </xdr:to>
    <xdr:sp macro="" textlink="">
      <xdr:nvSpPr>
        <xdr:cNvPr id="1298" name="角丸四角形吹き出し 1297">
          <a:extLst>
            <a:ext uri="{FF2B5EF4-FFF2-40B4-BE49-F238E27FC236}">
              <a16:creationId xmlns:a16="http://schemas.microsoft.com/office/drawing/2014/main" id="{00000000-0008-0000-0600-000012050000}"/>
            </a:ext>
          </a:extLst>
        </xdr:cNvPr>
        <xdr:cNvSpPr>
          <a:spLocks noChangeArrowheads="1"/>
        </xdr:cNvSpPr>
      </xdr:nvSpPr>
      <xdr:spPr bwMode="auto">
        <a:xfrm>
          <a:off x="15365948" y="105950980"/>
          <a:ext cx="2539124" cy="546531"/>
        </a:xfrm>
        <a:prstGeom prst="wedgeRoundRectCallout">
          <a:avLst>
            <a:gd name="adj1" fmla="val -55536"/>
            <a:gd name="adj2" fmla="val -41933"/>
            <a:gd name="adj3" fmla="val 16667"/>
          </a:avLst>
        </a:prstGeom>
        <a:solidFill>
          <a:schemeClr val="bg1"/>
        </a:solidFill>
        <a:ln w="6350" algn="ctr">
          <a:solidFill>
            <a:schemeClr val="tx1"/>
          </a:solidFill>
          <a:round/>
          <a:headEnd/>
          <a:tailEnd/>
        </a:ln>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200" b="1"/>
            <a:t>例３と同じで判断で</a:t>
          </a:r>
          <a:r>
            <a:rPr lang="en-US" altLang="ja-JP" sz="1200" b="1"/>
            <a:t>GIMS</a:t>
          </a:r>
          <a:r>
            <a:rPr lang="ja-JP" altLang="en-US" sz="1200" b="1"/>
            <a:t>を採番</a:t>
          </a:r>
          <a:endParaRPr lang="en-US" altLang="ja-JP" sz="1200" b="1"/>
        </a:p>
        <a:p>
          <a:r>
            <a:rPr lang="ja-JP" altLang="en-US" sz="1200" b="1">
              <a:solidFill>
                <a:srgbClr val="FF0000"/>
              </a:solidFill>
            </a:rPr>
            <a:t>　</a:t>
          </a:r>
          <a:r>
            <a:rPr lang="ja-JP" altLang="ja-JP" sz="1200" b="1">
              <a:solidFill>
                <a:srgbClr val="FF0000"/>
              </a:solidFill>
            </a:rPr>
            <a:t>「生産国　：　</a:t>
          </a:r>
          <a:r>
            <a:rPr lang="en-US" altLang="ja-JP" sz="1200" b="1">
              <a:solidFill>
                <a:srgbClr val="FF0000"/>
              </a:solidFill>
            </a:rPr>
            <a:t>TH </a:t>
          </a:r>
          <a:r>
            <a:rPr lang="ja-JP" altLang="ja-JP" sz="1200" b="1">
              <a:solidFill>
                <a:srgbClr val="FF0000"/>
              </a:solidFill>
            </a:rPr>
            <a:t>」</a:t>
          </a:r>
          <a:r>
            <a:rPr lang="ja-JP" altLang="en-US" sz="1200" b="1">
              <a:solidFill>
                <a:srgbClr val="FF0000"/>
              </a:solidFill>
            </a:rPr>
            <a:t>のみ変わる</a:t>
          </a:r>
          <a:endParaRPr lang="en-US" altLang="ja-JP" sz="1200" b="1"/>
        </a:p>
      </xdr:txBody>
    </xdr:sp>
    <xdr:clientData/>
  </xdr:twoCellAnchor>
  <xdr:twoCellAnchor>
    <xdr:from>
      <xdr:col>15</xdr:col>
      <xdr:colOff>0</xdr:colOff>
      <xdr:row>626</xdr:row>
      <xdr:rowOff>0</xdr:rowOff>
    </xdr:from>
    <xdr:to>
      <xdr:col>28</xdr:col>
      <xdr:colOff>544286</xdr:colOff>
      <xdr:row>630</xdr:row>
      <xdr:rowOff>81605</xdr:rowOff>
    </xdr:to>
    <xdr:sp macro="" textlink="">
      <xdr:nvSpPr>
        <xdr:cNvPr id="1299" name="テキスト ボックス 3">
          <a:extLst>
            <a:ext uri="{FF2B5EF4-FFF2-40B4-BE49-F238E27FC236}">
              <a16:creationId xmlns:a16="http://schemas.microsoft.com/office/drawing/2014/main" id="{00000000-0008-0000-0600-000013050000}"/>
            </a:ext>
          </a:extLst>
        </xdr:cNvPr>
        <xdr:cNvSpPr txBox="1"/>
      </xdr:nvSpPr>
      <xdr:spPr>
        <a:xfrm>
          <a:off x="0" y="108600240"/>
          <a:ext cx="8601166" cy="772485"/>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400">
              <a:solidFill>
                <a:srgbClr val="000000"/>
              </a:solidFill>
            </a:rPr>
            <a:t>◆</a:t>
          </a:r>
          <a:r>
            <a:rPr lang="en-US" altLang="ja-JP" sz="1400">
              <a:solidFill>
                <a:srgbClr val="000000"/>
              </a:solidFill>
            </a:rPr>
            <a:t>GIMS</a:t>
          </a:r>
          <a:r>
            <a:rPr lang="ja-JP" altLang="en-US" sz="1400">
              <a:solidFill>
                <a:srgbClr val="000000"/>
              </a:solidFill>
            </a:rPr>
            <a:t>申請例</a:t>
          </a:r>
          <a:r>
            <a:rPr lang="en-US" altLang="ja-JP" sz="1400">
              <a:solidFill>
                <a:srgbClr val="000000"/>
              </a:solidFill>
            </a:rPr>
            <a:t> (</a:t>
          </a:r>
          <a:r>
            <a:rPr lang="en-US" altLang="ja-JP" sz="1400"/>
            <a:t>GIMS Request pattern)</a:t>
          </a:r>
          <a:endParaRPr lang="en-US" altLang="ja-JP" sz="1400">
            <a:solidFill>
              <a:srgbClr val="000000"/>
            </a:solidFill>
          </a:endParaRPr>
        </a:p>
        <a:p>
          <a:r>
            <a:rPr lang="ja-JP" altLang="en-US" sz="1400">
              <a:solidFill>
                <a:srgbClr val="000000"/>
              </a:solidFill>
            </a:rPr>
            <a:t>識別コード採番理由と</a:t>
          </a:r>
          <a:r>
            <a:rPr lang="en-US" altLang="ja-JP" sz="1400">
              <a:solidFill>
                <a:srgbClr val="000000"/>
              </a:solidFill>
            </a:rPr>
            <a:t>GIMS</a:t>
          </a:r>
          <a:r>
            <a:rPr lang="ja-JP" altLang="en-US" sz="1400">
              <a:solidFill>
                <a:srgbClr val="000000"/>
              </a:solidFill>
            </a:rPr>
            <a:t>採番前の</a:t>
          </a:r>
          <a:r>
            <a:rPr lang="en-US" altLang="ja-JP" sz="1400">
              <a:solidFill>
                <a:srgbClr val="000000"/>
              </a:solidFill>
            </a:rPr>
            <a:t>GIMS</a:t>
          </a:r>
          <a:r>
            <a:rPr lang="ja-JP" altLang="en-US" sz="1400">
              <a:solidFill>
                <a:srgbClr val="000000"/>
              </a:solidFill>
            </a:rPr>
            <a:t>品目コード記入パターン</a:t>
          </a:r>
          <a:endParaRPr lang="en-US" altLang="ja-JP" sz="1400">
            <a:solidFill>
              <a:srgbClr val="000000"/>
            </a:solidFill>
          </a:endParaRPr>
        </a:p>
        <a:p>
          <a:r>
            <a:rPr lang="en-US" altLang="ja-JP" sz="1400"/>
            <a:t>(How to input the reason of registration new ID code and previous GIMS) </a:t>
          </a:r>
        </a:p>
      </xdr:txBody>
    </xdr:sp>
    <xdr:clientData/>
  </xdr:twoCellAnchor>
  <xdr:twoCellAnchor>
    <xdr:from>
      <xdr:col>15</xdr:col>
      <xdr:colOff>60960</xdr:colOff>
      <xdr:row>630</xdr:row>
      <xdr:rowOff>22860</xdr:rowOff>
    </xdr:from>
    <xdr:to>
      <xdr:col>29</xdr:col>
      <xdr:colOff>35727</xdr:colOff>
      <xdr:row>649</xdr:row>
      <xdr:rowOff>134815</xdr:rowOff>
    </xdr:to>
    <xdr:grpSp>
      <xdr:nvGrpSpPr>
        <xdr:cNvPr id="1300" name="グループ化 1299">
          <a:extLst>
            <a:ext uri="{FF2B5EF4-FFF2-40B4-BE49-F238E27FC236}">
              <a16:creationId xmlns:a16="http://schemas.microsoft.com/office/drawing/2014/main" id="{00000000-0008-0000-0600-000014050000}"/>
            </a:ext>
          </a:extLst>
        </xdr:cNvPr>
        <xdr:cNvGrpSpPr/>
      </xdr:nvGrpSpPr>
      <xdr:grpSpPr>
        <a:xfrm>
          <a:off x="9014460" y="112595660"/>
          <a:ext cx="8331367" cy="3490155"/>
          <a:chOff x="0" y="118218857"/>
          <a:chExt cx="12380952" cy="4688213"/>
        </a:xfrm>
      </xdr:grpSpPr>
      <xdr:pic>
        <xdr:nvPicPr>
          <xdr:cNvPr id="1301" name="図 1300">
            <a:extLst>
              <a:ext uri="{FF2B5EF4-FFF2-40B4-BE49-F238E27FC236}">
                <a16:creationId xmlns:a16="http://schemas.microsoft.com/office/drawing/2014/main" id="{00000000-0008-0000-0600-000015050000}"/>
              </a:ext>
            </a:extLst>
          </xdr:cNvPr>
          <xdr:cNvPicPr>
            <a:picLocks noChangeAspect="1"/>
          </xdr:cNvPicPr>
        </xdr:nvPicPr>
        <xdr:blipFill>
          <a:blip xmlns:r="http://schemas.openxmlformats.org/officeDocument/2006/relationships" r:embed="rId11"/>
          <a:stretch>
            <a:fillRect/>
          </a:stretch>
        </xdr:blipFill>
        <xdr:spPr>
          <a:xfrm>
            <a:off x="0" y="118218857"/>
            <a:ext cx="12380952" cy="3295238"/>
          </a:xfrm>
          <a:prstGeom prst="rect">
            <a:avLst/>
          </a:prstGeom>
        </xdr:spPr>
      </xdr:pic>
      <xdr:pic>
        <xdr:nvPicPr>
          <xdr:cNvPr id="1302" name="図 1301">
            <a:extLst>
              <a:ext uri="{FF2B5EF4-FFF2-40B4-BE49-F238E27FC236}">
                <a16:creationId xmlns:a16="http://schemas.microsoft.com/office/drawing/2014/main" id="{00000000-0008-0000-0600-000016050000}"/>
              </a:ext>
            </a:extLst>
          </xdr:cNvPr>
          <xdr:cNvPicPr>
            <a:picLocks noChangeAspect="1"/>
          </xdr:cNvPicPr>
        </xdr:nvPicPr>
        <xdr:blipFill>
          <a:blip xmlns:r="http://schemas.openxmlformats.org/officeDocument/2006/relationships" r:embed="rId12"/>
          <a:stretch>
            <a:fillRect/>
          </a:stretch>
        </xdr:blipFill>
        <xdr:spPr>
          <a:xfrm>
            <a:off x="8374" y="121459451"/>
            <a:ext cx="12361905" cy="1447619"/>
          </a:xfrm>
          <a:prstGeom prst="rect">
            <a:avLst/>
          </a:prstGeom>
        </xdr:spPr>
      </xdr:pic>
    </xdr:grpSp>
    <xdr:clientData/>
  </xdr:twoCellAnchor>
  <xdr:twoCellAnchor>
    <xdr:from>
      <xdr:col>15</xdr:col>
      <xdr:colOff>0</xdr:colOff>
      <xdr:row>656</xdr:row>
      <xdr:rowOff>0</xdr:rowOff>
    </xdr:from>
    <xdr:to>
      <xdr:col>24</xdr:col>
      <xdr:colOff>441855</xdr:colOff>
      <xdr:row>657</xdr:row>
      <xdr:rowOff>90529</xdr:rowOff>
    </xdr:to>
    <xdr:sp macro="" textlink="">
      <xdr:nvSpPr>
        <xdr:cNvPr id="1303" name="テキスト ボックス 4">
          <a:extLst>
            <a:ext uri="{FF2B5EF4-FFF2-40B4-BE49-F238E27FC236}">
              <a16:creationId xmlns:a16="http://schemas.microsoft.com/office/drawing/2014/main" id="{00000000-0008-0000-0600-000017050000}"/>
            </a:ext>
          </a:extLst>
        </xdr:cNvPr>
        <xdr:cNvSpPr txBox="1"/>
      </xdr:nvSpPr>
      <xdr:spPr>
        <a:xfrm>
          <a:off x="9296400" y="114452400"/>
          <a:ext cx="6019695" cy="375009"/>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a:t>品目コード取得時に必要な対応について</a:t>
          </a:r>
          <a:endParaRPr kumimoji="1" lang="en-US" altLang="ja-JP"/>
        </a:p>
      </xdr:txBody>
    </xdr:sp>
    <xdr:clientData/>
  </xdr:twoCellAnchor>
  <xdr:twoCellAnchor>
    <xdr:from>
      <xdr:col>15</xdr:col>
      <xdr:colOff>40640</xdr:colOff>
      <xdr:row>657</xdr:row>
      <xdr:rowOff>85593</xdr:rowOff>
    </xdr:from>
    <xdr:to>
      <xdr:col>28</xdr:col>
      <xdr:colOff>596537</xdr:colOff>
      <xdr:row>680</xdr:row>
      <xdr:rowOff>140513</xdr:rowOff>
    </xdr:to>
    <xdr:sp macro="" textlink="">
      <xdr:nvSpPr>
        <xdr:cNvPr id="1304" name="テキスト ボックス 16">
          <a:extLst>
            <a:ext uri="{FF2B5EF4-FFF2-40B4-BE49-F238E27FC236}">
              <a16:creationId xmlns:a16="http://schemas.microsoft.com/office/drawing/2014/main" id="{00000000-0008-0000-0600-000018050000}"/>
            </a:ext>
          </a:extLst>
        </xdr:cNvPr>
        <xdr:cNvSpPr txBox="1"/>
      </xdr:nvSpPr>
      <xdr:spPr>
        <a:xfrm>
          <a:off x="9337040" y="114822473"/>
          <a:ext cx="8612777" cy="6597960"/>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285750" indent="-285750">
            <a:buFont typeface="Wingdings" pitchFamily="2" charset="2"/>
            <a:buChar char="l"/>
          </a:pPr>
          <a:r>
            <a:rPr lang="ja-JP" altLang="en-US" sz="1600">
              <a:latin typeface="+mn-lt"/>
            </a:rPr>
            <a:t>必要な品目が日本に出荷（申請書の日特出荷</a:t>
          </a:r>
          <a:r>
            <a:rPr lang="en-US" altLang="ja-JP" sz="1600">
              <a:latin typeface="+mn-lt"/>
            </a:rPr>
            <a:t>YES/NO</a:t>
          </a:r>
          <a:r>
            <a:rPr lang="ja-JP" altLang="en-US" sz="1600">
              <a:latin typeface="+mn-lt"/>
            </a:rPr>
            <a:t>）もしくは日本から買う場合（申請書の仕入れ先）は</a:t>
          </a:r>
          <a:r>
            <a:rPr lang="en-US" altLang="ja-JP" sz="1600">
              <a:latin typeface="+mn-lt"/>
            </a:rPr>
            <a:t>Application form-1</a:t>
          </a:r>
          <a:r>
            <a:rPr lang="ja-JP" altLang="en-US" sz="1600">
              <a:latin typeface="+mn-lt"/>
            </a:rPr>
            <a:t>（</a:t>
          </a:r>
          <a:r>
            <a:rPr lang="en-US" altLang="ja-JP" sz="1600">
              <a:latin typeface="+mn-lt"/>
            </a:rPr>
            <a:t>GIMS</a:t>
          </a:r>
          <a:r>
            <a:rPr lang="ja-JP" altLang="en-US" sz="1600">
              <a:latin typeface="+mn-lt"/>
            </a:rPr>
            <a:t>申請）にて日本に連絡する。</a:t>
          </a:r>
          <a:endParaRPr lang="en-US" altLang="ja-JP" sz="1600">
            <a:latin typeface="+mn-lt"/>
          </a:endParaRPr>
        </a:p>
        <a:p>
          <a:endParaRPr lang="en-US" altLang="ja-JP" sz="1600">
            <a:latin typeface="+mn-lt"/>
          </a:endParaRPr>
        </a:p>
        <a:p>
          <a:endParaRPr lang="en-US" altLang="ja-JP" sz="1600">
            <a:latin typeface="+mn-lt"/>
          </a:endParaRPr>
        </a:p>
        <a:p>
          <a:endParaRPr lang="ja-JP" altLang="en-US" sz="1600">
            <a:latin typeface="+mn-lt"/>
          </a:endParaRPr>
        </a:p>
        <a:p>
          <a:pPr marL="285750" indent="-285750">
            <a:buFont typeface="Wingdings" pitchFamily="2" charset="2"/>
            <a:buChar char="l"/>
          </a:pPr>
          <a:r>
            <a:rPr lang="ja-JP" altLang="en-US" sz="1600">
              <a:latin typeface="+mn-lt"/>
            </a:rPr>
            <a:t>「</a:t>
          </a:r>
          <a:r>
            <a:rPr lang="en-US" altLang="ja-JP" sz="1600">
              <a:latin typeface="+mn-lt"/>
            </a:rPr>
            <a:t>REC-1</a:t>
          </a:r>
          <a:r>
            <a:rPr lang="ja-JP" altLang="en-US" sz="1600">
              <a:latin typeface="+mn-lt"/>
            </a:rPr>
            <a:t>品目を使用」するモノに対しては、日特の営業部門</a:t>
          </a:r>
          <a:r>
            <a:rPr lang="en-US" altLang="ja-JP" sz="1600">
              <a:latin typeface="+mn-lt"/>
            </a:rPr>
            <a:t>(MBC</a:t>
          </a:r>
          <a:r>
            <a:rPr lang="ja-JP" altLang="en-US" sz="1600">
              <a:latin typeface="+mn-lt"/>
            </a:rPr>
            <a:t>直販統括部、市販統括部</a:t>
          </a:r>
          <a:r>
            <a:rPr lang="en-US" altLang="ja-JP" sz="1600">
              <a:latin typeface="+mn-lt"/>
            </a:rPr>
            <a:t>)</a:t>
          </a:r>
          <a:r>
            <a:rPr lang="ja-JP" altLang="en-US" sz="1600">
              <a:latin typeface="+mn-lt"/>
            </a:rPr>
            <a:t>等から、その品目をやりとりする部署へ該当品目をご確認の上使用すること。</a:t>
          </a:r>
          <a:endParaRPr lang="en-US" altLang="ja-JP" sz="1600">
            <a:latin typeface="+mn-lt"/>
          </a:endParaRPr>
        </a:p>
        <a:p>
          <a:r>
            <a:rPr lang="ja-JP" altLang="en-US" sz="1600">
              <a:latin typeface="+mn-lt"/>
            </a:rPr>
            <a:t>　　基本的な判断基準は、</a:t>
          </a:r>
        </a:p>
        <a:p>
          <a:pPr indent="268288"/>
          <a:r>
            <a:rPr lang="ja-JP" altLang="en-US" sz="1600">
              <a:latin typeface="+mn-lt"/>
            </a:rPr>
            <a:t>　　「日特から購入し、リパックもしないそのままの状態のモノ」</a:t>
          </a:r>
        </a:p>
        <a:p>
          <a:pPr indent="268288"/>
          <a:r>
            <a:rPr lang="ja-JP" altLang="en-US" sz="1600">
              <a:latin typeface="+mn-lt"/>
            </a:rPr>
            <a:t>　　「日特へ出荷するモノ」</a:t>
          </a:r>
        </a:p>
        <a:p>
          <a:pPr indent="268288"/>
          <a:r>
            <a:rPr lang="ja-JP" altLang="en-US" sz="1600">
              <a:latin typeface="+mn-lt"/>
            </a:rPr>
            <a:t>となる。</a:t>
          </a:r>
          <a:endParaRPr lang="en-US" altLang="ja-JP" sz="1600">
            <a:latin typeface="+mn-lt"/>
          </a:endParaRPr>
        </a:p>
        <a:p>
          <a:endParaRPr lang="en-US" altLang="ja-JP" sz="1600">
            <a:latin typeface="+mn-lt"/>
          </a:endParaRPr>
        </a:p>
        <a:p>
          <a:endParaRPr lang="ja-JP" altLang="en-US" sz="1600">
            <a:latin typeface="+mn-lt"/>
          </a:endParaRPr>
        </a:p>
        <a:p>
          <a:pPr marL="285750" indent="-285750">
            <a:buFont typeface="Wingdings" pitchFamily="2" charset="2"/>
            <a:buChar char="l"/>
          </a:pPr>
          <a:r>
            <a:rPr lang="ja-JP" altLang="en-US" sz="1600">
              <a:latin typeface="+mn-lt"/>
            </a:rPr>
            <a:t>「新規に</a:t>
          </a:r>
          <a:r>
            <a:rPr lang="en-US" altLang="ja-JP" sz="1600">
              <a:latin typeface="+mn-lt"/>
            </a:rPr>
            <a:t>REC-G</a:t>
          </a:r>
          <a:r>
            <a:rPr lang="ja-JP" altLang="en-US" sz="1600">
              <a:latin typeface="+mn-lt"/>
            </a:rPr>
            <a:t>品目を登録」するモノに対しては、</a:t>
          </a:r>
          <a:r>
            <a:rPr lang="en-US" altLang="ja-JP" sz="1600">
              <a:latin typeface="+mn-lt"/>
            </a:rPr>
            <a:t>GIMS</a:t>
          </a:r>
          <a:r>
            <a:rPr lang="ja-JP" altLang="en-US" sz="1600">
              <a:latin typeface="+mn-lt"/>
            </a:rPr>
            <a:t>品目申請書を用いてロジ部貿易管理課へ申請すること。</a:t>
          </a:r>
          <a:endParaRPr lang="en-US" altLang="ja-JP" sz="1600">
            <a:latin typeface="+mn-lt"/>
          </a:endParaRPr>
        </a:p>
        <a:p>
          <a:pPr marL="285750" indent="-285750">
            <a:buFont typeface="Wingdings" pitchFamily="2" charset="2"/>
            <a:buChar char="l"/>
          </a:pPr>
          <a:endParaRPr lang="en-US" altLang="ja-JP" sz="1600">
            <a:latin typeface="+mn-lt"/>
          </a:endParaRPr>
        </a:p>
        <a:p>
          <a:pPr marL="285750" indent="-285750">
            <a:buFont typeface="Wingdings" pitchFamily="2" charset="2"/>
            <a:buChar char="l"/>
          </a:pPr>
          <a:endParaRPr lang="en-US" altLang="ja-JP" sz="1600">
            <a:latin typeface="+mn-lt"/>
          </a:endParaRPr>
        </a:p>
        <a:p>
          <a:pPr marL="285750" indent="-285750">
            <a:buFont typeface="Wingdings" pitchFamily="2" charset="2"/>
            <a:buChar char="l"/>
          </a:pPr>
          <a:r>
            <a:rPr lang="en-US" altLang="ja-JP" sz="1600">
              <a:latin typeface="+mn-lt"/>
            </a:rPr>
            <a:t>GIMS</a:t>
          </a:r>
          <a:r>
            <a:rPr lang="ja-JP" altLang="en-US" sz="1600">
              <a:latin typeface="+mn-lt"/>
            </a:rPr>
            <a:t>登録基準（</a:t>
          </a:r>
          <a:r>
            <a:rPr lang="en-US" altLang="ja-JP" sz="1600">
              <a:latin typeface="+mn-lt"/>
            </a:rPr>
            <a:t>A</a:t>
          </a:r>
          <a:r>
            <a:rPr lang="ja-JP" altLang="en-US" sz="1600">
              <a:latin typeface="+mn-lt"/>
            </a:rPr>
            <a:t>～</a:t>
          </a:r>
          <a:r>
            <a:rPr lang="en-US" altLang="ja-JP" sz="1600">
              <a:latin typeface="+mn-lt"/>
            </a:rPr>
            <a:t>E)</a:t>
          </a:r>
          <a:r>
            <a:rPr lang="ja-JP" altLang="en-US" sz="1600">
              <a:latin typeface="+mn-lt"/>
            </a:rPr>
            <a:t>の理由と採番されると前品目コード（包装替え前</a:t>
          </a:r>
          <a:r>
            <a:rPr lang="en-US" altLang="ja-JP" sz="1600">
              <a:latin typeface="+mn-lt"/>
            </a:rPr>
            <a:t>GIMS</a:t>
          </a:r>
          <a:r>
            <a:rPr lang="ja-JP" altLang="en-US" sz="1600">
              <a:latin typeface="+mn-lt"/>
            </a:rPr>
            <a:t>、品質要件による識別前</a:t>
          </a:r>
          <a:r>
            <a:rPr lang="en-US" altLang="ja-JP" sz="1600">
              <a:latin typeface="+mn-lt"/>
            </a:rPr>
            <a:t>GIMS</a:t>
          </a:r>
          <a:r>
            <a:rPr lang="ja-JP" altLang="en-US" sz="1600">
              <a:latin typeface="+mn-lt"/>
            </a:rPr>
            <a:t>）、リパック後</a:t>
          </a:r>
          <a:r>
            <a:rPr lang="en-US" altLang="ja-JP" sz="1600">
              <a:latin typeface="+mn-lt"/>
            </a:rPr>
            <a:t>?</a:t>
          </a:r>
          <a:r>
            <a:rPr lang="ja-JP" altLang="en-US" sz="1600">
              <a:latin typeface="+mn-lt"/>
            </a:rPr>
            <a:t>、リパック前 品目コード、日特へ出荷の有無を必ず記入すること。</a:t>
          </a:r>
        </a:p>
        <a:p>
          <a:pPr marL="285750" indent="-285750">
            <a:buFont typeface="Wingdings" pitchFamily="2" charset="2"/>
            <a:buChar char="l"/>
          </a:pPr>
          <a:endParaRPr lang="en-US" altLang="ja-JP" sz="1600">
            <a:latin typeface="+mn-lt"/>
          </a:endParaRPr>
        </a:p>
        <a:p>
          <a:pPr marL="285750" indent="-285750">
            <a:buFont typeface="Wingdings" pitchFamily="2" charset="2"/>
            <a:buChar char="l"/>
          </a:pPr>
          <a:endParaRPr lang="ja-JP" altLang="en-US" sz="1600">
            <a:latin typeface="+mn-lt"/>
          </a:endParaRPr>
        </a:p>
        <a:p>
          <a:pPr marL="285750" indent="-285750">
            <a:buFont typeface="Wingdings" pitchFamily="2" charset="2"/>
            <a:buChar char="l"/>
          </a:pPr>
          <a:r>
            <a:rPr lang="ja-JP" altLang="en-US" sz="1600">
              <a:latin typeface="+mn-lt"/>
            </a:rPr>
            <a:t>他の海外法人と取引するモノは、</a:t>
          </a:r>
          <a:endParaRPr lang="en-US" altLang="ja-JP" sz="1600">
            <a:latin typeface="+mn-lt"/>
          </a:endParaRPr>
        </a:p>
        <a:p>
          <a:r>
            <a:rPr lang="ja-JP" altLang="en-US" sz="1600">
              <a:latin typeface="+mn-lt"/>
            </a:rPr>
            <a:t>　　「</a:t>
          </a:r>
          <a:r>
            <a:rPr lang="en-US" altLang="ja-JP" sz="1600">
              <a:latin typeface="+mn-lt"/>
            </a:rPr>
            <a:t>(3-1-1) Simplified Schematic of Trading between NGK Group.xlsx</a:t>
          </a:r>
          <a:r>
            <a:rPr lang="ja-JP" altLang="en-US" sz="1600">
              <a:latin typeface="+mn-lt"/>
            </a:rPr>
            <a:t>」に従い、に従い、</a:t>
          </a:r>
          <a:endParaRPr lang="en-US" altLang="ja-JP" sz="1600">
            <a:latin typeface="+mn-lt"/>
          </a:endParaRPr>
        </a:p>
        <a:p>
          <a:r>
            <a:rPr lang="ja-JP" altLang="en-US" sz="1600">
              <a:latin typeface="+mn-lt"/>
            </a:rPr>
            <a:t>　　売る側が日本へ</a:t>
          </a:r>
          <a:r>
            <a:rPr lang="en-US" altLang="ja-JP" sz="1600">
              <a:latin typeface="+mn-lt"/>
            </a:rPr>
            <a:t>GIMS</a:t>
          </a:r>
          <a:r>
            <a:rPr lang="ja-JP" altLang="en-US" sz="1600">
              <a:latin typeface="+mn-lt"/>
            </a:rPr>
            <a:t>登録申請すること。</a:t>
          </a:r>
        </a:p>
        <a:p>
          <a:pPr marL="285750" indent="-285750">
            <a:buFont typeface="Wingdings" pitchFamily="2" charset="2"/>
            <a:buChar char="l"/>
          </a:pPr>
          <a:endParaRPr lang="en-US" altLang="ja-JP" sz="1600">
            <a:latin typeface="+mn-lt"/>
          </a:endParaRPr>
        </a:p>
      </xdr:txBody>
    </xdr:sp>
    <xdr:clientData/>
  </xdr:twoCellAnchor>
  <xdr:twoCellAnchor>
    <xdr:from>
      <xdr:col>0</xdr:col>
      <xdr:colOff>0</xdr:colOff>
      <xdr:row>656</xdr:row>
      <xdr:rowOff>0</xdr:rowOff>
    </xdr:from>
    <xdr:to>
      <xdr:col>11</xdr:col>
      <xdr:colOff>571524</xdr:colOff>
      <xdr:row>657</xdr:row>
      <xdr:rowOff>89932</xdr:rowOff>
    </xdr:to>
    <xdr:sp macro="" textlink="">
      <xdr:nvSpPr>
        <xdr:cNvPr id="1306" name="テキスト ボックス 4">
          <a:extLst>
            <a:ext uri="{FF2B5EF4-FFF2-40B4-BE49-F238E27FC236}">
              <a16:creationId xmlns:a16="http://schemas.microsoft.com/office/drawing/2014/main" id="{00000000-0008-0000-0600-00001A050000}"/>
            </a:ext>
          </a:extLst>
        </xdr:cNvPr>
        <xdr:cNvSpPr txBox="1"/>
      </xdr:nvSpPr>
      <xdr:spPr>
        <a:xfrm>
          <a:off x="0" y="114452400"/>
          <a:ext cx="7388884" cy="374412"/>
        </a:xfrm>
        <a:prstGeom prst="rect">
          <a:avLst/>
        </a:prstGeom>
        <a:noFill/>
        <a:ln>
          <a:noFill/>
        </a:ln>
      </xdr:spPr>
      <xdr:txBody>
        <a:bodyPr wrap="square" rtlCol="0">
          <a:sp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a:t>Necessary Handling for GIMS Registration in Overseas Organization</a:t>
          </a:r>
          <a:endParaRPr kumimoji="1" lang="en-US" altLang="ja-JP"/>
        </a:p>
      </xdr:txBody>
    </xdr:sp>
    <xdr:clientData/>
  </xdr:twoCellAnchor>
  <xdr:twoCellAnchor>
    <xdr:from>
      <xdr:col>0</xdr:col>
      <xdr:colOff>0</xdr:colOff>
      <xdr:row>657</xdr:row>
      <xdr:rowOff>84996</xdr:rowOff>
    </xdr:from>
    <xdr:to>
      <xdr:col>13</xdr:col>
      <xdr:colOff>571500</xdr:colOff>
      <xdr:row>680</xdr:row>
      <xdr:rowOff>162560</xdr:rowOff>
    </xdr:to>
    <xdr:sp macro="" textlink="">
      <xdr:nvSpPr>
        <xdr:cNvPr id="1307" name="テキスト ボックス 16">
          <a:extLst>
            <a:ext uri="{FF2B5EF4-FFF2-40B4-BE49-F238E27FC236}">
              <a16:creationId xmlns:a16="http://schemas.microsoft.com/office/drawing/2014/main" id="{00000000-0008-0000-0600-00001B050000}"/>
            </a:ext>
          </a:extLst>
        </xdr:cNvPr>
        <xdr:cNvSpPr txBox="1"/>
      </xdr:nvSpPr>
      <xdr:spPr>
        <a:xfrm>
          <a:off x="0" y="114821876"/>
          <a:ext cx="8628380" cy="6620604"/>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marL="285750" indent="-285750">
            <a:buFont typeface="Wingdings" pitchFamily="2" charset="2"/>
            <a:buChar char="l"/>
          </a:pPr>
          <a:r>
            <a:rPr lang="en-US" altLang="ja-JP" sz="1600">
              <a:latin typeface="+mn-lt"/>
            </a:rPr>
            <a:t>If GIMS which applicants need to register is that applicants will ship it to Japan (“Will it be shipped to NGK-J?(Choosing “Yes” or “No”)” columns in GIMS application form) or applicants will purchase from Japan (“Supplier” columns in GIMS application form), please inform the information in “Application form-1</a:t>
          </a:r>
          <a:r>
            <a:rPr lang="ja-JP" altLang="en-US" sz="1600">
              <a:latin typeface="+mn-lt"/>
            </a:rPr>
            <a:t>（</a:t>
          </a:r>
          <a:r>
            <a:rPr lang="en-US" altLang="ja-JP" sz="1600">
              <a:latin typeface="+mn-lt"/>
            </a:rPr>
            <a:t>GIMS application form) to Japan.</a:t>
          </a:r>
        </a:p>
        <a:p>
          <a:pPr marL="285750" indent="-285750">
            <a:buFont typeface="Wingdings" pitchFamily="2" charset="2"/>
            <a:buChar char="l"/>
          </a:pPr>
          <a:endParaRPr lang="ja-JP" altLang="en-US" sz="1600">
            <a:latin typeface="+mn-lt"/>
          </a:endParaRPr>
        </a:p>
        <a:p>
          <a:pPr marL="285750" indent="-285750">
            <a:buFont typeface="Wingdings" pitchFamily="2" charset="2"/>
            <a:buChar char="l"/>
          </a:pPr>
          <a:r>
            <a:rPr lang="en-US" altLang="ja-JP" sz="1600">
              <a:latin typeface="+mn-lt"/>
            </a:rPr>
            <a:t>For product judged to keep using REC-1 GIMS# in Overseas Organization, </a:t>
          </a:r>
        </a:p>
        <a:p>
          <a:r>
            <a:rPr lang="ja-JP" altLang="en-US" sz="1600">
              <a:latin typeface="+mn-lt"/>
            </a:rPr>
            <a:t>　　　　</a:t>
          </a:r>
          <a:r>
            <a:rPr lang="en-US" altLang="ja-JP" sz="1600">
              <a:latin typeface="+mn-lt"/>
            </a:rPr>
            <a:t>please get confirmation from Sales Department (OSM, ASM) in NGK Japan before </a:t>
          </a:r>
        </a:p>
        <a:p>
          <a:r>
            <a:rPr lang="ja-JP" altLang="en-US" sz="1600">
              <a:latin typeface="+mn-lt"/>
            </a:rPr>
            <a:t>　　　　</a:t>
          </a:r>
          <a:r>
            <a:rPr lang="en-US" altLang="ja-JP" sz="1600">
              <a:latin typeface="+mn-lt"/>
            </a:rPr>
            <a:t>using.  Sales Department will ask Related Department to judge if the product is surely </a:t>
          </a:r>
        </a:p>
        <a:p>
          <a:r>
            <a:rPr lang="ja-JP" altLang="en-US" sz="1600">
              <a:latin typeface="+mn-lt"/>
            </a:rPr>
            <a:t>　　</a:t>
          </a:r>
          <a:r>
            <a:rPr lang="en-US" altLang="ja-JP" sz="1600">
              <a:latin typeface="+mn-lt"/>
            </a:rPr>
            <a:t>     applicable to below.</a:t>
          </a:r>
        </a:p>
        <a:p>
          <a:r>
            <a:rPr lang="en-US" altLang="ja-JP" sz="1600">
              <a:latin typeface="+mn-lt"/>
            </a:rPr>
            <a:t> </a:t>
          </a:r>
          <a:r>
            <a:rPr lang="ja-JP" altLang="en-US" sz="1600">
              <a:latin typeface="+mn-lt"/>
            </a:rPr>
            <a:t>　　　　・</a:t>
          </a:r>
          <a:r>
            <a:rPr lang="en-US" altLang="ja-JP" sz="1600">
              <a:latin typeface="+mn-lt"/>
            </a:rPr>
            <a:t>Product purchased from NGK JP to supply customer without repacking</a:t>
          </a:r>
        </a:p>
        <a:p>
          <a:r>
            <a:rPr lang="en-US" altLang="ja-JP" sz="1600">
              <a:latin typeface="+mn-lt"/>
            </a:rPr>
            <a:t>            </a:t>
          </a:r>
          <a:r>
            <a:rPr lang="ja-JP" altLang="en-US" sz="1600">
              <a:latin typeface="+mn-lt"/>
            </a:rPr>
            <a:t>・</a:t>
          </a:r>
          <a:r>
            <a:rPr lang="en-US" altLang="ja-JP" sz="1600">
              <a:latin typeface="+mn-lt"/>
            </a:rPr>
            <a:t>Product supplying to NGK JP</a:t>
          </a:r>
        </a:p>
        <a:p>
          <a:endParaRPr lang="en-US" altLang="ja-JP" sz="1600">
            <a:latin typeface="+mn-lt"/>
          </a:endParaRPr>
        </a:p>
        <a:p>
          <a:endParaRPr lang="ja-JP" altLang="en-US" sz="1600">
            <a:latin typeface="+mn-lt"/>
          </a:endParaRPr>
        </a:p>
        <a:p>
          <a:pPr marL="285750" indent="-285750">
            <a:buFont typeface="Wingdings" pitchFamily="2" charset="2"/>
            <a:buChar char="l"/>
          </a:pPr>
          <a:r>
            <a:rPr lang="en-US" altLang="ja-JP" sz="1600">
              <a:latin typeface="+mn-lt"/>
            </a:rPr>
            <a:t>Please fill in GIMS Application form and send the form to Operating Logistics Department in NGK Japan for product judged to obtain new REC-G GIMS#.</a:t>
          </a:r>
        </a:p>
        <a:p>
          <a:endParaRPr lang="en-US" altLang="ja-JP" sz="1600">
            <a:latin typeface="+mn-lt"/>
          </a:endParaRPr>
        </a:p>
        <a:p>
          <a:endParaRPr lang="en-US" altLang="ja-JP" sz="1600">
            <a:latin typeface="+mn-lt"/>
          </a:endParaRPr>
        </a:p>
        <a:p>
          <a:pPr marL="285750" indent="-285750">
            <a:buFont typeface="Wingdings" pitchFamily="2" charset="2"/>
            <a:buChar char="l"/>
          </a:pPr>
          <a:r>
            <a:rPr lang="en-US" altLang="ja-JP" sz="1600">
              <a:latin typeface="+mn-lt"/>
            </a:rPr>
            <a:t>Please input the columns of “Reason code for issuing ID code(A – E), “Previous GIMS Number(such as before repacking GIMS, before GIMS of changing desings and so on)”, “Is it after repack?”, "Before repacking GIMS# (In case of Re-pack.)“ and “Will it be shipped to NGK-J?”.</a:t>
          </a:r>
        </a:p>
        <a:p>
          <a:pPr marL="285750" indent="-285750">
            <a:buFont typeface="Wingdings" pitchFamily="2" charset="2"/>
            <a:buChar char="l"/>
          </a:pPr>
          <a:endParaRPr lang="en-US" altLang="ja-JP" sz="1600">
            <a:latin typeface="+mn-lt"/>
          </a:endParaRPr>
        </a:p>
        <a:p>
          <a:pPr marL="285750" indent="-285750">
            <a:buFont typeface="Wingdings" pitchFamily="2" charset="2"/>
            <a:buChar char="l"/>
          </a:pPr>
          <a:endParaRPr lang="ja-JP" altLang="en-US" sz="1600">
            <a:latin typeface="+mn-lt"/>
          </a:endParaRPr>
        </a:p>
        <a:p>
          <a:pPr marL="285750" indent="-285750">
            <a:buFont typeface="Wingdings" pitchFamily="2" charset="2"/>
            <a:buChar char="l"/>
          </a:pPr>
          <a:r>
            <a:rPr lang="en-US" altLang="ja-JP" sz="1600">
              <a:latin typeface="+mn-lt"/>
            </a:rPr>
            <a:t>For product trading between Overseas Organizations, please make sure Supply Organization</a:t>
          </a:r>
          <a:r>
            <a:rPr lang="ja-JP" altLang="en-US" sz="1600">
              <a:latin typeface="+mn-lt"/>
            </a:rPr>
            <a:t> </a:t>
          </a:r>
          <a:r>
            <a:rPr lang="en-US" altLang="ja-JP" sz="1600">
              <a:latin typeface="+mn-lt"/>
            </a:rPr>
            <a:t>will send GIMS Application form to NGK JP based on (3-1-1) Simplified Schematic of Trading between NGK Group.xlsx”. </a:t>
          </a:r>
        </a:p>
        <a:p>
          <a:pPr marL="285750" indent="-285750">
            <a:buFont typeface="Wingdings" pitchFamily="2" charset="2"/>
            <a:buChar char="l"/>
          </a:pPr>
          <a:endParaRPr lang="en-US" altLang="ja-JP" sz="1600">
            <a:latin typeface="+mn-lt"/>
          </a:endParaRPr>
        </a:p>
      </xdr:txBody>
    </xdr:sp>
    <xdr:clientData/>
  </xdr:twoCellAnchor>
  <xdr:twoCellAnchor>
    <xdr:from>
      <xdr:col>0</xdr:col>
      <xdr:colOff>0</xdr:colOff>
      <xdr:row>681</xdr:row>
      <xdr:rowOff>0</xdr:rowOff>
    </xdr:from>
    <xdr:to>
      <xdr:col>13</xdr:col>
      <xdr:colOff>566057</xdr:colOff>
      <xdr:row>682</xdr:row>
      <xdr:rowOff>73661</xdr:rowOff>
    </xdr:to>
    <xdr:sp macro="" textlink="">
      <xdr:nvSpPr>
        <xdr:cNvPr id="1309" name="テキスト ボックス 4">
          <a:extLst>
            <a:ext uri="{FF2B5EF4-FFF2-40B4-BE49-F238E27FC236}">
              <a16:creationId xmlns:a16="http://schemas.microsoft.com/office/drawing/2014/main" id="{00000000-0008-0000-0600-00001D050000}"/>
            </a:ext>
          </a:extLst>
        </xdr:cNvPr>
        <xdr:cNvSpPr txBox="1"/>
      </xdr:nvSpPr>
      <xdr:spPr>
        <a:xfrm>
          <a:off x="0" y="121564400"/>
          <a:ext cx="8622937" cy="358141"/>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600" b="1">
              <a:solidFill>
                <a:srgbClr val="000000"/>
              </a:solidFill>
            </a:rPr>
            <a:t>◆品目コード運用例　まとめ　</a:t>
          </a:r>
          <a:r>
            <a:rPr lang="ja-JP" altLang="en-US" sz="1600" b="1"/>
            <a:t> </a:t>
          </a:r>
          <a:r>
            <a:rPr lang="en-US" altLang="ja-JP" sz="1600" b="1"/>
            <a:t>(The example of operating GIMS registration)</a:t>
          </a:r>
        </a:p>
      </xdr:txBody>
    </xdr:sp>
    <xdr:clientData/>
  </xdr:twoCellAnchor>
  <xdr:twoCellAnchor editAs="oneCell">
    <xdr:from>
      <xdr:col>0</xdr:col>
      <xdr:colOff>0</xdr:colOff>
      <xdr:row>682</xdr:row>
      <xdr:rowOff>63508</xdr:rowOff>
    </xdr:from>
    <xdr:to>
      <xdr:col>13</xdr:col>
      <xdr:colOff>591375</xdr:colOff>
      <xdr:row>701</xdr:row>
      <xdr:rowOff>46381</xdr:rowOff>
    </xdr:to>
    <xdr:pic>
      <xdr:nvPicPr>
        <xdr:cNvPr id="1310" name="table">
          <a:extLst>
            <a:ext uri="{FF2B5EF4-FFF2-40B4-BE49-F238E27FC236}">
              <a16:creationId xmlns:a16="http://schemas.microsoft.com/office/drawing/2014/main" id="{00000000-0008-0000-0600-00001E050000}"/>
            </a:ext>
          </a:extLst>
        </xdr:cNvPr>
        <xdr:cNvPicPr>
          <a:picLocks noChangeAspect="1"/>
        </xdr:cNvPicPr>
      </xdr:nvPicPr>
      <xdr:blipFill>
        <a:blip xmlns:r="http://schemas.openxmlformats.org/officeDocument/2006/relationships" r:embed="rId13"/>
        <a:stretch>
          <a:fillRect/>
        </a:stretch>
      </xdr:blipFill>
      <xdr:spPr>
        <a:xfrm>
          <a:off x="0" y="121912388"/>
          <a:ext cx="8648255" cy="5387993"/>
        </a:xfrm>
        <a:prstGeom prst="rect">
          <a:avLst/>
        </a:prstGeom>
      </xdr:spPr>
    </xdr:pic>
    <xdr:clientData/>
  </xdr:twoCellAnchor>
  <xdr:twoCellAnchor>
    <xdr:from>
      <xdr:col>15</xdr:col>
      <xdr:colOff>0</xdr:colOff>
      <xdr:row>681</xdr:row>
      <xdr:rowOff>0</xdr:rowOff>
    </xdr:from>
    <xdr:to>
      <xdr:col>28</xdr:col>
      <xdr:colOff>566057</xdr:colOff>
      <xdr:row>682</xdr:row>
      <xdr:rowOff>73661</xdr:rowOff>
    </xdr:to>
    <xdr:sp macro="" textlink="">
      <xdr:nvSpPr>
        <xdr:cNvPr id="1311" name="テキスト ボックス 4">
          <a:extLst>
            <a:ext uri="{FF2B5EF4-FFF2-40B4-BE49-F238E27FC236}">
              <a16:creationId xmlns:a16="http://schemas.microsoft.com/office/drawing/2014/main" id="{00000000-0008-0000-0600-00001F050000}"/>
            </a:ext>
          </a:extLst>
        </xdr:cNvPr>
        <xdr:cNvSpPr txBox="1"/>
      </xdr:nvSpPr>
      <xdr:spPr>
        <a:xfrm>
          <a:off x="0" y="121564400"/>
          <a:ext cx="8622937" cy="358141"/>
        </a:xfrm>
        <a:prstGeom prst="rect">
          <a:avLst/>
        </a:prstGeom>
        <a:noFill/>
        <a:ln>
          <a:noFill/>
        </a:ln>
      </xdr:spPr>
      <xdr:txBody>
        <a:bodyPr wrap="square" rtlCol="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ja-JP" altLang="en-US" sz="1600" b="1">
              <a:solidFill>
                <a:srgbClr val="000000"/>
              </a:solidFill>
            </a:rPr>
            <a:t>◆品目コード運用例　まとめ　</a:t>
          </a:r>
          <a:r>
            <a:rPr lang="ja-JP" altLang="en-US" sz="1600" b="1"/>
            <a:t> </a:t>
          </a:r>
          <a:r>
            <a:rPr lang="en-US" altLang="ja-JP" sz="1600" b="1"/>
            <a:t>(The example of operating GIMS registration)</a:t>
          </a:r>
        </a:p>
      </xdr:txBody>
    </xdr:sp>
    <xdr:clientData/>
  </xdr:twoCellAnchor>
  <xdr:oneCellAnchor>
    <xdr:from>
      <xdr:col>15</xdr:col>
      <xdr:colOff>40640</xdr:colOff>
      <xdr:row>682</xdr:row>
      <xdr:rowOff>63508</xdr:rowOff>
    </xdr:from>
    <xdr:ext cx="8648255" cy="5387993"/>
    <xdr:pic>
      <xdr:nvPicPr>
        <xdr:cNvPr id="1312" name="table">
          <a:extLst>
            <a:ext uri="{FF2B5EF4-FFF2-40B4-BE49-F238E27FC236}">
              <a16:creationId xmlns:a16="http://schemas.microsoft.com/office/drawing/2014/main" id="{00000000-0008-0000-0600-000020050000}"/>
            </a:ext>
          </a:extLst>
        </xdr:cNvPr>
        <xdr:cNvPicPr>
          <a:picLocks noChangeAspect="1"/>
        </xdr:cNvPicPr>
      </xdr:nvPicPr>
      <xdr:blipFill>
        <a:blip xmlns:r="http://schemas.openxmlformats.org/officeDocument/2006/relationships" r:embed="rId13"/>
        <a:stretch>
          <a:fillRect/>
        </a:stretch>
      </xdr:blipFill>
      <xdr:spPr>
        <a:xfrm>
          <a:off x="9337040" y="121912388"/>
          <a:ext cx="8648255" cy="5387993"/>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60</xdr:row>
      <xdr:rowOff>85725</xdr:rowOff>
    </xdr:from>
    <xdr:to>
      <xdr:col>3</xdr:col>
      <xdr:colOff>1847619</xdr:colOff>
      <xdr:row>67</xdr:row>
      <xdr:rowOff>2233</xdr:rowOff>
    </xdr:to>
    <xdr:pic>
      <xdr:nvPicPr>
        <xdr:cNvPr id="2" name="図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7372350"/>
          <a:ext cx="1847619" cy="1180952"/>
        </a:xfrm>
        <a:prstGeom prst="rect">
          <a:avLst/>
        </a:prstGeom>
      </xdr:spPr>
    </xdr:pic>
    <xdr:clientData/>
  </xdr:twoCellAnchor>
  <xdr:twoCellAnchor editAs="oneCell">
    <xdr:from>
      <xdr:col>3</xdr:col>
      <xdr:colOff>1888332</xdr:colOff>
      <xdr:row>53</xdr:row>
      <xdr:rowOff>57150</xdr:rowOff>
    </xdr:from>
    <xdr:to>
      <xdr:col>3</xdr:col>
      <xdr:colOff>3659761</xdr:colOff>
      <xdr:row>59</xdr:row>
      <xdr:rowOff>142727</xdr:rowOff>
    </xdr:to>
    <xdr:pic>
      <xdr:nvPicPr>
        <xdr:cNvPr id="4" name="図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1888332" y="6010275"/>
          <a:ext cx="1771429" cy="1157141"/>
        </a:xfrm>
        <a:prstGeom prst="rect">
          <a:avLst/>
        </a:prstGeom>
      </xdr:spPr>
    </xdr:pic>
    <xdr:clientData/>
  </xdr:twoCellAnchor>
  <xdr:twoCellAnchor editAs="oneCell">
    <xdr:from>
      <xdr:col>3</xdr:col>
      <xdr:colOff>0</xdr:colOff>
      <xdr:row>53</xdr:row>
      <xdr:rowOff>38100</xdr:rowOff>
    </xdr:from>
    <xdr:to>
      <xdr:col>3</xdr:col>
      <xdr:colOff>1780953</xdr:colOff>
      <xdr:row>59</xdr:row>
      <xdr:rowOff>123677</xdr:rowOff>
    </xdr:to>
    <xdr:pic>
      <xdr:nvPicPr>
        <xdr:cNvPr id="5" name="図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stretch>
          <a:fillRect/>
        </a:stretch>
      </xdr:blipFill>
      <xdr:spPr>
        <a:xfrm>
          <a:off x="0" y="6057900"/>
          <a:ext cx="1780953" cy="1171429"/>
        </a:xfrm>
        <a:prstGeom prst="rect">
          <a:avLst/>
        </a:prstGeom>
      </xdr:spPr>
    </xdr:pic>
    <xdr:clientData/>
  </xdr:twoCellAnchor>
  <xdr:twoCellAnchor editAs="oneCell">
    <xdr:from>
      <xdr:col>3</xdr:col>
      <xdr:colOff>3736182</xdr:colOff>
      <xdr:row>53</xdr:row>
      <xdr:rowOff>66675</xdr:rowOff>
    </xdr:from>
    <xdr:to>
      <xdr:col>3</xdr:col>
      <xdr:colOff>5469515</xdr:colOff>
      <xdr:row>59</xdr:row>
      <xdr:rowOff>142728</xdr:rowOff>
    </xdr:to>
    <xdr:pic>
      <xdr:nvPicPr>
        <xdr:cNvPr id="6" name="図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4"/>
        <a:stretch>
          <a:fillRect/>
        </a:stretch>
      </xdr:blipFill>
      <xdr:spPr>
        <a:xfrm>
          <a:off x="3736182" y="6019800"/>
          <a:ext cx="1733333" cy="1147617"/>
        </a:xfrm>
        <a:prstGeom prst="rect">
          <a:avLst/>
        </a:prstGeom>
      </xdr:spPr>
    </xdr:pic>
    <xdr:clientData/>
  </xdr:twoCellAnchor>
  <xdr:twoCellAnchor editAs="oneCell">
    <xdr:from>
      <xdr:col>3</xdr:col>
      <xdr:colOff>3726656</xdr:colOff>
      <xdr:row>60</xdr:row>
      <xdr:rowOff>99060</xdr:rowOff>
    </xdr:from>
    <xdr:to>
      <xdr:col>4</xdr:col>
      <xdr:colOff>914399</xdr:colOff>
      <xdr:row>75</xdr:row>
      <xdr:rowOff>108244</xdr:rowOff>
    </xdr:to>
    <xdr:pic>
      <xdr:nvPicPr>
        <xdr:cNvPr id="7" name="図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5"/>
        <a:stretch>
          <a:fillRect/>
        </a:stretch>
      </xdr:blipFill>
      <xdr:spPr>
        <a:xfrm>
          <a:off x="3726656" y="12153900"/>
          <a:ext cx="2742723" cy="2638084"/>
        </a:xfrm>
        <a:prstGeom prst="rect">
          <a:avLst/>
        </a:prstGeom>
      </xdr:spPr>
    </xdr:pic>
    <xdr:clientData/>
  </xdr:twoCellAnchor>
  <xdr:twoCellAnchor editAs="oneCell">
    <xdr:from>
      <xdr:col>3</xdr:col>
      <xdr:colOff>1869282</xdr:colOff>
      <xdr:row>60</xdr:row>
      <xdr:rowOff>114300</xdr:rowOff>
    </xdr:from>
    <xdr:to>
      <xdr:col>3</xdr:col>
      <xdr:colOff>3650235</xdr:colOff>
      <xdr:row>66</xdr:row>
      <xdr:rowOff>161782</xdr:rowOff>
    </xdr:to>
    <xdr:pic>
      <xdr:nvPicPr>
        <xdr:cNvPr id="8" name="図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6"/>
        <a:stretch>
          <a:fillRect/>
        </a:stretch>
      </xdr:blipFill>
      <xdr:spPr>
        <a:xfrm>
          <a:off x="1869282" y="7317581"/>
          <a:ext cx="1780953" cy="1119046"/>
        </a:xfrm>
        <a:prstGeom prst="rect">
          <a:avLst/>
        </a:prstGeom>
      </xdr:spPr>
    </xdr:pic>
    <xdr:clientData/>
  </xdr:twoCellAnchor>
  <xdr:twoCellAnchor editAs="oneCell">
    <xdr:from>
      <xdr:col>5</xdr:col>
      <xdr:colOff>53817</xdr:colOff>
      <xdr:row>60</xdr:row>
      <xdr:rowOff>106680</xdr:rowOff>
    </xdr:from>
    <xdr:to>
      <xdr:col>7</xdr:col>
      <xdr:colOff>358793</xdr:colOff>
      <xdr:row>75</xdr:row>
      <xdr:rowOff>115864</xdr:rowOff>
    </xdr:to>
    <xdr:pic>
      <xdr:nvPicPr>
        <xdr:cNvPr id="9" name="図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5"/>
        <a:stretch>
          <a:fillRect/>
        </a:stretch>
      </xdr:blipFill>
      <xdr:spPr>
        <a:xfrm>
          <a:off x="6561297" y="12161520"/>
          <a:ext cx="2739022" cy="263808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pageSetUpPr fitToPage="1"/>
  </sheetPr>
  <dimension ref="A1:AE124"/>
  <sheetViews>
    <sheetView showGridLines="0" zoomScale="90" zoomScaleNormal="90" workbookViewId="0">
      <pane xSplit="10" ySplit="8" topLeftCell="K41" activePane="bottomRight" state="frozen"/>
      <selection pane="topRight" activeCell="K1" sqref="K1"/>
      <selection pane="bottomLeft" activeCell="A9" sqref="A9"/>
      <selection pane="bottomRight" activeCell="B12" sqref="B12"/>
    </sheetView>
  </sheetViews>
  <sheetFormatPr defaultColWidth="9" defaultRowHeight="13.8" outlineLevelRow="1"/>
  <cols>
    <col min="1" max="1" width="8.33203125" style="1" customWidth="1"/>
    <col min="2" max="2" width="20.6640625" style="1" customWidth="1"/>
    <col min="3" max="8" width="17.6640625" style="1" customWidth="1"/>
    <col min="9" max="9" width="19.33203125" style="1" customWidth="1"/>
    <col min="10" max="10" width="3.33203125" style="1" customWidth="1"/>
    <col min="11" max="11" width="4.6640625" style="1" customWidth="1"/>
    <col min="12" max="12" width="11.88671875" style="1" bestFit="1" customWidth="1"/>
    <col min="13" max="13" width="9.88671875" style="1" bestFit="1" customWidth="1"/>
    <col min="14" max="15" width="3.33203125" style="1" customWidth="1"/>
    <col min="16" max="16" width="9.6640625" style="1" bestFit="1" customWidth="1"/>
    <col min="17" max="17" width="11.6640625" style="1" customWidth="1"/>
    <col min="18" max="25" width="11.88671875" style="1" bestFit="1" customWidth="1"/>
    <col min="26" max="16384" width="9" style="1"/>
  </cols>
  <sheetData>
    <row r="1" spans="1:31" ht="24.6">
      <c r="A1" s="44" t="s">
        <v>980</v>
      </c>
      <c r="L1" s="612" t="s">
        <v>2778</v>
      </c>
      <c r="Q1" s="144" t="s">
        <v>2774</v>
      </c>
      <c r="R1" s="293" t="s">
        <v>2775</v>
      </c>
      <c r="S1" s="254" t="s">
        <v>2776</v>
      </c>
      <c r="T1" s="255" t="s">
        <v>2777</v>
      </c>
      <c r="U1" s="256" t="s">
        <v>2778</v>
      </c>
      <c r="V1" s="257" t="s">
        <v>2779</v>
      </c>
      <c r="W1" s="258" t="s">
        <v>2780</v>
      </c>
      <c r="X1" s="259" t="s">
        <v>2781</v>
      </c>
      <c r="Y1" s="260" t="s">
        <v>2782</v>
      </c>
    </row>
    <row r="2" spans="1:31" s="152" customFormat="1" ht="17.399999999999999">
      <c r="A2" s="626" t="s">
        <v>971</v>
      </c>
      <c r="B2" s="626"/>
      <c r="C2" s="626"/>
      <c r="D2" s="627" t="s">
        <v>976</v>
      </c>
      <c r="E2" s="627"/>
      <c r="F2" s="627"/>
      <c r="G2" s="627"/>
      <c r="H2" s="627"/>
      <c r="I2" s="1"/>
      <c r="J2" s="197"/>
      <c r="K2" s="1"/>
      <c r="L2" s="613">
        <v>45077</v>
      </c>
      <c r="M2" s="1"/>
      <c r="N2" s="1"/>
      <c r="O2" s="1"/>
      <c r="P2" s="1"/>
      <c r="Q2" s="145" t="s">
        <v>2163</v>
      </c>
      <c r="R2" s="294" t="s">
        <v>2163</v>
      </c>
      <c r="S2" s="155" t="s">
        <v>2163</v>
      </c>
      <c r="T2" s="156" t="s">
        <v>2163</v>
      </c>
      <c r="U2" s="157" t="s">
        <v>2163</v>
      </c>
      <c r="V2" s="158" t="s">
        <v>2163</v>
      </c>
      <c r="W2" s="159" t="s">
        <v>2163</v>
      </c>
      <c r="X2" s="160" t="s">
        <v>2163</v>
      </c>
      <c r="Y2" s="161" t="s">
        <v>2163</v>
      </c>
    </row>
    <row r="3" spans="1:31" s="152" customFormat="1" ht="17.399999999999999">
      <c r="A3" s="626" t="s">
        <v>972</v>
      </c>
      <c r="B3" s="626"/>
      <c r="C3" s="626"/>
      <c r="D3" s="628" t="s">
        <v>977</v>
      </c>
      <c r="E3" s="628"/>
      <c r="F3" s="628"/>
      <c r="G3" s="628"/>
      <c r="H3" s="628"/>
      <c r="I3" s="1"/>
      <c r="J3" s="197"/>
      <c r="M3" s="1"/>
      <c r="O3" s="1"/>
      <c r="Q3" s="134"/>
      <c r="R3" s="134"/>
      <c r="U3" s="134" t="s">
        <v>2466</v>
      </c>
      <c r="V3" s="1"/>
      <c r="W3" s="1"/>
      <c r="X3" s="1"/>
    </row>
    <row r="4" spans="1:31" s="152" customFormat="1" ht="17.399999999999999">
      <c r="A4" s="626" t="s">
        <v>973</v>
      </c>
      <c r="B4" s="626"/>
      <c r="C4" s="626"/>
      <c r="D4" s="627" t="s">
        <v>978</v>
      </c>
      <c r="E4" s="627"/>
      <c r="F4" s="627"/>
      <c r="G4" s="627"/>
      <c r="H4" s="627"/>
      <c r="I4" s="1"/>
      <c r="J4" s="197"/>
      <c r="M4" s="1"/>
      <c r="O4" s="1"/>
      <c r="P4" s="1"/>
      <c r="Q4" s="231"/>
      <c r="R4" s="134"/>
      <c r="U4" s="231" t="s">
        <v>2462</v>
      </c>
      <c r="V4" s="134"/>
      <c r="W4" s="134"/>
      <c r="X4" s="134"/>
      <c r="Y4" s="231"/>
    </row>
    <row r="5" spans="1:31" s="152" customFormat="1" ht="17.399999999999999">
      <c r="A5" s="632" t="s">
        <v>2162</v>
      </c>
      <c r="B5" s="632"/>
      <c r="C5" s="632"/>
      <c r="D5" s="517" t="s">
        <v>2204</v>
      </c>
      <c r="E5" s="518"/>
      <c r="F5" s="518"/>
      <c r="G5" s="518"/>
      <c r="H5" s="519"/>
      <c r="J5" s="197"/>
      <c r="M5" s="1"/>
    </row>
    <row r="6" spans="1:31" s="152" customFormat="1" ht="17.399999999999999">
      <c r="A6" s="632" t="s">
        <v>2931</v>
      </c>
      <c r="B6" s="632"/>
      <c r="C6" s="632"/>
      <c r="D6" s="630"/>
      <c r="E6" s="630"/>
      <c r="F6" s="630"/>
      <c r="G6" s="630"/>
      <c r="H6" s="630"/>
      <c r="J6" s="197"/>
    </row>
    <row r="7" spans="1:31" s="152" customFormat="1" ht="17.399999999999999">
      <c r="A7" s="632" t="s">
        <v>2154</v>
      </c>
      <c r="B7" s="632"/>
      <c r="C7" s="632"/>
      <c r="D7" s="630"/>
      <c r="E7" s="630"/>
      <c r="F7" s="630"/>
      <c r="G7" s="630"/>
      <c r="H7" s="630"/>
      <c r="J7" s="197"/>
    </row>
    <row r="8" spans="1:31" s="152" customFormat="1" ht="17.399999999999999">
      <c r="A8" s="632" t="s">
        <v>975</v>
      </c>
      <c r="B8" s="632"/>
      <c r="C8" s="632"/>
      <c r="D8" s="631"/>
      <c r="E8" s="631"/>
      <c r="F8" s="631"/>
      <c r="G8" s="631"/>
      <c r="H8" s="631"/>
      <c r="J8" s="197"/>
      <c r="P8" s="614" t="s">
        <v>3626</v>
      </c>
      <c r="Q8" s="614"/>
      <c r="R8" s="614"/>
      <c r="S8" s="614"/>
      <c r="T8" s="614"/>
      <c r="U8" s="614"/>
      <c r="V8" s="614"/>
      <c r="W8" s="614"/>
      <c r="X8" s="614" t="s">
        <v>3584</v>
      </c>
      <c r="Y8" s="614"/>
      <c r="Z8" s="614"/>
      <c r="AA8" s="614"/>
      <c r="AB8" s="614"/>
      <c r="AC8" s="614"/>
      <c r="AD8" s="614"/>
      <c r="AE8" s="614"/>
    </row>
    <row r="9" spans="1:31" s="152" customFormat="1" ht="17.399999999999999">
      <c r="B9" s="190"/>
      <c r="C9" s="190"/>
      <c r="D9" s="190"/>
      <c r="E9" s="191"/>
      <c r="F9" s="191"/>
      <c r="G9" s="191"/>
      <c r="H9" s="191"/>
      <c r="I9" s="191"/>
      <c r="P9" s="614" t="s">
        <v>2463</v>
      </c>
      <c r="Q9" s="614"/>
      <c r="R9" s="614"/>
      <c r="S9" s="614"/>
      <c r="T9" s="614"/>
      <c r="U9" s="614"/>
      <c r="V9" s="614"/>
      <c r="W9" s="614"/>
      <c r="X9" s="614" t="s">
        <v>3583</v>
      </c>
      <c r="Y9" s="614"/>
      <c r="Z9" s="614"/>
      <c r="AA9" s="614"/>
      <c r="AB9" s="614"/>
      <c r="AC9" s="614"/>
      <c r="AD9" s="614"/>
      <c r="AE9" s="614"/>
    </row>
    <row r="10" spans="1:31" s="152" customFormat="1" ht="17.399999999999999">
      <c r="A10" s="204" t="s">
        <v>2180</v>
      </c>
      <c r="B10" s="206"/>
      <c r="C10" s="206"/>
      <c r="D10" s="190"/>
      <c r="E10" s="191"/>
      <c r="F10" s="191"/>
      <c r="G10" s="191"/>
      <c r="H10" s="191"/>
      <c r="I10" s="191"/>
      <c r="P10" s="615" t="s">
        <v>3627</v>
      </c>
      <c r="Q10" s="614"/>
      <c r="R10" s="614"/>
      <c r="S10" s="614"/>
      <c r="T10" s="614"/>
      <c r="U10" s="614"/>
      <c r="V10" s="614"/>
      <c r="W10" s="614"/>
      <c r="X10" s="616" t="s">
        <v>3628</v>
      </c>
      <c r="Y10" s="614"/>
      <c r="Z10" s="614"/>
      <c r="AA10" s="614"/>
      <c r="AB10" s="614"/>
      <c r="AC10" s="614"/>
      <c r="AD10" s="614"/>
      <c r="AE10" s="614"/>
    </row>
    <row r="11" spans="1:31" s="152" customFormat="1" ht="17.399999999999999">
      <c r="A11" s="207" t="s">
        <v>2181</v>
      </c>
      <c r="B11" s="190" t="s">
        <v>2184</v>
      </c>
      <c r="C11" s="190"/>
      <c r="D11" s="190"/>
      <c r="E11" s="191"/>
      <c r="F11" s="191"/>
      <c r="G11" s="191"/>
      <c r="H11" s="191"/>
      <c r="I11" s="191"/>
      <c r="P11" s="614" t="s">
        <v>3630</v>
      </c>
      <c r="Q11" s="614"/>
      <c r="R11" s="614"/>
      <c r="S11" s="614"/>
      <c r="T11" s="614"/>
      <c r="U11" s="614"/>
      <c r="V11" s="614"/>
      <c r="W11" s="614"/>
      <c r="X11" s="616" t="s">
        <v>3629</v>
      </c>
      <c r="Y11" s="614"/>
      <c r="Z11" s="614"/>
      <c r="AA11" s="614"/>
      <c r="AB11" s="614"/>
      <c r="AC11" s="614"/>
      <c r="AD11" s="614"/>
      <c r="AE11" s="614"/>
    </row>
    <row r="12" spans="1:31" s="152" customFormat="1" ht="17.399999999999999">
      <c r="A12" s="207" t="s">
        <v>2182</v>
      </c>
      <c r="B12" s="190" t="s">
        <v>2637</v>
      </c>
      <c r="C12" s="190"/>
      <c r="D12" s="190"/>
      <c r="E12" s="191"/>
      <c r="F12" s="191"/>
      <c r="G12" s="191"/>
      <c r="H12" s="191"/>
      <c r="I12" s="191"/>
      <c r="P12" s="614" t="s">
        <v>2914</v>
      </c>
      <c r="Q12" s="614"/>
      <c r="R12" s="614"/>
      <c r="S12" s="614"/>
      <c r="T12" s="614"/>
      <c r="U12" s="614"/>
      <c r="V12" s="614"/>
      <c r="W12" s="614"/>
      <c r="X12" s="616" t="s">
        <v>2913</v>
      </c>
      <c r="Y12" s="614"/>
      <c r="Z12" s="614"/>
      <c r="AA12" s="614"/>
      <c r="AB12" s="614"/>
      <c r="AC12" s="614"/>
      <c r="AD12" s="614"/>
      <c r="AE12" s="614"/>
    </row>
    <row r="13" spans="1:31" s="152" customFormat="1" ht="17.399999999999999">
      <c r="A13" s="207" t="s">
        <v>2183</v>
      </c>
      <c r="B13" s="190" t="s">
        <v>2185</v>
      </c>
      <c r="C13" s="190"/>
      <c r="D13" s="190"/>
      <c r="E13" s="191"/>
      <c r="F13" s="191"/>
      <c r="G13" s="191"/>
      <c r="H13" s="191"/>
      <c r="I13" s="191"/>
      <c r="P13" s="614" t="s">
        <v>2634</v>
      </c>
      <c r="Q13" s="614"/>
      <c r="R13" s="614"/>
      <c r="S13" s="614"/>
      <c r="T13" s="614"/>
      <c r="U13" s="614"/>
      <c r="V13" s="614"/>
      <c r="W13" s="614"/>
      <c r="X13" s="616" t="s">
        <v>2636</v>
      </c>
      <c r="Y13" s="614"/>
      <c r="Z13" s="614"/>
      <c r="AA13" s="614"/>
      <c r="AB13" s="614"/>
      <c r="AC13" s="614"/>
      <c r="AD13" s="614"/>
      <c r="AE13" s="614"/>
    </row>
    <row r="14" spans="1:31" s="152" customFormat="1" ht="17.399999999999999">
      <c r="A14" s="207"/>
      <c r="B14" s="192" t="s">
        <v>2191</v>
      </c>
      <c r="C14" s="190"/>
      <c r="D14" s="190"/>
      <c r="E14" s="191"/>
      <c r="F14" s="191"/>
      <c r="G14" s="191"/>
      <c r="H14" s="191"/>
      <c r="I14" s="191"/>
      <c r="P14" s="614"/>
      <c r="Q14" s="614"/>
      <c r="R14" s="614"/>
      <c r="S14" s="614"/>
      <c r="T14" s="614"/>
      <c r="U14" s="614"/>
      <c r="V14" s="614"/>
      <c r="W14" s="614"/>
      <c r="X14" s="616"/>
      <c r="Y14" s="614"/>
      <c r="Z14" s="614"/>
      <c r="AA14" s="614"/>
      <c r="AB14" s="614"/>
      <c r="AC14" s="614"/>
      <c r="AD14" s="614"/>
      <c r="AE14" s="614"/>
    </row>
    <row r="15" spans="1:31" s="152" customFormat="1" ht="17.399999999999999">
      <c r="A15" s="207"/>
      <c r="B15" s="192" t="s">
        <v>2186</v>
      </c>
      <c r="C15" s="190"/>
      <c r="D15" s="190"/>
      <c r="E15" s="191"/>
      <c r="F15" s="191"/>
      <c r="G15" s="191"/>
      <c r="H15" s="191"/>
      <c r="I15" s="191"/>
      <c r="P15" s="614"/>
      <c r="Q15" s="614"/>
      <c r="R15" s="614"/>
      <c r="S15" s="614"/>
      <c r="T15" s="614"/>
      <c r="U15" s="614"/>
      <c r="V15" s="614"/>
      <c r="W15" s="614"/>
      <c r="X15" s="616"/>
      <c r="Y15" s="614"/>
      <c r="Z15" s="614"/>
      <c r="AA15" s="614"/>
      <c r="AB15" s="614"/>
      <c r="AC15" s="614"/>
      <c r="AD15" s="614"/>
      <c r="AE15" s="614"/>
    </row>
    <row r="16" spans="1:31" s="152" customFormat="1" ht="17.399999999999999" customHeight="1">
      <c r="A16" s="232" t="s">
        <v>2275</v>
      </c>
      <c r="B16" s="233" t="s">
        <v>2279</v>
      </c>
      <c r="C16" s="190"/>
      <c r="D16" s="190"/>
      <c r="E16" s="191"/>
      <c r="F16" s="191"/>
      <c r="G16" s="191"/>
      <c r="H16" s="191"/>
      <c r="I16" s="191"/>
    </row>
    <row r="17" spans="1:31" s="152" customFormat="1" ht="17.399999999999999">
      <c r="A17" s="205"/>
      <c r="B17" s="633" t="s">
        <v>2281</v>
      </c>
      <c r="C17" s="633"/>
      <c r="D17" s="633" t="s">
        <v>2280</v>
      </c>
      <c r="E17" s="633"/>
      <c r="F17" s="633"/>
      <c r="G17" s="633"/>
      <c r="H17" s="633"/>
      <c r="I17" s="251" t="s">
        <v>2282</v>
      </c>
      <c r="J17" s="234"/>
      <c r="K17" s="234"/>
      <c r="L17" s="234"/>
      <c r="M17" s="234"/>
    </row>
    <row r="18" spans="1:31" s="237" customFormat="1" ht="72" customHeight="1">
      <c r="A18" s="236"/>
      <c r="B18" s="638" t="s">
        <v>2283</v>
      </c>
      <c r="C18" s="638"/>
      <c r="D18" s="644" t="s">
        <v>2467</v>
      </c>
      <c r="E18" s="645"/>
      <c r="F18" s="645"/>
      <c r="G18" s="645"/>
      <c r="H18" s="645"/>
      <c r="I18" s="238" t="s">
        <v>2940</v>
      </c>
      <c r="P18" s="647" t="s">
        <v>2633</v>
      </c>
      <c r="Q18" s="648"/>
      <c r="R18" s="648"/>
      <c r="S18" s="648"/>
      <c r="T18" s="648"/>
      <c r="U18" s="648"/>
      <c r="V18" s="648"/>
      <c r="W18" s="648"/>
      <c r="X18" s="649" t="s">
        <v>2635</v>
      </c>
      <c r="Y18" s="649"/>
      <c r="Z18" s="649"/>
      <c r="AA18" s="649"/>
      <c r="AB18" s="649"/>
      <c r="AC18" s="649"/>
      <c r="AD18" s="649"/>
      <c r="AE18" s="649"/>
    </row>
    <row r="19" spans="1:31" s="237" customFormat="1" ht="72" customHeight="1">
      <c r="A19" s="236"/>
      <c r="B19" s="638" t="s">
        <v>2284</v>
      </c>
      <c r="C19" s="638"/>
      <c r="D19" s="641" t="s">
        <v>2289</v>
      </c>
      <c r="E19" s="642"/>
      <c r="F19" s="642"/>
      <c r="G19" s="642"/>
      <c r="H19" s="643"/>
      <c r="I19" s="238" t="s">
        <v>2324</v>
      </c>
      <c r="P19" s="152"/>
      <c r="Q19" s="152"/>
      <c r="R19" s="152"/>
      <c r="S19" s="152"/>
      <c r="T19" s="152"/>
      <c r="U19" s="152"/>
      <c r="V19" s="152"/>
      <c r="W19" s="152"/>
      <c r="X19" s="152"/>
      <c r="Y19" s="152"/>
      <c r="Z19" s="152"/>
      <c r="AA19" s="152"/>
      <c r="AB19" s="152"/>
      <c r="AC19" s="152"/>
      <c r="AD19" s="152"/>
      <c r="AE19" s="152"/>
    </row>
    <row r="20" spans="1:31" s="237" customFormat="1" ht="72" customHeight="1">
      <c r="A20" s="236"/>
      <c r="B20" s="638" t="s">
        <v>2285</v>
      </c>
      <c r="C20" s="638"/>
      <c r="D20" s="644" t="s">
        <v>2468</v>
      </c>
      <c r="E20" s="645"/>
      <c r="F20" s="645"/>
      <c r="G20" s="645"/>
      <c r="H20" s="645"/>
      <c r="I20" s="238" t="s">
        <v>2324</v>
      </c>
    </row>
    <row r="21" spans="1:31" s="237" customFormat="1" ht="72" customHeight="1">
      <c r="A21" s="236"/>
      <c r="B21" s="640" t="s">
        <v>2286</v>
      </c>
      <c r="C21" s="638"/>
      <c r="D21" s="646" t="s">
        <v>2288</v>
      </c>
      <c r="E21" s="646"/>
      <c r="F21" s="646"/>
      <c r="G21" s="646"/>
      <c r="H21" s="646"/>
      <c r="I21" s="238" t="s">
        <v>2324</v>
      </c>
    </row>
    <row r="22" spans="1:31" s="237" customFormat="1" ht="17.399999999999999">
      <c r="A22" s="236"/>
      <c r="B22" s="245" t="s">
        <v>2378</v>
      </c>
      <c r="C22" s="239"/>
      <c r="D22" s="240"/>
      <c r="E22" s="240"/>
      <c r="F22" s="240"/>
      <c r="G22" s="240"/>
      <c r="H22" s="240"/>
      <c r="I22" s="241"/>
    </row>
    <row r="23" spans="1:31" s="152" customFormat="1" ht="17.399999999999999" hidden="1" outlineLevel="1">
      <c r="A23" s="236"/>
      <c r="B23" s="245" t="s">
        <v>2379</v>
      </c>
      <c r="C23" s="239"/>
      <c r="D23" s="240"/>
      <c r="E23" s="240"/>
      <c r="F23" s="240"/>
      <c r="G23" s="240"/>
      <c r="H23" s="240"/>
      <c r="I23" s="241"/>
      <c r="J23" s="237"/>
      <c r="K23" s="237"/>
      <c r="P23" s="237"/>
      <c r="Q23" s="237"/>
      <c r="R23" s="237"/>
      <c r="S23" s="237"/>
      <c r="T23" s="237"/>
      <c r="U23" s="237"/>
      <c r="V23" s="237"/>
      <c r="W23" s="237"/>
      <c r="X23" s="237"/>
      <c r="Y23" s="237"/>
      <c r="Z23" s="237"/>
      <c r="AA23" s="237"/>
      <c r="AB23" s="237"/>
      <c r="AC23" s="237"/>
      <c r="AD23" s="237"/>
      <c r="AE23" s="237"/>
    </row>
    <row r="24" spans="1:31" s="152" customFormat="1" ht="17.399999999999999" hidden="1" outlineLevel="1">
      <c r="A24" s="205"/>
      <c r="B24" s="192"/>
      <c r="C24" s="190"/>
      <c r="D24" s="190"/>
      <c r="E24" s="191"/>
      <c r="F24" s="191"/>
      <c r="G24" s="191"/>
      <c r="H24" s="191"/>
      <c r="I24" s="191"/>
      <c r="P24" s="237"/>
      <c r="Q24" s="237"/>
      <c r="R24" s="237"/>
      <c r="S24" s="237"/>
      <c r="T24" s="237"/>
      <c r="U24" s="237"/>
      <c r="V24" s="237"/>
      <c r="W24" s="237"/>
      <c r="X24" s="237"/>
      <c r="Y24" s="237"/>
      <c r="Z24" s="237"/>
      <c r="AA24" s="237"/>
      <c r="AB24" s="237"/>
      <c r="AC24" s="237"/>
      <c r="AD24" s="237"/>
      <c r="AE24" s="237"/>
    </row>
    <row r="25" spans="1:31" s="152" customFormat="1" ht="17.399999999999999" hidden="1" outlineLevel="1">
      <c r="A25" s="196" t="s">
        <v>2178</v>
      </c>
      <c r="C25" s="192"/>
      <c r="D25" s="192"/>
      <c r="P25" s="219"/>
      <c r="Q25" s="219" t="s">
        <v>2469</v>
      </c>
      <c r="R25" s="219"/>
      <c r="S25" s="219"/>
      <c r="T25" s="219"/>
      <c r="U25" s="219"/>
      <c r="V25" s="219"/>
      <c r="W25" s="219"/>
      <c r="X25" s="219"/>
      <c r="Y25" s="219" t="s">
        <v>2470</v>
      </c>
      <c r="Z25" s="219"/>
      <c r="AA25" s="219"/>
      <c r="AB25" s="219"/>
      <c r="AC25" s="219"/>
      <c r="AD25" s="219"/>
      <c r="AE25" s="219"/>
    </row>
    <row r="26" spans="1:31" s="152" customFormat="1" ht="17.399999999999999" hidden="1" outlineLevel="1">
      <c r="A26" s="199" t="s">
        <v>2471</v>
      </c>
      <c r="B26" s="200"/>
      <c r="C26" s="201"/>
      <c r="D26" s="194"/>
      <c r="E26" s="195"/>
      <c r="F26" s="195"/>
      <c r="G26" s="195"/>
      <c r="H26" s="195"/>
      <c r="P26" s="219"/>
      <c r="Q26" s="219" t="s">
        <v>2214</v>
      </c>
      <c r="R26" s="219"/>
      <c r="S26" s="219"/>
      <c r="T26" s="219"/>
      <c r="U26" s="219"/>
      <c r="V26" s="135"/>
      <c r="W26" s="135"/>
      <c r="X26" s="135"/>
      <c r="Y26" s="135" t="s">
        <v>2472</v>
      </c>
      <c r="Z26" s="219"/>
      <c r="AA26" s="219"/>
      <c r="AB26" s="219"/>
      <c r="AC26" s="219"/>
      <c r="AD26" s="219"/>
      <c r="AE26" s="219"/>
    </row>
    <row r="27" spans="1:31" s="152" customFormat="1" ht="17.399999999999999" hidden="1" outlineLevel="1">
      <c r="A27" s="199" t="s">
        <v>2278</v>
      </c>
      <c r="B27" s="200"/>
      <c r="C27" s="201"/>
      <c r="D27" s="194"/>
      <c r="E27" s="195"/>
      <c r="F27" s="195"/>
      <c r="G27" s="195"/>
      <c r="H27" s="195"/>
    </row>
    <row r="28" spans="1:31" s="152" customFormat="1" ht="17.399999999999999" hidden="1" outlineLevel="1">
      <c r="A28" s="199" t="s">
        <v>2276</v>
      </c>
      <c r="B28" s="200"/>
      <c r="C28" s="201"/>
      <c r="D28" s="194"/>
      <c r="E28" s="195"/>
      <c r="F28" s="195"/>
      <c r="G28" s="195"/>
      <c r="H28" s="195"/>
    </row>
    <row r="29" spans="1:31" s="152" customFormat="1" ht="17.399999999999999" hidden="1" outlineLevel="1">
      <c r="A29" s="199" t="s">
        <v>2473</v>
      </c>
      <c r="B29" s="200"/>
      <c r="C29" s="201"/>
      <c r="D29" s="194"/>
      <c r="E29" s="195"/>
      <c r="F29" s="195"/>
      <c r="G29" s="195"/>
      <c r="H29" s="195"/>
      <c r="I29" s="191"/>
    </row>
    <row r="30" spans="1:31" s="152" customFormat="1" ht="17.399999999999999" hidden="1" outlineLevel="1">
      <c r="A30" s="199" t="s">
        <v>2277</v>
      </c>
      <c r="B30" s="200"/>
      <c r="C30" s="201"/>
      <c r="D30" s="194"/>
      <c r="E30" s="195"/>
      <c r="F30" s="195"/>
      <c r="G30" s="195"/>
      <c r="H30" s="195"/>
      <c r="I30" s="191"/>
    </row>
    <row r="31" spans="1:31" s="152" customFormat="1" ht="72" hidden="1" customHeight="1" outlineLevel="1">
      <c r="A31" s="199"/>
      <c r="B31" s="634" t="s">
        <v>2474</v>
      </c>
      <c r="C31" s="634"/>
      <c r="D31" s="634" t="s">
        <v>2475</v>
      </c>
      <c r="E31" s="634"/>
      <c r="F31" s="634"/>
      <c r="G31" s="634"/>
      <c r="H31" s="634"/>
      <c r="I31" s="252" t="s">
        <v>2476</v>
      </c>
    </row>
    <row r="32" spans="1:31" s="152" customFormat="1" ht="72" hidden="1" customHeight="1" outlineLevel="1">
      <c r="A32" s="199"/>
      <c r="B32" s="635" t="s">
        <v>2283</v>
      </c>
      <c r="C32" s="635"/>
      <c r="D32" s="636" t="s">
        <v>2477</v>
      </c>
      <c r="E32" s="637"/>
      <c r="F32" s="637"/>
      <c r="G32" s="637"/>
      <c r="H32" s="637"/>
      <c r="I32" s="235" t="s">
        <v>2325</v>
      </c>
    </row>
    <row r="33" spans="1:31" s="152" customFormat="1" ht="72" hidden="1" customHeight="1" outlineLevel="1">
      <c r="A33" s="199"/>
      <c r="B33" s="635" t="s">
        <v>2284</v>
      </c>
      <c r="C33" s="635"/>
      <c r="D33" s="636" t="s">
        <v>2478</v>
      </c>
      <c r="E33" s="637"/>
      <c r="F33" s="637"/>
      <c r="G33" s="637"/>
      <c r="H33" s="637"/>
      <c r="I33" s="235" t="s">
        <v>2287</v>
      </c>
    </row>
    <row r="34" spans="1:31" s="152" customFormat="1" ht="72" hidden="1" customHeight="1" outlineLevel="1">
      <c r="A34" s="199"/>
      <c r="B34" s="635" t="s">
        <v>2285</v>
      </c>
      <c r="C34" s="635"/>
      <c r="D34" s="636" t="s">
        <v>2479</v>
      </c>
      <c r="E34" s="637"/>
      <c r="F34" s="637"/>
      <c r="G34" s="637"/>
      <c r="H34" s="637"/>
      <c r="I34" s="235" t="s">
        <v>2287</v>
      </c>
    </row>
    <row r="35" spans="1:31" s="152" customFormat="1" ht="17.399999999999999" hidden="1" outlineLevel="1">
      <c r="A35" s="199"/>
      <c r="B35" s="639" t="s">
        <v>2286</v>
      </c>
      <c r="C35" s="635"/>
      <c r="D35" s="637" t="s">
        <v>2480</v>
      </c>
      <c r="E35" s="637"/>
      <c r="F35" s="637"/>
      <c r="G35" s="637"/>
      <c r="H35" s="637"/>
      <c r="I35" s="235" t="s">
        <v>2287</v>
      </c>
    </row>
    <row r="36" spans="1:31" s="152" customFormat="1" ht="17.399999999999999" collapsed="1">
      <c r="A36" s="199"/>
      <c r="B36" s="200" t="s">
        <v>2481</v>
      </c>
      <c r="C36" s="201"/>
      <c r="D36" s="194"/>
      <c r="E36" s="195"/>
      <c r="F36" s="195"/>
      <c r="G36" s="195"/>
      <c r="H36" s="195"/>
      <c r="I36" s="191"/>
    </row>
    <row r="37" spans="1:31" s="152" customFormat="1" ht="17.399999999999999">
      <c r="B37" s="261"/>
      <c r="C37" s="193"/>
      <c r="D37" s="193"/>
      <c r="E37" s="195"/>
      <c r="F37" s="195"/>
      <c r="G37" s="195"/>
      <c r="H37" s="195"/>
      <c r="I37" s="191"/>
    </row>
    <row r="38" spans="1:31" s="152" customFormat="1" ht="17.399999999999999">
      <c r="A38" s="209" t="s">
        <v>2482</v>
      </c>
      <c r="B38" s="209"/>
      <c r="C38" s="209"/>
      <c r="D38" s="209"/>
      <c r="E38" s="209"/>
      <c r="F38" s="220"/>
      <c r="G38" s="220"/>
      <c r="H38" s="220"/>
      <c r="I38" s="191"/>
    </row>
    <row r="39" spans="1:31" ht="17.399999999999999">
      <c r="A39" s="198"/>
      <c r="B39" s="152"/>
      <c r="C39" s="193" t="s">
        <v>2187</v>
      </c>
      <c r="D39" s="193"/>
      <c r="E39" s="195"/>
      <c r="F39" s="195"/>
      <c r="G39" s="195"/>
      <c r="H39" s="195"/>
      <c r="I39" s="191"/>
      <c r="J39" s="152"/>
      <c r="K39" s="152"/>
      <c r="P39" s="152"/>
      <c r="R39" s="152"/>
      <c r="S39" s="152"/>
      <c r="T39" s="152"/>
      <c r="U39" s="152"/>
      <c r="V39" s="152"/>
      <c r="W39" s="152"/>
      <c r="X39" s="152"/>
      <c r="Y39" s="152"/>
      <c r="Z39" s="152"/>
      <c r="AA39" s="152"/>
      <c r="AB39" s="152"/>
      <c r="AC39" s="152"/>
      <c r="AD39" s="152"/>
      <c r="AE39" s="152"/>
    </row>
    <row r="40" spans="1:31" ht="17.399999999999999">
      <c r="C40" s="222" t="s">
        <v>2220</v>
      </c>
      <c r="D40" s="222"/>
      <c r="E40" s="222"/>
      <c r="F40" s="222"/>
      <c r="G40" s="222"/>
      <c r="H40" s="222"/>
      <c r="M40" s="152"/>
      <c r="N40" s="152"/>
      <c r="O40" s="152"/>
      <c r="P40" s="152"/>
      <c r="R40" s="152"/>
      <c r="S40" s="152"/>
      <c r="T40" s="152"/>
      <c r="U40" s="152"/>
      <c r="V40" s="152"/>
      <c r="W40" s="152"/>
      <c r="X40" s="152"/>
      <c r="Y40" s="152"/>
      <c r="Z40" s="152"/>
      <c r="AA40" s="152"/>
      <c r="AB40" s="152"/>
      <c r="AC40" s="152"/>
      <c r="AD40" s="152"/>
      <c r="AE40" s="152"/>
    </row>
    <row r="41" spans="1:31" ht="17.399999999999999">
      <c r="A41" s="203" t="s">
        <v>2483</v>
      </c>
      <c r="B41" s="81"/>
      <c r="C41" s="81"/>
      <c r="D41" s="81"/>
      <c r="E41" s="81"/>
      <c r="F41" s="81"/>
      <c r="G41" s="81"/>
      <c r="H41" s="81"/>
      <c r="I41" s="154"/>
      <c r="J41" s="139"/>
      <c r="M41" s="152"/>
      <c r="N41" s="152"/>
      <c r="O41" s="152"/>
      <c r="Y41" s="152"/>
    </row>
    <row r="42" spans="1:31" ht="17.399999999999999">
      <c r="A42" s="152"/>
      <c r="B42" s="165" t="s">
        <v>2484</v>
      </c>
      <c r="C42" s="167" t="str">
        <f>MID(B49,1,4)&amp;"_"&amp;C49&amp;"-"&amp;D49&amp;"_"&amp;E49&amp;"_"&amp;F49&amp;"_"&amp;G49&amp;"_"&amp;H49</f>
        <v>4050_GIMS Request-SP_AM_20231020__</v>
      </c>
      <c r="D42" s="167"/>
      <c r="E42" s="167"/>
      <c r="F42" s="167"/>
      <c r="G42" s="167"/>
      <c r="H42" s="167"/>
      <c r="I42" s="154"/>
      <c r="J42" s="139"/>
      <c r="M42" s="152"/>
      <c r="N42" s="152"/>
      <c r="O42" s="152"/>
      <c r="P42" s="152"/>
      <c r="Y42" s="152"/>
    </row>
    <row r="43" spans="1:31" ht="17.399999999999999">
      <c r="B43" s="166" t="s">
        <v>2108</v>
      </c>
      <c r="C43" s="162" t="s">
        <v>2631</v>
      </c>
      <c r="D43" s="151"/>
      <c r="E43" s="151"/>
      <c r="F43" s="151"/>
      <c r="G43" s="154"/>
      <c r="H43" s="154"/>
      <c r="I43" s="154"/>
      <c r="J43" s="139"/>
      <c r="M43" s="152"/>
      <c r="N43" s="152"/>
      <c r="O43" s="152"/>
      <c r="P43" s="152"/>
      <c r="Y43" s="152"/>
    </row>
    <row r="44" spans="1:31" s="152" customFormat="1" ht="17.399999999999999">
      <c r="A44" s="1"/>
      <c r="B44" s="134" t="s">
        <v>2485</v>
      </c>
      <c r="C44" s="289" t="s">
        <v>2628</v>
      </c>
      <c r="D44" s="289" t="s">
        <v>2627</v>
      </c>
      <c r="E44" s="289" t="s">
        <v>2626</v>
      </c>
      <c r="F44" s="289" t="s">
        <v>2629</v>
      </c>
      <c r="G44" s="289" t="s">
        <v>2630</v>
      </c>
      <c r="H44" s="134" t="s">
        <v>2486</v>
      </c>
      <c r="I44" s="1"/>
      <c r="J44" s="139"/>
      <c r="K44" s="1"/>
      <c r="Q44" s="1"/>
      <c r="R44" s="1"/>
      <c r="S44" s="1"/>
      <c r="T44" s="1"/>
      <c r="U44" s="1"/>
      <c r="V44" s="1"/>
      <c r="W44" s="1"/>
      <c r="X44" s="1"/>
      <c r="Y44" s="1"/>
      <c r="Z44" s="1"/>
      <c r="AA44" s="1"/>
      <c r="AB44" s="1"/>
      <c r="AC44" s="1"/>
      <c r="AD44" s="1"/>
      <c r="AE44" s="1"/>
    </row>
    <row r="45" spans="1:31" ht="17.399999999999999">
      <c r="B45" s="253" t="s">
        <v>2155</v>
      </c>
      <c r="C45" s="253" t="s">
        <v>2125</v>
      </c>
      <c r="D45" s="253" t="s">
        <v>2157</v>
      </c>
      <c r="E45" s="253" t="s">
        <v>2158</v>
      </c>
      <c r="F45" s="253" t="s">
        <v>2156</v>
      </c>
      <c r="G45" s="253" t="s">
        <v>2151</v>
      </c>
      <c r="H45" s="253" t="s">
        <v>2159</v>
      </c>
      <c r="J45" s="290"/>
      <c r="K45" s="152"/>
      <c r="M45" s="152"/>
      <c r="N45" s="152"/>
      <c r="O45" s="152"/>
      <c r="P45" s="152"/>
    </row>
    <row r="46" spans="1:31" ht="17.399999999999999">
      <c r="B46" s="146" t="s">
        <v>789</v>
      </c>
      <c r="C46" s="146" t="s">
        <v>789</v>
      </c>
      <c r="D46" s="146" t="s">
        <v>789</v>
      </c>
      <c r="E46" s="146" t="s">
        <v>789</v>
      </c>
      <c r="F46" s="146" t="s">
        <v>789</v>
      </c>
      <c r="G46" s="147" t="s">
        <v>1378</v>
      </c>
      <c r="H46" s="147" t="s">
        <v>1378</v>
      </c>
      <c r="J46" s="139"/>
      <c r="M46" s="152"/>
      <c r="N46" s="152"/>
      <c r="O46" s="152"/>
      <c r="P46" s="152"/>
      <c r="Q46" s="152"/>
      <c r="R46" s="152"/>
      <c r="S46" s="152"/>
      <c r="T46" s="152"/>
      <c r="U46" s="152"/>
      <c r="V46" s="152"/>
      <c r="W46" s="152"/>
      <c r="X46" s="152"/>
      <c r="Y46" s="152"/>
      <c r="Z46" s="152"/>
      <c r="AA46" s="152"/>
      <c r="AB46" s="152"/>
      <c r="AC46" s="152"/>
      <c r="AD46" s="152"/>
      <c r="AE46" s="152"/>
    </row>
    <row r="47" spans="1:31" ht="17.399999999999999">
      <c r="B47" s="148" t="s">
        <v>2095</v>
      </c>
      <c r="C47" s="148" t="s">
        <v>2099</v>
      </c>
      <c r="D47" s="148" t="s">
        <v>2097</v>
      </c>
      <c r="E47" s="148" t="s">
        <v>2098</v>
      </c>
      <c r="F47" s="148" t="s">
        <v>2096</v>
      </c>
      <c r="G47" s="148" t="s">
        <v>2094</v>
      </c>
      <c r="H47" s="148" t="s">
        <v>2112</v>
      </c>
      <c r="J47" s="139"/>
      <c r="M47" s="152"/>
      <c r="N47" s="152"/>
      <c r="O47" s="152"/>
      <c r="P47" s="152"/>
    </row>
    <row r="48" spans="1:31" ht="17.399999999999999">
      <c r="A48" s="149" t="s">
        <v>2108</v>
      </c>
      <c r="B48" s="253" t="s">
        <v>2140</v>
      </c>
      <c r="C48" s="253" t="s">
        <v>2126</v>
      </c>
      <c r="D48" s="253" t="s">
        <v>2093</v>
      </c>
      <c r="E48" s="253" t="s">
        <v>2160</v>
      </c>
      <c r="F48" s="253">
        <v>20161104</v>
      </c>
      <c r="G48" s="253" t="s">
        <v>2127</v>
      </c>
      <c r="H48" s="253" t="s">
        <v>2161</v>
      </c>
      <c r="J48" s="139"/>
      <c r="P48" s="152"/>
    </row>
    <row r="49" spans="1:13" ht="27">
      <c r="A49" s="262" t="s">
        <v>2487</v>
      </c>
      <c r="B49" s="292" t="s">
        <v>2138</v>
      </c>
      <c r="C49" s="184" t="s">
        <v>2125</v>
      </c>
      <c r="D49" s="184" t="s">
        <v>3634</v>
      </c>
      <c r="E49" s="291" t="s">
        <v>3635</v>
      </c>
      <c r="F49" s="185" t="s">
        <v>3636</v>
      </c>
      <c r="G49" s="185"/>
      <c r="H49" s="184"/>
      <c r="J49" s="139"/>
    </row>
    <row r="50" spans="1:13">
      <c r="B50" s="134"/>
      <c r="C50" s="223"/>
      <c r="D50" s="134"/>
      <c r="F50" s="223" t="s">
        <v>2625</v>
      </c>
      <c r="J50" s="139"/>
    </row>
    <row r="51" spans="1:13">
      <c r="C51" s="153"/>
      <c r="F51" s="153" t="s">
        <v>2113</v>
      </c>
    </row>
    <row r="52" spans="1:13">
      <c r="A52" s="149" t="s">
        <v>2105</v>
      </c>
      <c r="B52" s="1" t="s">
        <v>2106</v>
      </c>
    </row>
    <row r="53" spans="1:13">
      <c r="B53" s="1" t="s">
        <v>2166</v>
      </c>
    </row>
    <row r="54" spans="1:13">
      <c r="B54" s="222" t="s">
        <v>2219</v>
      </c>
      <c r="C54" s="222"/>
      <c r="D54" s="222"/>
    </row>
    <row r="55" spans="1:13">
      <c r="A55" s="149" t="s">
        <v>2108</v>
      </c>
      <c r="B55" s="1" t="s">
        <v>2488</v>
      </c>
    </row>
    <row r="56" spans="1:13">
      <c r="A56" s="149"/>
      <c r="B56" s="221" t="s">
        <v>2152</v>
      </c>
      <c r="C56" s="222"/>
      <c r="D56" s="222"/>
    </row>
    <row r="57" spans="1:13">
      <c r="A57" s="149"/>
      <c r="B57" s="1" t="s">
        <v>2106</v>
      </c>
    </row>
    <row r="58" spans="1:13">
      <c r="A58" s="149" t="s">
        <v>2108</v>
      </c>
      <c r="B58" s="1" t="s">
        <v>2489</v>
      </c>
    </row>
    <row r="59" spans="1:13">
      <c r="B59" s="221" t="s">
        <v>2153</v>
      </c>
      <c r="C59" s="222"/>
      <c r="D59" s="222"/>
    </row>
    <row r="60" spans="1:13">
      <c r="A60" s="149" t="s">
        <v>2108</v>
      </c>
      <c r="B60" s="1" t="s">
        <v>2490</v>
      </c>
    </row>
    <row r="61" spans="1:13">
      <c r="A61" s="149" t="s">
        <v>2108</v>
      </c>
      <c r="B61" s="1" t="s">
        <v>2932</v>
      </c>
      <c r="M61" s="149"/>
    </row>
    <row r="62" spans="1:13">
      <c r="A62" s="149"/>
      <c r="M62" s="149"/>
    </row>
    <row r="63" spans="1:13">
      <c r="M63" s="149"/>
    </row>
    <row r="64" spans="1:13" ht="17.399999999999999">
      <c r="A64" s="203" t="s">
        <v>2632</v>
      </c>
      <c r="B64" s="81"/>
      <c r="C64" s="81"/>
      <c r="D64" s="81"/>
      <c r="E64" s="81"/>
      <c r="F64" s="81"/>
      <c r="G64" s="81"/>
      <c r="H64" s="81"/>
      <c r="I64" s="81"/>
      <c r="M64" s="149"/>
    </row>
    <row r="65" spans="1:13" ht="17.399999999999999">
      <c r="A65" s="263" t="s">
        <v>2491</v>
      </c>
      <c r="C65" s="629" t="s">
        <v>2492</v>
      </c>
      <c r="D65" s="629"/>
      <c r="E65" s="629"/>
      <c r="F65" s="629"/>
      <c r="G65" s="629"/>
      <c r="M65" s="149"/>
    </row>
    <row r="66" spans="1:13">
      <c r="B66" s="183" t="s">
        <v>2189</v>
      </c>
      <c r="C66" s="183" t="s">
        <v>2190</v>
      </c>
      <c r="D66" s="264" t="s">
        <v>2188</v>
      </c>
      <c r="E66" s="181"/>
      <c r="F66" s="181"/>
      <c r="G66" s="182"/>
      <c r="M66" s="149"/>
    </row>
    <row r="67" spans="1:13" ht="15" customHeight="1">
      <c r="A67" s="149" t="s">
        <v>2108</v>
      </c>
      <c r="B67" s="183" t="s">
        <v>2493</v>
      </c>
      <c r="C67" s="183" t="s">
        <v>2179</v>
      </c>
      <c r="D67" s="264" t="s">
        <v>2494</v>
      </c>
      <c r="E67" s="181"/>
      <c r="F67" s="181"/>
      <c r="G67" s="182"/>
      <c r="M67" s="149"/>
    </row>
    <row r="68" spans="1:13" ht="15" customHeight="1">
      <c r="B68" s="187"/>
      <c r="C68" s="186"/>
      <c r="D68" s="187"/>
      <c r="E68" s="188"/>
      <c r="F68" s="188"/>
      <c r="G68" s="189"/>
      <c r="M68" s="149"/>
    </row>
    <row r="69" spans="1:13" ht="15" customHeight="1">
      <c r="B69" s="187"/>
      <c r="C69" s="186"/>
      <c r="D69" s="187"/>
      <c r="E69" s="188"/>
      <c r="F69" s="188"/>
      <c r="G69" s="189"/>
      <c r="M69" s="149"/>
    </row>
    <row r="70" spans="1:13" ht="15" customHeight="1">
      <c r="A70" s="152"/>
      <c r="B70" s="187"/>
      <c r="C70" s="186"/>
      <c r="D70" s="187"/>
      <c r="E70" s="188"/>
      <c r="F70" s="188"/>
      <c r="G70" s="189"/>
      <c r="M70" s="149"/>
    </row>
    <row r="71" spans="1:13" ht="15" customHeight="1">
      <c r="B71" s="187"/>
      <c r="C71" s="186"/>
      <c r="D71" s="187"/>
      <c r="E71" s="188"/>
      <c r="F71" s="188"/>
      <c r="G71" s="189"/>
      <c r="M71" s="149"/>
    </row>
    <row r="72" spans="1:13" ht="15" customHeight="1">
      <c r="B72" s="187"/>
      <c r="C72" s="186"/>
      <c r="D72" s="187"/>
      <c r="E72" s="188"/>
      <c r="F72" s="188"/>
      <c r="G72" s="189"/>
      <c r="M72" s="149"/>
    </row>
    <row r="73" spans="1:13" ht="15" customHeight="1">
      <c r="B73" s="187"/>
      <c r="C73" s="186"/>
      <c r="D73" s="187"/>
      <c r="E73" s="188"/>
      <c r="F73" s="188"/>
      <c r="G73" s="189"/>
      <c r="M73" s="149"/>
    </row>
    <row r="74" spans="1:13" ht="15" customHeight="1">
      <c r="B74" s="187"/>
      <c r="C74" s="186"/>
      <c r="D74" s="187"/>
      <c r="E74" s="188"/>
      <c r="F74" s="188"/>
      <c r="G74" s="189"/>
      <c r="M74" s="149"/>
    </row>
    <row r="75" spans="1:13" ht="15" customHeight="1">
      <c r="B75" s="187"/>
      <c r="C75" s="186"/>
      <c r="D75" s="187"/>
      <c r="E75" s="188"/>
      <c r="F75" s="188"/>
      <c r="G75" s="189"/>
      <c r="M75" s="149"/>
    </row>
    <row r="76" spans="1:13" ht="15" customHeight="1">
      <c r="B76" s="187"/>
      <c r="C76" s="186"/>
      <c r="D76" s="187"/>
      <c r="E76" s="188"/>
      <c r="F76" s="188"/>
      <c r="G76" s="189"/>
      <c r="M76" s="149"/>
    </row>
    <row r="77" spans="1:13">
      <c r="B77" s="187"/>
      <c r="C77" s="186"/>
      <c r="D77" s="187"/>
      <c r="E77" s="188"/>
      <c r="F77" s="188"/>
      <c r="G77" s="189"/>
      <c r="I77" s="154"/>
    </row>
    <row r="78" spans="1:13">
      <c r="B78" s="162"/>
      <c r="C78" s="151"/>
      <c r="D78" s="151"/>
      <c r="E78" s="151"/>
      <c r="F78" s="154"/>
      <c r="G78" s="154"/>
      <c r="H78" s="154"/>
      <c r="I78" s="166"/>
    </row>
    <row r="79" spans="1:13">
      <c r="I79" s="154"/>
    </row>
    <row r="80" spans="1:13">
      <c r="I80" s="154"/>
    </row>
    <row r="81" spans="2:9">
      <c r="B81" s="135" t="s">
        <v>2128</v>
      </c>
      <c r="C81" s="135" t="s">
        <v>2176</v>
      </c>
      <c r="D81" s="150" t="s">
        <v>2124</v>
      </c>
      <c r="G81" s="134"/>
    </row>
    <row r="82" spans="2:9">
      <c r="B82" s="135" t="s">
        <v>2129</v>
      </c>
      <c r="C82" s="135" t="s">
        <v>2175</v>
      </c>
      <c r="D82" s="150" t="s">
        <v>2101</v>
      </c>
      <c r="G82" s="134"/>
    </row>
    <row r="83" spans="2:9">
      <c r="B83" s="135" t="s">
        <v>2130</v>
      </c>
      <c r="C83" s="135"/>
      <c r="D83" s="150" t="s">
        <v>2100</v>
      </c>
      <c r="H83" s="151"/>
    </row>
    <row r="84" spans="2:9">
      <c r="B84" s="135" t="s">
        <v>2131</v>
      </c>
      <c r="C84" s="135"/>
      <c r="D84" s="150" t="s">
        <v>2933</v>
      </c>
      <c r="G84" s="134"/>
      <c r="H84" s="151"/>
      <c r="I84" s="134"/>
    </row>
    <row r="85" spans="2:9">
      <c r="B85" s="135" t="s">
        <v>2577</v>
      </c>
      <c r="D85" s="150" t="s">
        <v>2934</v>
      </c>
    </row>
    <row r="86" spans="2:9">
      <c r="B86" s="135" t="s">
        <v>2132</v>
      </c>
      <c r="D86" s="150" t="s">
        <v>2935</v>
      </c>
    </row>
    <row r="87" spans="2:9">
      <c r="B87" s="135" t="s">
        <v>2133</v>
      </c>
      <c r="D87" s="150" t="s">
        <v>2102</v>
      </c>
    </row>
    <row r="88" spans="2:9">
      <c r="B88" s="135" t="s">
        <v>2134</v>
      </c>
      <c r="D88" s="150" t="s">
        <v>2103</v>
      </c>
    </row>
    <row r="89" spans="2:9">
      <c r="B89" s="135" t="s">
        <v>2135</v>
      </c>
      <c r="D89" s="150" t="s">
        <v>2104</v>
      </c>
    </row>
    <row r="90" spans="2:9">
      <c r="B90" s="135" t="s">
        <v>2136</v>
      </c>
      <c r="D90" s="150" t="s">
        <v>2936</v>
      </c>
    </row>
    <row r="91" spans="2:9">
      <c r="B91" s="135" t="s">
        <v>2137</v>
      </c>
      <c r="D91" s="150" t="s">
        <v>2937</v>
      </c>
    </row>
    <row r="92" spans="2:9">
      <c r="B92" s="135" t="s">
        <v>2138</v>
      </c>
      <c r="D92" s="150" t="s">
        <v>2109</v>
      </c>
    </row>
    <row r="93" spans="2:9">
      <c r="B93" s="135" t="s">
        <v>2139</v>
      </c>
      <c r="D93" s="150" t="s">
        <v>2110</v>
      </c>
    </row>
    <row r="94" spans="2:9">
      <c r="B94" s="135" t="s">
        <v>2140</v>
      </c>
      <c r="D94" s="150" t="s">
        <v>2111</v>
      </c>
    </row>
    <row r="95" spans="2:9">
      <c r="B95" s="135" t="s">
        <v>2141</v>
      </c>
      <c r="D95" s="150" t="s">
        <v>2938</v>
      </c>
    </row>
    <row r="96" spans="2:9">
      <c r="B96" s="135" t="s">
        <v>2142</v>
      </c>
      <c r="D96" s="150" t="s">
        <v>2939</v>
      </c>
    </row>
    <row r="97" spans="1:9">
      <c r="B97" s="135" t="s">
        <v>2143</v>
      </c>
      <c r="D97" s="135"/>
    </row>
    <row r="98" spans="1:9">
      <c r="B98" s="135" t="s">
        <v>2144</v>
      </c>
    </row>
    <row r="99" spans="1:9">
      <c r="B99" s="135" t="s">
        <v>2145</v>
      </c>
    </row>
    <row r="100" spans="1:9">
      <c r="B100" s="135" t="s">
        <v>2146</v>
      </c>
    </row>
    <row r="101" spans="1:9">
      <c r="B101" s="135" t="s">
        <v>2147</v>
      </c>
    </row>
    <row r="102" spans="1:9">
      <c r="B102" s="135" t="s">
        <v>2148</v>
      </c>
    </row>
    <row r="103" spans="1:9">
      <c r="B103" s="135" t="s">
        <v>2149</v>
      </c>
    </row>
    <row r="104" spans="1:9">
      <c r="B104" s="135" t="s">
        <v>2578</v>
      </c>
    </row>
    <row r="105" spans="1:9">
      <c r="B105" s="135" t="s">
        <v>2150</v>
      </c>
    </row>
    <row r="106" spans="1:9">
      <c r="B106" s="135"/>
    </row>
    <row r="110" spans="1:9" ht="17.399999999999999">
      <c r="A110" s="203" t="s">
        <v>2495</v>
      </c>
      <c r="B110" s="81"/>
      <c r="C110" s="81"/>
      <c r="D110" s="81"/>
      <c r="E110" s="81"/>
      <c r="F110" s="81"/>
      <c r="G110" s="81"/>
      <c r="H110" s="81"/>
      <c r="I110" s="81"/>
    </row>
    <row r="111" spans="1:9" ht="27" customHeight="1">
      <c r="B111" s="620" t="s">
        <v>2730</v>
      </c>
      <c r="C111" s="620"/>
      <c r="D111" s="621" t="s">
        <v>2928</v>
      </c>
      <c r="E111" s="622"/>
      <c r="F111" s="622"/>
      <c r="G111" s="622"/>
      <c r="H111" s="622"/>
      <c r="I111" s="622"/>
    </row>
    <row r="112" spans="1:9" ht="27" customHeight="1">
      <c r="B112" s="619" t="s">
        <v>2730</v>
      </c>
      <c r="C112" s="619"/>
      <c r="D112" s="623" t="s">
        <v>2983</v>
      </c>
      <c r="E112" s="624"/>
      <c r="F112" s="624"/>
      <c r="G112" s="624"/>
      <c r="H112" s="624"/>
      <c r="I112" s="624"/>
    </row>
    <row r="113" spans="2:9" ht="67.5" customHeight="1">
      <c r="B113" s="620" t="s">
        <v>2734</v>
      </c>
      <c r="C113" s="620"/>
      <c r="D113" s="625" t="s">
        <v>2981</v>
      </c>
      <c r="E113" s="622"/>
      <c r="F113" s="622"/>
      <c r="G113" s="622"/>
      <c r="H113" s="622"/>
      <c r="I113" s="622"/>
    </row>
    <row r="114" spans="2:9" ht="67.5" customHeight="1">
      <c r="B114" s="619" t="s">
        <v>2734</v>
      </c>
      <c r="C114" s="619"/>
      <c r="D114" s="623" t="s">
        <v>2982</v>
      </c>
      <c r="E114" s="624"/>
      <c r="F114" s="624"/>
      <c r="G114" s="624"/>
      <c r="H114" s="624"/>
      <c r="I114" s="624"/>
    </row>
    <row r="115" spans="2:9">
      <c r="B115" s="620" t="s">
        <v>1385</v>
      </c>
      <c r="C115" s="620"/>
      <c r="D115" s="621" t="s">
        <v>2500</v>
      </c>
      <c r="E115" s="622"/>
      <c r="F115" s="622"/>
      <c r="G115" s="622"/>
      <c r="H115" s="622"/>
      <c r="I115" s="622"/>
    </row>
    <row r="116" spans="2:9">
      <c r="B116" s="619" t="s">
        <v>1385</v>
      </c>
      <c r="C116" s="619"/>
      <c r="D116" s="623" t="s">
        <v>2865</v>
      </c>
      <c r="E116" s="624"/>
      <c r="F116" s="624"/>
      <c r="G116" s="624"/>
      <c r="H116" s="624"/>
      <c r="I116" s="624"/>
    </row>
    <row r="117" spans="2:9">
      <c r="B117" s="620" t="s">
        <v>2464</v>
      </c>
      <c r="C117" s="620"/>
      <c r="D117" s="621" t="s">
        <v>2866</v>
      </c>
      <c r="E117" s="622"/>
      <c r="F117" s="622"/>
      <c r="G117" s="622"/>
      <c r="H117" s="622"/>
      <c r="I117" s="622"/>
    </row>
    <row r="118" spans="2:9">
      <c r="B118" s="619" t="s">
        <v>2464</v>
      </c>
      <c r="C118" s="619"/>
      <c r="D118" s="623" t="s">
        <v>2867</v>
      </c>
      <c r="E118" s="624"/>
      <c r="F118" s="624"/>
      <c r="G118" s="624"/>
      <c r="H118" s="624"/>
      <c r="I118" s="624"/>
    </row>
    <row r="119" spans="2:9">
      <c r="B119" s="620" t="s">
        <v>2868</v>
      </c>
      <c r="C119" s="620"/>
      <c r="D119" s="621" t="s">
        <v>1391</v>
      </c>
      <c r="E119" s="622"/>
      <c r="F119" s="622"/>
      <c r="G119" s="622"/>
      <c r="H119" s="622"/>
      <c r="I119" s="622"/>
    </row>
    <row r="120" spans="2:9">
      <c r="B120" s="619" t="s">
        <v>2868</v>
      </c>
      <c r="C120" s="619"/>
      <c r="D120" s="623" t="s">
        <v>2869</v>
      </c>
      <c r="E120" s="624"/>
      <c r="F120" s="624"/>
      <c r="G120" s="624"/>
      <c r="H120" s="624"/>
      <c r="I120" s="624"/>
    </row>
    <row r="121" spans="2:9">
      <c r="B121" s="620" t="s">
        <v>790</v>
      </c>
      <c r="C121" s="620"/>
      <c r="D121" s="621" t="s">
        <v>2870</v>
      </c>
      <c r="E121" s="622"/>
      <c r="F121" s="622"/>
      <c r="G121" s="622"/>
      <c r="H121" s="622"/>
      <c r="I121" s="622"/>
    </row>
    <row r="122" spans="2:9">
      <c r="B122" s="619" t="s">
        <v>790</v>
      </c>
      <c r="C122" s="619"/>
      <c r="D122" s="623" t="s">
        <v>2871</v>
      </c>
      <c r="E122" s="624"/>
      <c r="F122" s="624"/>
      <c r="G122" s="624"/>
      <c r="H122" s="624"/>
      <c r="I122" s="624"/>
    </row>
    <row r="123" spans="2:9" ht="14.4">
      <c r="B123" s="620" t="s">
        <v>792</v>
      </c>
      <c r="C123" s="620"/>
      <c r="D123" s="652" t="s">
        <v>2872</v>
      </c>
      <c r="E123" s="653"/>
      <c r="F123" s="653"/>
      <c r="G123" s="653"/>
      <c r="H123" s="653"/>
      <c r="I123" s="653"/>
    </row>
    <row r="124" spans="2:9">
      <c r="B124" s="619" t="s">
        <v>792</v>
      </c>
      <c r="C124" s="619"/>
      <c r="D124" s="650" t="s">
        <v>2873</v>
      </c>
      <c r="E124" s="651"/>
      <c r="F124" s="651"/>
      <c r="G124" s="651"/>
      <c r="H124" s="651"/>
      <c r="I124" s="651"/>
    </row>
  </sheetData>
  <mergeCells count="64">
    <mergeCell ref="B124:C124"/>
    <mergeCell ref="D124:I124"/>
    <mergeCell ref="B121:C121"/>
    <mergeCell ref="D121:I121"/>
    <mergeCell ref="B122:C122"/>
    <mergeCell ref="D122:I122"/>
    <mergeCell ref="B123:C123"/>
    <mergeCell ref="D123:I123"/>
    <mergeCell ref="B118:C118"/>
    <mergeCell ref="D118:I118"/>
    <mergeCell ref="B119:C119"/>
    <mergeCell ref="D119:I119"/>
    <mergeCell ref="B120:C120"/>
    <mergeCell ref="D120:I120"/>
    <mergeCell ref="P18:W18"/>
    <mergeCell ref="X18:AE18"/>
    <mergeCell ref="B33:C33"/>
    <mergeCell ref="D33:H33"/>
    <mergeCell ref="B34:C34"/>
    <mergeCell ref="D34:H34"/>
    <mergeCell ref="D18:H18"/>
    <mergeCell ref="D35:H35"/>
    <mergeCell ref="B19:C19"/>
    <mergeCell ref="B20:C20"/>
    <mergeCell ref="B21:C21"/>
    <mergeCell ref="D19:H19"/>
    <mergeCell ref="D20:H20"/>
    <mergeCell ref="D21:H21"/>
    <mergeCell ref="C65:G65"/>
    <mergeCell ref="D6:H6"/>
    <mergeCell ref="D7:H7"/>
    <mergeCell ref="D8:H8"/>
    <mergeCell ref="A5:C5"/>
    <mergeCell ref="A6:C6"/>
    <mergeCell ref="A7:C7"/>
    <mergeCell ref="A8:C8"/>
    <mergeCell ref="B17:C17"/>
    <mergeCell ref="D17:H17"/>
    <mergeCell ref="B31:C31"/>
    <mergeCell ref="D31:H31"/>
    <mergeCell ref="B32:C32"/>
    <mergeCell ref="D32:H32"/>
    <mergeCell ref="B18:C18"/>
    <mergeCell ref="B35:C35"/>
    <mergeCell ref="A2:C2"/>
    <mergeCell ref="A3:C3"/>
    <mergeCell ref="A4:C4"/>
    <mergeCell ref="D2:H2"/>
    <mergeCell ref="D3:H3"/>
    <mergeCell ref="D4:H4"/>
    <mergeCell ref="B112:C112"/>
    <mergeCell ref="B111:C111"/>
    <mergeCell ref="D117:I117"/>
    <mergeCell ref="D116:I116"/>
    <mergeCell ref="D114:I114"/>
    <mergeCell ref="D113:I113"/>
    <mergeCell ref="D112:I112"/>
    <mergeCell ref="D111:I111"/>
    <mergeCell ref="B117:C117"/>
    <mergeCell ref="B116:C116"/>
    <mergeCell ref="B114:C114"/>
    <mergeCell ref="B113:C113"/>
    <mergeCell ref="B115:C115"/>
    <mergeCell ref="D115:I115"/>
  </mergeCells>
  <phoneticPr fontId="3"/>
  <dataValidations count="5">
    <dataValidation type="list" allowBlank="1" showInputMessage="1" showErrorMessage="1" sqref="G49">
      <formula1>"01,02,03,04,05,06,07,08,09,10"</formula1>
    </dataValidation>
    <dataValidation type="list" showInputMessage="1" showErrorMessage="1" sqref="C68:C77">
      <formula1>"to,cc"</formula1>
    </dataValidation>
    <dataValidation type="list" showInputMessage="1" showErrorMessage="1" sqref="C49">
      <formula1>$C$81:$C$84</formula1>
    </dataValidation>
    <dataValidation type="list" allowBlank="1" showInputMessage="1" showErrorMessage="1" sqref="B49">
      <formula1>$B$81:$B$106</formula1>
    </dataValidation>
    <dataValidation type="list" allowBlank="1" showInputMessage="1" showErrorMessage="1" sqref="D49">
      <formula1>$D$81:$D$97</formula1>
    </dataValidation>
  </dataValidations>
  <hyperlinks>
    <hyperlink ref="A2" location="Print!A1" display="Print"/>
    <hyperlink ref="A3" location="'Registration form (Multiple)'!A1" display="Registration form (Multiple)"/>
    <hyperlink ref="A4" location="Manual!A1" display="Manual"/>
    <hyperlink ref="A6" location="'Sample (Plugs)'!A1" display="Sample (Plugs)"/>
    <hyperlink ref="A7" location="'Sample(Sensors)'!A1" display="Sample(Sensors)"/>
    <hyperlink ref="A8" location="'Revision History'!A1" display="Revision History"/>
    <hyperlink ref="A5" location="'Identification code'!A1" display="Identification code"/>
    <hyperlink ref="A6:C6" location="'Sample (SP_GP_etc)'!A1" display="Sample (SP_GP_etc)"/>
    <hyperlink ref="C65" location="'Registration form (Multiple)'!A1" display="Registration form (Multiple)"/>
  </hyperlinks>
  <pageMargins left="0.70866141732283472" right="0.70866141732283472" top="0.74803149606299213" bottom="0.74803149606299213" header="0.31496062992125984" footer="0.31496062992125984"/>
  <pageSetup paperSize="9" scale="72" orientation="landscape"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pageSetUpPr fitToPage="1"/>
  </sheetPr>
  <dimension ref="A2:L82"/>
  <sheetViews>
    <sheetView showZeros="0" zoomScale="70" zoomScaleNormal="70" workbookViewId="0">
      <pane ySplit="12" topLeftCell="A13" activePane="bottomLeft" state="frozen"/>
      <selection pane="bottomLeft" activeCell="A46" sqref="A46"/>
    </sheetView>
  </sheetViews>
  <sheetFormatPr defaultColWidth="9" defaultRowHeight="13.8" outlineLevelRow="1"/>
  <cols>
    <col min="1" max="1" width="45.44140625" style="1" customWidth="1"/>
    <col min="2" max="11" width="14.6640625" style="1" customWidth="1"/>
    <col min="12" max="12" width="63.33203125" style="1" customWidth="1"/>
    <col min="13" max="16384" width="9" style="1"/>
  </cols>
  <sheetData>
    <row r="2" spans="1:12" ht="36.75" customHeight="1">
      <c r="A2" s="179" t="s">
        <v>861</v>
      </c>
      <c r="F2" s="654" t="s">
        <v>1164</v>
      </c>
      <c r="G2" s="654"/>
      <c r="H2" s="654" t="s">
        <v>1165</v>
      </c>
      <c r="I2" s="655"/>
      <c r="J2" s="658" t="s">
        <v>2531</v>
      </c>
      <c r="K2" s="659"/>
      <c r="L2" s="660"/>
    </row>
    <row r="3" spans="1:12" ht="27" customHeight="1">
      <c r="A3" s="180" t="s">
        <v>2177</v>
      </c>
      <c r="F3" s="45" t="s">
        <v>1166</v>
      </c>
      <c r="G3" s="121">
        <f>'Registration form (Multiple)'!S1</f>
        <v>45219</v>
      </c>
      <c r="H3" s="45" t="s">
        <v>1167</v>
      </c>
      <c r="I3" s="121">
        <f>'Registration form (Multiple)'!X1</f>
        <v>45219</v>
      </c>
      <c r="J3" s="661"/>
      <c r="K3" s="662"/>
      <c r="L3" s="663"/>
    </row>
    <row r="4" spans="1:12" ht="27" customHeight="1">
      <c r="A4" s="656" t="s">
        <v>2532</v>
      </c>
      <c r="B4" s="656"/>
      <c r="C4" s="656"/>
      <c r="D4" s="656"/>
      <c r="F4" s="45" t="s">
        <v>1168</v>
      </c>
      <c r="G4" s="121">
        <f>'Registration form (Multiple)'!S2</f>
        <v>45219</v>
      </c>
      <c r="H4" s="45" t="s">
        <v>1169</v>
      </c>
      <c r="I4" s="121">
        <f>'Registration form (Multiple)'!X2</f>
        <v>0</v>
      </c>
      <c r="J4" s="664"/>
      <c r="K4" s="665"/>
      <c r="L4" s="666"/>
    </row>
    <row r="5" spans="1:12" ht="27" customHeight="1">
      <c r="A5" s="657" t="s">
        <v>2274</v>
      </c>
      <c r="B5" s="657"/>
      <c r="C5" s="657"/>
      <c r="D5" s="657"/>
      <c r="F5" s="45" t="s">
        <v>1170</v>
      </c>
      <c r="G5" s="218" t="str">
        <f>'Registration form (Multiple)'!U1</f>
        <v>HANA APRILLIA</v>
      </c>
      <c r="H5" s="45" t="s">
        <v>1170</v>
      </c>
      <c r="I5" s="218" t="str">
        <f>'Registration form (Multiple)'!Z1</f>
        <v>M.Tokida</v>
      </c>
      <c r="J5" s="664"/>
      <c r="K5" s="665"/>
      <c r="L5" s="666"/>
    </row>
    <row r="6" spans="1:12" ht="27" customHeight="1">
      <c r="F6" s="45" t="s">
        <v>1171</v>
      </c>
      <c r="G6" s="218" t="str">
        <f>'Registration form (Multiple)'!U2</f>
        <v>REZA FERONIA</v>
      </c>
      <c r="H6" s="45" t="s">
        <v>1171</v>
      </c>
      <c r="I6" s="218">
        <f>'Registration form (Multiple)'!Z2</f>
        <v>0</v>
      </c>
      <c r="J6" s="667"/>
      <c r="K6" s="668"/>
      <c r="L6" s="669"/>
    </row>
    <row r="7" spans="1:12">
      <c r="A7" s="46"/>
    </row>
    <row r="8" spans="1:12">
      <c r="A8" s="47" t="s">
        <v>860</v>
      </c>
      <c r="B8" s="48" t="s">
        <v>858</v>
      </c>
      <c r="C8" s="48" t="s">
        <v>849</v>
      </c>
      <c r="D8" s="48" t="s">
        <v>850</v>
      </c>
      <c r="E8" s="48" t="s">
        <v>851</v>
      </c>
      <c r="F8" s="48" t="s">
        <v>852</v>
      </c>
      <c r="G8" s="48" t="s">
        <v>853</v>
      </c>
      <c r="H8" s="48" t="s">
        <v>854</v>
      </c>
      <c r="I8" s="48" t="s">
        <v>855</v>
      </c>
      <c r="J8" s="48" t="s">
        <v>856</v>
      </c>
      <c r="K8" s="48" t="s">
        <v>857</v>
      </c>
      <c r="L8" s="48" t="s">
        <v>859</v>
      </c>
    </row>
    <row r="9" spans="1:12" ht="27" customHeight="1">
      <c r="A9" s="49" t="s">
        <v>2992</v>
      </c>
      <c r="B9" s="50" t="str">
        <f>'Registration form (Multiple)'!$D$7</f>
        <v>02. SP(AMP) FG</v>
      </c>
      <c r="C9" s="50" t="str">
        <f>'Registration form (Multiple)'!$D$10</f>
        <v>02. SP(AMP) FG</v>
      </c>
      <c r="D9" s="50" t="str">
        <f>'Registration form (Multiple)'!$D$13</f>
        <v>02. SP(AMP) FG</v>
      </c>
      <c r="E9" s="50" t="str">
        <f>'Registration form (Multiple)'!$D$16</f>
        <v>02. SP(AMP) FG</v>
      </c>
      <c r="F9" s="50" t="str">
        <f>'Registration form (Multiple)'!$D$19</f>
        <v/>
      </c>
      <c r="G9" s="50" t="str">
        <f>'Registration form (Multiple)'!$D$22</f>
        <v/>
      </c>
      <c r="H9" s="50" t="str">
        <f>'Registration form (Multiple)'!$D$25</f>
        <v/>
      </c>
      <c r="I9" s="50" t="str">
        <f>'Registration form (Multiple)'!$D$28</f>
        <v/>
      </c>
      <c r="J9" s="50" t="str">
        <f>'Registration form (Multiple)'!$D$31</f>
        <v/>
      </c>
      <c r="K9" s="50" t="str">
        <f>'Registration form (Multiple)'!$D$34</f>
        <v/>
      </c>
      <c r="L9" s="83"/>
    </row>
    <row r="10" spans="1:12" ht="27" customHeight="1">
      <c r="A10" s="49" t="s">
        <v>1172</v>
      </c>
      <c r="B10" s="120">
        <f>'Registration form (Multiple)'!$E$7</f>
        <v>45222</v>
      </c>
      <c r="C10" s="120">
        <f>'Registration form (Multiple)'!$E$10</f>
        <v>45222</v>
      </c>
      <c r="D10" s="120">
        <f>'Registration form (Multiple)'!$E$13</f>
        <v>45222</v>
      </c>
      <c r="E10" s="120">
        <f>'Registration form (Multiple)'!$E$16</f>
        <v>45222</v>
      </c>
      <c r="F10" s="120" t="str">
        <f>'Registration form (Multiple)'!$E$19</f>
        <v/>
      </c>
      <c r="G10" s="120" t="str">
        <f>'Registration form (Multiple)'!$E$22</f>
        <v/>
      </c>
      <c r="H10" s="120" t="str">
        <f>'Registration form (Multiple)'!$E$25</f>
        <v/>
      </c>
      <c r="I10" s="120" t="str">
        <f>'Registration form (Multiple)'!$E$28</f>
        <v/>
      </c>
      <c r="J10" s="120" t="str">
        <f>'Registration form (Multiple)'!$E$31</f>
        <v/>
      </c>
      <c r="K10" s="120" t="str">
        <f>'Registration form (Multiple)'!$E$34</f>
        <v/>
      </c>
      <c r="L10" s="83"/>
    </row>
    <row r="11" spans="1:12" ht="27" customHeight="1">
      <c r="A11" s="49" t="s">
        <v>2292</v>
      </c>
      <c r="B11" s="242" t="str">
        <f>'Registration form (Multiple)'!$F$7</f>
        <v>2023/10</v>
      </c>
      <c r="C11" s="242" t="str">
        <f>'Registration form (Multiple)'!$F$10</f>
        <v>2023/10</v>
      </c>
      <c r="D11" s="242" t="str">
        <f>'Registration form (Multiple)'!$F$13</f>
        <v>2023/10</v>
      </c>
      <c r="E11" s="242" t="str">
        <f>'Registration form (Multiple)'!$F$16</f>
        <v>2023/10</v>
      </c>
      <c r="F11" s="242" t="str">
        <f>'Registration form (Multiple)'!$F$19</f>
        <v/>
      </c>
      <c r="G11" s="242" t="str">
        <f>'Registration form (Multiple)'!$F$22</f>
        <v/>
      </c>
      <c r="H11" s="242" t="str">
        <f>'Registration form (Multiple)'!$F$25</f>
        <v/>
      </c>
      <c r="I11" s="242" t="str">
        <f>'Registration form (Multiple)'!$F$28</f>
        <v/>
      </c>
      <c r="J11" s="242" t="str">
        <f>'Registration form (Multiple)'!$F$31</f>
        <v/>
      </c>
      <c r="K11" s="242" t="str">
        <f>'Registration form (Multiple)'!$F$34</f>
        <v/>
      </c>
      <c r="L11" s="83"/>
    </row>
    <row r="12" spans="1:12" ht="27" customHeight="1">
      <c r="A12" s="49" t="s">
        <v>1173</v>
      </c>
      <c r="B12" s="50" t="str">
        <f>'Registration form (Multiple)'!$G$7</f>
        <v>C6HSA</v>
      </c>
      <c r="C12" s="50" t="str">
        <f>'Registration form (Multiple)'!$G$10</f>
        <v>T5999</v>
      </c>
      <c r="D12" s="50" t="str">
        <f>'Registration form (Multiple)'!$G$13</f>
        <v>T6000</v>
      </c>
      <c r="E12" s="50" t="str">
        <f>'Registration form (Multiple)'!$G$16</f>
        <v>T5710</v>
      </c>
      <c r="F12" s="50" t="str">
        <f>'Registration form (Multiple)'!$G$19</f>
        <v/>
      </c>
      <c r="G12" s="50" t="str">
        <f>'Registration form (Multiple)'!$G$22</f>
        <v/>
      </c>
      <c r="H12" s="50" t="str">
        <f>'Registration form (Multiple)'!$G$25</f>
        <v/>
      </c>
      <c r="I12" s="50" t="str">
        <f>'Registration form (Multiple)'!$G$28</f>
        <v/>
      </c>
      <c r="J12" s="50" t="str">
        <f>'Registration form (Multiple)'!$G$31</f>
        <v/>
      </c>
      <c r="K12" s="50" t="str">
        <f>'Registration form (Multiple)'!$G$34</f>
        <v/>
      </c>
      <c r="L12" s="83"/>
    </row>
    <row r="13" spans="1:12" ht="27" customHeight="1">
      <c r="A13" s="49" t="s">
        <v>2164</v>
      </c>
      <c r="B13" s="50" t="str">
        <f>'Registration form (Multiple)'!$H$7</f>
        <v/>
      </c>
      <c r="C13" s="50" t="str">
        <f>'Registration form (Multiple)'!$H$10</f>
        <v/>
      </c>
      <c r="D13" s="50" t="str">
        <f>'Registration form (Multiple)'!$H$13</f>
        <v/>
      </c>
      <c r="E13" s="50" t="str">
        <f>'Registration form (Multiple)'!$H$16</f>
        <v/>
      </c>
      <c r="F13" s="50" t="str">
        <f>'Registration form (Multiple)'!$H$19</f>
        <v/>
      </c>
      <c r="G13" s="50" t="str">
        <f>'Registration form (Multiple)'!$H$22</f>
        <v/>
      </c>
      <c r="H13" s="50" t="str">
        <f>'Registration form (Multiple)'!$H$25</f>
        <v/>
      </c>
      <c r="I13" s="50" t="str">
        <f>'Registration form (Multiple)'!$H$28</f>
        <v/>
      </c>
      <c r="J13" s="50" t="str">
        <f>'Registration form (Multiple)'!$H$31</f>
        <v/>
      </c>
      <c r="K13" s="50" t="str">
        <f>'Registration form (Multiple)'!$H$34</f>
        <v/>
      </c>
      <c r="L13" s="83" t="s">
        <v>2530</v>
      </c>
    </row>
    <row r="14" spans="1:12" ht="55.2">
      <c r="A14" s="51" t="s">
        <v>2533</v>
      </c>
      <c r="B14" s="50" t="str">
        <f>'Registration form (Multiple)'!$K$7</f>
        <v>A4050 NGK Indonesia(インドネシアＮＧＫ)</v>
      </c>
      <c r="C14" s="50" t="str">
        <f>'Registration form (Multiple)'!$K$10</f>
        <v>A4050 NGK Indonesia(インドネシアＮＧＫ)</v>
      </c>
      <c r="D14" s="50" t="str">
        <f>'Registration form (Multiple)'!$K$13</f>
        <v>A4050 NGK Indonesia(インドネシアＮＧＫ)</v>
      </c>
      <c r="E14" s="50" t="str">
        <f>'Registration form (Multiple)'!$K$16</f>
        <v>A4050 NGK Indonesia(インドネシアＮＧＫ)</v>
      </c>
      <c r="F14" s="50" t="str">
        <f>'Registration form (Multiple)'!$K$19</f>
        <v/>
      </c>
      <c r="G14" s="50" t="str">
        <f>'Registration form (Multiple)'!$K$22</f>
        <v/>
      </c>
      <c r="H14" s="50" t="str">
        <f>'Registration form (Multiple)'!$K$25</f>
        <v/>
      </c>
      <c r="I14" s="50" t="str">
        <f>'Registration form (Multiple)'!$K$28</f>
        <v/>
      </c>
      <c r="J14" s="50" t="str">
        <f>'Registration form (Multiple)'!$K$31</f>
        <v/>
      </c>
      <c r="K14" s="50" t="str">
        <f>'Registration form (Multiple)'!$K$34</f>
        <v/>
      </c>
      <c r="L14" s="83"/>
    </row>
    <row r="15" spans="1:12" ht="27" customHeight="1" outlineLevel="1">
      <c r="A15" s="49" t="s">
        <v>2123</v>
      </c>
      <c r="B15" s="120" t="str">
        <f>'Registration form (Multiple)'!$I$7</f>
        <v>B</v>
      </c>
      <c r="C15" s="120" t="str">
        <f>'Registration form (Multiple)'!$I$10</f>
        <v>B</v>
      </c>
      <c r="D15" s="120" t="str">
        <f>'Registration form (Multiple)'!$I$13</f>
        <v>B</v>
      </c>
      <c r="E15" s="120" t="str">
        <f>'Registration form (Multiple)'!$I$16</f>
        <v>B</v>
      </c>
      <c r="F15" s="120" t="str">
        <f>'Registration form (Multiple)'!$I$19</f>
        <v/>
      </c>
      <c r="G15" s="120" t="str">
        <f>'Registration form (Multiple)'!$I$22</f>
        <v/>
      </c>
      <c r="H15" s="120" t="str">
        <f>'Registration form (Multiple)'!$I$25</f>
        <v/>
      </c>
      <c r="I15" s="120" t="str">
        <f>'Registration form (Multiple)'!$I$28</f>
        <v/>
      </c>
      <c r="J15" s="120" t="str">
        <f>'Registration form (Multiple)'!$I$31</f>
        <v/>
      </c>
      <c r="K15" s="120" t="str">
        <f>'Registration form (Multiple)'!$I$34</f>
        <v/>
      </c>
      <c r="L15" s="83"/>
    </row>
    <row r="16" spans="1:12" ht="27" customHeight="1" outlineLevel="1">
      <c r="A16" s="178" t="s">
        <v>2534</v>
      </c>
      <c r="B16" s="120" t="str">
        <f>'Registration form (Multiple)'!$J$7</f>
        <v>C6HSA/71</v>
      </c>
      <c r="C16" s="120" t="str">
        <f>'Registration form (Multiple)'!$J$10</f>
        <v>T5999/01</v>
      </c>
      <c r="D16" s="120" t="str">
        <f>'Registration form (Multiple)'!$J$13</f>
        <v>T6000/01</v>
      </c>
      <c r="E16" s="120" t="str">
        <f>'Registration form (Multiple)'!$J$16</f>
        <v>T5710/01</v>
      </c>
      <c r="F16" s="120" t="str">
        <f>'Registration form (Multiple)'!$J$19</f>
        <v/>
      </c>
      <c r="G16" s="120" t="str">
        <f>'Registration form (Multiple)'!$J$22</f>
        <v/>
      </c>
      <c r="H16" s="120" t="str">
        <f>'Registration form (Multiple)'!$J$25</f>
        <v/>
      </c>
      <c r="I16" s="120" t="str">
        <f>'Registration form (Multiple)'!$J$28</f>
        <v/>
      </c>
      <c r="J16" s="120" t="str">
        <f>'Registration form (Multiple)'!$J$31</f>
        <v/>
      </c>
      <c r="K16" s="120" t="str">
        <f>'Registration form (Multiple)'!$J$34</f>
        <v/>
      </c>
      <c r="L16" s="83"/>
    </row>
    <row r="17" spans="1:12" ht="27" customHeight="1">
      <c r="A17" s="49" t="s">
        <v>2989</v>
      </c>
      <c r="B17" s="50" t="str">
        <f>'Registration form (Multiple)'!$L$7</f>
        <v>No</v>
      </c>
      <c r="C17" s="50" t="str">
        <f>'Registration form (Multiple)'!$L$10</f>
        <v>No</v>
      </c>
      <c r="D17" s="50" t="str">
        <f>'Registration form (Multiple)'!$L$13</f>
        <v>No</v>
      </c>
      <c r="E17" s="50" t="str">
        <f>'Registration form (Multiple)'!$L$16</f>
        <v>No</v>
      </c>
      <c r="F17" s="50" t="str">
        <f>'Registration form (Multiple)'!$L$19</f>
        <v/>
      </c>
      <c r="G17" s="50" t="str">
        <f>'Registration form (Multiple)'!$L$22</f>
        <v/>
      </c>
      <c r="H17" s="50" t="str">
        <f>'Registration form (Multiple)'!$L$25</f>
        <v/>
      </c>
      <c r="I17" s="50" t="str">
        <f>'Registration form (Multiple)'!$L$28</f>
        <v/>
      </c>
      <c r="J17" s="50" t="str">
        <f>'Registration form (Multiple)'!$L$31</f>
        <v/>
      </c>
      <c r="K17" s="50" t="str">
        <f>'Registration form (Multiple)'!$L$34</f>
        <v/>
      </c>
      <c r="L17" s="83"/>
    </row>
    <row r="18" spans="1:12" ht="27" customHeight="1">
      <c r="A18" s="49" t="s">
        <v>2990</v>
      </c>
      <c r="B18" s="50" t="str">
        <f>'Registration form (Multiple)'!$M$7</f>
        <v/>
      </c>
      <c r="C18" s="50" t="str">
        <f>'Registration form (Multiple)'!$M$10</f>
        <v/>
      </c>
      <c r="D18" s="50" t="str">
        <f>'Registration form (Multiple)'!$M$13</f>
        <v/>
      </c>
      <c r="E18" s="50" t="str">
        <f>'Registration form (Multiple)'!$M$16</f>
        <v/>
      </c>
      <c r="F18" s="50" t="str">
        <f>'Registration form (Multiple)'!$M$19</f>
        <v/>
      </c>
      <c r="G18" s="50" t="str">
        <f>'Registration form (Multiple)'!$M$22</f>
        <v/>
      </c>
      <c r="H18" s="50" t="str">
        <f>'Registration form (Multiple)'!$M$25</f>
        <v/>
      </c>
      <c r="I18" s="50" t="str">
        <f>'Registration form (Multiple)'!$M$28</f>
        <v/>
      </c>
      <c r="J18" s="50" t="str">
        <f>'Registration form (Multiple)'!$M$31</f>
        <v/>
      </c>
      <c r="K18" s="50" t="str">
        <f>'Registration form (Multiple)'!$M$34</f>
        <v/>
      </c>
      <c r="L18" s="83"/>
    </row>
    <row r="19" spans="1:12" ht="27" customHeight="1">
      <c r="A19" s="49" t="s">
        <v>2535</v>
      </c>
      <c r="B19" s="50" t="str">
        <f>'Registration form (Multiple)'!$N$7</f>
        <v>No</v>
      </c>
      <c r="C19" s="50" t="str">
        <f>'Registration form (Multiple)'!$N$10</f>
        <v>No</v>
      </c>
      <c r="D19" s="50" t="str">
        <f>'Registration form (Multiple)'!$N$13</f>
        <v>No</v>
      </c>
      <c r="E19" s="50" t="str">
        <f>'Registration form (Multiple)'!$N$16</f>
        <v>No</v>
      </c>
      <c r="F19" s="50" t="str">
        <f>'Registration form (Multiple)'!$N$19</f>
        <v/>
      </c>
      <c r="G19" s="50" t="str">
        <f>'Registration form (Multiple)'!$N$22</f>
        <v/>
      </c>
      <c r="H19" s="50" t="str">
        <f>'Registration form (Multiple)'!$N$25</f>
        <v/>
      </c>
      <c r="I19" s="50" t="str">
        <f>'Registration form (Multiple)'!$N$28</f>
        <v/>
      </c>
      <c r="J19" s="50" t="str">
        <f>'Registration form (Multiple)'!$N$31</f>
        <v/>
      </c>
      <c r="K19" s="50" t="str">
        <f>'Registration form (Multiple)'!$N$34</f>
        <v/>
      </c>
      <c r="L19" s="83"/>
    </row>
    <row r="20" spans="1:12" ht="27" customHeight="1">
      <c r="A20" s="52" t="s">
        <v>2536</v>
      </c>
      <c r="B20" s="53" t="str">
        <f>'Registration form (Multiple)'!$O$7</f>
        <v>4050</v>
      </c>
      <c r="C20" s="53" t="str">
        <f>'Registration form (Multiple)'!$O$10</f>
        <v>4050</v>
      </c>
      <c r="D20" s="53" t="str">
        <f>'Registration form (Multiple)'!$O$13</f>
        <v>4050</v>
      </c>
      <c r="E20" s="53" t="str">
        <f>'Registration form (Multiple)'!$O$16</f>
        <v>4050</v>
      </c>
      <c r="F20" s="53" t="str">
        <f>'Registration form (Multiple)'!$O$19</f>
        <v/>
      </c>
      <c r="G20" s="53" t="str">
        <f>'Registration form (Multiple)'!$O$22</f>
        <v/>
      </c>
      <c r="H20" s="53" t="str">
        <f>'Registration form (Multiple)'!$O$25</f>
        <v/>
      </c>
      <c r="I20" s="53" t="str">
        <f>'Registration form (Multiple)'!$O$28</f>
        <v/>
      </c>
      <c r="J20" s="53" t="str">
        <f>'Registration form (Multiple)'!$O$31</f>
        <v/>
      </c>
      <c r="K20" s="53" t="str">
        <f>'Registration form (Multiple)'!$O$34</f>
        <v/>
      </c>
      <c r="L20" s="54"/>
    </row>
    <row r="21" spans="1:12" ht="27" customHeight="1">
      <c r="A21" s="52" t="s">
        <v>2537</v>
      </c>
      <c r="B21" s="53" t="str">
        <f>'Registration form (Multiple)'!$P$7</f>
        <v>C6HSA/A3</v>
      </c>
      <c r="C21" s="53" t="str">
        <f>'Registration form (Multiple)'!$P$10</f>
        <v>T5999/02</v>
      </c>
      <c r="D21" s="53" t="str">
        <f>'Registration form (Multiple)'!$P$13</f>
        <v>T6000/02</v>
      </c>
      <c r="E21" s="53" t="str">
        <f>'Registration form (Multiple)'!$P$16</f>
        <v>T5710/02</v>
      </c>
      <c r="F21" s="53" t="str">
        <f>'Registration form (Multiple)'!$P$19</f>
        <v/>
      </c>
      <c r="G21" s="53" t="str">
        <f>'Registration form (Multiple)'!$P$22</f>
        <v/>
      </c>
      <c r="H21" s="53" t="str">
        <f>'Registration form (Multiple)'!$P$25</f>
        <v/>
      </c>
      <c r="I21" s="53" t="str">
        <f>'Registration form (Multiple)'!$P$28</f>
        <v/>
      </c>
      <c r="J21" s="53" t="str">
        <f>'Registration form (Multiple)'!$P$31</f>
        <v/>
      </c>
      <c r="K21" s="53" t="str">
        <f>'Registration form (Multiple)'!$P$34</f>
        <v/>
      </c>
      <c r="L21" s="54"/>
    </row>
    <row r="22" spans="1:12" ht="27" customHeight="1">
      <c r="A22" s="52" t="s">
        <v>2538</v>
      </c>
      <c r="B22" s="53" t="str">
        <f>'Registration form (Multiple)'!$Q$7</f>
        <v>PC</v>
      </c>
      <c r="C22" s="53" t="str">
        <f>'Registration form (Multiple)'!$Q$10</f>
        <v>PC</v>
      </c>
      <c r="D22" s="53" t="str">
        <f>'Registration form (Multiple)'!$Q$13</f>
        <v>PC</v>
      </c>
      <c r="E22" s="53" t="str">
        <f>'Registration form (Multiple)'!$Q$16</f>
        <v>PC</v>
      </c>
      <c r="F22" s="53" t="str">
        <f>'Registration form (Multiple)'!$Q$19</f>
        <v/>
      </c>
      <c r="G22" s="53" t="str">
        <f>'Registration form (Multiple)'!$Q$22</f>
        <v/>
      </c>
      <c r="H22" s="53" t="str">
        <f>'Registration form (Multiple)'!$Q$25</f>
        <v/>
      </c>
      <c r="I22" s="53" t="str">
        <f>'Registration form (Multiple)'!$Q$28</f>
        <v/>
      </c>
      <c r="J22" s="53" t="str">
        <f>'Registration form (Multiple)'!$Q$31</f>
        <v/>
      </c>
      <c r="K22" s="53" t="str">
        <f>'Registration form (Multiple)'!$Q$34</f>
        <v/>
      </c>
      <c r="L22" s="54" t="s">
        <v>872</v>
      </c>
    </row>
    <row r="23" spans="1:12" ht="27" customHeight="1">
      <c r="A23" s="52" t="s">
        <v>1174</v>
      </c>
      <c r="B23" s="53" t="str">
        <f>'Registration form (Multiple)'!$R$7</f>
        <v>10</v>
      </c>
      <c r="C23" s="53" t="str">
        <f>'Registration form (Multiple)'!$R$10</f>
        <v>10</v>
      </c>
      <c r="D23" s="53" t="str">
        <f>'Registration form (Multiple)'!$R$13</f>
        <v>10</v>
      </c>
      <c r="E23" s="53" t="str">
        <f>'Registration form (Multiple)'!$R$16</f>
        <v>10</v>
      </c>
      <c r="F23" s="53" t="str">
        <f>'Registration form (Multiple)'!$R$19</f>
        <v/>
      </c>
      <c r="G23" s="53" t="str">
        <f>'Registration form (Multiple)'!$R$22</f>
        <v/>
      </c>
      <c r="H23" s="53" t="str">
        <f>'Registration form (Multiple)'!$R$25</f>
        <v/>
      </c>
      <c r="I23" s="53" t="str">
        <f>'Registration form (Multiple)'!$R$28</f>
        <v/>
      </c>
      <c r="J23" s="53" t="str">
        <f>'Registration form (Multiple)'!$R$31</f>
        <v/>
      </c>
      <c r="K23" s="53" t="str">
        <f>'Registration form (Multiple)'!$R$34</f>
        <v/>
      </c>
      <c r="L23" s="54"/>
    </row>
    <row r="24" spans="1:12" ht="27" customHeight="1">
      <c r="A24" s="52" t="s">
        <v>2539</v>
      </c>
      <c r="B24" s="53" t="str">
        <f>'Registration form (Multiple)'!$S$7</f>
        <v>C6HSA</v>
      </c>
      <c r="C24" s="53" t="str">
        <f>'Registration form (Multiple)'!$S$10</f>
        <v>T5999</v>
      </c>
      <c r="D24" s="53" t="str">
        <f>'Registration form (Multiple)'!$S$13</f>
        <v>T6000</v>
      </c>
      <c r="E24" s="53" t="str">
        <f>'Registration form (Multiple)'!$S$16</f>
        <v>T5710</v>
      </c>
      <c r="F24" s="53" t="str">
        <f>'Registration form (Multiple)'!$S$19</f>
        <v/>
      </c>
      <c r="G24" s="53" t="str">
        <f>'Registration form (Multiple)'!$S$22</f>
        <v/>
      </c>
      <c r="H24" s="53" t="str">
        <f>'Registration form (Multiple)'!$S$25</f>
        <v/>
      </c>
      <c r="I24" s="53" t="str">
        <f>'Registration form (Multiple)'!$S$28</f>
        <v/>
      </c>
      <c r="J24" s="53" t="str">
        <f>'Registration form (Multiple)'!$S$31</f>
        <v/>
      </c>
      <c r="K24" s="53" t="str">
        <f>'Registration form (Multiple)'!$S$34</f>
        <v/>
      </c>
      <c r="L24" s="54" t="s">
        <v>862</v>
      </c>
    </row>
    <row r="25" spans="1:12" ht="27" customHeight="1">
      <c r="A25" s="52" t="s">
        <v>2540</v>
      </c>
      <c r="B25" s="53" t="str">
        <f>'Registration form (Multiple)'!$T$7</f>
        <v/>
      </c>
      <c r="C25" s="53" t="str">
        <f>'Registration form (Multiple)'!$T$10</f>
        <v/>
      </c>
      <c r="D25" s="53" t="str">
        <f>'Registration form (Multiple)'!$T$13</f>
        <v/>
      </c>
      <c r="E25" s="53" t="str">
        <f>'Registration form (Multiple)'!$T$16</f>
        <v/>
      </c>
      <c r="F25" s="53" t="str">
        <f>'Registration form (Multiple)'!$T$19</f>
        <v/>
      </c>
      <c r="G25" s="53" t="str">
        <f>'Registration form (Multiple)'!$T$22</f>
        <v/>
      </c>
      <c r="H25" s="53" t="str">
        <f>'Registration form (Multiple)'!$T$25</f>
        <v/>
      </c>
      <c r="I25" s="53" t="str">
        <f>'Registration form (Multiple)'!$T$28</f>
        <v/>
      </c>
      <c r="J25" s="53" t="str">
        <f>'Registration form (Multiple)'!$T$31</f>
        <v/>
      </c>
      <c r="K25" s="53" t="str">
        <f>'Registration form (Multiple)'!$T$34</f>
        <v/>
      </c>
      <c r="L25" s="54" t="s">
        <v>863</v>
      </c>
    </row>
    <row r="26" spans="1:12" ht="27.6">
      <c r="A26" s="52" t="s">
        <v>2541</v>
      </c>
      <c r="B26" s="53" t="str">
        <f>'Registration form (Multiple)'!$U$7</f>
        <v>NGK SPARK PLUGS</v>
      </c>
      <c r="C26" s="53" t="str">
        <f>'Registration form (Multiple)'!$U$10</f>
        <v>NGK SPARK PLUGS</v>
      </c>
      <c r="D26" s="53" t="str">
        <f>'Registration form (Multiple)'!$U$13</f>
        <v>NGK SPARK PLUGS</v>
      </c>
      <c r="E26" s="53" t="str">
        <f>'Registration form (Multiple)'!$U$16</f>
        <v>NGK SPARK PLUGS</v>
      </c>
      <c r="F26" s="53" t="str">
        <f>'Registration form (Multiple)'!$U$19</f>
        <v/>
      </c>
      <c r="G26" s="53" t="str">
        <f>'Registration form (Multiple)'!$U$22</f>
        <v/>
      </c>
      <c r="H26" s="53" t="str">
        <f>'Registration form (Multiple)'!$U$25</f>
        <v/>
      </c>
      <c r="I26" s="53" t="str">
        <f>'Registration form (Multiple)'!$U$28</f>
        <v/>
      </c>
      <c r="J26" s="53" t="str">
        <f>'Registration form (Multiple)'!$U$31</f>
        <v/>
      </c>
      <c r="K26" s="53" t="str">
        <f>'Registration form (Multiple)'!$U$34</f>
        <v/>
      </c>
      <c r="L26" s="54" t="s">
        <v>868</v>
      </c>
    </row>
    <row r="27" spans="1:12" ht="27" customHeight="1">
      <c r="A27" s="52" t="s">
        <v>2542</v>
      </c>
      <c r="B27" s="53" t="str">
        <f>'Registration form (Multiple)'!$V$7</f>
        <v/>
      </c>
      <c r="C27" s="53" t="str">
        <f>'Registration form (Multiple)'!$V$10</f>
        <v/>
      </c>
      <c r="D27" s="53" t="str">
        <f>'Registration form (Multiple)'!$V$13</f>
        <v/>
      </c>
      <c r="E27" s="53" t="str">
        <f>'Registration form (Multiple)'!$V$16</f>
        <v/>
      </c>
      <c r="F27" s="53" t="str">
        <f>'Registration form (Multiple)'!$V$19</f>
        <v/>
      </c>
      <c r="G27" s="53" t="str">
        <f>'Registration form (Multiple)'!$V$22</f>
        <v/>
      </c>
      <c r="H27" s="53" t="str">
        <f>'Registration form (Multiple)'!$V$25</f>
        <v/>
      </c>
      <c r="I27" s="53" t="str">
        <f>'Registration form (Multiple)'!$V$28</f>
        <v/>
      </c>
      <c r="J27" s="53" t="str">
        <f>'Registration form (Multiple)'!$V$31</f>
        <v/>
      </c>
      <c r="K27" s="53" t="str">
        <f>'Registration form (Multiple)'!$V$34</f>
        <v/>
      </c>
      <c r="L27" s="54"/>
    </row>
    <row r="28" spans="1:12" ht="27" customHeight="1">
      <c r="A28" s="52" t="s">
        <v>2543</v>
      </c>
      <c r="B28" s="53" t="str">
        <f>'Registration form (Multiple)'!$W$7</f>
        <v/>
      </c>
      <c r="C28" s="53" t="str">
        <f>'Registration form (Multiple)'!$W$10</f>
        <v/>
      </c>
      <c r="D28" s="53" t="str">
        <f>'Registration form (Multiple)'!$W$13</f>
        <v/>
      </c>
      <c r="E28" s="53" t="str">
        <f>'Registration form (Multiple)'!$W$16</f>
        <v/>
      </c>
      <c r="F28" s="53" t="str">
        <f>'Registration form (Multiple)'!$W$19</f>
        <v/>
      </c>
      <c r="G28" s="53" t="str">
        <f>'Registration form (Multiple)'!$W$22</f>
        <v/>
      </c>
      <c r="H28" s="53" t="str">
        <f>'Registration form (Multiple)'!$W$25</f>
        <v/>
      </c>
      <c r="I28" s="53" t="str">
        <f>'Registration form (Multiple)'!$W$28</f>
        <v/>
      </c>
      <c r="J28" s="53" t="str">
        <f>'Registration form (Multiple)'!$W$31</f>
        <v/>
      </c>
      <c r="K28" s="53" t="str">
        <f>'Registration form (Multiple)'!$W$34</f>
        <v/>
      </c>
      <c r="L28" s="54" t="s">
        <v>880</v>
      </c>
    </row>
    <row r="29" spans="1:12" ht="27" customHeight="1">
      <c r="A29" s="52" t="s">
        <v>1175</v>
      </c>
      <c r="B29" s="53" t="str">
        <f>'Registration form (Multiple)'!$X$7</f>
        <v/>
      </c>
      <c r="C29" s="53" t="str">
        <f>'Registration form (Multiple)'!$X$10</f>
        <v/>
      </c>
      <c r="D29" s="53" t="str">
        <f>'Registration form (Multiple)'!$X$13</f>
        <v/>
      </c>
      <c r="E29" s="53" t="str">
        <f>'Registration form (Multiple)'!$X$16</f>
        <v/>
      </c>
      <c r="F29" s="53" t="str">
        <f>'Registration form (Multiple)'!$X$19</f>
        <v/>
      </c>
      <c r="G29" s="53" t="str">
        <f>'Registration form (Multiple)'!$X$22</f>
        <v/>
      </c>
      <c r="H29" s="53" t="str">
        <f>'Registration form (Multiple)'!$X$25</f>
        <v/>
      </c>
      <c r="I29" s="53" t="str">
        <f>'Registration form (Multiple)'!$X$28</f>
        <v/>
      </c>
      <c r="J29" s="53" t="str">
        <f>'Registration form (Multiple)'!$X$31</f>
        <v/>
      </c>
      <c r="K29" s="53" t="str">
        <f>'Registration form (Multiple)'!$X$34</f>
        <v/>
      </c>
      <c r="L29" s="54"/>
    </row>
    <row r="30" spans="1:12" ht="27" customHeight="1">
      <c r="A30" s="52" t="s">
        <v>2544</v>
      </c>
      <c r="B30" s="53" t="str">
        <f>'Registration form (Multiple)'!$Y$7</f>
        <v/>
      </c>
      <c r="C30" s="53" t="str">
        <f>'Registration form (Multiple)'!$Y$10</f>
        <v/>
      </c>
      <c r="D30" s="53" t="str">
        <f>'Registration form (Multiple)'!$Y$13</f>
        <v/>
      </c>
      <c r="E30" s="53" t="str">
        <f>'Registration form (Multiple)'!$Y$16</f>
        <v/>
      </c>
      <c r="F30" s="53" t="str">
        <f>'Registration form (Multiple)'!$Y$19</f>
        <v/>
      </c>
      <c r="G30" s="53" t="str">
        <f>'Registration form (Multiple)'!$Y$22</f>
        <v/>
      </c>
      <c r="H30" s="53" t="str">
        <f>'Registration form (Multiple)'!$Y$25</f>
        <v/>
      </c>
      <c r="I30" s="53" t="str">
        <f>'Registration form (Multiple)'!$Y$28</f>
        <v/>
      </c>
      <c r="J30" s="53" t="str">
        <f>'Registration form (Multiple)'!$Y$31</f>
        <v/>
      </c>
      <c r="K30" s="53" t="str">
        <f>'Registration form (Multiple)'!$Y$34</f>
        <v/>
      </c>
      <c r="L30" s="54"/>
    </row>
    <row r="31" spans="1:12" ht="27" customHeight="1">
      <c r="A31" s="52" t="s">
        <v>2545</v>
      </c>
      <c r="B31" s="53" t="str">
        <f>'Registration form (Multiple)'!$Z$7</f>
        <v/>
      </c>
      <c r="C31" s="53" t="str">
        <f>'Registration form (Multiple)'!$Z$10</f>
        <v/>
      </c>
      <c r="D31" s="53" t="str">
        <f>'Registration form (Multiple)'!$Z$13</f>
        <v/>
      </c>
      <c r="E31" s="53" t="str">
        <f>'Registration form (Multiple)'!$Z$16</f>
        <v/>
      </c>
      <c r="F31" s="53" t="str">
        <f>'Registration form (Multiple)'!$Z$19</f>
        <v/>
      </c>
      <c r="G31" s="53" t="str">
        <f>'Registration form (Multiple)'!$Z$22</f>
        <v/>
      </c>
      <c r="H31" s="53" t="str">
        <f>'Registration form (Multiple)'!$Z$25</f>
        <v/>
      </c>
      <c r="I31" s="53" t="str">
        <f>'Registration form (Multiple)'!$Z$28</f>
        <v/>
      </c>
      <c r="J31" s="53" t="str">
        <f>'Registration form (Multiple)'!$Z$31</f>
        <v/>
      </c>
      <c r="K31" s="53" t="str">
        <f>'Registration form (Multiple)'!$Z$34</f>
        <v/>
      </c>
      <c r="L31" s="54"/>
    </row>
    <row r="32" spans="1:12" ht="27" customHeight="1">
      <c r="A32" s="52" t="s">
        <v>2546</v>
      </c>
      <c r="B32" s="53">
        <f>'Registration form (Multiple)'!$AA$7</f>
        <v>0</v>
      </c>
      <c r="C32" s="53">
        <f>'Registration form (Multiple)'!$AA$10</f>
        <v>0</v>
      </c>
      <c r="D32" s="53">
        <f>'Registration form (Multiple)'!$AA$13</f>
        <v>0</v>
      </c>
      <c r="E32" s="53">
        <f>'Registration form (Multiple)'!$AA$16</f>
        <v>0</v>
      </c>
      <c r="F32" s="53">
        <f>'Registration form (Multiple)'!$AA$19</f>
        <v>0</v>
      </c>
      <c r="G32" s="53">
        <f>'Registration form (Multiple)'!$AA$22</f>
        <v>0</v>
      </c>
      <c r="H32" s="53">
        <f>'Registration form (Multiple)'!$AA$25</f>
        <v>0</v>
      </c>
      <c r="I32" s="53">
        <f>'Registration form (Multiple)'!$AA$28</f>
        <v>0</v>
      </c>
      <c r="J32" s="53">
        <f>'Registration form (Multiple)'!$AA$31</f>
        <v>0</v>
      </c>
      <c r="K32" s="53">
        <f>'Registration form (Multiple)'!$AA$34</f>
        <v>0</v>
      </c>
      <c r="L32" s="54" t="s">
        <v>881</v>
      </c>
    </row>
    <row r="33" spans="1:12" ht="27" customHeight="1">
      <c r="A33" s="52" t="s">
        <v>2547</v>
      </c>
      <c r="B33" s="53" t="str">
        <f>'Registration form (Multiple)'!$AB$7</f>
        <v/>
      </c>
      <c r="C33" s="53" t="str">
        <f>'Registration form (Multiple)'!$AB$10</f>
        <v/>
      </c>
      <c r="D33" s="53" t="str">
        <f>'Registration form (Multiple)'!$AB$13</f>
        <v/>
      </c>
      <c r="E33" s="53" t="str">
        <f>'Registration form (Multiple)'!$AB$16</f>
        <v/>
      </c>
      <c r="F33" s="53" t="str">
        <f>'Registration form (Multiple)'!$AB$19</f>
        <v/>
      </c>
      <c r="G33" s="53" t="str">
        <f>'Registration form (Multiple)'!$AB$22</f>
        <v/>
      </c>
      <c r="H33" s="53" t="str">
        <f>'Registration form (Multiple)'!$AB$25</f>
        <v/>
      </c>
      <c r="I33" s="53" t="str">
        <f>'Registration form (Multiple)'!$AB$28</f>
        <v/>
      </c>
      <c r="J33" s="53" t="str">
        <f>'Registration form (Multiple)'!$AB$31</f>
        <v/>
      </c>
      <c r="K33" s="53" t="str">
        <f>'Registration form (Multiple)'!$AB$34</f>
        <v/>
      </c>
      <c r="L33" s="54" t="s">
        <v>870</v>
      </c>
    </row>
    <row r="34" spans="1:12" ht="27" customHeight="1">
      <c r="A34" s="52" t="s">
        <v>2548</v>
      </c>
      <c r="B34" s="53" t="str">
        <f>'Registration form (Multiple)'!$AC$7</f>
        <v/>
      </c>
      <c r="C34" s="53" t="str">
        <f>'Registration form (Multiple)'!$AC$10</f>
        <v/>
      </c>
      <c r="D34" s="53" t="str">
        <f>'Registration form (Multiple)'!$AC$13</f>
        <v/>
      </c>
      <c r="E34" s="53" t="str">
        <f>'Registration form (Multiple)'!$AC$16</f>
        <v/>
      </c>
      <c r="F34" s="53" t="str">
        <f>'Registration form (Multiple)'!$AC$19</f>
        <v/>
      </c>
      <c r="G34" s="53" t="str">
        <f>'Registration form (Multiple)'!$AC$22</f>
        <v/>
      </c>
      <c r="H34" s="53" t="str">
        <f>'Registration form (Multiple)'!$AC$25</f>
        <v/>
      </c>
      <c r="I34" s="53" t="str">
        <f>'Registration form (Multiple)'!$AC$28</f>
        <v/>
      </c>
      <c r="J34" s="53" t="str">
        <f>'Registration form (Multiple)'!$AC$31</f>
        <v/>
      </c>
      <c r="K34" s="53" t="str">
        <f>'Registration form (Multiple)'!$AC$34</f>
        <v/>
      </c>
      <c r="L34" s="54" t="s">
        <v>871</v>
      </c>
    </row>
    <row r="35" spans="1:12" ht="27" customHeight="1">
      <c r="A35" s="52" t="s">
        <v>2549</v>
      </c>
      <c r="B35" s="53" t="str">
        <f>'Registration form (Multiple)'!$AD$7</f>
        <v/>
      </c>
      <c r="C35" s="53" t="str">
        <f>'Registration form (Multiple)'!$AD$10</f>
        <v/>
      </c>
      <c r="D35" s="53" t="str">
        <f>'Registration form (Multiple)'!$AD$13</f>
        <v/>
      </c>
      <c r="E35" s="53" t="str">
        <f>'Registration form (Multiple)'!$AD$16</f>
        <v/>
      </c>
      <c r="F35" s="53" t="str">
        <f>'Registration form (Multiple)'!$AD$19</f>
        <v/>
      </c>
      <c r="G35" s="53" t="str">
        <f>'Registration form (Multiple)'!$AD$22</f>
        <v/>
      </c>
      <c r="H35" s="53" t="str">
        <f>'Registration form (Multiple)'!$AD$25</f>
        <v/>
      </c>
      <c r="I35" s="53" t="str">
        <f>'Registration form (Multiple)'!$AD$28</f>
        <v/>
      </c>
      <c r="J35" s="53" t="str">
        <f>'Registration form (Multiple)'!$AD$31</f>
        <v/>
      </c>
      <c r="K35" s="53" t="str">
        <f>'Registration form (Multiple)'!$AD$34</f>
        <v/>
      </c>
      <c r="L35" s="54" t="s">
        <v>869</v>
      </c>
    </row>
    <row r="36" spans="1:12" ht="27" customHeight="1">
      <c r="A36" s="52" t="s">
        <v>2550</v>
      </c>
      <c r="B36" s="53" t="str">
        <f>'Registration form (Multiple)'!$AE$7</f>
        <v>-</v>
      </c>
      <c r="C36" s="53" t="str">
        <f>'Registration form (Multiple)'!$AE$10</f>
        <v>-</v>
      </c>
      <c r="D36" s="53" t="str">
        <f>'Registration form (Multiple)'!$AE$13</f>
        <v>-</v>
      </c>
      <c r="E36" s="53" t="str">
        <f>'Registration form (Multiple)'!$AE$16</f>
        <v>-</v>
      </c>
      <c r="F36" s="53" t="str">
        <f>'Registration form (Multiple)'!$AE$19</f>
        <v/>
      </c>
      <c r="G36" s="53" t="str">
        <f>'Registration form (Multiple)'!$AE$22</f>
        <v/>
      </c>
      <c r="H36" s="53" t="str">
        <f>'Registration form (Multiple)'!$AE$25</f>
        <v/>
      </c>
      <c r="I36" s="53" t="str">
        <f>'Registration form (Multiple)'!$AE$28</f>
        <v/>
      </c>
      <c r="J36" s="53" t="str">
        <f>'Registration form (Multiple)'!$AE$31</f>
        <v/>
      </c>
      <c r="K36" s="53" t="str">
        <f>'Registration form (Multiple)'!$AE$34</f>
        <v/>
      </c>
      <c r="L36" s="54" t="s">
        <v>877</v>
      </c>
    </row>
    <row r="37" spans="1:12" ht="27" customHeight="1">
      <c r="A37" s="52" t="s">
        <v>1176</v>
      </c>
      <c r="B37" s="53" t="str">
        <f>'Registration form (Multiple)'!$AF$7</f>
        <v>V94270A</v>
      </c>
      <c r="C37" s="53" t="str">
        <f>'Registration form (Multiple)'!$AF$10</f>
        <v>V01270A</v>
      </c>
      <c r="D37" s="53" t="str">
        <f>'Registration form (Multiple)'!$AF$13</f>
        <v>V01270A</v>
      </c>
      <c r="E37" s="53" t="str">
        <f>'Registration form (Multiple)'!$AF$16</f>
        <v>V01670A</v>
      </c>
      <c r="F37" s="53" t="str">
        <f>'Registration form (Multiple)'!$AF$19</f>
        <v/>
      </c>
      <c r="G37" s="53" t="str">
        <f>'Registration form (Multiple)'!$AF$22</f>
        <v/>
      </c>
      <c r="H37" s="53" t="str">
        <f>'Registration form (Multiple)'!$AF$25</f>
        <v/>
      </c>
      <c r="I37" s="53" t="str">
        <f>'Registration form (Multiple)'!$AF$28</f>
        <v/>
      </c>
      <c r="J37" s="53" t="str">
        <f>'Registration form (Multiple)'!$AF$31</f>
        <v/>
      </c>
      <c r="K37" s="53" t="str">
        <f>'Registration form (Multiple)'!$AF$34</f>
        <v/>
      </c>
      <c r="L37" s="54" t="s">
        <v>864</v>
      </c>
    </row>
    <row r="38" spans="1:12" ht="27" customHeight="1">
      <c r="A38" s="52" t="s">
        <v>2551</v>
      </c>
      <c r="B38" s="53" t="str">
        <f>'Registration form (Multiple)'!$AG$7</f>
        <v>ID</v>
      </c>
      <c r="C38" s="53" t="str">
        <f>'Registration form (Multiple)'!$AG$10</f>
        <v>ID</v>
      </c>
      <c r="D38" s="53" t="str">
        <f>'Registration form (Multiple)'!$AG$13</f>
        <v>ID</v>
      </c>
      <c r="E38" s="53" t="str">
        <f>'Registration form (Multiple)'!$AG$16</f>
        <v>ID</v>
      </c>
      <c r="F38" s="53" t="str">
        <f>'Registration form (Multiple)'!$AG$19</f>
        <v/>
      </c>
      <c r="G38" s="53" t="str">
        <f>'Registration form (Multiple)'!$AG$22</f>
        <v/>
      </c>
      <c r="H38" s="53" t="str">
        <f>'Registration form (Multiple)'!$AG$25</f>
        <v/>
      </c>
      <c r="I38" s="53" t="str">
        <f>'Registration form (Multiple)'!$AG$28</f>
        <v/>
      </c>
      <c r="J38" s="53" t="str">
        <f>'Registration form (Multiple)'!$AG$31</f>
        <v/>
      </c>
      <c r="K38" s="53" t="str">
        <f>'Registration form (Multiple)'!$AG$34</f>
        <v/>
      </c>
      <c r="L38" s="54" t="s">
        <v>874</v>
      </c>
    </row>
    <row r="39" spans="1:12" ht="27" customHeight="1">
      <c r="A39" s="52" t="s">
        <v>2552</v>
      </c>
      <c r="B39" s="53" t="str">
        <f>'Registration form (Multiple)'!$AH$7</f>
        <v>ID</v>
      </c>
      <c r="C39" s="53" t="str">
        <f>'Registration form (Multiple)'!$AH$10</f>
        <v>ID</v>
      </c>
      <c r="D39" s="53" t="str">
        <f>'Registration form (Multiple)'!$AH$13</f>
        <v>ID</v>
      </c>
      <c r="E39" s="53" t="str">
        <f>'Registration form (Multiple)'!$AH$16</f>
        <v>ID</v>
      </c>
      <c r="F39" s="53" t="str">
        <f>'Registration form (Multiple)'!$AH$19</f>
        <v/>
      </c>
      <c r="G39" s="53" t="str">
        <f>'Registration form (Multiple)'!$AH$22</f>
        <v/>
      </c>
      <c r="H39" s="53" t="str">
        <f>'Registration form (Multiple)'!$AH$25</f>
        <v/>
      </c>
      <c r="I39" s="53" t="str">
        <f>'Registration form (Multiple)'!$AH$28</f>
        <v/>
      </c>
      <c r="J39" s="53" t="str">
        <f>'Registration form (Multiple)'!$AH$31</f>
        <v/>
      </c>
      <c r="K39" s="53" t="str">
        <f>'Registration form (Multiple)'!$AH$34</f>
        <v/>
      </c>
      <c r="L39" s="54" t="s">
        <v>873</v>
      </c>
    </row>
    <row r="40" spans="1:12" ht="27" customHeight="1">
      <c r="A40" s="52" t="s">
        <v>2553</v>
      </c>
      <c r="B40" s="53" t="str">
        <f>'Registration form (Multiple)'!$AI$7</f>
        <v/>
      </c>
      <c r="C40" s="53" t="str">
        <f>'Registration form (Multiple)'!$AI$10</f>
        <v/>
      </c>
      <c r="D40" s="53" t="str">
        <f>'Registration form (Multiple)'!$AI$13</f>
        <v/>
      </c>
      <c r="E40" s="53" t="str">
        <f>'Registration form (Multiple)'!$AI$16</f>
        <v/>
      </c>
      <c r="F40" s="53" t="str">
        <f>'Registration form (Multiple)'!$AI$19</f>
        <v/>
      </c>
      <c r="G40" s="53" t="str">
        <f>'Registration form (Multiple)'!$AI$22</f>
        <v/>
      </c>
      <c r="H40" s="53" t="str">
        <f>'Registration form (Multiple)'!$AI$25</f>
        <v/>
      </c>
      <c r="I40" s="53" t="str">
        <f>'Registration form (Multiple)'!$AI$28</f>
        <v/>
      </c>
      <c r="J40" s="53" t="str">
        <f>'Registration form (Multiple)'!$AI$31</f>
        <v/>
      </c>
      <c r="K40" s="53" t="str">
        <f>'Registration form (Multiple)'!$AI$34</f>
        <v/>
      </c>
      <c r="L40" s="54" t="s">
        <v>875</v>
      </c>
    </row>
    <row r="41" spans="1:12" ht="27" customHeight="1">
      <c r="A41" s="52" t="s">
        <v>2554</v>
      </c>
      <c r="B41" s="53">
        <f>'Registration form (Multiple)'!$AJ$7</f>
        <v>0</v>
      </c>
      <c r="C41" s="53">
        <f>'Registration form (Multiple)'!$AJ$10</f>
        <v>0</v>
      </c>
      <c r="D41" s="53">
        <f>'Registration form (Multiple)'!$AJ$13</f>
        <v>0</v>
      </c>
      <c r="E41" s="53">
        <f>'Registration form (Multiple)'!$AJ$16</f>
        <v>0</v>
      </c>
      <c r="F41" s="53">
        <f>'Registration form (Multiple)'!$AJ$19</f>
        <v>0</v>
      </c>
      <c r="G41" s="53">
        <f>'Registration form (Multiple)'!$AJ$22</f>
        <v>0</v>
      </c>
      <c r="H41" s="53">
        <f>'Registration form (Multiple)'!$AJ$25</f>
        <v>0</v>
      </c>
      <c r="I41" s="53">
        <f>'Registration form (Multiple)'!$AJ$28</f>
        <v>0</v>
      </c>
      <c r="J41" s="53">
        <f>'Registration form (Multiple)'!$AJ$31</f>
        <v>0</v>
      </c>
      <c r="K41" s="53">
        <f>'Registration form (Multiple)'!$AJ$34</f>
        <v>0</v>
      </c>
      <c r="L41" s="54"/>
    </row>
    <row r="42" spans="1:12" ht="27" customHeight="1">
      <c r="A42" s="52" t="s">
        <v>2555</v>
      </c>
      <c r="B42" s="53" t="str">
        <f>'Registration form (Multiple)'!$AK$7</f>
        <v>AMP</v>
      </c>
      <c r="C42" s="53" t="str">
        <f>'Registration form (Multiple)'!$AK$10</f>
        <v>AMP</v>
      </c>
      <c r="D42" s="53" t="str">
        <f>'Registration form (Multiple)'!$AK$13</f>
        <v>AMP</v>
      </c>
      <c r="E42" s="53" t="str">
        <f>'Registration form (Multiple)'!$AK$16</f>
        <v>AMP</v>
      </c>
      <c r="F42" s="53" t="str">
        <f>'Registration form (Multiple)'!$AK$19</f>
        <v/>
      </c>
      <c r="G42" s="53" t="str">
        <f>'Registration form (Multiple)'!$AK$22</f>
        <v/>
      </c>
      <c r="H42" s="53" t="str">
        <f>'Registration form (Multiple)'!$AK$25</f>
        <v/>
      </c>
      <c r="I42" s="53" t="str">
        <f>'Registration form (Multiple)'!$AK$28</f>
        <v/>
      </c>
      <c r="J42" s="53" t="str">
        <f>'Registration form (Multiple)'!$AK$31</f>
        <v/>
      </c>
      <c r="K42" s="53" t="str">
        <f>'Registration form (Multiple)'!$AK$34</f>
        <v/>
      </c>
      <c r="L42" s="54" t="s">
        <v>865</v>
      </c>
    </row>
    <row r="43" spans="1:12" ht="27" customHeight="1">
      <c r="A43" s="52" t="s">
        <v>2556</v>
      </c>
      <c r="B43" s="53" t="str">
        <f>'Registration form (Multiple)'!$AL$7</f>
        <v>YBXID</v>
      </c>
      <c r="C43" s="53" t="str">
        <f>'Registration form (Multiple)'!$AL$10</f>
        <v>YBXID</v>
      </c>
      <c r="D43" s="53" t="str">
        <f>'Registration form (Multiple)'!$AL$13</f>
        <v>YBXID</v>
      </c>
      <c r="E43" s="53" t="str">
        <f>'Registration form (Multiple)'!$AL$16</f>
        <v>YBXID</v>
      </c>
      <c r="F43" s="53" t="str">
        <f>'Registration form (Multiple)'!$AL$19</f>
        <v/>
      </c>
      <c r="G43" s="53" t="str">
        <f>'Registration form (Multiple)'!$AL$22</f>
        <v/>
      </c>
      <c r="H43" s="53" t="str">
        <f>'Registration form (Multiple)'!$AL$25</f>
        <v/>
      </c>
      <c r="I43" s="53" t="str">
        <f>'Registration form (Multiple)'!$AL$28</f>
        <v/>
      </c>
      <c r="J43" s="53" t="str">
        <f>'Registration form (Multiple)'!$AL$31</f>
        <v/>
      </c>
      <c r="K43" s="53" t="str">
        <f>'Registration form (Multiple)'!$AL$34</f>
        <v/>
      </c>
      <c r="L43" s="54" t="s">
        <v>866</v>
      </c>
    </row>
    <row r="44" spans="1:12" ht="27" customHeight="1">
      <c r="A44" s="52" t="s">
        <v>2557</v>
      </c>
      <c r="B44" s="53" t="str">
        <f>'Registration form (Multiple)'!$AM$7</f>
        <v>STB</v>
      </c>
      <c r="C44" s="53" t="str">
        <f>'Registration form (Multiple)'!$AM$10</f>
        <v>STB</v>
      </c>
      <c r="D44" s="53" t="str">
        <f>'Registration form (Multiple)'!$AM$13</f>
        <v>STB</v>
      </c>
      <c r="E44" s="53" t="str">
        <f>'Registration form (Multiple)'!$AM$16</f>
        <v>STB</v>
      </c>
      <c r="F44" s="53" t="str">
        <f>'Registration form (Multiple)'!$AM$19</f>
        <v/>
      </c>
      <c r="G44" s="53" t="str">
        <f>'Registration form (Multiple)'!$AM$22</f>
        <v/>
      </c>
      <c r="H44" s="53" t="str">
        <f>'Registration form (Multiple)'!$AM$25</f>
        <v/>
      </c>
      <c r="I44" s="53" t="str">
        <f>'Registration form (Multiple)'!$AM$28</f>
        <v/>
      </c>
      <c r="J44" s="53" t="str">
        <f>'Registration form (Multiple)'!$AM$31</f>
        <v/>
      </c>
      <c r="K44" s="53" t="str">
        <f>'Registration form (Multiple)'!$AM$34</f>
        <v/>
      </c>
      <c r="L44" s="54" t="s">
        <v>867</v>
      </c>
    </row>
    <row r="45" spans="1:12" ht="27" customHeight="1">
      <c r="A45" s="52" t="s">
        <v>2558</v>
      </c>
      <c r="B45" s="53" t="str">
        <f>'Registration form (Multiple)'!$AN$7</f>
        <v>2</v>
      </c>
      <c r="C45" s="53" t="str">
        <f>'Registration form (Multiple)'!$AN$10</f>
        <v>2</v>
      </c>
      <c r="D45" s="53" t="str">
        <f>'Registration form (Multiple)'!$AN$13</f>
        <v>2</v>
      </c>
      <c r="E45" s="53" t="str">
        <f>'Registration form (Multiple)'!$AN$16</f>
        <v>1</v>
      </c>
      <c r="F45" s="53" t="str">
        <f>'Registration form (Multiple)'!$AN$19</f>
        <v/>
      </c>
      <c r="G45" s="53" t="str">
        <f>'Registration form (Multiple)'!$AN$22</f>
        <v/>
      </c>
      <c r="H45" s="53" t="str">
        <f>'Registration form (Multiple)'!$AN$25</f>
        <v/>
      </c>
      <c r="I45" s="53" t="str">
        <f>'Registration form (Multiple)'!$AN$28</f>
        <v/>
      </c>
      <c r="J45" s="53" t="str">
        <f>'Registration form (Multiple)'!$AN$31</f>
        <v/>
      </c>
      <c r="K45" s="53" t="str">
        <f>'Registration form (Multiple)'!$AN$34</f>
        <v/>
      </c>
      <c r="L45" s="54" t="s">
        <v>865</v>
      </c>
    </row>
    <row r="46" spans="1:12" ht="27" customHeight="1">
      <c r="A46" s="52" t="s">
        <v>2559</v>
      </c>
      <c r="B46" s="53" t="str">
        <f>'Registration form (Multiple)'!$AO$7</f>
        <v/>
      </c>
      <c r="C46" s="53" t="str">
        <f>'Registration form (Multiple)'!$AO$10</f>
        <v/>
      </c>
      <c r="D46" s="53" t="str">
        <f>'Registration form (Multiple)'!$AO$13</f>
        <v/>
      </c>
      <c r="E46" s="53" t="str">
        <f>'Registration form (Multiple)'!$AO$16</f>
        <v/>
      </c>
      <c r="F46" s="53" t="str">
        <f>'Registration form (Multiple)'!$AO$19</f>
        <v/>
      </c>
      <c r="G46" s="53" t="str">
        <f>'Registration form (Multiple)'!$AO$22</f>
        <v/>
      </c>
      <c r="H46" s="53" t="str">
        <f>'Registration form (Multiple)'!$AO$25</f>
        <v/>
      </c>
      <c r="I46" s="53" t="str">
        <f>'Registration form (Multiple)'!$AO$28</f>
        <v/>
      </c>
      <c r="J46" s="53" t="str">
        <f>'Registration form (Multiple)'!$AO$31</f>
        <v/>
      </c>
      <c r="K46" s="53" t="str">
        <f>'Registration form (Multiple)'!$AO$34</f>
        <v/>
      </c>
      <c r="L46" s="54" t="s">
        <v>876</v>
      </c>
    </row>
    <row r="47" spans="1:12" ht="27" customHeight="1">
      <c r="A47" s="52" t="s">
        <v>2560</v>
      </c>
      <c r="B47" s="53" t="str">
        <f>'Registration form (Multiple)'!$AP$7</f>
        <v/>
      </c>
      <c r="C47" s="53" t="str">
        <f>'Registration form (Multiple)'!$AP$10</f>
        <v/>
      </c>
      <c r="D47" s="53" t="str">
        <f>'Registration form (Multiple)'!$AP$13</f>
        <v/>
      </c>
      <c r="E47" s="53" t="str">
        <f>'Registration form (Multiple)'!$AP$16</f>
        <v/>
      </c>
      <c r="F47" s="53" t="str">
        <f>'Registration form (Multiple)'!$AP$19</f>
        <v/>
      </c>
      <c r="G47" s="53" t="str">
        <f>'Registration form (Multiple)'!$AP$22</f>
        <v/>
      </c>
      <c r="H47" s="53" t="str">
        <f>'Registration form (Multiple)'!$AP$25</f>
        <v/>
      </c>
      <c r="I47" s="53" t="str">
        <f>'Registration form (Multiple)'!$AP$28</f>
        <v/>
      </c>
      <c r="J47" s="53" t="str">
        <f>'Registration form (Multiple)'!$AP$31</f>
        <v/>
      </c>
      <c r="K47" s="53" t="str">
        <f>'Registration form (Multiple)'!$AP$34</f>
        <v/>
      </c>
      <c r="L47" s="54" t="s">
        <v>878</v>
      </c>
    </row>
    <row r="48" spans="1:12" ht="27" customHeight="1">
      <c r="A48" s="52" t="s">
        <v>2561</v>
      </c>
      <c r="B48" s="53">
        <f>'Registration form (Multiple)'!$AQ$7</f>
        <v>0.7</v>
      </c>
      <c r="C48" s="53">
        <f>'Registration form (Multiple)'!$AQ$10</f>
        <v>0.7</v>
      </c>
      <c r="D48" s="53">
        <f>'Registration form (Multiple)'!$AQ$13</f>
        <v>0.7</v>
      </c>
      <c r="E48" s="53">
        <f>'Registration form (Multiple)'!$AQ$16</f>
        <v>0.7</v>
      </c>
      <c r="F48" s="53" t="str">
        <f>'Registration form (Multiple)'!$AQ$19</f>
        <v/>
      </c>
      <c r="G48" s="53" t="str">
        <f>'Registration form (Multiple)'!$AQ$22</f>
        <v/>
      </c>
      <c r="H48" s="53" t="str">
        <f>'Registration form (Multiple)'!$AQ$25</f>
        <v/>
      </c>
      <c r="I48" s="53" t="str">
        <f>'Registration form (Multiple)'!$AQ$28</f>
        <v/>
      </c>
      <c r="J48" s="53" t="str">
        <f>'Registration form (Multiple)'!$AQ$31</f>
        <v/>
      </c>
      <c r="K48" s="53" t="str">
        <f>'Registration form (Multiple)'!$AQ$34</f>
        <v/>
      </c>
      <c r="L48" s="54" t="s">
        <v>879</v>
      </c>
    </row>
    <row r="49" spans="1:12" ht="27" customHeight="1">
      <c r="A49" s="52" t="s">
        <v>2562</v>
      </c>
      <c r="B49" s="53">
        <f>'Registration form (Multiple)'!$AR$7</f>
        <v>0</v>
      </c>
      <c r="C49" s="53">
        <f>'Registration form (Multiple)'!$AR$10</f>
        <v>0</v>
      </c>
      <c r="D49" s="53">
        <f>'Registration form (Multiple)'!$AR$13</f>
        <v>0</v>
      </c>
      <c r="E49" s="53">
        <f>'Registration form (Multiple)'!$AR$16</f>
        <v>0</v>
      </c>
      <c r="F49" s="53" t="str">
        <f>'Registration form (Multiple)'!$AR$19</f>
        <v/>
      </c>
      <c r="G49" s="53" t="str">
        <f>'Registration form (Multiple)'!$AR$22</f>
        <v/>
      </c>
      <c r="H49" s="53" t="str">
        <f>'Registration form (Multiple)'!$AR$25</f>
        <v/>
      </c>
      <c r="I49" s="53" t="str">
        <f>'Registration form (Multiple)'!$AR$28</f>
        <v/>
      </c>
      <c r="J49" s="53" t="str">
        <f>'Registration form (Multiple)'!$AR$31</f>
        <v/>
      </c>
      <c r="K49" s="53" t="str">
        <f>'Registration form (Multiple)'!$AR$34</f>
        <v/>
      </c>
      <c r="L49" s="54"/>
    </row>
    <row r="50" spans="1:12" ht="27" customHeight="1">
      <c r="A50" s="52" t="s">
        <v>1177</v>
      </c>
      <c r="B50" s="53">
        <f>'Registration form (Multiple)'!$AS$7</f>
        <v>0.1</v>
      </c>
      <c r="C50" s="53">
        <f>'Registration form (Multiple)'!$AS$10</f>
        <v>0.1</v>
      </c>
      <c r="D50" s="53">
        <f>'Registration form (Multiple)'!$AS$13</f>
        <v>0.1</v>
      </c>
      <c r="E50" s="53">
        <f>'Registration form (Multiple)'!$AS$16</f>
        <v>0.1</v>
      </c>
      <c r="F50" s="53" t="str">
        <f>'Registration form (Multiple)'!$AS$19</f>
        <v/>
      </c>
      <c r="G50" s="53" t="str">
        <f>'Registration form (Multiple)'!$AS$22</f>
        <v/>
      </c>
      <c r="H50" s="53" t="str">
        <f>'Registration form (Multiple)'!$AS$25</f>
        <v/>
      </c>
      <c r="I50" s="53" t="str">
        <f>'Registration form (Multiple)'!$AS$28</f>
        <v/>
      </c>
      <c r="J50" s="53" t="str">
        <f>'Registration form (Multiple)'!$AS$31</f>
        <v/>
      </c>
      <c r="K50" s="53" t="str">
        <f>'Registration form (Multiple)'!$AS$34</f>
        <v/>
      </c>
      <c r="L50" s="54"/>
    </row>
    <row r="51" spans="1:12" ht="27" customHeight="1">
      <c r="A51" s="52" t="s">
        <v>2563</v>
      </c>
      <c r="B51" s="53" t="str">
        <f>'Registration form (Multiple)'!$AT$7</f>
        <v/>
      </c>
      <c r="C51" s="53" t="str">
        <f>'Registration form (Multiple)'!$AT$10</f>
        <v/>
      </c>
      <c r="D51" s="53" t="str">
        <f>'Registration form (Multiple)'!$AT$13</f>
        <v/>
      </c>
      <c r="E51" s="53" t="str">
        <f>'Registration form (Multiple)'!$AT$16</f>
        <v/>
      </c>
      <c r="F51" s="53" t="str">
        <f>'Registration form (Multiple)'!$AT$19</f>
        <v/>
      </c>
      <c r="G51" s="53" t="str">
        <f>'Registration form (Multiple)'!$AT$22</f>
        <v/>
      </c>
      <c r="H51" s="53" t="str">
        <f>'Registration form (Multiple)'!$AT$25</f>
        <v/>
      </c>
      <c r="I51" s="53" t="str">
        <f>'Registration form (Multiple)'!$AT$28</f>
        <v/>
      </c>
      <c r="J51" s="53" t="str">
        <f>'Registration form (Multiple)'!$AT$31</f>
        <v/>
      </c>
      <c r="K51" s="53" t="str">
        <f>'Registration form (Multiple)'!$AT$34</f>
        <v/>
      </c>
      <c r="L51" s="54"/>
    </row>
    <row r="52" spans="1:12" ht="27" customHeight="1">
      <c r="A52" s="52" t="s">
        <v>2564</v>
      </c>
      <c r="B52" s="53" t="str">
        <f>'Registration form (Multiple)'!$AU$7</f>
        <v>-</v>
      </c>
      <c r="C52" s="53" t="str">
        <f>'Registration form (Multiple)'!$AU$10</f>
        <v>-</v>
      </c>
      <c r="D52" s="53" t="str">
        <f>'Registration form (Multiple)'!$AU$13</f>
        <v>-</v>
      </c>
      <c r="E52" s="53" t="str">
        <f>'Registration form (Multiple)'!$AU$16</f>
        <v>-</v>
      </c>
      <c r="F52" s="53" t="str">
        <f>'Registration form (Multiple)'!$AU$19</f>
        <v/>
      </c>
      <c r="G52" s="53" t="str">
        <f>'Registration form (Multiple)'!$AU$22</f>
        <v/>
      </c>
      <c r="H52" s="53" t="str">
        <f>'Registration form (Multiple)'!$AU$25</f>
        <v/>
      </c>
      <c r="I52" s="53" t="str">
        <f>'Registration form (Multiple)'!$AU$28</f>
        <v/>
      </c>
      <c r="J52" s="53" t="str">
        <f>'Registration form (Multiple)'!$AU$31</f>
        <v/>
      </c>
      <c r="K52" s="53" t="str">
        <f>'Registration form (Multiple)'!$AU$34</f>
        <v/>
      </c>
      <c r="L52" s="54" t="s">
        <v>882</v>
      </c>
    </row>
    <row r="53" spans="1:12" ht="27" customHeight="1">
      <c r="A53" s="52" t="s">
        <v>2565</v>
      </c>
      <c r="B53" s="53" t="str">
        <f>'Registration form (Multiple)'!$AV$7</f>
        <v/>
      </c>
      <c r="C53" s="53" t="str">
        <f>'Registration form (Multiple)'!$AV$10</f>
        <v/>
      </c>
      <c r="D53" s="53" t="str">
        <f>'Registration form (Multiple)'!$AV$13</f>
        <v/>
      </c>
      <c r="E53" s="53" t="str">
        <f>'Registration form (Multiple)'!$AV$16</f>
        <v/>
      </c>
      <c r="F53" s="53" t="str">
        <f>'Registration form (Multiple)'!$AV$19</f>
        <v/>
      </c>
      <c r="G53" s="53" t="str">
        <f>'Registration form (Multiple)'!$AV$22</f>
        <v/>
      </c>
      <c r="H53" s="53" t="str">
        <f>'Registration form (Multiple)'!$AV$25</f>
        <v/>
      </c>
      <c r="I53" s="53" t="str">
        <f>'Registration form (Multiple)'!$AV$28</f>
        <v/>
      </c>
      <c r="J53" s="53" t="str">
        <f>'Registration form (Multiple)'!$AV$31</f>
        <v/>
      </c>
      <c r="K53" s="53" t="str">
        <f>'Registration form (Multiple)'!$AV$34</f>
        <v/>
      </c>
      <c r="L53" s="54"/>
    </row>
    <row r="54" spans="1:12" ht="27" customHeight="1">
      <c r="A54" s="52" t="s">
        <v>1178</v>
      </c>
      <c r="B54" s="53" t="str">
        <f>'Registration form (Multiple)'!$AW$7</f>
        <v/>
      </c>
      <c r="C54" s="53" t="str">
        <f>'Registration form (Multiple)'!$AW$10</f>
        <v/>
      </c>
      <c r="D54" s="53" t="str">
        <f>'Registration form (Multiple)'!$AW$13</f>
        <v/>
      </c>
      <c r="E54" s="53" t="str">
        <f>'Registration form (Multiple)'!$AW$16</f>
        <v/>
      </c>
      <c r="F54" s="53" t="str">
        <f>'Registration form (Multiple)'!$AW$19</f>
        <v/>
      </c>
      <c r="G54" s="53" t="str">
        <f>'Registration form (Multiple)'!$AW$22</f>
        <v/>
      </c>
      <c r="H54" s="53" t="str">
        <f>'Registration form (Multiple)'!$AW$25</f>
        <v/>
      </c>
      <c r="I54" s="53" t="str">
        <f>'Registration form (Multiple)'!$AW$28</f>
        <v/>
      </c>
      <c r="J54" s="53" t="str">
        <f>'Registration form (Multiple)'!$AW$31</f>
        <v/>
      </c>
      <c r="K54" s="53" t="str">
        <f>'Registration form (Multiple)'!$AW$34</f>
        <v/>
      </c>
      <c r="L54" s="54"/>
    </row>
    <row r="55" spans="1:12" ht="27" customHeight="1">
      <c r="A55" s="52" t="s">
        <v>2566</v>
      </c>
      <c r="B55" s="53" t="str">
        <f>'Registration form (Multiple)'!$AX$7</f>
        <v>-</v>
      </c>
      <c r="C55" s="53" t="str">
        <f>'Registration form (Multiple)'!$AX$10</f>
        <v>-</v>
      </c>
      <c r="D55" s="53" t="str">
        <f>'Registration form (Multiple)'!$AX$13</f>
        <v>-</v>
      </c>
      <c r="E55" s="53" t="str">
        <f>'Registration form (Multiple)'!$AX$16</f>
        <v>-</v>
      </c>
      <c r="F55" s="53" t="str">
        <f>'Registration form (Multiple)'!$AX$19</f>
        <v/>
      </c>
      <c r="G55" s="53" t="str">
        <f>'Registration form (Multiple)'!$AX$22</f>
        <v/>
      </c>
      <c r="H55" s="53" t="str">
        <f>'Registration form (Multiple)'!$AX$25</f>
        <v/>
      </c>
      <c r="I55" s="53" t="str">
        <f>'Registration form (Multiple)'!$AX$28</f>
        <v/>
      </c>
      <c r="J55" s="53" t="str">
        <f>'Registration form (Multiple)'!$AX$31</f>
        <v/>
      </c>
      <c r="K55" s="53" t="str">
        <f>'Registration form (Multiple)'!$AX$34</f>
        <v/>
      </c>
      <c r="L55" s="54" t="s">
        <v>883</v>
      </c>
    </row>
    <row r="56" spans="1:12" ht="27" customHeight="1">
      <c r="A56" s="52" t="s">
        <v>2567</v>
      </c>
      <c r="B56" s="53" t="str">
        <f>'Registration form (Multiple)'!$AY$7</f>
        <v/>
      </c>
      <c r="C56" s="53" t="str">
        <f>'Registration form (Multiple)'!$AY$10</f>
        <v/>
      </c>
      <c r="D56" s="53" t="str">
        <f>'Registration form (Multiple)'!$AY$13</f>
        <v/>
      </c>
      <c r="E56" s="53" t="str">
        <f>'Registration form (Multiple)'!$AY$16</f>
        <v/>
      </c>
      <c r="F56" s="53" t="str">
        <f>'Registration form (Multiple)'!$AY$19</f>
        <v/>
      </c>
      <c r="G56" s="53" t="str">
        <f>'Registration form (Multiple)'!$AY$22</f>
        <v/>
      </c>
      <c r="H56" s="53" t="str">
        <f>'Registration form (Multiple)'!$AY$25</f>
        <v/>
      </c>
      <c r="I56" s="53" t="str">
        <f>'Registration form (Multiple)'!$AY$28</f>
        <v/>
      </c>
      <c r="J56" s="53" t="str">
        <f>'Registration form (Multiple)'!$AY$31</f>
        <v/>
      </c>
      <c r="K56" s="53" t="str">
        <f>'Registration form (Multiple)'!$AY$34</f>
        <v/>
      </c>
      <c r="L56" s="54"/>
    </row>
    <row r="57" spans="1:12" ht="27" customHeight="1">
      <c r="A57" s="52" t="s">
        <v>2568</v>
      </c>
      <c r="B57" s="53" t="str">
        <f>'Registration form (Multiple)'!$AZ$7</f>
        <v/>
      </c>
      <c r="C57" s="53" t="str">
        <f>'Registration form (Multiple)'!$AZ$10</f>
        <v/>
      </c>
      <c r="D57" s="53" t="str">
        <f>'Registration form (Multiple)'!$AZ$13</f>
        <v/>
      </c>
      <c r="E57" s="53" t="str">
        <f>'Registration form (Multiple)'!$AZ$16</f>
        <v/>
      </c>
      <c r="F57" s="53" t="str">
        <f>'Registration form (Multiple)'!$AZ$19</f>
        <v/>
      </c>
      <c r="G57" s="53" t="str">
        <f>'Registration form (Multiple)'!$AZ$22</f>
        <v/>
      </c>
      <c r="H57" s="53" t="str">
        <f>'Registration form (Multiple)'!$AZ$25</f>
        <v/>
      </c>
      <c r="I57" s="53" t="str">
        <f>'Registration form (Multiple)'!$AZ$28</f>
        <v/>
      </c>
      <c r="J57" s="53" t="str">
        <f>'Registration form (Multiple)'!$AZ$31</f>
        <v/>
      </c>
      <c r="K57" s="53" t="str">
        <f>'Registration form (Multiple)'!$AZ$34</f>
        <v/>
      </c>
      <c r="L57" s="54"/>
    </row>
    <row r="58" spans="1:12" ht="27" customHeight="1">
      <c r="A58" s="52" t="s">
        <v>2569</v>
      </c>
      <c r="B58" s="53" t="str">
        <f>'Registration form (Multiple)'!$BA$7</f>
        <v>-</v>
      </c>
      <c r="C58" s="53" t="str">
        <f>'Registration form (Multiple)'!$BA$10</f>
        <v>-</v>
      </c>
      <c r="D58" s="53" t="str">
        <f>'Registration form (Multiple)'!$BA$13</f>
        <v>-</v>
      </c>
      <c r="E58" s="53" t="str">
        <f>'Registration form (Multiple)'!$BA$16</f>
        <v>-</v>
      </c>
      <c r="F58" s="53" t="str">
        <f>'Registration form (Multiple)'!$BA$19</f>
        <v/>
      </c>
      <c r="G58" s="53" t="str">
        <f>'Registration form (Multiple)'!$BA$22</f>
        <v/>
      </c>
      <c r="H58" s="53" t="str">
        <f>'Registration form (Multiple)'!$BA$25</f>
        <v/>
      </c>
      <c r="I58" s="53" t="str">
        <f>'Registration form (Multiple)'!$BA$28</f>
        <v/>
      </c>
      <c r="J58" s="53" t="str">
        <f>'Registration form (Multiple)'!$BA$31</f>
        <v/>
      </c>
      <c r="K58" s="53" t="str">
        <f>'Registration form (Multiple)'!$BA$34</f>
        <v/>
      </c>
      <c r="L58" s="54" t="s">
        <v>884</v>
      </c>
    </row>
    <row r="59" spans="1:12" ht="27" customHeight="1">
      <c r="A59" s="52" t="s">
        <v>2570</v>
      </c>
      <c r="B59" s="53" t="str">
        <f>'Registration form (Multiple)'!$BB$7</f>
        <v>1</v>
      </c>
      <c r="C59" s="53" t="str">
        <f>'Registration form (Multiple)'!$BB$10</f>
        <v>1</v>
      </c>
      <c r="D59" s="53" t="str">
        <f>'Registration form (Multiple)'!$BB$13</f>
        <v>1</v>
      </c>
      <c r="E59" s="53" t="str">
        <f>'Registration form (Multiple)'!$BB$16</f>
        <v>1</v>
      </c>
      <c r="F59" s="53" t="str">
        <f>'Registration form (Multiple)'!$BB$19</f>
        <v/>
      </c>
      <c r="G59" s="53" t="str">
        <f>'Registration form (Multiple)'!$BB$22</f>
        <v/>
      </c>
      <c r="H59" s="53" t="str">
        <f>'Registration form (Multiple)'!$BB$25</f>
        <v/>
      </c>
      <c r="I59" s="53" t="str">
        <f>'Registration form (Multiple)'!$BB$28</f>
        <v/>
      </c>
      <c r="J59" s="53" t="str">
        <f>'Registration form (Multiple)'!$BB$31</f>
        <v/>
      </c>
      <c r="K59" s="53" t="str">
        <f>'Registration form (Multiple)'!$BB$34</f>
        <v/>
      </c>
      <c r="L59" s="54" t="s">
        <v>885</v>
      </c>
    </row>
    <row r="60" spans="1:12" ht="27" customHeight="1">
      <c r="A60" s="52" t="s">
        <v>2571</v>
      </c>
      <c r="B60" s="53" t="str">
        <f>'Registration form (Multiple)'!$BC$7</f>
        <v/>
      </c>
      <c r="C60" s="53" t="str">
        <f>'Registration form (Multiple)'!$BC$10</f>
        <v/>
      </c>
      <c r="D60" s="53" t="str">
        <f>'Registration form (Multiple)'!$BC$13</f>
        <v/>
      </c>
      <c r="E60" s="53" t="str">
        <f>'Registration form (Multiple)'!$BC$16</f>
        <v/>
      </c>
      <c r="F60" s="53" t="str">
        <f>'Registration form (Multiple)'!$BC$19</f>
        <v/>
      </c>
      <c r="G60" s="53" t="str">
        <f>'Registration form (Multiple)'!$BC$22</f>
        <v/>
      </c>
      <c r="H60" s="53" t="str">
        <f>'Registration form (Multiple)'!$BC$25</f>
        <v/>
      </c>
      <c r="I60" s="53" t="str">
        <f>'Registration form (Multiple)'!$BC$28</f>
        <v/>
      </c>
      <c r="J60" s="53" t="str">
        <f>'Registration form (Multiple)'!$BC$31</f>
        <v/>
      </c>
      <c r="K60" s="53" t="str">
        <f>'Registration form (Multiple)'!$BC$34</f>
        <v/>
      </c>
      <c r="L60" s="54" t="s">
        <v>886</v>
      </c>
    </row>
    <row r="61" spans="1:12" ht="27" customHeight="1">
      <c r="A61" s="52" t="s">
        <v>2572</v>
      </c>
      <c r="B61" s="53" t="str">
        <f>'Registration form (Multiple)'!$BD$7</f>
        <v>10</v>
      </c>
      <c r="C61" s="53" t="str">
        <f>'Registration form (Multiple)'!$BD$10</f>
        <v>10</v>
      </c>
      <c r="D61" s="53" t="str">
        <f>'Registration form (Multiple)'!$BD$13</f>
        <v>10</v>
      </c>
      <c r="E61" s="53" t="str">
        <f>'Registration form (Multiple)'!$BD$16</f>
        <v>10</v>
      </c>
      <c r="F61" s="53" t="str">
        <f>'Registration form (Multiple)'!$BD$19</f>
        <v/>
      </c>
      <c r="G61" s="53" t="str">
        <f>'Registration form (Multiple)'!$BD$22</f>
        <v/>
      </c>
      <c r="H61" s="53" t="str">
        <f>'Registration form (Multiple)'!$BD$25</f>
        <v/>
      </c>
      <c r="I61" s="53" t="str">
        <f>'Registration form (Multiple)'!$BD$28</f>
        <v/>
      </c>
      <c r="J61" s="53" t="str">
        <f>'Registration form (Multiple)'!$BD$31</f>
        <v/>
      </c>
      <c r="K61" s="53" t="str">
        <f>'Registration form (Multiple)'!$BD$34</f>
        <v/>
      </c>
      <c r="L61" s="54" t="s">
        <v>883</v>
      </c>
    </row>
    <row r="62" spans="1:12" ht="27" customHeight="1">
      <c r="A62" s="52" t="s">
        <v>1179</v>
      </c>
      <c r="B62" s="53" t="str">
        <f>'Registration form (Multiple)'!$BE$7</f>
        <v/>
      </c>
      <c r="C62" s="53" t="str">
        <f>'Registration form (Multiple)'!$BE$10</f>
        <v/>
      </c>
      <c r="D62" s="53" t="str">
        <f>'Registration form (Multiple)'!$BE$13</f>
        <v/>
      </c>
      <c r="E62" s="53" t="str">
        <f>'Registration form (Multiple)'!$BE$16</f>
        <v/>
      </c>
      <c r="F62" s="53" t="str">
        <f>'Registration form (Multiple)'!$BE$19</f>
        <v/>
      </c>
      <c r="G62" s="53" t="str">
        <f>'Registration form (Multiple)'!$BE$22</f>
        <v/>
      </c>
      <c r="H62" s="53" t="str">
        <f>'Registration form (Multiple)'!$BE$25</f>
        <v/>
      </c>
      <c r="I62" s="53" t="str">
        <f>'Registration form (Multiple)'!$BE$28</f>
        <v/>
      </c>
      <c r="J62" s="53" t="str">
        <f>'Registration form (Multiple)'!$BE$31</f>
        <v/>
      </c>
      <c r="K62" s="53" t="str">
        <f>'Registration form (Multiple)'!$BE$34</f>
        <v/>
      </c>
      <c r="L62" s="54"/>
    </row>
    <row r="63" spans="1:12" ht="27" customHeight="1">
      <c r="A63" s="52" t="s">
        <v>2573</v>
      </c>
      <c r="B63" s="53" t="str">
        <f>'Registration form (Multiple)'!$BF$7</f>
        <v>200</v>
      </c>
      <c r="C63" s="53" t="str">
        <f>'Registration form (Multiple)'!$BF$10</f>
        <v>200</v>
      </c>
      <c r="D63" s="53" t="str">
        <f>'Registration form (Multiple)'!$BF$13</f>
        <v>200</v>
      </c>
      <c r="E63" s="53" t="str">
        <f>'Registration form (Multiple)'!$BF$16</f>
        <v>200</v>
      </c>
      <c r="F63" s="53" t="str">
        <f>'Registration form (Multiple)'!$BF$19</f>
        <v/>
      </c>
      <c r="G63" s="53" t="str">
        <f>'Registration form (Multiple)'!$BF$22</f>
        <v/>
      </c>
      <c r="H63" s="53" t="str">
        <f>'Registration form (Multiple)'!$BF$25</f>
        <v/>
      </c>
      <c r="I63" s="53" t="str">
        <f>'Registration form (Multiple)'!$BF$28</f>
        <v/>
      </c>
      <c r="J63" s="53" t="str">
        <f>'Registration form (Multiple)'!$BF$31</f>
        <v/>
      </c>
      <c r="K63" s="53" t="str">
        <f>'Registration form (Multiple)'!$BF$34</f>
        <v/>
      </c>
      <c r="L63" s="54" t="s">
        <v>887</v>
      </c>
    </row>
    <row r="64" spans="1:12" ht="27" customHeight="1">
      <c r="A64" s="52" t="s">
        <v>2574</v>
      </c>
      <c r="B64" s="53" t="str">
        <f>'Registration form (Multiple)'!$BG$7</f>
        <v/>
      </c>
      <c r="C64" s="53" t="str">
        <f>'Registration form (Multiple)'!$BG$10</f>
        <v/>
      </c>
      <c r="D64" s="53" t="str">
        <f>'Registration form (Multiple)'!$BG$13</f>
        <v/>
      </c>
      <c r="E64" s="53" t="str">
        <f>'Registration form (Multiple)'!$BG$16</f>
        <v/>
      </c>
      <c r="F64" s="53" t="str">
        <f>'Registration form (Multiple)'!$BG$19</f>
        <v/>
      </c>
      <c r="G64" s="53" t="str">
        <f>'Registration form (Multiple)'!$BG$22</f>
        <v/>
      </c>
      <c r="H64" s="53" t="str">
        <f>'Registration form (Multiple)'!$BG$25</f>
        <v/>
      </c>
      <c r="I64" s="53" t="str">
        <f>'Registration form (Multiple)'!$BG$28</f>
        <v/>
      </c>
      <c r="J64" s="53" t="str">
        <f>'Registration form (Multiple)'!$BG$31</f>
        <v/>
      </c>
      <c r="K64" s="53" t="str">
        <f>'Registration form (Multiple)'!$BG$34</f>
        <v/>
      </c>
      <c r="L64" s="54"/>
    </row>
    <row r="65" spans="1:12" ht="27" customHeight="1">
      <c r="A65" s="52" t="s">
        <v>2575</v>
      </c>
      <c r="B65" s="53" t="str">
        <f>'Registration form (Multiple)'!$BH$7</f>
        <v/>
      </c>
      <c r="C65" s="53" t="str">
        <f>'Registration form (Multiple)'!$BH$10</f>
        <v/>
      </c>
      <c r="D65" s="53" t="str">
        <f>'Registration form (Multiple)'!$BH$13</f>
        <v/>
      </c>
      <c r="E65" s="53" t="str">
        <f>'Registration form (Multiple)'!$BH$16</f>
        <v/>
      </c>
      <c r="F65" s="53" t="str">
        <f>'Registration form (Multiple)'!$BH$19</f>
        <v/>
      </c>
      <c r="G65" s="53" t="str">
        <f>'Registration form (Multiple)'!$BH$22</f>
        <v/>
      </c>
      <c r="H65" s="53" t="str">
        <f>'Registration form (Multiple)'!$BH$25</f>
        <v/>
      </c>
      <c r="I65" s="53" t="str">
        <f>'Registration form (Multiple)'!$BH$28</f>
        <v/>
      </c>
      <c r="J65" s="53" t="str">
        <f>'Registration form (Multiple)'!$BH$31</f>
        <v/>
      </c>
      <c r="K65" s="53" t="str">
        <f>'Registration form (Multiple)'!$BH$34</f>
        <v/>
      </c>
      <c r="L65" s="54" t="s">
        <v>888</v>
      </c>
    </row>
    <row r="66" spans="1:12" ht="27" customHeight="1">
      <c r="A66" s="52" t="s">
        <v>2576</v>
      </c>
      <c r="B66" s="53" t="str">
        <f>'Registration form (Multiple)'!$BI$7</f>
        <v/>
      </c>
      <c r="C66" s="53" t="str">
        <f>'Registration form (Multiple)'!$BI$10</f>
        <v/>
      </c>
      <c r="D66" s="53" t="str">
        <f>'Registration form (Multiple)'!$BI$13</f>
        <v/>
      </c>
      <c r="E66" s="53" t="str">
        <f>'Registration form (Multiple)'!$BI$16</f>
        <v/>
      </c>
      <c r="F66" s="53" t="str">
        <f>'Registration form (Multiple)'!$BI$19</f>
        <v/>
      </c>
      <c r="G66" s="53" t="str">
        <f>'Registration form (Multiple)'!$BI$22</f>
        <v/>
      </c>
      <c r="H66" s="53" t="str">
        <f>'Registration form (Multiple)'!$BI$25</f>
        <v/>
      </c>
      <c r="I66" s="53" t="str">
        <f>'Registration form (Multiple)'!$BI$28</f>
        <v/>
      </c>
      <c r="J66" s="53" t="str">
        <f>'Registration form (Multiple)'!$BI$31</f>
        <v/>
      </c>
      <c r="K66" s="53" t="str">
        <f>'Registration form (Multiple)'!$BI$34</f>
        <v/>
      </c>
      <c r="L66" s="54"/>
    </row>
    <row r="67" spans="1:12" ht="27" customHeight="1" thickBot="1">
      <c r="A67" s="360" t="s">
        <v>1180</v>
      </c>
      <c r="B67" s="361" t="str">
        <f>'Registration form (Multiple)'!$BK$7</f>
        <v>Add QR (Inner Package)</v>
      </c>
      <c r="C67" s="361" t="str">
        <f>'Registration form (Multiple)'!$BK$10</f>
        <v>Add QR (Inner Package)</v>
      </c>
      <c r="D67" s="361" t="str">
        <f>'Registration form (Multiple)'!$BK$13</f>
        <v>Add QR (Inner Package)</v>
      </c>
      <c r="E67" s="361" t="str">
        <f>'Registration form (Multiple)'!$BK$16</f>
        <v>Add QR (Inner Package)</v>
      </c>
      <c r="F67" s="361" t="str">
        <f>'Registration form (Multiple)'!$BK$19</f>
        <v/>
      </c>
      <c r="G67" s="361" t="str">
        <f>'Registration form (Multiple)'!$BK$22</f>
        <v/>
      </c>
      <c r="H67" s="361" t="str">
        <f>'Registration form (Multiple)'!$BK$25</f>
        <v/>
      </c>
      <c r="I67" s="361" t="str">
        <f>'Registration form (Multiple)'!$BK$28</f>
        <v/>
      </c>
      <c r="J67" s="361" t="str">
        <f>'Registration form (Multiple)'!$BK$31</f>
        <v/>
      </c>
      <c r="K67" s="361" t="str">
        <f>'Registration form (Multiple)'!$BK$34</f>
        <v/>
      </c>
      <c r="L67" s="362"/>
    </row>
    <row r="68" spans="1:12" ht="26.4">
      <c r="A68" s="363" t="s">
        <v>2850</v>
      </c>
      <c r="B68" s="177" t="str">
        <f>'Registration form (Multiple)'!$BL$7</f>
        <v/>
      </c>
      <c r="C68" s="177" t="str">
        <f>'Registration form (Multiple)'!$BL$10</f>
        <v/>
      </c>
      <c r="D68" s="177" t="str">
        <f>'Registration form (Multiple)'!$BL$13</f>
        <v/>
      </c>
      <c r="E68" s="177" t="str">
        <f>'Registration form (Multiple)'!$BL$16</f>
        <v/>
      </c>
      <c r="F68" s="177" t="str">
        <f>'Registration form (Multiple)'!$BL$19</f>
        <v/>
      </c>
      <c r="G68" s="177" t="str">
        <f>'Registration form (Multiple)'!$BL$22</f>
        <v/>
      </c>
      <c r="H68" s="177" t="str">
        <f>'Registration form (Multiple)'!$BL$25</f>
        <v/>
      </c>
      <c r="I68" s="177" t="str">
        <f>'Registration form (Multiple)'!$BL$28</f>
        <v/>
      </c>
      <c r="J68" s="177" t="str">
        <f>'Registration form (Multiple)'!$BL$31</f>
        <v/>
      </c>
      <c r="K68" s="177" t="str">
        <f>'Registration form (Multiple)'!$BL$34</f>
        <v/>
      </c>
      <c r="L68" s="364"/>
    </row>
    <row r="69" spans="1:12" ht="39.6">
      <c r="A69" s="365" t="s">
        <v>2851</v>
      </c>
      <c r="B69" s="53" t="str">
        <f>'Registration form (Multiple)'!$BM$7</f>
        <v/>
      </c>
      <c r="C69" s="53" t="str">
        <f>'Registration form (Multiple)'!$BM$10</f>
        <v/>
      </c>
      <c r="D69" s="53" t="str">
        <f>'Registration form (Multiple)'!$BM$13</f>
        <v/>
      </c>
      <c r="E69" s="53" t="str">
        <f>'Registration form (Multiple)'!$BM$16</f>
        <v/>
      </c>
      <c r="F69" s="53" t="str">
        <f>'Registration form (Multiple)'!$BM$19</f>
        <v/>
      </c>
      <c r="G69" s="53" t="str">
        <f>'Registration form (Multiple)'!$BM$22</f>
        <v/>
      </c>
      <c r="H69" s="53" t="str">
        <f>'Registration form (Multiple)'!$BM$25</f>
        <v/>
      </c>
      <c r="I69" s="53" t="str">
        <f>'Registration form (Multiple)'!$BM$28</f>
        <v/>
      </c>
      <c r="J69" s="53" t="str">
        <f>'Registration form (Multiple)'!$BM$31</f>
        <v/>
      </c>
      <c r="K69" s="53" t="str">
        <f>'Registration form (Multiple)'!$BM$34</f>
        <v/>
      </c>
      <c r="L69" s="366"/>
    </row>
    <row r="70" spans="1:12" ht="26.4">
      <c r="A70" s="365" t="s">
        <v>2852</v>
      </c>
      <c r="B70" s="53" t="str">
        <f>'Registration form (Multiple)'!$BN$7</f>
        <v/>
      </c>
      <c r="C70" s="53" t="str">
        <f>'Registration form (Multiple)'!$BN$10</f>
        <v/>
      </c>
      <c r="D70" s="53" t="str">
        <f>'Registration form (Multiple)'!$BN$13</f>
        <v/>
      </c>
      <c r="E70" s="53" t="str">
        <f>'Registration form (Multiple)'!$BN$16</f>
        <v/>
      </c>
      <c r="F70" s="53" t="str">
        <f>'Registration form (Multiple)'!$BN$19</f>
        <v/>
      </c>
      <c r="G70" s="53" t="str">
        <f>'Registration form (Multiple)'!$BN$22</f>
        <v/>
      </c>
      <c r="H70" s="53" t="str">
        <f>'Registration form (Multiple)'!$BN$25</f>
        <v/>
      </c>
      <c r="I70" s="53" t="str">
        <f>'Registration form (Multiple)'!$BN$28</f>
        <v/>
      </c>
      <c r="J70" s="53" t="str">
        <f>'Registration form (Multiple)'!$BN$31</f>
        <v/>
      </c>
      <c r="K70" s="53" t="str">
        <f>'Registration form (Multiple)'!$BN$34</f>
        <v/>
      </c>
      <c r="L70" s="366"/>
    </row>
    <row r="71" spans="1:12" ht="26.4">
      <c r="A71" s="365" t="s">
        <v>2853</v>
      </c>
      <c r="B71" s="53" t="str">
        <f>'Registration form (Multiple)'!$BO$7</f>
        <v/>
      </c>
      <c r="C71" s="53" t="str">
        <f>'Registration form (Multiple)'!$BO$10</f>
        <v/>
      </c>
      <c r="D71" s="53" t="str">
        <f>'Registration form (Multiple)'!$BO$13</f>
        <v/>
      </c>
      <c r="E71" s="53" t="str">
        <f>'Registration form (Multiple)'!$BO$16</f>
        <v/>
      </c>
      <c r="F71" s="53" t="str">
        <f>'Registration form (Multiple)'!$BO$19</f>
        <v/>
      </c>
      <c r="G71" s="53" t="str">
        <f>'Registration form (Multiple)'!$BO$22</f>
        <v/>
      </c>
      <c r="H71" s="53" t="str">
        <f>'Registration form (Multiple)'!$BO$25</f>
        <v/>
      </c>
      <c r="I71" s="53" t="str">
        <f>'Registration form (Multiple)'!$BO$28</f>
        <v/>
      </c>
      <c r="J71" s="53" t="str">
        <f>'Registration form (Multiple)'!$BO$31</f>
        <v/>
      </c>
      <c r="K71" s="53" t="str">
        <f>'Registration form (Multiple)'!$BO$34</f>
        <v/>
      </c>
      <c r="L71" s="366"/>
    </row>
    <row r="72" spans="1:12" ht="39.6">
      <c r="A72" s="365" t="s">
        <v>2854</v>
      </c>
      <c r="B72" s="53" t="str">
        <f>'Registration form (Multiple)'!$BP$7</f>
        <v/>
      </c>
      <c r="C72" s="53" t="str">
        <f>'Registration form (Multiple)'!$BP$10</f>
        <v/>
      </c>
      <c r="D72" s="53" t="str">
        <f>'Registration form (Multiple)'!$BP$13</f>
        <v/>
      </c>
      <c r="E72" s="53" t="str">
        <f>'Registration form (Multiple)'!$BP$16</f>
        <v/>
      </c>
      <c r="F72" s="53" t="str">
        <f>'Registration form (Multiple)'!$BP$19</f>
        <v/>
      </c>
      <c r="G72" s="53" t="str">
        <f>'Registration form (Multiple)'!$BP$22</f>
        <v/>
      </c>
      <c r="H72" s="53" t="str">
        <f>'Registration form (Multiple)'!$BP$25</f>
        <v/>
      </c>
      <c r="I72" s="53" t="str">
        <f>'Registration form (Multiple)'!$BP$28</f>
        <v/>
      </c>
      <c r="J72" s="53" t="str">
        <f>'Registration form (Multiple)'!$BP$31</f>
        <v/>
      </c>
      <c r="K72" s="53" t="str">
        <f>'Registration form (Multiple)'!$BP$34</f>
        <v/>
      </c>
      <c r="L72" s="366"/>
    </row>
    <row r="73" spans="1:12" ht="26.4">
      <c r="A73" s="365" t="s">
        <v>2855</v>
      </c>
      <c r="B73" s="53" t="str">
        <f>'Registration form (Multiple)'!$BQ$7</f>
        <v/>
      </c>
      <c r="C73" s="53" t="str">
        <f>'Registration form (Multiple)'!$BQ$10</f>
        <v/>
      </c>
      <c r="D73" s="53" t="str">
        <f>'Registration form (Multiple)'!$BQ$13</f>
        <v/>
      </c>
      <c r="E73" s="53" t="str">
        <f>'Registration form (Multiple)'!$BQ$16</f>
        <v/>
      </c>
      <c r="F73" s="53" t="str">
        <f>'Registration form (Multiple)'!$BQ$19</f>
        <v/>
      </c>
      <c r="G73" s="53" t="str">
        <f>'Registration form (Multiple)'!$BQ$22</f>
        <v/>
      </c>
      <c r="H73" s="53" t="str">
        <f>'Registration form (Multiple)'!$BQ$25</f>
        <v/>
      </c>
      <c r="I73" s="53" t="str">
        <f>'Registration form (Multiple)'!$BQ$28</f>
        <v/>
      </c>
      <c r="J73" s="53" t="str">
        <f>'Registration form (Multiple)'!$BQ$31</f>
        <v/>
      </c>
      <c r="K73" s="53" t="str">
        <f>'Registration form (Multiple)'!$BQ$34</f>
        <v/>
      </c>
      <c r="L73" s="366"/>
    </row>
    <row r="74" spans="1:12" ht="27">
      <c r="A74" s="365" t="s">
        <v>2856</v>
      </c>
      <c r="B74" s="53" t="str">
        <f>'Registration form (Multiple)'!$BR$7</f>
        <v/>
      </c>
      <c r="C74" s="53" t="str">
        <f>'Registration form (Multiple)'!$BR$10</f>
        <v/>
      </c>
      <c r="D74" s="53" t="str">
        <f>'Registration form (Multiple)'!$BR$13</f>
        <v/>
      </c>
      <c r="E74" s="53" t="str">
        <f>'Registration form (Multiple)'!$BR$16</f>
        <v/>
      </c>
      <c r="F74" s="53" t="str">
        <f>'Registration form (Multiple)'!$BR$19</f>
        <v/>
      </c>
      <c r="G74" s="53" t="str">
        <f>'Registration form (Multiple)'!$BR$22</f>
        <v/>
      </c>
      <c r="H74" s="53" t="str">
        <f>'Registration form (Multiple)'!$BR$25</f>
        <v/>
      </c>
      <c r="I74" s="53" t="str">
        <f>'Registration form (Multiple)'!$BR$28</f>
        <v/>
      </c>
      <c r="J74" s="53" t="str">
        <f>'Registration form (Multiple)'!$BR$31</f>
        <v/>
      </c>
      <c r="K74" s="53" t="str">
        <f>'Registration form (Multiple)'!$BR$34</f>
        <v/>
      </c>
      <c r="L74" s="366"/>
    </row>
    <row r="75" spans="1:12" ht="40.200000000000003">
      <c r="A75" s="365" t="s">
        <v>2857</v>
      </c>
      <c r="B75" s="53" t="str">
        <f>'Registration form (Multiple)'!$BS$7</f>
        <v/>
      </c>
      <c r="C75" s="53" t="str">
        <f>'Registration form (Multiple)'!$BS$10</f>
        <v/>
      </c>
      <c r="D75" s="53" t="str">
        <f>'Registration form (Multiple)'!$BS$13</f>
        <v/>
      </c>
      <c r="E75" s="53" t="str">
        <f>'Registration form (Multiple)'!$BS$16</f>
        <v/>
      </c>
      <c r="F75" s="53" t="str">
        <f>'Registration form (Multiple)'!$BS$19</f>
        <v/>
      </c>
      <c r="G75" s="53" t="str">
        <f>'Registration form (Multiple)'!$BS$22</f>
        <v/>
      </c>
      <c r="H75" s="53" t="str">
        <f>'Registration form (Multiple)'!$BS$25</f>
        <v/>
      </c>
      <c r="I75" s="53" t="str">
        <f>'Registration form (Multiple)'!$BS$28</f>
        <v/>
      </c>
      <c r="J75" s="53" t="str">
        <f>'Registration form (Multiple)'!$BS$31</f>
        <v/>
      </c>
      <c r="K75" s="53" t="str">
        <f>'Registration form (Multiple)'!$BS$34</f>
        <v/>
      </c>
      <c r="L75" s="366"/>
    </row>
    <row r="76" spans="1:12" ht="26.4">
      <c r="A76" s="365" t="s">
        <v>2858</v>
      </c>
      <c r="B76" s="53" t="str">
        <f>'Registration form (Multiple)'!$BT$7</f>
        <v/>
      </c>
      <c r="C76" s="53" t="str">
        <f>'Registration form (Multiple)'!$BT$10</f>
        <v/>
      </c>
      <c r="D76" s="53" t="str">
        <f>'Registration form (Multiple)'!$BT$13</f>
        <v/>
      </c>
      <c r="E76" s="53" t="str">
        <f>'Registration form (Multiple)'!$BT$16</f>
        <v/>
      </c>
      <c r="F76" s="53" t="str">
        <f>'Registration form (Multiple)'!$BT$19</f>
        <v/>
      </c>
      <c r="G76" s="53" t="str">
        <f>'Registration form (Multiple)'!$BT$22</f>
        <v/>
      </c>
      <c r="H76" s="53" t="str">
        <f>'Registration form (Multiple)'!$BT$25</f>
        <v/>
      </c>
      <c r="I76" s="53" t="str">
        <f>'Registration form (Multiple)'!$BT$28</f>
        <v/>
      </c>
      <c r="J76" s="53" t="str">
        <f>'Registration form (Multiple)'!$BT$31</f>
        <v/>
      </c>
      <c r="K76" s="53" t="str">
        <f>'Registration form (Multiple)'!$BT$34</f>
        <v/>
      </c>
      <c r="L76" s="366"/>
    </row>
    <row r="77" spans="1:12" ht="26.4">
      <c r="A77" s="365" t="s">
        <v>2859</v>
      </c>
      <c r="B77" s="53" t="str">
        <f>'Registration form (Multiple)'!$BU$7</f>
        <v/>
      </c>
      <c r="C77" s="53" t="str">
        <f>'Registration form (Multiple)'!$BU$10</f>
        <v/>
      </c>
      <c r="D77" s="53" t="str">
        <f>'Registration form (Multiple)'!$BU$13</f>
        <v/>
      </c>
      <c r="E77" s="53" t="str">
        <f>'Registration form (Multiple)'!$BU$16</f>
        <v/>
      </c>
      <c r="F77" s="53" t="str">
        <f>'Registration form (Multiple)'!$BU$19</f>
        <v/>
      </c>
      <c r="G77" s="53" t="str">
        <f>'Registration form (Multiple)'!$BU$22</f>
        <v/>
      </c>
      <c r="H77" s="53" t="str">
        <f>'Registration form (Multiple)'!$BU$25</f>
        <v/>
      </c>
      <c r="I77" s="53" t="str">
        <f>'Registration form (Multiple)'!$BU$28</f>
        <v/>
      </c>
      <c r="J77" s="53" t="str">
        <f>'Registration form (Multiple)'!$BU$31</f>
        <v/>
      </c>
      <c r="K77" s="53" t="str">
        <f>'Registration form (Multiple)'!$BU$34</f>
        <v/>
      </c>
      <c r="L77" s="366"/>
    </row>
    <row r="78" spans="1:12" ht="39.6">
      <c r="A78" s="365" t="s">
        <v>2860</v>
      </c>
      <c r="B78" s="53" t="str">
        <f>'Registration form (Multiple)'!$BV$7</f>
        <v/>
      </c>
      <c r="C78" s="53" t="str">
        <f>'Registration form (Multiple)'!$BV$10</f>
        <v/>
      </c>
      <c r="D78" s="53" t="str">
        <f>'Registration form (Multiple)'!$BV$13</f>
        <v/>
      </c>
      <c r="E78" s="53" t="str">
        <f>'Registration form (Multiple)'!$BV$16</f>
        <v/>
      </c>
      <c r="F78" s="53" t="str">
        <f>'Registration form (Multiple)'!$BV$19</f>
        <v/>
      </c>
      <c r="G78" s="53" t="str">
        <f>'Registration form (Multiple)'!$BV$22</f>
        <v/>
      </c>
      <c r="H78" s="53" t="str">
        <f>'Registration form (Multiple)'!$BV$25</f>
        <v/>
      </c>
      <c r="I78" s="53" t="str">
        <f>'Registration form (Multiple)'!$BV$28</f>
        <v/>
      </c>
      <c r="J78" s="53" t="str">
        <f>'Registration form (Multiple)'!$BV$31</f>
        <v/>
      </c>
      <c r="K78" s="53" t="str">
        <f>'Registration form (Multiple)'!$BV$34</f>
        <v/>
      </c>
      <c r="L78" s="366"/>
    </row>
    <row r="79" spans="1:12" ht="26.4">
      <c r="A79" s="365" t="s">
        <v>2861</v>
      </c>
      <c r="B79" s="53" t="str">
        <f>'Registration form (Multiple)'!$BW$7</f>
        <v/>
      </c>
      <c r="C79" s="53" t="str">
        <f>'Registration form (Multiple)'!$BW$10</f>
        <v/>
      </c>
      <c r="D79" s="53" t="str">
        <f>'Registration form (Multiple)'!$BW$13</f>
        <v/>
      </c>
      <c r="E79" s="53" t="str">
        <f>'Registration form (Multiple)'!$BW$16</f>
        <v/>
      </c>
      <c r="F79" s="53" t="str">
        <f>'Registration form (Multiple)'!$BW$19</f>
        <v/>
      </c>
      <c r="G79" s="53" t="str">
        <f>'Registration form (Multiple)'!$BW$22</f>
        <v/>
      </c>
      <c r="H79" s="53" t="str">
        <f>'Registration form (Multiple)'!$BW$25</f>
        <v/>
      </c>
      <c r="I79" s="53" t="str">
        <f>'Registration form (Multiple)'!$BW$28</f>
        <v/>
      </c>
      <c r="J79" s="53" t="str">
        <f>'Registration form (Multiple)'!$BW$31</f>
        <v/>
      </c>
      <c r="K79" s="53" t="str">
        <f>'Registration form (Multiple)'!$BW$34</f>
        <v/>
      </c>
      <c r="L79" s="366"/>
    </row>
    <row r="80" spans="1:12" ht="54">
      <c r="A80" s="365" t="s">
        <v>2862</v>
      </c>
      <c r="B80" s="53" t="str">
        <f>'Registration form (Multiple)'!$BX$7</f>
        <v/>
      </c>
      <c r="C80" s="53" t="str">
        <f>'Registration form (Multiple)'!$BX$10</f>
        <v/>
      </c>
      <c r="D80" s="53" t="str">
        <f>'Registration form (Multiple)'!$BX$13</f>
        <v/>
      </c>
      <c r="E80" s="53" t="str">
        <f>'Registration form (Multiple)'!$BX$16</f>
        <v/>
      </c>
      <c r="F80" s="53" t="str">
        <f>'Registration form (Multiple)'!$BX$19</f>
        <v/>
      </c>
      <c r="G80" s="53" t="str">
        <f>'Registration form (Multiple)'!$BX$22</f>
        <v/>
      </c>
      <c r="H80" s="53" t="str">
        <f>'Registration form (Multiple)'!$BX$25</f>
        <v/>
      </c>
      <c r="I80" s="53" t="str">
        <f>'Registration form (Multiple)'!$BX$28</f>
        <v/>
      </c>
      <c r="J80" s="53" t="str">
        <f>'Registration form (Multiple)'!$BX$31</f>
        <v/>
      </c>
      <c r="K80" s="53" t="str">
        <f>'Registration form (Multiple)'!$BX$34</f>
        <v/>
      </c>
      <c r="L80" s="366"/>
    </row>
    <row r="81" spans="1:12" ht="54">
      <c r="A81" s="365" t="s">
        <v>2863</v>
      </c>
      <c r="B81" s="53" t="str">
        <f>'Registration form (Multiple)'!$BY$7</f>
        <v/>
      </c>
      <c r="C81" s="53" t="str">
        <f>'Registration form (Multiple)'!$BY$10</f>
        <v/>
      </c>
      <c r="D81" s="53" t="str">
        <f>'Registration form (Multiple)'!$BY$13</f>
        <v/>
      </c>
      <c r="E81" s="53" t="str">
        <f>'Registration form (Multiple)'!$BY$16</f>
        <v/>
      </c>
      <c r="F81" s="53" t="str">
        <f>'Registration form (Multiple)'!$BY$19</f>
        <v/>
      </c>
      <c r="G81" s="53" t="str">
        <f>'Registration form (Multiple)'!$BY$22</f>
        <v/>
      </c>
      <c r="H81" s="53" t="str">
        <f>'Registration form (Multiple)'!$BY$25</f>
        <v/>
      </c>
      <c r="I81" s="53" t="str">
        <f>'Registration form (Multiple)'!$BY$28</f>
        <v/>
      </c>
      <c r="J81" s="53" t="str">
        <f>'Registration form (Multiple)'!$BY$31</f>
        <v/>
      </c>
      <c r="K81" s="53" t="str">
        <f>'Registration form (Multiple)'!$BY$34</f>
        <v/>
      </c>
      <c r="L81" s="366"/>
    </row>
    <row r="82" spans="1:12" ht="40.799999999999997" thickBot="1">
      <c r="A82" s="367" t="s">
        <v>2864</v>
      </c>
      <c r="B82" s="368" t="str">
        <f>'Registration form (Multiple)'!$BZ$7</f>
        <v/>
      </c>
      <c r="C82" s="368" t="str">
        <f>'Registration form (Multiple)'!$BZ$10</f>
        <v/>
      </c>
      <c r="D82" s="368" t="str">
        <f>'Registration form (Multiple)'!$BZ$13</f>
        <v/>
      </c>
      <c r="E82" s="368" t="str">
        <f>'Registration form (Multiple)'!$BZ$16</f>
        <v/>
      </c>
      <c r="F82" s="368" t="str">
        <f>'Registration form (Multiple)'!$BZ$19</f>
        <v/>
      </c>
      <c r="G82" s="368" t="str">
        <f>'Registration form (Multiple)'!$BZ$22</f>
        <v/>
      </c>
      <c r="H82" s="368" t="str">
        <f>'Registration form (Multiple)'!$BZ$25</f>
        <v/>
      </c>
      <c r="I82" s="368" t="str">
        <f>'Registration form (Multiple)'!$BZ$28</f>
        <v/>
      </c>
      <c r="J82" s="368" t="str">
        <f>'Registration form (Multiple)'!$BZ$31</f>
        <v/>
      </c>
      <c r="K82" s="368" t="str">
        <f>'Registration form (Multiple)'!$BZ$34</f>
        <v/>
      </c>
      <c r="L82" s="369"/>
    </row>
  </sheetData>
  <mergeCells count="6">
    <mergeCell ref="F2:G2"/>
    <mergeCell ref="H2:I2"/>
    <mergeCell ref="A4:D4"/>
    <mergeCell ref="A5:D5"/>
    <mergeCell ref="J2:L2"/>
    <mergeCell ref="J3:L6"/>
  </mergeCells>
  <phoneticPr fontId="3"/>
  <hyperlinks>
    <hyperlink ref="A5" location="' Contents_Rule'!A1" display="Return"/>
    <hyperlink ref="A4" location="'Registration form (Multiple)'!A1" display="Registration form (Multiple)"/>
  </hyperlinks>
  <pageMargins left="0.25" right="0.25" top="0.75" bottom="0.75" header="0.3" footer="0.3"/>
  <pageSetup paperSize="9" scale="34" fitToWidth="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tabColor rgb="FFFFC000"/>
  </sheetPr>
  <dimension ref="A1:CA94"/>
  <sheetViews>
    <sheetView showGridLines="0" tabSelected="1" zoomScale="85" zoomScaleNormal="85" workbookViewId="0">
      <pane xSplit="8" ySplit="5" topLeftCell="I7" activePane="bottomRight" state="frozen"/>
      <selection pane="topRight" activeCell="H1" sqref="H1"/>
      <selection pane="bottomLeft" activeCell="A6" sqref="A6"/>
      <selection pane="bottomRight" activeCell="G23" sqref="G23"/>
    </sheetView>
  </sheetViews>
  <sheetFormatPr defaultColWidth="9" defaultRowHeight="13.8"/>
  <cols>
    <col min="1" max="1" width="4.33203125" style="1" bestFit="1" customWidth="1"/>
    <col min="2" max="2" width="3" style="1" customWidth="1"/>
    <col min="3" max="3" width="3" style="1" bestFit="1" customWidth="1"/>
    <col min="4" max="4" width="24.44140625" style="211" bestFit="1" customWidth="1"/>
    <col min="5" max="5" width="13" style="1" customWidth="1"/>
    <col min="6" max="6" width="14.88671875" style="1" customWidth="1"/>
    <col min="7" max="7" width="22.6640625" style="211" customWidth="1"/>
    <col min="8" max="8" width="22.6640625" style="1" customWidth="1"/>
    <col min="9" max="9" width="25.6640625" style="211" customWidth="1"/>
    <col min="10" max="10" width="22.6640625" style="211" customWidth="1"/>
    <col min="11" max="11" width="19.6640625" style="1" bestFit="1" customWidth="1"/>
    <col min="12" max="12" width="14" style="1" bestFit="1" customWidth="1"/>
    <col min="13" max="13" width="22.6640625" style="1" customWidth="1"/>
    <col min="14" max="14" width="13.44140625" style="1" customWidth="1"/>
    <col min="15" max="15" width="13.109375" style="6" customWidth="1"/>
    <col min="16" max="16" width="22.6640625" style="925" customWidth="1"/>
    <col min="17" max="17" width="12.44140625" style="6" bestFit="1" customWidth="1"/>
    <col min="18" max="18" width="14" style="6" bestFit="1" customWidth="1"/>
    <col min="19" max="20" width="20.6640625" style="6" customWidth="1"/>
    <col min="21" max="21" width="32.6640625" style="6" customWidth="1"/>
    <col min="22" max="22" width="16.33203125" style="6" bestFit="1" customWidth="1"/>
    <col min="23" max="23" width="11.88671875" style="6" customWidth="1"/>
    <col min="24" max="24" width="20" style="6" customWidth="1"/>
    <col min="25" max="26" width="19.33203125" style="6" bestFit="1" customWidth="1"/>
    <col min="27" max="27" width="14.33203125" style="6" customWidth="1"/>
    <col min="28" max="28" width="28" style="6" bestFit="1" customWidth="1"/>
    <col min="29" max="29" width="19.33203125" style="6" customWidth="1"/>
    <col min="30" max="30" width="19.6640625" style="6" customWidth="1"/>
    <col min="31" max="31" width="15.6640625" style="6" bestFit="1" customWidth="1"/>
    <col min="32" max="32" width="14.6640625" style="6" customWidth="1"/>
    <col min="33" max="34" width="12.88671875" style="6" customWidth="1"/>
    <col min="35" max="35" width="19.6640625" style="6" bestFit="1" customWidth="1"/>
    <col min="36" max="36" width="15.6640625" style="6" bestFit="1" customWidth="1"/>
    <col min="37" max="37" width="16.109375" style="6" bestFit="1" customWidth="1"/>
    <col min="38" max="38" width="16.33203125" style="6" bestFit="1" customWidth="1"/>
    <col min="39" max="39" width="14.44140625" style="6" bestFit="1" customWidth="1"/>
    <col min="40" max="40" width="18.6640625" style="6" customWidth="1"/>
    <col min="41" max="41" width="10.6640625" style="6" customWidth="1"/>
    <col min="42" max="42" width="16.6640625" style="6" customWidth="1"/>
    <col min="43" max="43" width="11.33203125" style="6" customWidth="1"/>
    <col min="44" max="45" width="16.6640625" style="6" customWidth="1"/>
    <col min="46" max="46" width="16.88671875" style="6" customWidth="1"/>
    <col min="47" max="47" width="23.88671875" style="6" customWidth="1"/>
    <col min="48" max="49" width="30.6640625" style="6" bestFit="1" customWidth="1"/>
    <col min="50" max="50" width="25.6640625" style="6" bestFit="1" customWidth="1"/>
    <col min="51" max="52" width="30.6640625" style="6" bestFit="1" customWidth="1"/>
    <col min="53" max="53" width="28.33203125" style="6" customWidth="1"/>
    <col min="54" max="54" width="19.6640625" style="6" bestFit="1" customWidth="1"/>
    <col min="55" max="61" width="18" style="6" customWidth="1"/>
    <col min="62" max="62" width="12.109375" style="6" customWidth="1"/>
    <col min="63" max="63" width="23.6640625" style="6" customWidth="1"/>
    <col min="64" max="64" width="28.109375" style="6" customWidth="1"/>
    <col min="65" max="78" width="23.6640625" style="6" customWidth="1"/>
    <col min="79" max="79" width="9" style="115"/>
    <col min="80" max="16384" width="9" style="1"/>
  </cols>
  <sheetData>
    <row r="1" spans="1:79" ht="15.75" customHeight="1" thickBot="1">
      <c r="A1" s="1" t="s">
        <v>766</v>
      </c>
      <c r="G1" s="212" t="s">
        <v>3286</v>
      </c>
      <c r="H1" s="612" t="s">
        <v>2778</v>
      </c>
      <c r="K1" s="706" t="s">
        <v>2210</v>
      </c>
      <c r="L1" s="707"/>
      <c r="M1" s="702" t="s">
        <v>2241</v>
      </c>
      <c r="N1" s="702"/>
      <c r="O1" s="703"/>
      <c r="P1" s="919" t="s">
        <v>2242</v>
      </c>
      <c r="Q1" s="698" t="s">
        <v>954</v>
      </c>
      <c r="R1" s="699"/>
      <c r="S1" s="216">
        <v>45219</v>
      </c>
      <c r="T1" s="2" t="s">
        <v>957</v>
      </c>
      <c r="U1" s="217" t="s">
        <v>3646</v>
      </c>
      <c r="V1" s="696" t="s">
        <v>2216</v>
      </c>
      <c r="W1" s="3" t="s">
        <v>960</v>
      </c>
      <c r="X1" s="215">
        <v>45219</v>
      </c>
      <c r="Y1" s="4" t="s">
        <v>956</v>
      </c>
      <c r="Z1" s="5" t="s">
        <v>3652</v>
      </c>
      <c r="AA1" s="683" t="s">
        <v>2294</v>
      </c>
      <c r="AB1" s="685"/>
      <c r="AC1" s="686"/>
      <c r="AD1" s="686"/>
      <c r="AE1" s="686"/>
      <c r="AF1" s="686"/>
      <c r="AG1" s="686"/>
      <c r="AH1" s="687"/>
      <c r="BC1" s="680" t="s">
        <v>2267</v>
      </c>
      <c r="BD1" s="681"/>
      <c r="BE1" s="681"/>
      <c r="BF1" s="681"/>
      <c r="BG1" s="681"/>
      <c r="BH1" s="681"/>
      <c r="BI1" s="682"/>
      <c r="BL1" s="670" t="s">
        <v>3576</v>
      </c>
      <c r="BM1" s="672" t="s">
        <v>3484</v>
      </c>
      <c r="BN1" s="672"/>
      <c r="BO1" s="672"/>
      <c r="BP1" s="672"/>
      <c r="CA1" s="117"/>
    </row>
    <row r="2" spans="1:79" ht="16.2" thickBot="1">
      <c r="A2" s="1" t="s">
        <v>767</v>
      </c>
      <c r="G2" s="213" t="str">
        <f>IF(VALUE(COUNTA(Information_mail))=0,"","買う法人へ連絡")</f>
        <v/>
      </c>
      <c r="H2" s="613">
        <v>45077</v>
      </c>
      <c r="K2" s="708"/>
      <c r="L2" s="709"/>
      <c r="M2" s="704"/>
      <c r="N2" s="704"/>
      <c r="O2" s="705"/>
      <c r="P2" s="920"/>
      <c r="Q2" s="700" t="s">
        <v>955</v>
      </c>
      <c r="R2" s="701"/>
      <c r="S2" s="216">
        <f>+S1</f>
        <v>45219</v>
      </c>
      <c r="T2" s="2" t="s">
        <v>959</v>
      </c>
      <c r="U2" s="217" t="s">
        <v>3647</v>
      </c>
      <c r="V2" s="697"/>
      <c r="W2" s="3" t="s">
        <v>961</v>
      </c>
      <c r="X2" s="215"/>
      <c r="Y2" s="4" t="s">
        <v>958</v>
      </c>
      <c r="Z2" s="5"/>
      <c r="AA2" s="684"/>
      <c r="AB2" s="688"/>
      <c r="AC2" s="689"/>
      <c r="AD2" s="689"/>
      <c r="AE2" s="689"/>
      <c r="AF2" s="689"/>
      <c r="AG2" s="689"/>
      <c r="AH2" s="690"/>
      <c r="AI2" s="374" t="s">
        <v>2295</v>
      </c>
      <c r="BC2" s="7" t="s">
        <v>2261</v>
      </c>
      <c r="BE2" s="7" t="s">
        <v>2261</v>
      </c>
      <c r="BG2" s="7" t="s">
        <v>2261</v>
      </c>
      <c r="BI2" s="7" t="s">
        <v>2261</v>
      </c>
      <c r="BK2" s="6" t="s">
        <v>1416</v>
      </c>
      <c r="BL2" s="671"/>
      <c r="BM2" s="673"/>
      <c r="BN2" s="673"/>
      <c r="BO2" s="673"/>
      <c r="BP2" s="673"/>
      <c r="CA2" s="117"/>
    </row>
    <row r="3" spans="1:79" ht="69.599999999999994" thickBot="1">
      <c r="D3" s="143" t="s">
        <v>2696</v>
      </c>
      <c r="E3" s="172" t="s">
        <v>2641</v>
      </c>
      <c r="F3" s="172" t="s">
        <v>2642</v>
      </c>
      <c r="G3" s="9" t="s">
        <v>962</v>
      </c>
      <c r="H3" s="10" t="s">
        <v>1419</v>
      </c>
      <c r="I3" s="380" t="s">
        <v>3206</v>
      </c>
      <c r="J3" s="380" t="s">
        <v>2213</v>
      </c>
      <c r="K3" s="10" t="s">
        <v>963</v>
      </c>
      <c r="L3" s="10" t="s">
        <v>2987</v>
      </c>
      <c r="M3" s="10" t="s">
        <v>2988</v>
      </c>
      <c r="N3" s="10" t="s">
        <v>964</v>
      </c>
      <c r="O3" s="11" t="s">
        <v>1291</v>
      </c>
      <c r="P3" s="921" t="s">
        <v>944</v>
      </c>
      <c r="Q3" s="12" t="s">
        <v>798</v>
      </c>
      <c r="R3" s="12" t="s">
        <v>799</v>
      </c>
      <c r="S3" s="12" t="s">
        <v>953</v>
      </c>
      <c r="T3" s="12" t="s">
        <v>800</v>
      </c>
      <c r="U3" s="12" t="s">
        <v>801</v>
      </c>
      <c r="V3" s="12" t="s">
        <v>846</v>
      </c>
      <c r="W3" s="12" t="s">
        <v>802</v>
      </c>
      <c r="X3" s="12" t="s">
        <v>2217</v>
      </c>
      <c r="Y3" s="12" t="s">
        <v>2218</v>
      </c>
      <c r="Z3" s="12" t="s">
        <v>805</v>
      </c>
      <c r="AA3" s="230" t="s">
        <v>1286</v>
      </c>
      <c r="AB3" s="12" t="s">
        <v>807</v>
      </c>
      <c r="AC3" s="12" t="s">
        <v>808</v>
      </c>
      <c r="AD3" s="12" t="s">
        <v>809</v>
      </c>
      <c r="AE3" s="12" t="s">
        <v>810</v>
      </c>
      <c r="AF3" s="12" t="s">
        <v>811</v>
      </c>
      <c r="AG3" s="12" t="s">
        <v>812</v>
      </c>
      <c r="AH3" s="12" t="s">
        <v>813</v>
      </c>
      <c r="AI3" s="12" t="s">
        <v>814</v>
      </c>
      <c r="AJ3" s="12" t="s">
        <v>815</v>
      </c>
      <c r="AK3" s="12" t="s">
        <v>816</v>
      </c>
      <c r="AL3" s="12" t="s">
        <v>1285</v>
      </c>
      <c r="AM3" s="12" t="s">
        <v>818</v>
      </c>
      <c r="AN3" s="12" t="s">
        <v>819</v>
      </c>
      <c r="AO3" s="12" t="s">
        <v>820</v>
      </c>
      <c r="AP3" s="12" t="s">
        <v>821</v>
      </c>
      <c r="AQ3" s="12" t="s">
        <v>822</v>
      </c>
      <c r="AR3" s="12" t="s">
        <v>823</v>
      </c>
      <c r="AS3" s="12" t="s">
        <v>824</v>
      </c>
      <c r="AT3" s="12" t="s">
        <v>825</v>
      </c>
      <c r="AU3" s="12" t="s">
        <v>826</v>
      </c>
      <c r="AV3" s="12" t="s">
        <v>827</v>
      </c>
      <c r="AW3" s="12" t="s">
        <v>828</v>
      </c>
      <c r="AX3" s="12" t="s">
        <v>829</v>
      </c>
      <c r="AY3" s="12" t="s">
        <v>830</v>
      </c>
      <c r="AZ3" s="12" t="s">
        <v>831</v>
      </c>
      <c r="BA3" s="12" t="s">
        <v>832</v>
      </c>
      <c r="BB3" s="12" t="s">
        <v>833</v>
      </c>
      <c r="BC3" s="12" t="s">
        <v>834</v>
      </c>
      <c r="BD3" s="12" t="s">
        <v>835</v>
      </c>
      <c r="BE3" s="12" t="s">
        <v>836</v>
      </c>
      <c r="BF3" s="12" t="s">
        <v>837</v>
      </c>
      <c r="BG3" s="12" t="s">
        <v>838</v>
      </c>
      <c r="BH3" s="12" t="s">
        <v>839</v>
      </c>
      <c r="BI3" s="12" t="s">
        <v>840</v>
      </c>
      <c r="BJ3" s="12" t="s">
        <v>841</v>
      </c>
      <c r="BK3" s="351" t="s">
        <v>842</v>
      </c>
      <c r="BL3" s="354" t="s">
        <v>2742</v>
      </c>
      <c r="BM3" s="354" t="s">
        <v>2743</v>
      </c>
      <c r="BN3" s="354" t="s">
        <v>2744</v>
      </c>
      <c r="BO3" s="354" t="s">
        <v>2745</v>
      </c>
      <c r="BP3" s="354" t="s">
        <v>2746</v>
      </c>
      <c r="BQ3" s="354" t="s">
        <v>2747</v>
      </c>
      <c r="BR3" s="354" t="s">
        <v>2748</v>
      </c>
      <c r="BS3" s="354" t="s">
        <v>2749</v>
      </c>
      <c r="BT3" s="354" t="s">
        <v>2750</v>
      </c>
      <c r="BU3" s="354" t="s">
        <v>2751</v>
      </c>
      <c r="BV3" s="354" t="s">
        <v>2752</v>
      </c>
      <c r="BW3" s="354" t="s">
        <v>2753</v>
      </c>
      <c r="BX3" s="354" t="s">
        <v>2754</v>
      </c>
      <c r="BY3" s="354" t="s">
        <v>2755</v>
      </c>
      <c r="BZ3" s="354" t="s">
        <v>2756</v>
      </c>
      <c r="CA3" s="117"/>
    </row>
    <row r="4" spans="1:79" ht="42" thickBot="1">
      <c r="A4" s="13"/>
      <c r="B4" s="694" t="s">
        <v>48</v>
      </c>
      <c r="C4" s="695"/>
      <c r="D4" s="14" t="s">
        <v>1118</v>
      </c>
      <c r="E4" s="295" t="s">
        <v>2643</v>
      </c>
      <c r="F4" s="295" t="s">
        <v>2644</v>
      </c>
      <c r="G4" s="15" t="s">
        <v>2645</v>
      </c>
      <c r="H4" s="16" t="s">
        <v>1455</v>
      </c>
      <c r="I4" s="381" t="s">
        <v>3202</v>
      </c>
      <c r="J4" s="381" t="s">
        <v>3203</v>
      </c>
      <c r="K4" s="16" t="s">
        <v>1119</v>
      </c>
      <c r="L4" s="16" t="s">
        <v>2646</v>
      </c>
      <c r="M4" s="16" t="s">
        <v>1120</v>
      </c>
      <c r="N4" s="16" t="s">
        <v>1121</v>
      </c>
      <c r="O4" s="17" t="s">
        <v>1122</v>
      </c>
      <c r="P4" s="922" t="s">
        <v>1123</v>
      </c>
      <c r="Q4" s="18" t="s">
        <v>1124</v>
      </c>
      <c r="R4" s="18" t="s">
        <v>1125</v>
      </c>
      <c r="S4" s="18" t="s">
        <v>2645</v>
      </c>
      <c r="T4" s="18" t="s">
        <v>1126</v>
      </c>
      <c r="U4" s="18" t="s">
        <v>1127</v>
      </c>
      <c r="V4" s="18" t="s">
        <v>1128</v>
      </c>
      <c r="W4" s="18" t="s">
        <v>2647</v>
      </c>
      <c r="X4" s="18" t="s">
        <v>2648</v>
      </c>
      <c r="Y4" s="18" t="s">
        <v>2649</v>
      </c>
      <c r="Z4" s="18" t="s">
        <v>2650</v>
      </c>
      <c r="AA4" s="18" t="s">
        <v>1129</v>
      </c>
      <c r="AB4" s="18" t="s">
        <v>1130</v>
      </c>
      <c r="AC4" s="18" t="s">
        <v>1131</v>
      </c>
      <c r="AD4" s="18" t="s">
        <v>2651</v>
      </c>
      <c r="AE4" s="18" t="s">
        <v>1132</v>
      </c>
      <c r="AF4" s="18" t="s">
        <v>1133</v>
      </c>
      <c r="AG4" s="18" t="s">
        <v>1134</v>
      </c>
      <c r="AH4" s="18" t="s">
        <v>1135</v>
      </c>
      <c r="AI4" s="18" t="s">
        <v>1136</v>
      </c>
      <c r="AJ4" s="18" t="s">
        <v>1137</v>
      </c>
      <c r="AK4" s="18" t="s">
        <v>1138</v>
      </c>
      <c r="AL4" s="18" t="s">
        <v>1139</v>
      </c>
      <c r="AM4" s="18" t="s">
        <v>1140</v>
      </c>
      <c r="AN4" s="18" t="s">
        <v>1141</v>
      </c>
      <c r="AO4" s="18" t="s">
        <v>1142</v>
      </c>
      <c r="AP4" s="18" t="s">
        <v>1143</v>
      </c>
      <c r="AQ4" s="18" t="s">
        <v>1144</v>
      </c>
      <c r="AR4" s="18" t="s">
        <v>1145</v>
      </c>
      <c r="AS4" s="18" t="s">
        <v>1146</v>
      </c>
      <c r="AT4" s="18" t="s">
        <v>1147</v>
      </c>
      <c r="AU4" s="18" t="s">
        <v>2652</v>
      </c>
      <c r="AV4" s="18" t="s">
        <v>1148</v>
      </c>
      <c r="AW4" s="18" t="s">
        <v>1149</v>
      </c>
      <c r="AX4" s="18" t="s">
        <v>1150</v>
      </c>
      <c r="AY4" s="18" t="s">
        <v>1151</v>
      </c>
      <c r="AZ4" s="18" t="s">
        <v>1152</v>
      </c>
      <c r="BA4" s="18" t="s">
        <v>1153</v>
      </c>
      <c r="BB4" s="18" t="s">
        <v>1154</v>
      </c>
      <c r="BC4" s="18" t="s">
        <v>1155</v>
      </c>
      <c r="BD4" s="18" t="s">
        <v>1156</v>
      </c>
      <c r="BE4" s="18" t="s">
        <v>1157</v>
      </c>
      <c r="BF4" s="18" t="s">
        <v>1158</v>
      </c>
      <c r="BG4" s="18" t="s">
        <v>1159</v>
      </c>
      <c r="BH4" s="18" t="s">
        <v>1160</v>
      </c>
      <c r="BI4" s="18" t="s">
        <v>1161</v>
      </c>
      <c r="BJ4" s="18" t="s">
        <v>1162</v>
      </c>
      <c r="BK4" s="352" t="s">
        <v>1163</v>
      </c>
      <c r="BL4" s="354" t="s">
        <v>2757</v>
      </c>
      <c r="BM4" s="354" t="s">
        <v>2758</v>
      </c>
      <c r="BN4" s="354" t="s">
        <v>2759</v>
      </c>
      <c r="BO4" s="354" t="s">
        <v>2760</v>
      </c>
      <c r="BP4" s="354" t="s">
        <v>2761</v>
      </c>
      <c r="BQ4" s="354" t="s">
        <v>2762</v>
      </c>
      <c r="BR4" s="354" t="s">
        <v>2763</v>
      </c>
      <c r="BS4" s="354" t="s">
        <v>2764</v>
      </c>
      <c r="BT4" s="354" t="s">
        <v>2765</v>
      </c>
      <c r="BU4" s="354" t="s">
        <v>2766</v>
      </c>
      <c r="BV4" s="354" t="s">
        <v>2767</v>
      </c>
      <c r="BW4" s="354" t="s">
        <v>2768</v>
      </c>
      <c r="BX4" s="354" t="s">
        <v>2772</v>
      </c>
      <c r="BY4" s="354" t="s">
        <v>2773</v>
      </c>
      <c r="BZ4" s="354" t="s">
        <v>2769</v>
      </c>
      <c r="CA4" s="353" t="s">
        <v>1413</v>
      </c>
    </row>
    <row r="5" spans="1:79" ht="27" thickBot="1">
      <c r="A5" s="19" t="s">
        <v>53</v>
      </c>
      <c r="B5" s="20" t="s">
        <v>49</v>
      </c>
      <c r="C5" s="21" t="s">
        <v>50</v>
      </c>
      <c r="D5" s="22"/>
      <c r="E5" s="202"/>
      <c r="F5" s="202"/>
      <c r="G5" s="23"/>
      <c r="H5" s="24"/>
      <c r="I5" s="382"/>
      <c r="J5" s="382"/>
      <c r="K5" s="24"/>
      <c r="L5" s="24"/>
      <c r="M5" s="24"/>
      <c r="N5" s="24"/>
      <c r="O5" s="25" t="s">
        <v>0</v>
      </c>
      <c r="P5" s="923" t="s">
        <v>1</v>
      </c>
      <c r="Q5" s="26" t="s">
        <v>2</v>
      </c>
      <c r="R5" s="26" t="s">
        <v>3</v>
      </c>
      <c r="S5" s="26" t="s">
        <v>4</v>
      </c>
      <c r="T5" s="26" t="s">
        <v>5</v>
      </c>
      <c r="U5" s="26" t="s">
        <v>6</v>
      </c>
      <c r="V5" s="26" t="s">
        <v>845</v>
      </c>
      <c r="W5" s="26" t="s">
        <v>7</v>
      </c>
      <c r="X5" s="26" t="s">
        <v>8</v>
      </c>
      <c r="Y5" s="26" t="s">
        <v>9</v>
      </c>
      <c r="Z5" s="26" t="s">
        <v>10</v>
      </c>
      <c r="AA5" s="26" t="s">
        <v>11</v>
      </c>
      <c r="AB5" s="26" t="s">
        <v>12</v>
      </c>
      <c r="AC5" s="26" t="s">
        <v>13</v>
      </c>
      <c r="AD5" s="26" t="s">
        <v>14</v>
      </c>
      <c r="AE5" s="26" t="s">
        <v>15</v>
      </c>
      <c r="AF5" s="26" t="s">
        <v>16</v>
      </c>
      <c r="AG5" s="26" t="s">
        <v>17</v>
      </c>
      <c r="AH5" s="26" t="s">
        <v>18</v>
      </c>
      <c r="AI5" s="26" t="s">
        <v>19</v>
      </c>
      <c r="AJ5" s="26" t="s">
        <v>20</v>
      </c>
      <c r="AK5" s="26" t="s">
        <v>21</v>
      </c>
      <c r="AL5" s="26" t="s">
        <v>22</v>
      </c>
      <c r="AM5" s="26" t="s">
        <v>23</v>
      </c>
      <c r="AN5" s="26" t="s">
        <v>24</v>
      </c>
      <c r="AO5" s="26" t="s">
        <v>25</v>
      </c>
      <c r="AP5" s="26" t="s">
        <v>26</v>
      </c>
      <c r="AQ5" s="26" t="s">
        <v>27</v>
      </c>
      <c r="AR5" s="26" t="s">
        <v>28</v>
      </c>
      <c r="AS5" s="26" t="s">
        <v>29</v>
      </c>
      <c r="AT5" s="26" t="s">
        <v>30</v>
      </c>
      <c r="AU5" s="26" t="s">
        <v>31</v>
      </c>
      <c r="AV5" s="26" t="s">
        <v>32</v>
      </c>
      <c r="AW5" s="26" t="s">
        <v>33</v>
      </c>
      <c r="AX5" s="26" t="s">
        <v>34</v>
      </c>
      <c r="AY5" s="26" t="s">
        <v>35</v>
      </c>
      <c r="AZ5" s="26" t="s">
        <v>36</v>
      </c>
      <c r="BA5" s="26" t="s">
        <v>37</v>
      </c>
      <c r="BB5" s="26" t="s">
        <v>38</v>
      </c>
      <c r="BC5" s="26" t="s">
        <v>39</v>
      </c>
      <c r="BD5" s="26" t="s">
        <v>40</v>
      </c>
      <c r="BE5" s="26" t="s">
        <v>41</v>
      </c>
      <c r="BF5" s="26" t="s">
        <v>42</v>
      </c>
      <c r="BG5" s="26" t="s">
        <v>43</v>
      </c>
      <c r="BH5" s="26" t="s">
        <v>44</v>
      </c>
      <c r="BI5" s="26" t="s">
        <v>45</v>
      </c>
      <c r="BJ5" s="26" t="s">
        <v>46</v>
      </c>
      <c r="BK5" s="26" t="s">
        <v>47</v>
      </c>
      <c r="BL5" s="355"/>
      <c r="BM5" s="355"/>
      <c r="BN5" s="373" t="s">
        <v>2969</v>
      </c>
      <c r="BO5" s="355"/>
      <c r="BP5" s="355"/>
      <c r="BQ5" s="373" t="s">
        <v>2969</v>
      </c>
      <c r="BR5" s="355"/>
      <c r="BS5" s="355"/>
      <c r="BT5" s="373" t="s">
        <v>2969</v>
      </c>
      <c r="BU5" s="355"/>
      <c r="BV5" s="355"/>
      <c r="BW5" s="373" t="s">
        <v>2969</v>
      </c>
      <c r="BX5" s="355"/>
      <c r="BY5" s="355"/>
      <c r="BZ5" s="355"/>
      <c r="CA5" s="117"/>
    </row>
    <row r="6" spans="1:79" s="33" customFormat="1">
      <c r="A6" s="27" t="s">
        <v>848</v>
      </c>
      <c r="B6" s="28">
        <v>1</v>
      </c>
      <c r="C6" s="29" t="s">
        <v>54</v>
      </c>
      <c r="D6" s="224" t="s">
        <v>2794</v>
      </c>
      <c r="E6" s="31" t="str">
        <f>IFERROR(VLOOKUP($D8,'Matrix (judgment of necessity)'!$D:$CC,COLUMN()-3,FALSE),"")</f>
        <v>Mandatory_1</v>
      </c>
      <c r="F6" s="31" t="str">
        <f>IFERROR(VLOOKUP($D8,'Matrix (judgment of necessity)'!$D:$CC,COLUMN()-3,FALSE),"")</f>
        <v>Mandatory_1</v>
      </c>
      <c r="G6" s="214" t="str">
        <f>IFERROR(VLOOKUP($D8,'Matrix (judgment of necessity)'!$D:$CC,COLUMN()-3,FALSE),"")</f>
        <v>Mandatory_1</v>
      </c>
      <c r="H6" s="31" t="str">
        <f>IFERROR(VLOOKUP($D8,'Matrix (judgment of necessity)'!$D:$CC,COLUMN()-3,FALSE),"")</f>
        <v>Not Applicable</v>
      </c>
      <c r="I6" s="210" t="str">
        <f>IFERROR(VLOOKUP($D8,'Matrix (judgment of necessity)'!$D:$CC,COLUMN()-3,FALSE),"")</f>
        <v>Mandatory_1</v>
      </c>
      <c r="J6" s="210" t="str">
        <f>IFERROR(VLOOKUP($I8,'Matrix (judgment of necessity)'!$D:$CC,COLUMN()-3,FALSE),"")</f>
        <v>Mandatory_1</v>
      </c>
      <c r="K6" s="31" t="str">
        <f>IFERROR(VLOOKUP($D8,'Matrix (judgment of necessity)'!$D:$CC,COLUMN()-3,FALSE),"")</f>
        <v>Mandatory_1</v>
      </c>
      <c r="L6" s="31" t="str">
        <f>IFERROR(VLOOKUP($D8,'Matrix (judgment of necessity)'!$D:$CC,COLUMN()-3,FALSE),"")</f>
        <v>Mandatory_1</v>
      </c>
      <c r="M6" s="32" t="str">
        <f>IFERROR(VLOOKUP($L8,'Matrix (judgment of necessity)'!$D:$CC,COLUMN()-3,FALSE),"")</f>
        <v>Not Applicable</v>
      </c>
      <c r="N6" s="32" t="str">
        <f>IFERROR(VLOOKUP($D8,'Matrix (judgment of necessity)'!$D:$CC,COLUMN()-3,FALSE),"")</f>
        <v>Mandatory_1</v>
      </c>
      <c r="O6" s="30" t="str">
        <f>IFERROR(VLOOKUP($D8,'Matrix (judgment of necessity)'!$D:$CC,COLUMN()-3,FALSE),"")</f>
        <v>Mandatory_1</v>
      </c>
      <c r="P6" s="177" t="str">
        <f>IFERROR(VLOOKUP($D8,'Matrix (judgment of necessity)'!$D:$BM,COLUMN()-3,FALSE),"")</f>
        <v>Automatic input</v>
      </c>
      <c r="Q6" s="32" t="str">
        <f>IFERROR(VLOOKUP($D8,'Matrix (judgment of necessity)'!$D:$CC,COLUMN()-3,FALSE),"")</f>
        <v>Mandatory_1</v>
      </c>
      <c r="R6" s="32" t="str">
        <f>IFERROR(VLOOKUP($D8,'Matrix (judgment of necessity)'!$D:$CC,COLUMN()-3,FALSE),"")</f>
        <v>Mandatory_1</v>
      </c>
      <c r="S6" s="32" t="str">
        <f>IFERROR(VLOOKUP($D8,'Matrix (judgment of necessity)'!$D:$CC,COLUMN()-3,FALSE),"")</f>
        <v>Not Applicable</v>
      </c>
      <c r="T6" s="32" t="str">
        <f>IFERROR(VLOOKUP($D8,'Matrix (judgment of necessity)'!$D:$CC,COLUMN()-3,FALSE),"")</f>
        <v>Not Applicable</v>
      </c>
      <c r="U6" s="32" t="str">
        <f>IFERROR(VLOOKUP($D8,'Matrix (judgment of necessity)'!$D:$CC,COLUMN()-3,FALSE),"")</f>
        <v>Mandatory_1</v>
      </c>
      <c r="V6" s="32" t="str">
        <f>IFERROR(VLOOKUP($D8,'Matrix (judgment of necessity)'!$D:$CC,COLUMN()-3,FALSE),"")</f>
        <v>Not Applicable</v>
      </c>
      <c r="W6" s="32" t="str">
        <f>IFERROR(VLOOKUP($D8,'Matrix (judgment of necessity)'!$D:$CC,COLUMN()-3,FALSE),"")</f>
        <v>Added info by JPN</v>
      </c>
      <c r="X6" s="32" t="str">
        <f>IFERROR(VLOOKUP($D8,'Matrix (judgment of necessity)'!$D:$CC,COLUMN()-3,FALSE),"")</f>
        <v>Added info by JPN</v>
      </c>
      <c r="Y6" s="32" t="str">
        <f>IFERROR(VLOOKUP($D8,'Matrix (judgment of necessity)'!$D:$CC,COLUMN()-3,FALSE),"")</f>
        <v>Added info by JPN</v>
      </c>
      <c r="Z6" s="32" t="str">
        <f>IFERROR(VLOOKUP($D8,'Matrix (judgment of necessity)'!$D:$CC,COLUMN()-3,FALSE),"")</f>
        <v>Added info by JPN</v>
      </c>
      <c r="AA6" s="32" t="str">
        <f>IFERROR(VLOOKUP($D8,'Matrix (judgment of necessity)'!$D:$CC,COLUMN()-3,FALSE),"")</f>
        <v>Not Applicable</v>
      </c>
      <c r="AB6" s="32" t="str">
        <f>IFERROR(VLOOKUP($D8,'Matrix (judgment of necessity)'!$D:$CC,COLUMN()-3,FALSE),"")</f>
        <v>Optional</v>
      </c>
      <c r="AC6" s="32" t="str">
        <f>IFERROR(VLOOKUP($D8,'Matrix (judgment of necessity)'!$D:$CC,COLUMN()-3,FALSE),"")</f>
        <v>Not Applicable</v>
      </c>
      <c r="AD6" s="32" t="str">
        <f>IFERROR(VLOOKUP($D8,'Matrix (judgment of necessity)'!$D:$CC,COLUMN()-3,FALSE),"")</f>
        <v>Not Applicable</v>
      </c>
      <c r="AE6" s="32" t="str">
        <f>IFERROR(VLOOKUP($D8,'Matrix (judgment of necessity)'!$D:$CC,COLUMN()-3,FALSE),"")</f>
        <v>Mandatory_1</v>
      </c>
      <c r="AF6" s="32" t="str">
        <f>IFERROR(VLOOKUP($D8,'Matrix (judgment of necessity)'!$D:$CC,COLUMN()-3,FALSE),"")</f>
        <v>Not Applicable</v>
      </c>
      <c r="AG6" s="32" t="str">
        <f>IFERROR(VLOOKUP($D8,'Matrix (judgment of necessity)'!$D:$CC,COLUMN()-3,FALSE),"")</f>
        <v>Mandatory_1</v>
      </c>
      <c r="AH6" s="32" t="str">
        <f>IFERROR(VLOOKUP($D8,'Matrix (judgment of necessity)'!$D:$CC,COLUMN()-3,FALSE),"")</f>
        <v>Mandatory_1</v>
      </c>
      <c r="AI6" s="32" t="str">
        <f>IFERROR(VLOOKUP($D8,'Matrix (judgment of necessity)'!$D:$CC,COLUMN()-3,FALSE),"")</f>
        <v>Added info by JPN</v>
      </c>
      <c r="AJ6" s="32" t="str">
        <f>IFERROR(VLOOKUP($D8,'Matrix (judgment of necessity)'!$D:$CC,COLUMN()-3,FALSE),"")</f>
        <v>Not Applicable</v>
      </c>
      <c r="AK6" s="32" t="str">
        <f>IFERROR(VLOOKUP($D8,'Matrix (judgment of necessity)'!$D:$CC,COLUMN()-3,FALSE),"")</f>
        <v>Mandatory_1</v>
      </c>
      <c r="AL6" s="32" t="str">
        <f>IFERROR(VLOOKUP($D8,'Matrix (judgment of necessity)'!$D:$CC,COLUMN()-3,FALSE),"")</f>
        <v>Mandatory_1</v>
      </c>
      <c r="AM6" s="32" t="str">
        <f>IFERROR(VLOOKUP($D8,'Matrix (judgment of necessity)'!$D:$CC,COLUMN()-3,FALSE),"")</f>
        <v>Mandatory_1</v>
      </c>
      <c r="AN6" s="32" t="str">
        <f>IFERROR(VLOOKUP($D8,'Matrix (judgment of necessity)'!$D:$CC,COLUMN()-3,FALSE),"")</f>
        <v>Mandatory_1</v>
      </c>
      <c r="AO6" s="32" t="str">
        <f>IFERROR(VLOOKUP($D8,'Matrix (judgment of necessity)'!$D:$CC,COLUMN()-3,FALSE),"")</f>
        <v>Not Applicable</v>
      </c>
      <c r="AP6" s="32" t="str">
        <f>IFERROR(VLOOKUP($D8,'Matrix (judgment of necessity)'!$D:$CC,COLUMN()-3,FALSE),"")</f>
        <v>Not Applicable</v>
      </c>
      <c r="AQ6" s="32" t="str">
        <f>IFERROR(VLOOKUP($D8,'Matrix (judgment of necessity)'!$D:$CC,COLUMN()-3,FALSE),"")</f>
        <v>Optional</v>
      </c>
      <c r="AR6" s="32" t="str">
        <f>IFERROR(VLOOKUP($D8,'Matrix (judgment of necessity)'!$D:$CC,COLUMN()-3,FALSE),"")</f>
        <v>Optional</v>
      </c>
      <c r="AS6" s="32" t="str">
        <f>IFERROR(VLOOKUP($D8,'Matrix (judgment of necessity)'!$D:$CC,COLUMN()-3,FALSE),"")</f>
        <v>Optional</v>
      </c>
      <c r="AT6" s="32" t="str">
        <f>IFERROR(VLOOKUP($D8,'Matrix (judgment of necessity)'!$D:$CC,COLUMN()-3,FALSE),"")</f>
        <v>Optional</v>
      </c>
      <c r="AU6" s="32" t="str">
        <f>IFERROR(VLOOKUP($D8,'Matrix (judgment of necessity)'!$D:$CC,COLUMN()-3,FALSE),"")</f>
        <v>Mandatory_1</v>
      </c>
      <c r="AV6" s="32" t="str">
        <f>IFERROR(VLOOKUP($D8,'Matrix (judgment of necessity)'!$D:$CC,COLUMN()-3,FALSE),"")</f>
        <v>Not Applicable</v>
      </c>
      <c r="AW6" s="32" t="str">
        <f>IFERROR(VLOOKUP($D8,'Matrix (judgment of necessity)'!$D:$CC,COLUMN()-3,FALSE),"")</f>
        <v>Not Applicable</v>
      </c>
      <c r="AX6" s="32" t="str">
        <f>IFERROR(VLOOKUP($D8,'Matrix (judgment of necessity)'!$D:$CC,COLUMN()-3,FALSE),"")</f>
        <v>Mandatory_1</v>
      </c>
      <c r="AY6" s="32" t="str">
        <f>IFERROR(VLOOKUP($D8,'Matrix (judgment of necessity)'!$D:$CC,COLUMN()-3,FALSE),"")</f>
        <v>Not Applicable</v>
      </c>
      <c r="AZ6" s="32" t="str">
        <f>IFERROR(VLOOKUP($D8,'Matrix (judgment of necessity)'!$D:$CC,COLUMN()-3,FALSE),"")</f>
        <v>Not Applicable</v>
      </c>
      <c r="BA6" s="32" t="str">
        <f>IFERROR(VLOOKUP($D8,'Matrix (judgment of necessity)'!$D:$CC,COLUMN()-3,FALSE),"")</f>
        <v>Mandatory_1</v>
      </c>
      <c r="BB6" s="32" t="str">
        <f>IFERROR(VLOOKUP($D8,'Matrix (judgment of necessity)'!$D:$CC,COLUMN()-3,FALSE),"")</f>
        <v>Mandatory_1</v>
      </c>
      <c r="BC6" s="32" t="str">
        <f>IFERROR(VLOOKUP($D8,'Matrix (judgment of necessity)'!$D:$CC,COLUMN()-3,FALSE),"")</f>
        <v>Mandatory_2</v>
      </c>
      <c r="BD6" s="32" t="str">
        <f>IFERROR(VLOOKUP($D8,'Matrix (judgment of necessity)'!$D:$CC,COLUMN()-3,FALSE),"")</f>
        <v>Mandatory_1</v>
      </c>
      <c r="BE6" s="32" t="str">
        <f>IFERROR(VLOOKUP($D8,'Matrix (judgment of necessity)'!$D:$CC,COLUMN()-3,FALSE),"")</f>
        <v>Mandatory_2</v>
      </c>
      <c r="BF6" s="32" t="str">
        <f>IFERROR(VLOOKUP($D8,'Matrix (judgment of necessity)'!$D:$CC,COLUMN()-3,FALSE),"")</f>
        <v>Mandatory_1</v>
      </c>
      <c r="BG6" s="32" t="str">
        <f>IFERROR(VLOOKUP($D8,'Matrix (judgment of necessity)'!$D:$CC,COLUMN()-3,FALSE),"")</f>
        <v>Mandatory_2</v>
      </c>
      <c r="BH6" s="32" t="str">
        <f>IFERROR(VLOOKUP($D8,'Matrix (judgment of necessity)'!$D:$CC,COLUMN()-3,FALSE),"")</f>
        <v>Mandatory_2</v>
      </c>
      <c r="BI6" s="32" t="str">
        <f>IFERROR(VLOOKUP($D8,'Matrix (judgment of necessity)'!$D:$CC,COLUMN()-3,FALSE),"")</f>
        <v>Mandatory_2</v>
      </c>
      <c r="BJ6" s="32" t="str">
        <f>IFERROR(VLOOKUP($D8,'Matrix (judgment of necessity)'!$D:$CC,COLUMN()-3,FALSE),"")</f>
        <v>Not Applicable</v>
      </c>
      <c r="BK6" s="32" t="str">
        <f>IFERROR(VLOOKUP($D8,'Matrix (judgment of necessity)'!$D:$CC,COLUMN()-3,FALSE),"")</f>
        <v>Optional</v>
      </c>
      <c r="BL6" s="32" t="str">
        <f>IFERROR(VLOOKUP($D8,'Matrix (judgment of necessity)'!$D:$CC,COLUMN(),FALSE),"")</f>
        <v>Mandatory_2</v>
      </c>
      <c r="BM6" s="32" t="str">
        <f>IFERROR(VLOOKUP($D8,'Matrix (judgment of necessity)'!$D:$CC,COLUMN(),FALSE),"")</f>
        <v>Mandatory_2</v>
      </c>
      <c r="BN6" s="32" t="str">
        <f>IFERROR(VLOOKUP($D8,'Matrix (judgment of necessity)'!$D:$CC,COLUMN(),FALSE),"")</f>
        <v>Mandatory_2</v>
      </c>
      <c r="BO6" s="32" t="str">
        <f>IFERROR(VLOOKUP($D8,'Matrix (judgment of necessity)'!$D:$CC,COLUMN(),FALSE),"")</f>
        <v>Mandatory_2</v>
      </c>
      <c r="BP6" s="32" t="str">
        <f>IFERROR(VLOOKUP($D8,'Matrix (judgment of necessity)'!$D:$CC,COLUMN(),FALSE),"")</f>
        <v>Mandatory_2</v>
      </c>
      <c r="BQ6" s="32" t="str">
        <f>IFERROR(VLOOKUP($D8,'Matrix (judgment of necessity)'!$D:$CC,COLUMN(),FALSE),"")</f>
        <v>Mandatory_2</v>
      </c>
      <c r="BR6" s="32" t="str">
        <f>IFERROR(VLOOKUP($D8,'Matrix (judgment of necessity)'!$D:$CC,COLUMN(),FALSE),"")</f>
        <v>Mandatory_2</v>
      </c>
      <c r="BS6" s="32" t="str">
        <f>IFERROR(VLOOKUP($D8,'Matrix (judgment of necessity)'!$D:$CC,COLUMN(),FALSE),"")</f>
        <v>Mandatory_2</v>
      </c>
      <c r="BT6" s="32" t="str">
        <f>IFERROR(VLOOKUP($D8,'Matrix (judgment of necessity)'!$D:$CC,COLUMN(),FALSE),"")</f>
        <v>Mandatory_2</v>
      </c>
      <c r="BU6" s="32" t="str">
        <f>IFERROR(VLOOKUP($D8,'Matrix (judgment of necessity)'!$D:$CC,COLUMN(),FALSE),"")</f>
        <v>Mandatory_2</v>
      </c>
      <c r="BV6" s="32" t="str">
        <f>IFERROR(VLOOKUP($D8,'Matrix (judgment of necessity)'!$D:$CC,COLUMN(),FALSE),"")</f>
        <v>Mandatory_2</v>
      </c>
      <c r="BW6" s="32" t="str">
        <f>IFERROR(VLOOKUP($D8,'Matrix (judgment of necessity)'!$D:$CC,COLUMN(),FALSE),"")</f>
        <v>Mandatory_2</v>
      </c>
      <c r="BX6" s="32" t="str">
        <f>IFERROR(VLOOKUP($D8,'Matrix (judgment of necessity)'!$D:$CC,COLUMN(),FALSE),"")</f>
        <v>Mandatory_2</v>
      </c>
      <c r="BY6" s="32" t="str">
        <f>IFERROR(VLOOKUP($D8,'Matrix (judgment of necessity)'!$D:$CC,COLUMN(),FALSE),"")</f>
        <v>Mandatory_2</v>
      </c>
      <c r="BZ6" s="32" t="str">
        <f>IFERROR(VLOOKUP($D8,'Matrix (judgment of necessity)'!$D:$CC,COLUMN(),FALSE),"")</f>
        <v>Mandatory_2</v>
      </c>
      <c r="CA6" s="118"/>
    </row>
    <row r="7" spans="1:79" s="41" customFormat="1" ht="41.4" hidden="1">
      <c r="A7" s="68" t="s">
        <v>51</v>
      </c>
      <c r="B7" s="69">
        <v>2</v>
      </c>
      <c r="C7" s="70" t="s">
        <v>55</v>
      </c>
      <c r="D7" s="71" t="str">
        <f>IF(D8=0,"",D8)</f>
        <v>02. SP(AMP) FG</v>
      </c>
      <c r="E7" s="74">
        <f>IF(E8=0,"",E8)</f>
        <v>45222</v>
      </c>
      <c r="F7" s="243" t="str">
        <f>IF(F8=0,"",F8)</f>
        <v>2023/10</v>
      </c>
      <c r="G7" s="72" t="str">
        <f>IF(G8=0,"",G8)</f>
        <v>C6HSA</v>
      </c>
      <c r="H7" s="72" t="str">
        <f>IF(H8=0,"",H8)</f>
        <v/>
      </c>
      <c r="I7" s="73" t="str">
        <f>IF(I8=0,"",LEFT(I8,1))</f>
        <v>B</v>
      </c>
      <c r="J7" s="72" t="str">
        <f>IF(J8=0,"",J8)</f>
        <v>C6HSA/71</v>
      </c>
      <c r="K7" s="72" t="str">
        <f>IF(K8=0,"",K8)</f>
        <v>A4050 NGK Indonesia(インドネシアＮＧＫ)</v>
      </c>
      <c r="L7" s="72" t="str">
        <f>IF(L8=0,"",L8)</f>
        <v>No</v>
      </c>
      <c r="M7" s="73" t="str">
        <f>IF(M8=0,"",M8)</f>
        <v/>
      </c>
      <c r="N7" s="73" t="str">
        <f>IF(N8=0,"",N8)</f>
        <v>No</v>
      </c>
      <c r="O7" s="71" t="str">
        <f>MID(O8,2,4)</f>
        <v>4050</v>
      </c>
      <c r="P7" s="924" t="str">
        <f>IF(P38="",IF(P8="","",P8),P38)</f>
        <v>C6HSA/A3</v>
      </c>
      <c r="Q7" s="73" t="str">
        <f>IF(Q8=0,"",Q8)</f>
        <v>PC</v>
      </c>
      <c r="R7" s="73" t="str">
        <f>LEFT(R8,2)</f>
        <v>10</v>
      </c>
      <c r="S7" s="73" t="str">
        <f>IF(G8=0,"",G8)</f>
        <v>C6HSA</v>
      </c>
      <c r="T7" s="73" t="str">
        <f t="shared" ref="T7:Z7" si="0">IF(T8=0,"",T8)</f>
        <v/>
      </c>
      <c r="U7" s="73" t="str">
        <f t="shared" si="0"/>
        <v>NGK SPARK PLUGS</v>
      </c>
      <c r="V7" s="73" t="str">
        <f t="shared" si="0"/>
        <v/>
      </c>
      <c r="W7" s="73" t="str">
        <f t="shared" si="0"/>
        <v/>
      </c>
      <c r="X7" s="73" t="str">
        <f t="shared" si="0"/>
        <v/>
      </c>
      <c r="Y7" s="73" t="str">
        <f t="shared" si="0"/>
        <v/>
      </c>
      <c r="Z7" s="73" t="str">
        <f t="shared" si="0"/>
        <v/>
      </c>
      <c r="AA7" s="73"/>
      <c r="AB7" s="73" t="str">
        <f>IF(AB8=0,"",AB8)</f>
        <v/>
      </c>
      <c r="AC7" s="73" t="str">
        <f>IF(AC8=0,"",AC8)</f>
        <v/>
      </c>
      <c r="AD7" s="73" t="str">
        <f>IF(AD8=0,"",AD8)</f>
        <v/>
      </c>
      <c r="AE7" s="73" t="str">
        <f>IF(AE8=0,"",AE8)</f>
        <v>-</v>
      </c>
      <c r="AF7" s="73" t="s">
        <v>3653</v>
      </c>
      <c r="AG7" s="73" t="str">
        <f>LEFT(AG8,2)</f>
        <v>ID</v>
      </c>
      <c r="AH7" s="73" t="str">
        <f>LEFT(AH8,2)</f>
        <v>ID</v>
      </c>
      <c r="AI7" s="73" t="str">
        <f>IF(AI8=0,"",AI8)</f>
        <v/>
      </c>
      <c r="AJ7" s="73"/>
      <c r="AK7" s="73" t="str">
        <f>LEFT(AK8,3)</f>
        <v>AMP</v>
      </c>
      <c r="AL7" s="73" t="str">
        <f>LEFT(AL8,5)</f>
        <v>YBXID</v>
      </c>
      <c r="AM7" s="73" t="str">
        <f>LEFT(AM8,3)</f>
        <v>STB</v>
      </c>
      <c r="AN7" s="73" t="str">
        <f>LEFT(AN8,1)</f>
        <v>2</v>
      </c>
      <c r="AO7" s="73" t="str">
        <f>LEFT(AO8,3)</f>
        <v/>
      </c>
      <c r="AP7" s="73" t="str">
        <f>LEFT(AP8,1)</f>
        <v/>
      </c>
      <c r="AQ7" s="73">
        <v>0.7</v>
      </c>
      <c r="AR7" s="73">
        <v>0</v>
      </c>
      <c r="AS7" s="73">
        <v>0.1</v>
      </c>
      <c r="AT7" s="73" t="str">
        <f t="shared" ref="AT7:BC7" si="1">IF(AT8=0,"",AT8)</f>
        <v/>
      </c>
      <c r="AU7" s="73" t="str">
        <f t="shared" si="1"/>
        <v>-</v>
      </c>
      <c r="AV7" s="73" t="str">
        <f t="shared" si="1"/>
        <v/>
      </c>
      <c r="AW7" s="73" t="str">
        <f t="shared" si="1"/>
        <v/>
      </c>
      <c r="AX7" s="73" t="str">
        <f t="shared" si="1"/>
        <v>-</v>
      </c>
      <c r="AY7" s="73" t="str">
        <f t="shared" si="1"/>
        <v/>
      </c>
      <c r="AZ7" s="73" t="str">
        <f t="shared" si="1"/>
        <v/>
      </c>
      <c r="BA7" s="73" t="str">
        <f t="shared" si="1"/>
        <v>-</v>
      </c>
      <c r="BB7" s="73" t="str">
        <f t="shared" si="1"/>
        <v>1</v>
      </c>
      <c r="BC7" s="73" t="str">
        <f t="shared" si="1"/>
        <v/>
      </c>
      <c r="BD7" s="73" t="str">
        <f t="shared" ref="BD7:BI7" si="2">IF(BD8=0,"",BD8)</f>
        <v>10</v>
      </c>
      <c r="BE7" s="73" t="str">
        <f t="shared" si="2"/>
        <v/>
      </c>
      <c r="BF7" s="73" t="str">
        <f t="shared" si="2"/>
        <v>200</v>
      </c>
      <c r="BG7" s="73" t="str">
        <f t="shared" si="2"/>
        <v/>
      </c>
      <c r="BH7" s="73" t="str">
        <f t="shared" si="2"/>
        <v/>
      </c>
      <c r="BI7" s="73" t="str">
        <f t="shared" si="2"/>
        <v/>
      </c>
      <c r="BJ7" s="73"/>
      <c r="BK7" s="73" t="str">
        <f>IF(BK8=0,"",BK8)</f>
        <v>Add QR (Inner Package)</v>
      </c>
      <c r="BL7" s="73" t="str">
        <f t="shared" ref="BL7:BZ7" si="3">IF(BL8=0,"",BL8)</f>
        <v/>
      </c>
      <c r="BM7" s="73" t="str">
        <f t="shared" si="3"/>
        <v/>
      </c>
      <c r="BN7" s="73" t="str">
        <f t="shared" si="3"/>
        <v/>
      </c>
      <c r="BO7" s="73" t="str">
        <f t="shared" si="3"/>
        <v/>
      </c>
      <c r="BP7" s="73" t="str">
        <f t="shared" si="3"/>
        <v/>
      </c>
      <c r="BQ7" s="73" t="str">
        <f t="shared" si="3"/>
        <v/>
      </c>
      <c r="BR7" s="73" t="str">
        <f t="shared" si="3"/>
        <v/>
      </c>
      <c r="BS7" s="73" t="str">
        <f t="shared" si="3"/>
        <v/>
      </c>
      <c r="BT7" s="73" t="str">
        <f t="shared" si="3"/>
        <v/>
      </c>
      <c r="BU7" s="73" t="str">
        <f t="shared" si="3"/>
        <v/>
      </c>
      <c r="BV7" s="73" t="str">
        <f t="shared" si="3"/>
        <v/>
      </c>
      <c r="BW7" s="73" t="str">
        <f t="shared" si="3"/>
        <v/>
      </c>
      <c r="BX7" s="73" t="str">
        <f t="shared" si="3"/>
        <v/>
      </c>
      <c r="BY7" s="73" t="str">
        <f t="shared" si="3"/>
        <v/>
      </c>
      <c r="BZ7" s="73" t="str">
        <f t="shared" si="3"/>
        <v/>
      </c>
      <c r="CA7" s="116"/>
    </row>
    <row r="8" spans="1:79" s="41" customFormat="1" ht="33.75" customHeight="1" thickBot="1">
      <c r="A8" s="34" t="s">
        <v>889</v>
      </c>
      <c r="B8" s="35">
        <v>3</v>
      </c>
      <c r="C8" s="89" t="s">
        <v>56</v>
      </c>
      <c r="D8" s="90" t="s">
        <v>2714</v>
      </c>
      <c r="E8" s="75">
        <v>45222</v>
      </c>
      <c r="F8" s="244" t="s">
        <v>3637</v>
      </c>
      <c r="G8" s="39" t="s">
        <v>3642</v>
      </c>
      <c r="H8" s="36"/>
      <c r="I8" s="39" t="s">
        <v>2114</v>
      </c>
      <c r="J8" s="37" t="s">
        <v>3648</v>
      </c>
      <c r="K8" s="36" t="s">
        <v>2586</v>
      </c>
      <c r="L8" s="36" t="s">
        <v>946</v>
      </c>
      <c r="M8" s="37"/>
      <c r="N8" s="37" t="s">
        <v>946</v>
      </c>
      <c r="O8" s="36" t="s">
        <v>2586</v>
      </c>
      <c r="P8" s="618" t="str">
        <f>IF(P38="","",P38)</f>
        <v>C6HSA/A3</v>
      </c>
      <c r="Q8" s="37" t="s">
        <v>997</v>
      </c>
      <c r="R8" s="37" t="s">
        <v>1022</v>
      </c>
      <c r="S8" s="40"/>
      <c r="T8" s="37"/>
      <c r="U8" s="37" t="s">
        <v>434</v>
      </c>
      <c r="V8" s="37"/>
      <c r="W8" s="37"/>
      <c r="X8" s="37"/>
      <c r="Y8" s="37"/>
      <c r="Z8" s="37"/>
      <c r="AA8" s="37"/>
      <c r="AB8" s="37"/>
      <c r="AC8" s="37"/>
      <c r="AD8" s="37"/>
      <c r="AE8" s="37" t="s">
        <v>1277</v>
      </c>
      <c r="AF8" s="37"/>
      <c r="AG8" s="37" t="s">
        <v>95</v>
      </c>
      <c r="AH8" s="37" t="s">
        <v>95</v>
      </c>
      <c r="AI8" s="37"/>
      <c r="AJ8" s="37"/>
      <c r="AK8" s="37" t="s">
        <v>73</v>
      </c>
      <c r="AL8" s="37" t="s">
        <v>754</v>
      </c>
      <c r="AM8" s="37" t="s">
        <v>105</v>
      </c>
      <c r="AN8" s="37" t="s">
        <v>3638</v>
      </c>
      <c r="AO8" s="37"/>
      <c r="AP8" s="37"/>
      <c r="AQ8" s="37"/>
      <c r="AR8" s="37"/>
      <c r="AS8" s="37"/>
      <c r="AT8" s="37"/>
      <c r="AU8" s="37" t="s">
        <v>3640</v>
      </c>
      <c r="AV8" s="37"/>
      <c r="AW8" s="37"/>
      <c r="AX8" s="37" t="s">
        <v>3640</v>
      </c>
      <c r="AY8" s="37"/>
      <c r="AZ8" s="37"/>
      <c r="BA8" s="37" t="s">
        <v>3640</v>
      </c>
      <c r="BB8" s="617" t="s">
        <v>1028</v>
      </c>
      <c r="BC8" s="37"/>
      <c r="BD8" s="37" t="s">
        <v>2424</v>
      </c>
      <c r="BE8" s="37"/>
      <c r="BF8" s="37" t="s">
        <v>2405</v>
      </c>
      <c r="BG8" s="37"/>
      <c r="BH8" s="37"/>
      <c r="BI8" s="37"/>
      <c r="BJ8" s="37"/>
      <c r="BK8" s="37" t="s">
        <v>3641</v>
      </c>
      <c r="BL8" s="413"/>
      <c r="BM8" s="413"/>
      <c r="BN8" s="376"/>
      <c r="BO8" s="39"/>
      <c r="BP8" s="39"/>
      <c r="BQ8" s="376"/>
      <c r="BR8" s="39"/>
      <c r="BS8" s="39"/>
      <c r="BT8" s="376"/>
      <c r="BU8" s="39"/>
      <c r="BV8" s="39"/>
      <c r="BW8" s="376"/>
      <c r="BX8" s="37"/>
      <c r="BY8" s="37"/>
      <c r="BZ8" s="37"/>
      <c r="CA8" s="119">
        <f>IF(E8="","",IF(E8&lt;&gt;"",IF($S$2="","NG",NETWORKDAYS($S$2,E8,calender)-1)))</f>
        <v>1</v>
      </c>
    </row>
    <row r="9" spans="1:79" s="33" customFormat="1">
      <c r="A9" s="27" t="s">
        <v>849</v>
      </c>
      <c r="B9" s="28">
        <v>4</v>
      </c>
      <c r="C9" s="29" t="s">
        <v>54</v>
      </c>
      <c r="D9" s="224" t="s">
        <v>2729</v>
      </c>
      <c r="E9" s="31" t="str">
        <f>IFERROR(VLOOKUP($D11,'Matrix (judgment of necessity)'!$D:$CC,COLUMN()-3,FALSE),"")</f>
        <v>Mandatory_1</v>
      </c>
      <c r="F9" s="31" t="str">
        <f>IFERROR(VLOOKUP($D11,'Matrix (judgment of necessity)'!$D:$CC,COLUMN()-3,FALSE),"")</f>
        <v>Mandatory_1</v>
      </c>
      <c r="G9" s="214" t="str">
        <f>IFERROR(VLOOKUP($D11,'Matrix (judgment of necessity)'!$D:$CC,COLUMN()-3,FALSE),"")</f>
        <v>Mandatory_1</v>
      </c>
      <c r="H9" s="31" t="str">
        <f>IFERROR(VLOOKUP($D11,'Matrix (judgment of necessity)'!$D:$CC,COLUMN()-3,FALSE),"")</f>
        <v>Not Applicable</v>
      </c>
      <c r="I9" s="210" t="str">
        <f>IFERROR(VLOOKUP($D11,'Matrix (judgment of necessity)'!$D:$CC,COLUMN()-3,FALSE),"")</f>
        <v>Mandatory_1</v>
      </c>
      <c r="J9" s="210" t="str">
        <f>IFERROR(VLOOKUP($I11,'Matrix (judgment of necessity)'!$D:$CC,COLUMN()-3,FALSE),"")</f>
        <v>Mandatory_1</v>
      </c>
      <c r="K9" s="31" t="str">
        <f>IFERROR(VLOOKUP($D11,'Matrix (judgment of necessity)'!$D:$CC,COLUMN()-3,FALSE),"")</f>
        <v>Mandatory_1</v>
      </c>
      <c r="L9" s="31" t="str">
        <f>IFERROR(VLOOKUP($D11,'Matrix (judgment of necessity)'!$D:$CC,COLUMN()-3,FALSE),"")</f>
        <v>Mandatory_1</v>
      </c>
      <c r="M9" s="32" t="str">
        <f>IFERROR(VLOOKUP($L11,'Matrix (judgment of necessity)'!$D:$CC,COLUMN()-3,FALSE),"")</f>
        <v>Not Applicable</v>
      </c>
      <c r="N9" s="32" t="str">
        <f>IFERROR(VLOOKUP($D11,'Matrix (judgment of necessity)'!$D:$CC,COLUMN()-3,FALSE),"")</f>
        <v>Mandatory_1</v>
      </c>
      <c r="O9" s="30" t="str">
        <f>IFERROR(VLOOKUP($D11,'Matrix (judgment of necessity)'!$D:$CC,COLUMN()-3,FALSE),"")</f>
        <v>Mandatory_1</v>
      </c>
      <c r="P9" s="177" t="str">
        <f>IFERROR(VLOOKUP($D11,'Matrix (judgment of necessity)'!$D:$BM,COLUMN()-3,FALSE),"")</f>
        <v>Automatic input</v>
      </c>
      <c r="Q9" s="32" t="str">
        <f>IFERROR(VLOOKUP($D11,'Matrix (judgment of necessity)'!$D:$CC,COLUMN()-3,FALSE),"")</f>
        <v>Mandatory_1</v>
      </c>
      <c r="R9" s="32" t="str">
        <f>IFERROR(VLOOKUP($D11,'Matrix (judgment of necessity)'!$D:$CC,COLUMN()-3,FALSE),"")</f>
        <v>Mandatory_1</v>
      </c>
      <c r="S9" s="32" t="str">
        <f>IFERROR(VLOOKUP($D11,'Matrix (judgment of necessity)'!$D:$CC,COLUMN()-3,FALSE),"")</f>
        <v>Not Applicable</v>
      </c>
      <c r="T9" s="32" t="str">
        <f>IFERROR(VLOOKUP($D11,'Matrix (judgment of necessity)'!$D:$CC,COLUMN()-3,FALSE),"")</f>
        <v>Not Applicable</v>
      </c>
      <c r="U9" s="32" t="str">
        <f>IFERROR(VLOOKUP($D11,'Matrix (judgment of necessity)'!$D:$CC,COLUMN()-3,FALSE),"")</f>
        <v>Mandatory_1</v>
      </c>
      <c r="V9" s="32" t="str">
        <f>IFERROR(VLOOKUP($D11,'Matrix (judgment of necessity)'!$D:$CC,COLUMN()-3,FALSE),"")</f>
        <v>Not Applicable</v>
      </c>
      <c r="W9" s="32" t="str">
        <f>IFERROR(VLOOKUP($D11,'Matrix (judgment of necessity)'!$D:$CC,COLUMN()-3,FALSE),"")</f>
        <v>Added info by JPN</v>
      </c>
      <c r="X9" s="32" t="str">
        <f>IFERROR(VLOOKUP($D11,'Matrix (judgment of necessity)'!$D:$CC,COLUMN()-3,FALSE),"")</f>
        <v>Added info by JPN</v>
      </c>
      <c r="Y9" s="32" t="str">
        <f>IFERROR(VLOOKUP($D11,'Matrix (judgment of necessity)'!$D:$CC,COLUMN()-3,FALSE),"")</f>
        <v>Added info by JPN</v>
      </c>
      <c r="Z9" s="32" t="str">
        <f>IFERROR(VLOOKUP($D11,'Matrix (judgment of necessity)'!$D:$CC,COLUMN()-3,FALSE),"")</f>
        <v>Added info by JPN</v>
      </c>
      <c r="AA9" s="32" t="str">
        <f>IFERROR(VLOOKUP($D11,'Matrix (judgment of necessity)'!$D:$CC,COLUMN()-3,FALSE),"")</f>
        <v>Not Applicable</v>
      </c>
      <c r="AB9" s="32" t="str">
        <f>IFERROR(VLOOKUP($D11,'Matrix (judgment of necessity)'!$D:$CC,COLUMN()-3,FALSE),"")</f>
        <v>Optional</v>
      </c>
      <c r="AC9" s="32" t="str">
        <f>IFERROR(VLOOKUP($D11,'Matrix (judgment of necessity)'!$D:$CC,COLUMN()-3,FALSE),"")</f>
        <v>Not Applicable</v>
      </c>
      <c r="AD9" s="32" t="str">
        <f>IFERROR(VLOOKUP($D11,'Matrix (judgment of necessity)'!$D:$CC,COLUMN()-3,FALSE),"")</f>
        <v>Not Applicable</v>
      </c>
      <c r="AE9" s="32" t="str">
        <f>IFERROR(VLOOKUP($D11,'Matrix (judgment of necessity)'!$D:$CC,COLUMN()-3,FALSE),"")</f>
        <v>Mandatory_1</v>
      </c>
      <c r="AF9" s="32" t="str">
        <f>IFERROR(VLOOKUP($D11,'Matrix (judgment of necessity)'!$D:$CC,COLUMN()-3,FALSE),"")</f>
        <v>Not Applicable</v>
      </c>
      <c r="AG9" s="32" t="str">
        <f>IFERROR(VLOOKUP($D11,'Matrix (judgment of necessity)'!$D:$CC,COLUMN()-3,FALSE),"")</f>
        <v>Mandatory_1</v>
      </c>
      <c r="AH9" s="32" t="str">
        <f>IFERROR(VLOOKUP($D11,'Matrix (judgment of necessity)'!$D:$CC,COLUMN()-3,FALSE),"")</f>
        <v>Mandatory_1</v>
      </c>
      <c r="AI9" s="32" t="str">
        <f>IFERROR(VLOOKUP($D11,'Matrix (judgment of necessity)'!$D:$CC,COLUMN()-3,FALSE),"")</f>
        <v>Added info by JPN</v>
      </c>
      <c r="AJ9" s="32" t="str">
        <f>IFERROR(VLOOKUP($D11,'Matrix (judgment of necessity)'!$D:$CC,COLUMN()-3,FALSE),"")</f>
        <v>Not Applicable</v>
      </c>
      <c r="AK9" s="32" t="str">
        <f>IFERROR(VLOOKUP($D11,'Matrix (judgment of necessity)'!$D:$CC,COLUMN()-3,FALSE),"")</f>
        <v>Mandatory_1</v>
      </c>
      <c r="AL9" s="32" t="str">
        <f>IFERROR(VLOOKUP($D11,'Matrix (judgment of necessity)'!$D:$CC,COLUMN()-3,FALSE),"")</f>
        <v>Mandatory_1</v>
      </c>
      <c r="AM9" s="32" t="str">
        <f>IFERROR(VLOOKUP($D11,'Matrix (judgment of necessity)'!$D:$CC,COLUMN()-3,FALSE),"")</f>
        <v>Mandatory_1</v>
      </c>
      <c r="AN9" s="32" t="str">
        <f>IFERROR(VLOOKUP($D11,'Matrix (judgment of necessity)'!$D:$CC,COLUMN()-3,FALSE),"")</f>
        <v>Mandatory_1</v>
      </c>
      <c r="AO9" s="32" t="str">
        <f>IFERROR(VLOOKUP($D11,'Matrix (judgment of necessity)'!$D:$CC,COLUMN()-3,FALSE),"")</f>
        <v>Not Applicable</v>
      </c>
      <c r="AP9" s="32" t="str">
        <f>IFERROR(VLOOKUP($D11,'Matrix (judgment of necessity)'!$D:$CC,COLUMN()-3,FALSE),"")</f>
        <v>Not Applicable</v>
      </c>
      <c r="AQ9" s="32" t="str">
        <f>IFERROR(VLOOKUP($D11,'Matrix (judgment of necessity)'!$D:$CC,COLUMN()-3,FALSE),"")</f>
        <v>Optional</v>
      </c>
      <c r="AR9" s="32" t="str">
        <f>IFERROR(VLOOKUP($D11,'Matrix (judgment of necessity)'!$D:$CC,COLUMN()-3,FALSE),"")</f>
        <v>Optional</v>
      </c>
      <c r="AS9" s="32" t="str">
        <f>IFERROR(VLOOKUP($D11,'Matrix (judgment of necessity)'!$D:$CC,COLUMN()-3,FALSE),"")</f>
        <v>Optional</v>
      </c>
      <c r="AT9" s="32" t="str">
        <f>IFERROR(VLOOKUP($D11,'Matrix (judgment of necessity)'!$D:$CC,COLUMN()-3,FALSE),"")</f>
        <v>Optional</v>
      </c>
      <c r="AU9" s="32" t="str">
        <f>IFERROR(VLOOKUP($D11,'Matrix (judgment of necessity)'!$D:$CC,COLUMN()-3,FALSE),"")</f>
        <v>Mandatory_1</v>
      </c>
      <c r="AV9" s="32" t="str">
        <f>IFERROR(VLOOKUP($D11,'Matrix (judgment of necessity)'!$D:$CC,COLUMN()-3,FALSE),"")</f>
        <v>Not Applicable</v>
      </c>
      <c r="AW9" s="32" t="str">
        <f>IFERROR(VLOOKUP($D11,'Matrix (judgment of necessity)'!$D:$CC,COLUMN()-3,FALSE),"")</f>
        <v>Not Applicable</v>
      </c>
      <c r="AX9" s="32" t="str">
        <f>IFERROR(VLOOKUP($D11,'Matrix (judgment of necessity)'!$D:$CC,COLUMN()-3,FALSE),"")</f>
        <v>Mandatory_1</v>
      </c>
      <c r="AY9" s="32" t="str">
        <f>IFERROR(VLOOKUP($D11,'Matrix (judgment of necessity)'!$D:$CC,COLUMN()-3,FALSE),"")</f>
        <v>Not Applicable</v>
      </c>
      <c r="AZ9" s="32" t="str">
        <f>IFERROR(VLOOKUP($D11,'Matrix (judgment of necessity)'!$D:$CC,COLUMN()-3,FALSE),"")</f>
        <v>Not Applicable</v>
      </c>
      <c r="BA9" s="32" t="str">
        <f>IFERROR(VLOOKUP($D11,'Matrix (judgment of necessity)'!$D:$CC,COLUMN()-3,FALSE),"")</f>
        <v>Mandatory_1</v>
      </c>
      <c r="BB9" s="32" t="str">
        <f>IFERROR(VLOOKUP($D11,'Matrix (judgment of necessity)'!$D:$CC,COLUMN()-3,FALSE),"")</f>
        <v>Mandatory_1</v>
      </c>
      <c r="BC9" s="32" t="str">
        <f>IFERROR(VLOOKUP($D11,'Matrix (judgment of necessity)'!$D:$CC,COLUMN()-3,FALSE),"")</f>
        <v>Mandatory_2</v>
      </c>
      <c r="BD9" s="32" t="str">
        <f>IFERROR(VLOOKUP($D11,'Matrix (judgment of necessity)'!$D:$CC,COLUMN()-3,FALSE),"")</f>
        <v>Mandatory_1</v>
      </c>
      <c r="BE9" s="32" t="str">
        <f>IFERROR(VLOOKUP($D11,'Matrix (judgment of necessity)'!$D:$CC,COLUMN()-3,FALSE),"")</f>
        <v>Mandatory_2</v>
      </c>
      <c r="BF9" s="32" t="str">
        <f>IFERROR(VLOOKUP($D11,'Matrix (judgment of necessity)'!$D:$CC,COLUMN()-3,FALSE),"")</f>
        <v>Mandatory_1</v>
      </c>
      <c r="BG9" s="32" t="str">
        <f>IFERROR(VLOOKUP($D11,'Matrix (judgment of necessity)'!$D:$CC,COLUMN()-3,FALSE),"")</f>
        <v>Mandatory_2</v>
      </c>
      <c r="BH9" s="32" t="str">
        <f>IFERROR(VLOOKUP($D11,'Matrix (judgment of necessity)'!$D:$CC,COLUMN()-3,FALSE),"")</f>
        <v>Mandatory_2</v>
      </c>
      <c r="BI9" s="32" t="str">
        <f>IFERROR(VLOOKUP($D11,'Matrix (judgment of necessity)'!$D:$CC,COLUMN()-3,FALSE),"")</f>
        <v>Mandatory_2</v>
      </c>
      <c r="BJ9" s="32" t="str">
        <f>IFERROR(VLOOKUP($D11,'Matrix (judgment of necessity)'!$D:$CC,COLUMN()-3,FALSE),"")</f>
        <v>Not Applicable</v>
      </c>
      <c r="BK9" s="32" t="str">
        <f>IFERROR(VLOOKUP($D11,'Matrix (judgment of necessity)'!$D:$CC,COLUMN()-3,FALSE),"")</f>
        <v>Optional</v>
      </c>
      <c r="BL9" s="32" t="str">
        <f>IFERROR(VLOOKUP($D11,'Matrix (judgment of necessity)'!$D:$CC,COLUMN(),FALSE),"")</f>
        <v>Mandatory_2</v>
      </c>
      <c r="BM9" s="32" t="str">
        <f>IFERROR(VLOOKUP($D11,'Matrix (judgment of necessity)'!$D:$CC,COLUMN(),FALSE),"")</f>
        <v>Mandatory_2</v>
      </c>
      <c r="BN9" s="32" t="str">
        <f>IFERROR(VLOOKUP($D11,'Matrix (judgment of necessity)'!$D:$CC,COLUMN(),FALSE),"")</f>
        <v>Mandatory_2</v>
      </c>
      <c r="BO9" s="32" t="str">
        <f>IFERROR(VLOOKUP($D11,'Matrix (judgment of necessity)'!$D:$CC,COLUMN(),FALSE),"")</f>
        <v>Mandatory_2</v>
      </c>
      <c r="BP9" s="32" t="str">
        <f>IFERROR(VLOOKUP($D11,'Matrix (judgment of necessity)'!$D:$CC,COLUMN(),FALSE),"")</f>
        <v>Mandatory_2</v>
      </c>
      <c r="BQ9" s="32" t="str">
        <f>IFERROR(VLOOKUP($D11,'Matrix (judgment of necessity)'!$D:$CC,COLUMN(),FALSE),"")</f>
        <v>Mandatory_2</v>
      </c>
      <c r="BR9" s="32" t="str">
        <f>IFERROR(VLOOKUP($D11,'Matrix (judgment of necessity)'!$D:$CC,COLUMN(),FALSE),"")</f>
        <v>Mandatory_2</v>
      </c>
      <c r="BS9" s="32" t="str">
        <f>IFERROR(VLOOKUP($D11,'Matrix (judgment of necessity)'!$D:$CC,COLUMN(),FALSE),"")</f>
        <v>Mandatory_2</v>
      </c>
      <c r="BT9" s="32" t="str">
        <f>IFERROR(VLOOKUP($D11,'Matrix (judgment of necessity)'!$D:$CC,COLUMN(),FALSE),"")</f>
        <v>Mandatory_2</v>
      </c>
      <c r="BU9" s="32" t="str">
        <f>IFERROR(VLOOKUP($D11,'Matrix (judgment of necessity)'!$D:$CC,COLUMN(),FALSE),"")</f>
        <v>Mandatory_2</v>
      </c>
      <c r="BV9" s="32" t="str">
        <f>IFERROR(VLOOKUP($D11,'Matrix (judgment of necessity)'!$D:$CC,COLUMN(),FALSE),"")</f>
        <v>Mandatory_2</v>
      </c>
      <c r="BW9" s="32" t="str">
        <f>IFERROR(VLOOKUP($D11,'Matrix (judgment of necessity)'!$D:$CC,COLUMN(),FALSE),"")</f>
        <v>Mandatory_2</v>
      </c>
      <c r="BX9" s="32" t="str">
        <f>IFERROR(VLOOKUP($D11,'Matrix (judgment of necessity)'!$D:$CC,COLUMN(),FALSE),"")</f>
        <v>Mandatory_2</v>
      </c>
      <c r="BY9" s="32" t="str">
        <f>IFERROR(VLOOKUP($D11,'Matrix (judgment of necessity)'!$D:$CC,COLUMN(),FALSE),"")</f>
        <v>Mandatory_2</v>
      </c>
      <c r="BZ9" s="32" t="str">
        <f>IFERROR(VLOOKUP($D11,'Matrix (judgment of necessity)'!$D:$CC,COLUMN(),FALSE),"")</f>
        <v>Mandatory_2</v>
      </c>
      <c r="CA9" s="118"/>
    </row>
    <row r="10" spans="1:79" s="41" customFormat="1" ht="41.4" hidden="1">
      <c r="A10" s="68" t="s">
        <v>947</v>
      </c>
      <c r="B10" s="69">
        <v>5</v>
      </c>
      <c r="C10" s="70" t="s">
        <v>55</v>
      </c>
      <c r="D10" s="71" t="str">
        <f t="shared" ref="D10:N10" si="4">IF(D11=0,"",D11)</f>
        <v>02. SP(AMP) FG</v>
      </c>
      <c r="E10" s="74">
        <f>IF(E11=0,"",E11)</f>
        <v>45222</v>
      </c>
      <c r="F10" s="243" t="str">
        <f>IF(F11=0,"",F11)</f>
        <v>2023/10</v>
      </c>
      <c r="G10" s="72" t="str">
        <f>IF(G11=0,"",G11)</f>
        <v>T5999</v>
      </c>
      <c r="H10" s="72" t="str">
        <f>IF(H11=0,"",H11)</f>
        <v/>
      </c>
      <c r="I10" s="73" t="str">
        <f>IF(I11=0,"",LEFT(I11,1))</f>
        <v>B</v>
      </c>
      <c r="J10" s="73" t="str">
        <f t="shared" si="4"/>
        <v>T5999/01</v>
      </c>
      <c r="K10" s="72" t="str">
        <f>IF(K11=0,"",K11)</f>
        <v>A4050 NGK Indonesia(インドネシアＮＧＫ)</v>
      </c>
      <c r="L10" s="72" t="str">
        <f t="shared" si="4"/>
        <v>No</v>
      </c>
      <c r="M10" s="73" t="str">
        <f t="shared" si="4"/>
        <v/>
      </c>
      <c r="N10" s="73" t="str">
        <f t="shared" si="4"/>
        <v>No</v>
      </c>
      <c r="O10" s="71" t="str">
        <f>MID(O11,2,4)</f>
        <v>4050</v>
      </c>
      <c r="P10" s="924" t="str">
        <f>IF(P39="",IF(P11="","",P11),P39)</f>
        <v>T5999/02</v>
      </c>
      <c r="Q10" s="73" t="str">
        <f>IF(Q11=0,"",Q11)</f>
        <v>PC</v>
      </c>
      <c r="R10" s="73" t="str">
        <f>LEFT(R11,2)</f>
        <v>10</v>
      </c>
      <c r="S10" s="73" t="str">
        <f>IF(G11=0,"",G11)</f>
        <v>T5999</v>
      </c>
      <c r="T10" s="73" t="str">
        <f t="shared" ref="T10:Z10" si="5">IF(T11=0,"",T11)</f>
        <v/>
      </c>
      <c r="U10" s="73" t="str">
        <f t="shared" si="5"/>
        <v>NGK SPARK PLUGS</v>
      </c>
      <c r="V10" s="73" t="str">
        <f t="shared" si="5"/>
        <v/>
      </c>
      <c r="W10" s="73" t="str">
        <f t="shared" si="5"/>
        <v/>
      </c>
      <c r="X10" s="73" t="str">
        <f t="shared" si="5"/>
        <v/>
      </c>
      <c r="Y10" s="73" t="str">
        <f t="shared" si="5"/>
        <v/>
      </c>
      <c r="Z10" s="73" t="str">
        <f t="shared" si="5"/>
        <v/>
      </c>
      <c r="AA10" s="73"/>
      <c r="AB10" s="73" t="str">
        <f>IF(AB11=0,"",AB11)</f>
        <v/>
      </c>
      <c r="AC10" s="73" t="str">
        <f>IF(AC11=0,"",AC11)</f>
        <v/>
      </c>
      <c r="AD10" s="73" t="str">
        <f>IF(AD11=0,"",AD11)</f>
        <v/>
      </c>
      <c r="AE10" s="73" t="str">
        <f>IF(AE11=0,"",AE11)</f>
        <v>-</v>
      </c>
      <c r="AF10" s="73" t="s">
        <v>3654</v>
      </c>
      <c r="AG10" s="73" t="str">
        <f>LEFT(AG11,2)</f>
        <v>ID</v>
      </c>
      <c r="AH10" s="73" t="str">
        <f>LEFT(AH11,2)</f>
        <v>ID</v>
      </c>
      <c r="AI10" s="73" t="str">
        <f>IF(AI11=0,"",AI11)</f>
        <v/>
      </c>
      <c r="AJ10" s="73"/>
      <c r="AK10" s="73" t="str">
        <f>LEFT(AK11,3)</f>
        <v>AMP</v>
      </c>
      <c r="AL10" s="73" t="str">
        <f>LEFT(AL11,5)</f>
        <v>YBXID</v>
      </c>
      <c r="AM10" s="73" t="str">
        <f>LEFT(AM11,3)</f>
        <v>STB</v>
      </c>
      <c r="AN10" s="73" t="str">
        <f>LEFT(AN11,1)</f>
        <v>2</v>
      </c>
      <c r="AO10" s="73" t="str">
        <f>LEFT(AO11,3)</f>
        <v/>
      </c>
      <c r="AP10" s="73" t="str">
        <f>LEFT(AP11,1)</f>
        <v/>
      </c>
      <c r="AQ10" s="73">
        <v>0.7</v>
      </c>
      <c r="AR10" s="73">
        <v>0</v>
      </c>
      <c r="AS10" s="73">
        <v>0.1</v>
      </c>
      <c r="AT10" s="73" t="str">
        <f t="shared" ref="AT10:BD10" si="6">IF(AT11=0,"",AT11)</f>
        <v/>
      </c>
      <c r="AU10" s="73" t="str">
        <f t="shared" si="6"/>
        <v>-</v>
      </c>
      <c r="AV10" s="73" t="str">
        <f t="shared" si="6"/>
        <v/>
      </c>
      <c r="AW10" s="73" t="str">
        <f t="shared" si="6"/>
        <v/>
      </c>
      <c r="AX10" s="73" t="str">
        <f t="shared" si="6"/>
        <v>-</v>
      </c>
      <c r="AY10" s="73" t="str">
        <f t="shared" si="6"/>
        <v/>
      </c>
      <c r="AZ10" s="73" t="str">
        <f t="shared" si="6"/>
        <v/>
      </c>
      <c r="BA10" s="73" t="str">
        <f t="shared" si="6"/>
        <v>-</v>
      </c>
      <c r="BB10" s="73" t="str">
        <f t="shared" si="6"/>
        <v>1</v>
      </c>
      <c r="BC10" s="73" t="str">
        <f t="shared" si="6"/>
        <v/>
      </c>
      <c r="BD10" s="73" t="str">
        <f t="shared" si="6"/>
        <v>10</v>
      </c>
      <c r="BE10" s="73" t="str">
        <f>IF(BE11=0,"",BE11)</f>
        <v/>
      </c>
      <c r="BF10" s="73" t="str">
        <f>IF(BF11=0,"",BF11)</f>
        <v>200</v>
      </c>
      <c r="BG10" s="73" t="str">
        <f>IF(BG11=0,"",BG11)</f>
        <v/>
      </c>
      <c r="BH10" s="73" t="str">
        <f>IF(BH11=0,"",BH11)</f>
        <v/>
      </c>
      <c r="BI10" s="73" t="str">
        <f>IF(BI11=0,"",BI11)</f>
        <v/>
      </c>
      <c r="BJ10" s="73"/>
      <c r="BK10" s="73" t="str">
        <f>IF(BK11=0,"",BK11)</f>
        <v>Add QR (Inner Package)</v>
      </c>
      <c r="BL10" s="73" t="str">
        <f t="shared" ref="BL10:BZ10" si="7">IF(BL11=0,"",BL11)</f>
        <v/>
      </c>
      <c r="BM10" s="73" t="str">
        <f t="shared" si="7"/>
        <v/>
      </c>
      <c r="BN10" s="73" t="str">
        <f t="shared" si="7"/>
        <v/>
      </c>
      <c r="BO10" s="73" t="str">
        <f t="shared" si="7"/>
        <v/>
      </c>
      <c r="BP10" s="73" t="str">
        <f t="shared" si="7"/>
        <v/>
      </c>
      <c r="BQ10" s="73" t="str">
        <f t="shared" si="7"/>
        <v/>
      </c>
      <c r="BR10" s="73" t="str">
        <f t="shared" si="7"/>
        <v/>
      </c>
      <c r="BS10" s="73" t="str">
        <f t="shared" si="7"/>
        <v/>
      </c>
      <c r="BT10" s="73" t="str">
        <f t="shared" si="7"/>
        <v/>
      </c>
      <c r="BU10" s="73" t="str">
        <f t="shared" si="7"/>
        <v/>
      </c>
      <c r="BV10" s="73" t="str">
        <f t="shared" si="7"/>
        <v/>
      </c>
      <c r="BW10" s="73" t="str">
        <f t="shared" si="7"/>
        <v/>
      </c>
      <c r="BX10" s="73" t="str">
        <f t="shared" si="7"/>
        <v/>
      </c>
      <c r="BY10" s="73" t="str">
        <f t="shared" si="7"/>
        <v/>
      </c>
      <c r="BZ10" s="73" t="str">
        <f t="shared" si="7"/>
        <v/>
      </c>
      <c r="CA10" s="116"/>
    </row>
    <row r="11" spans="1:79" s="41" customFormat="1" ht="42" customHeight="1" thickBot="1">
      <c r="A11" s="34" t="s">
        <v>947</v>
      </c>
      <c r="B11" s="35">
        <v>6</v>
      </c>
      <c r="C11" s="89" t="s">
        <v>989</v>
      </c>
      <c r="D11" s="90" t="s">
        <v>2714</v>
      </c>
      <c r="E11" s="75">
        <v>45222</v>
      </c>
      <c r="F11" s="244" t="s">
        <v>3637</v>
      </c>
      <c r="G11" s="39" t="s">
        <v>3643</v>
      </c>
      <c r="H11" s="36"/>
      <c r="I11" s="39" t="s">
        <v>2114</v>
      </c>
      <c r="J11" s="37" t="s">
        <v>3649</v>
      </c>
      <c r="K11" s="36" t="s">
        <v>2586</v>
      </c>
      <c r="L11" s="36" t="s">
        <v>946</v>
      </c>
      <c r="M11" s="37"/>
      <c r="N11" s="37" t="s">
        <v>946</v>
      </c>
      <c r="O11" s="36" t="s">
        <v>2586</v>
      </c>
      <c r="P11" s="618" t="str">
        <f>IF(P39="","",P39)</f>
        <v>T5999/02</v>
      </c>
      <c r="Q11" s="37" t="s">
        <v>997</v>
      </c>
      <c r="R11" s="37" t="s">
        <v>1022</v>
      </c>
      <c r="S11" s="40"/>
      <c r="T11" s="37"/>
      <c r="U11" s="37" t="s">
        <v>434</v>
      </c>
      <c r="V11" s="37"/>
      <c r="W11" s="37"/>
      <c r="X11" s="37"/>
      <c r="Y11" s="37"/>
      <c r="Z11" s="37"/>
      <c r="AA11" s="37"/>
      <c r="AB11" s="37"/>
      <c r="AC11" s="37"/>
      <c r="AD11" s="37"/>
      <c r="AE11" s="37" t="s">
        <v>1277</v>
      </c>
      <c r="AF11" s="37"/>
      <c r="AG11" s="37" t="s">
        <v>95</v>
      </c>
      <c r="AH11" s="37" t="s">
        <v>95</v>
      </c>
      <c r="AI11" s="37"/>
      <c r="AJ11" s="37"/>
      <c r="AK11" s="37" t="s">
        <v>73</v>
      </c>
      <c r="AL11" s="37" t="s">
        <v>754</v>
      </c>
      <c r="AM11" s="37" t="s">
        <v>105</v>
      </c>
      <c r="AN11" s="37" t="s">
        <v>3638</v>
      </c>
      <c r="AO11" s="37"/>
      <c r="AP11" s="37"/>
      <c r="AQ11" s="37"/>
      <c r="AR11" s="37"/>
      <c r="AS11" s="37"/>
      <c r="AT11" s="37"/>
      <c r="AU11" s="37" t="s">
        <v>3640</v>
      </c>
      <c r="AV11" s="37"/>
      <c r="AW11" s="37"/>
      <c r="AX11" s="37" t="s">
        <v>3640</v>
      </c>
      <c r="AY11" s="37"/>
      <c r="AZ11" s="37"/>
      <c r="BA11" s="37" t="s">
        <v>3640</v>
      </c>
      <c r="BB11" s="617" t="s">
        <v>1028</v>
      </c>
      <c r="BC11" s="37"/>
      <c r="BD11" s="37" t="s">
        <v>2424</v>
      </c>
      <c r="BE11" s="37"/>
      <c r="BF11" s="37" t="s">
        <v>2405</v>
      </c>
      <c r="BG11" s="37"/>
      <c r="BH11" s="37"/>
      <c r="BI11" s="37"/>
      <c r="BJ11" s="37"/>
      <c r="BK11" s="37" t="s">
        <v>3641</v>
      </c>
      <c r="BL11" s="413"/>
      <c r="BM11" s="413"/>
      <c r="BN11" s="376"/>
      <c r="BO11" s="39"/>
      <c r="BP11" s="39"/>
      <c r="BQ11" s="376"/>
      <c r="BR11" s="39"/>
      <c r="BS11" s="39"/>
      <c r="BT11" s="376"/>
      <c r="BU11" s="39"/>
      <c r="BV11" s="39"/>
      <c r="BW11" s="376"/>
      <c r="BX11" s="37"/>
      <c r="BY11" s="37"/>
      <c r="BZ11" s="37"/>
      <c r="CA11" s="119">
        <f>IF(E11="","",IF(E11&lt;&gt;"",IF($S$2="","NG",NETWORKDAYS($S$2,E11,calender)-1)))</f>
        <v>1</v>
      </c>
    </row>
    <row r="12" spans="1:79" s="33" customFormat="1">
      <c r="A12" s="27" t="s">
        <v>850</v>
      </c>
      <c r="B12" s="28">
        <v>7</v>
      </c>
      <c r="C12" s="29" t="s">
        <v>54</v>
      </c>
      <c r="D12" s="224" t="s">
        <v>2729</v>
      </c>
      <c r="E12" s="31" t="str">
        <f>IFERROR(VLOOKUP($D14,'Matrix (judgment of necessity)'!$D:$CC,COLUMN()-3,FALSE),"")</f>
        <v>Mandatory_1</v>
      </c>
      <c r="F12" s="31" t="str">
        <f>IFERROR(VLOOKUP($D14,'Matrix (judgment of necessity)'!$D:$CC,COLUMN()-3,FALSE),"")</f>
        <v>Mandatory_1</v>
      </c>
      <c r="G12" s="214" t="str">
        <f>IFERROR(VLOOKUP($D14,'Matrix (judgment of necessity)'!$D:$CC,COLUMN()-3,FALSE),"")</f>
        <v>Mandatory_1</v>
      </c>
      <c r="H12" s="31" t="str">
        <f>IFERROR(VLOOKUP($D14,'Matrix (judgment of necessity)'!$D:$CC,COLUMN()-3,FALSE),"")</f>
        <v>Not Applicable</v>
      </c>
      <c r="I12" s="210" t="str">
        <f>IFERROR(VLOOKUP($D14,'Matrix (judgment of necessity)'!$D:$CC,COLUMN()-3,FALSE),"")</f>
        <v>Mandatory_1</v>
      </c>
      <c r="J12" s="210" t="str">
        <f>IFERROR(VLOOKUP($I14,'Matrix (judgment of necessity)'!$D:$CC,COLUMN()-3,FALSE),"")</f>
        <v>Mandatory_1</v>
      </c>
      <c r="K12" s="31" t="str">
        <f>IFERROR(VLOOKUP($D14,'Matrix (judgment of necessity)'!$D:$CC,COLUMN()-3,FALSE),"")</f>
        <v>Mandatory_1</v>
      </c>
      <c r="L12" s="31" t="str">
        <f>IFERROR(VLOOKUP($D14,'Matrix (judgment of necessity)'!$D:$CC,COLUMN()-3,FALSE),"")</f>
        <v>Mandatory_1</v>
      </c>
      <c r="M12" s="32" t="str">
        <f>IFERROR(VLOOKUP($L14,'Matrix (judgment of necessity)'!$D:$CC,COLUMN()-3,FALSE),"")</f>
        <v>Not Applicable</v>
      </c>
      <c r="N12" s="32" t="str">
        <f>IFERROR(VLOOKUP($D14,'Matrix (judgment of necessity)'!$D:$CC,COLUMN()-3,FALSE),"")</f>
        <v>Mandatory_1</v>
      </c>
      <c r="O12" s="30" t="str">
        <f>IFERROR(VLOOKUP($D14,'Matrix (judgment of necessity)'!$D:$CC,COLUMN()-3,FALSE),"")</f>
        <v>Mandatory_1</v>
      </c>
      <c r="P12" s="177" t="str">
        <f>IFERROR(VLOOKUP($D14,'Matrix (judgment of necessity)'!$D:$BM,COLUMN()-3,FALSE),"")</f>
        <v>Automatic input</v>
      </c>
      <c r="Q12" s="32" t="str">
        <f>IFERROR(VLOOKUP($D14,'Matrix (judgment of necessity)'!$D:$CC,COLUMN()-3,FALSE),"")</f>
        <v>Mandatory_1</v>
      </c>
      <c r="R12" s="32" t="str">
        <f>IFERROR(VLOOKUP($D14,'Matrix (judgment of necessity)'!$D:$CC,COLUMN()-3,FALSE),"")</f>
        <v>Mandatory_1</v>
      </c>
      <c r="S12" s="32" t="str">
        <f>IFERROR(VLOOKUP($D14,'Matrix (judgment of necessity)'!$D:$CC,COLUMN()-3,FALSE),"")</f>
        <v>Not Applicable</v>
      </c>
      <c r="T12" s="32" t="str">
        <f>IFERROR(VLOOKUP($D14,'Matrix (judgment of necessity)'!$D:$CC,COLUMN()-3,FALSE),"")</f>
        <v>Not Applicable</v>
      </c>
      <c r="U12" s="32" t="str">
        <f>IFERROR(VLOOKUP($D14,'Matrix (judgment of necessity)'!$D:$CC,COLUMN()-3,FALSE),"")</f>
        <v>Mandatory_1</v>
      </c>
      <c r="V12" s="32" t="str">
        <f>IFERROR(VLOOKUP($D14,'Matrix (judgment of necessity)'!$D:$CC,COLUMN()-3,FALSE),"")</f>
        <v>Not Applicable</v>
      </c>
      <c r="W12" s="32" t="str">
        <f>IFERROR(VLOOKUP($D14,'Matrix (judgment of necessity)'!$D:$CC,COLUMN()-3,FALSE),"")</f>
        <v>Added info by JPN</v>
      </c>
      <c r="X12" s="32" t="str">
        <f>IFERROR(VLOOKUP($D14,'Matrix (judgment of necessity)'!$D:$CC,COLUMN()-3,FALSE),"")</f>
        <v>Added info by JPN</v>
      </c>
      <c r="Y12" s="32" t="str">
        <f>IFERROR(VLOOKUP($D14,'Matrix (judgment of necessity)'!$D:$CC,COLUMN()-3,FALSE),"")</f>
        <v>Added info by JPN</v>
      </c>
      <c r="Z12" s="32" t="str">
        <f>IFERROR(VLOOKUP($D14,'Matrix (judgment of necessity)'!$D:$CC,COLUMN()-3,FALSE),"")</f>
        <v>Added info by JPN</v>
      </c>
      <c r="AA12" s="32" t="str">
        <f>IFERROR(VLOOKUP($D14,'Matrix (judgment of necessity)'!$D:$CC,COLUMN()-3,FALSE),"")</f>
        <v>Not Applicable</v>
      </c>
      <c r="AB12" s="32" t="str">
        <f>IFERROR(VLOOKUP($D14,'Matrix (judgment of necessity)'!$D:$CC,COLUMN()-3,FALSE),"")</f>
        <v>Optional</v>
      </c>
      <c r="AC12" s="32" t="str">
        <f>IFERROR(VLOOKUP($D14,'Matrix (judgment of necessity)'!$D:$CC,COLUMN()-3,FALSE),"")</f>
        <v>Not Applicable</v>
      </c>
      <c r="AD12" s="32" t="str">
        <f>IFERROR(VLOOKUP($D14,'Matrix (judgment of necessity)'!$D:$CC,COLUMN()-3,FALSE),"")</f>
        <v>Not Applicable</v>
      </c>
      <c r="AE12" s="32" t="str">
        <f>IFERROR(VLOOKUP($D14,'Matrix (judgment of necessity)'!$D:$CC,COLUMN()-3,FALSE),"")</f>
        <v>Mandatory_1</v>
      </c>
      <c r="AF12" s="32" t="str">
        <f>IFERROR(VLOOKUP($D14,'Matrix (judgment of necessity)'!$D:$CC,COLUMN()-3,FALSE),"")</f>
        <v>Not Applicable</v>
      </c>
      <c r="AG12" s="32" t="str">
        <f>IFERROR(VLOOKUP($D14,'Matrix (judgment of necessity)'!$D:$CC,COLUMN()-3,FALSE),"")</f>
        <v>Mandatory_1</v>
      </c>
      <c r="AH12" s="32" t="str">
        <f>IFERROR(VLOOKUP($D14,'Matrix (judgment of necessity)'!$D:$CC,COLUMN()-3,FALSE),"")</f>
        <v>Mandatory_1</v>
      </c>
      <c r="AI12" s="32" t="str">
        <f>IFERROR(VLOOKUP($D14,'Matrix (judgment of necessity)'!$D:$CC,COLUMN()-3,FALSE),"")</f>
        <v>Added info by JPN</v>
      </c>
      <c r="AJ12" s="32" t="str">
        <f>IFERROR(VLOOKUP($D14,'Matrix (judgment of necessity)'!$D:$CC,COLUMN()-3,FALSE),"")</f>
        <v>Not Applicable</v>
      </c>
      <c r="AK12" s="32" t="str">
        <f>IFERROR(VLOOKUP($D14,'Matrix (judgment of necessity)'!$D:$CC,COLUMN()-3,FALSE),"")</f>
        <v>Mandatory_1</v>
      </c>
      <c r="AL12" s="32" t="str">
        <f>IFERROR(VLOOKUP($D14,'Matrix (judgment of necessity)'!$D:$CC,COLUMN()-3,FALSE),"")</f>
        <v>Mandatory_1</v>
      </c>
      <c r="AM12" s="32" t="str">
        <f>IFERROR(VLOOKUP($D14,'Matrix (judgment of necessity)'!$D:$CC,COLUMN()-3,FALSE),"")</f>
        <v>Mandatory_1</v>
      </c>
      <c r="AN12" s="32" t="str">
        <f>IFERROR(VLOOKUP($D14,'Matrix (judgment of necessity)'!$D:$CC,COLUMN()-3,FALSE),"")</f>
        <v>Mandatory_1</v>
      </c>
      <c r="AO12" s="32" t="str">
        <f>IFERROR(VLOOKUP($D14,'Matrix (judgment of necessity)'!$D:$CC,COLUMN()-3,FALSE),"")</f>
        <v>Not Applicable</v>
      </c>
      <c r="AP12" s="32" t="str">
        <f>IFERROR(VLOOKUP($D14,'Matrix (judgment of necessity)'!$D:$CC,COLUMN()-3,FALSE),"")</f>
        <v>Not Applicable</v>
      </c>
      <c r="AQ12" s="32" t="str">
        <f>IFERROR(VLOOKUP($D14,'Matrix (judgment of necessity)'!$D:$CC,COLUMN()-3,FALSE),"")</f>
        <v>Optional</v>
      </c>
      <c r="AR12" s="32" t="str">
        <f>IFERROR(VLOOKUP($D14,'Matrix (judgment of necessity)'!$D:$CC,COLUMN()-3,FALSE),"")</f>
        <v>Optional</v>
      </c>
      <c r="AS12" s="32" t="str">
        <f>IFERROR(VLOOKUP($D14,'Matrix (judgment of necessity)'!$D:$CC,COLUMN()-3,FALSE),"")</f>
        <v>Optional</v>
      </c>
      <c r="AT12" s="32" t="str">
        <f>IFERROR(VLOOKUP($D14,'Matrix (judgment of necessity)'!$D:$CC,COLUMN()-3,FALSE),"")</f>
        <v>Optional</v>
      </c>
      <c r="AU12" s="32" t="str">
        <f>IFERROR(VLOOKUP($D14,'Matrix (judgment of necessity)'!$D:$CC,COLUMN()-3,FALSE),"")</f>
        <v>Mandatory_1</v>
      </c>
      <c r="AV12" s="32" t="str">
        <f>IFERROR(VLOOKUP($D14,'Matrix (judgment of necessity)'!$D:$CC,COLUMN()-3,FALSE),"")</f>
        <v>Not Applicable</v>
      </c>
      <c r="AW12" s="32" t="str">
        <f>IFERROR(VLOOKUP($D14,'Matrix (judgment of necessity)'!$D:$CC,COLUMN()-3,FALSE),"")</f>
        <v>Not Applicable</v>
      </c>
      <c r="AX12" s="32" t="str">
        <f>IFERROR(VLOOKUP($D14,'Matrix (judgment of necessity)'!$D:$CC,COLUMN()-3,FALSE),"")</f>
        <v>Mandatory_1</v>
      </c>
      <c r="AY12" s="32" t="str">
        <f>IFERROR(VLOOKUP($D14,'Matrix (judgment of necessity)'!$D:$CC,COLUMN()-3,FALSE),"")</f>
        <v>Not Applicable</v>
      </c>
      <c r="AZ12" s="32" t="str">
        <f>IFERROR(VLOOKUP($D14,'Matrix (judgment of necessity)'!$D:$CC,COLUMN()-3,FALSE),"")</f>
        <v>Not Applicable</v>
      </c>
      <c r="BA12" s="32" t="str">
        <f>IFERROR(VLOOKUP($D14,'Matrix (judgment of necessity)'!$D:$CC,COLUMN()-3,FALSE),"")</f>
        <v>Mandatory_1</v>
      </c>
      <c r="BB12" s="32" t="str">
        <f>IFERROR(VLOOKUP($D14,'Matrix (judgment of necessity)'!$D:$CC,COLUMN()-3,FALSE),"")</f>
        <v>Mandatory_1</v>
      </c>
      <c r="BC12" s="32" t="str">
        <f>IFERROR(VLOOKUP($D14,'Matrix (judgment of necessity)'!$D:$CC,COLUMN()-3,FALSE),"")</f>
        <v>Mandatory_2</v>
      </c>
      <c r="BD12" s="32" t="str">
        <f>IFERROR(VLOOKUP($D14,'Matrix (judgment of necessity)'!$D:$CC,COLUMN()-3,FALSE),"")</f>
        <v>Mandatory_1</v>
      </c>
      <c r="BE12" s="32" t="str">
        <f>IFERROR(VLOOKUP($D14,'Matrix (judgment of necessity)'!$D:$CC,COLUMN()-3,FALSE),"")</f>
        <v>Mandatory_2</v>
      </c>
      <c r="BF12" s="32" t="str">
        <f>IFERROR(VLOOKUP($D14,'Matrix (judgment of necessity)'!$D:$CC,COLUMN()-3,FALSE),"")</f>
        <v>Mandatory_1</v>
      </c>
      <c r="BG12" s="32" t="str">
        <f>IFERROR(VLOOKUP($D14,'Matrix (judgment of necessity)'!$D:$CC,COLUMN()-3,FALSE),"")</f>
        <v>Mandatory_2</v>
      </c>
      <c r="BH12" s="32" t="str">
        <f>IFERROR(VLOOKUP($D14,'Matrix (judgment of necessity)'!$D:$CC,COLUMN()-3,FALSE),"")</f>
        <v>Mandatory_2</v>
      </c>
      <c r="BI12" s="32" t="str">
        <f>IFERROR(VLOOKUP($D14,'Matrix (judgment of necessity)'!$D:$CC,COLUMN()-3,FALSE),"")</f>
        <v>Mandatory_2</v>
      </c>
      <c r="BJ12" s="32" t="str">
        <f>IFERROR(VLOOKUP($D14,'Matrix (judgment of necessity)'!$D:$CC,COLUMN()-3,FALSE),"")</f>
        <v>Not Applicable</v>
      </c>
      <c r="BK12" s="32" t="str">
        <f>IFERROR(VLOOKUP($D14,'Matrix (judgment of necessity)'!$D:$CC,COLUMN()-3,FALSE),"")</f>
        <v>Optional</v>
      </c>
      <c r="BL12" s="32" t="str">
        <f>IFERROR(VLOOKUP($D14,'Matrix (judgment of necessity)'!$D:$CC,COLUMN(),FALSE),"")</f>
        <v>Mandatory_2</v>
      </c>
      <c r="BM12" s="32" t="str">
        <f>IFERROR(VLOOKUP($D14,'Matrix (judgment of necessity)'!$D:$CC,COLUMN(),FALSE),"")</f>
        <v>Mandatory_2</v>
      </c>
      <c r="BN12" s="32" t="str">
        <f>IFERROR(VLOOKUP($D14,'Matrix (judgment of necessity)'!$D:$CC,COLUMN(),FALSE),"")</f>
        <v>Mandatory_2</v>
      </c>
      <c r="BO12" s="32" t="str">
        <f>IFERROR(VLOOKUP($D14,'Matrix (judgment of necessity)'!$D:$CC,COLUMN(),FALSE),"")</f>
        <v>Mandatory_2</v>
      </c>
      <c r="BP12" s="32" t="str">
        <f>IFERROR(VLOOKUP($D14,'Matrix (judgment of necessity)'!$D:$CC,COLUMN(),FALSE),"")</f>
        <v>Mandatory_2</v>
      </c>
      <c r="BQ12" s="32" t="str">
        <f>IFERROR(VLOOKUP($D14,'Matrix (judgment of necessity)'!$D:$CC,COLUMN(),FALSE),"")</f>
        <v>Mandatory_2</v>
      </c>
      <c r="BR12" s="32" t="str">
        <f>IFERROR(VLOOKUP($D14,'Matrix (judgment of necessity)'!$D:$CC,COLUMN(),FALSE),"")</f>
        <v>Mandatory_2</v>
      </c>
      <c r="BS12" s="32" t="str">
        <f>IFERROR(VLOOKUP($D14,'Matrix (judgment of necessity)'!$D:$CC,COLUMN(),FALSE),"")</f>
        <v>Mandatory_2</v>
      </c>
      <c r="BT12" s="32" t="str">
        <f>IFERROR(VLOOKUP($D14,'Matrix (judgment of necessity)'!$D:$CC,COLUMN(),FALSE),"")</f>
        <v>Mandatory_2</v>
      </c>
      <c r="BU12" s="32" t="str">
        <f>IFERROR(VLOOKUP($D14,'Matrix (judgment of necessity)'!$D:$CC,COLUMN(),FALSE),"")</f>
        <v>Mandatory_2</v>
      </c>
      <c r="BV12" s="32" t="str">
        <f>IFERROR(VLOOKUP($D14,'Matrix (judgment of necessity)'!$D:$CC,COLUMN(),FALSE),"")</f>
        <v>Mandatory_2</v>
      </c>
      <c r="BW12" s="32" t="str">
        <f>IFERROR(VLOOKUP($D14,'Matrix (judgment of necessity)'!$D:$CC,COLUMN(),FALSE),"")</f>
        <v>Mandatory_2</v>
      </c>
      <c r="BX12" s="32" t="str">
        <f>IFERROR(VLOOKUP($D14,'Matrix (judgment of necessity)'!$D:$CC,COLUMN(),FALSE),"")</f>
        <v>Mandatory_2</v>
      </c>
      <c r="BY12" s="32" t="str">
        <f>IFERROR(VLOOKUP($D14,'Matrix (judgment of necessity)'!$D:$CC,COLUMN(),FALSE),"")</f>
        <v>Mandatory_2</v>
      </c>
      <c r="BZ12" s="32" t="str">
        <f>IFERROR(VLOOKUP($D14,'Matrix (judgment of necessity)'!$D:$CC,COLUMN(),FALSE),"")</f>
        <v>Mandatory_2</v>
      </c>
      <c r="CA12" s="118"/>
    </row>
    <row r="13" spans="1:79" s="41" customFormat="1" ht="41.4" hidden="1">
      <c r="A13" s="68" t="s">
        <v>948</v>
      </c>
      <c r="B13" s="69">
        <v>8</v>
      </c>
      <c r="C13" s="70" t="s">
        <v>55</v>
      </c>
      <c r="D13" s="71" t="str">
        <f t="shared" ref="D13:N13" si="8">IF(D14=0,"",D14)</f>
        <v>02. SP(AMP) FG</v>
      </c>
      <c r="E13" s="74">
        <f>IF(E14=0,"",E14)</f>
        <v>45222</v>
      </c>
      <c r="F13" s="243" t="str">
        <f>IF(F14=0,"",F14)</f>
        <v>2023/10</v>
      </c>
      <c r="G13" s="72" t="str">
        <f>IF(G14=0,"",G14)</f>
        <v>T6000</v>
      </c>
      <c r="H13" s="72" t="str">
        <f>IF(H14=0,"",H14)</f>
        <v/>
      </c>
      <c r="I13" s="73" t="str">
        <f>IF(I14=0,"",LEFT(I14,1))</f>
        <v>B</v>
      </c>
      <c r="J13" s="73" t="str">
        <f t="shared" si="8"/>
        <v>T6000/01</v>
      </c>
      <c r="K13" s="72" t="str">
        <f>IF(K14=0,"",K14)</f>
        <v>A4050 NGK Indonesia(インドネシアＮＧＫ)</v>
      </c>
      <c r="L13" s="72" t="str">
        <f t="shared" si="8"/>
        <v>No</v>
      </c>
      <c r="M13" s="73" t="str">
        <f t="shared" si="8"/>
        <v/>
      </c>
      <c r="N13" s="73" t="str">
        <f t="shared" si="8"/>
        <v>No</v>
      </c>
      <c r="O13" s="71" t="str">
        <f>MID(O14,2,4)</f>
        <v>4050</v>
      </c>
      <c r="P13" s="924" t="str">
        <f>IF(P40="",IF(P14="","",P14),P40)</f>
        <v>T6000/02</v>
      </c>
      <c r="Q13" s="73" t="str">
        <f>IF(Q14=0,"",Q14)</f>
        <v>PC</v>
      </c>
      <c r="R13" s="73" t="str">
        <f>LEFT(R14,2)</f>
        <v>10</v>
      </c>
      <c r="S13" s="73" t="str">
        <f>IF(G14=0,"",G14)</f>
        <v>T6000</v>
      </c>
      <c r="T13" s="73" t="str">
        <f t="shared" ref="T13:Z13" si="9">IF(T14=0,"",T14)</f>
        <v/>
      </c>
      <c r="U13" s="73" t="str">
        <f t="shared" si="9"/>
        <v>NGK SPARK PLUGS</v>
      </c>
      <c r="V13" s="73" t="str">
        <f t="shared" si="9"/>
        <v/>
      </c>
      <c r="W13" s="73" t="str">
        <f t="shared" si="9"/>
        <v/>
      </c>
      <c r="X13" s="73" t="str">
        <f t="shared" si="9"/>
        <v/>
      </c>
      <c r="Y13" s="73" t="str">
        <f t="shared" si="9"/>
        <v/>
      </c>
      <c r="Z13" s="73" t="str">
        <f t="shared" si="9"/>
        <v/>
      </c>
      <c r="AA13" s="73"/>
      <c r="AB13" s="73" t="str">
        <f>IF(AB14=0,"",AB14)</f>
        <v/>
      </c>
      <c r="AC13" s="73" t="str">
        <f>IF(AC14=0,"",AC14)</f>
        <v/>
      </c>
      <c r="AD13" s="73" t="str">
        <f>IF(AD14=0,"",AD14)</f>
        <v/>
      </c>
      <c r="AE13" s="73" t="str">
        <f>IF(AE14=0,"",AE14)</f>
        <v>-</v>
      </c>
      <c r="AF13" s="73" t="s">
        <v>3654</v>
      </c>
      <c r="AG13" s="73" t="str">
        <f>LEFT(AG14,2)</f>
        <v>ID</v>
      </c>
      <c r="AH13" s="73" t="str">
        <f>LEFT(AH14,2)</f>
        <v>ID</v>
      </c>
      <c r="AI13" s="73" t="str">
        <f>IF(AI14=0,"",AI14)</f>
        <v/>
      </c>
      <c r="AJ13" s="73"/>
      <c r="AK13" s="73" t="str">
        <f>LEFT(AK14,3)</f>
        <v>AMP</v>
      </c>
      <c r="AL13" s="73" t="str">
        <f>LEFT(AL14,5)</f>
        <v>YBXID</v>
      </c>
      <c r="AM13" s="73" t="str">
        <f>LEFT(AM14,3)</f>
        <v>STB</v>
      </c>
      <c r="AN13" s="73" t="str">
        <f>LEFT(AN14,1)</f>
        <v>2</v>
      </c>
      <c r="AO13" s="73" t="str">
        <f>LEFT(AO14,3)</f>
        <v/>
      </c>
      <c r="AP13" s="73" t="str">
        <f>LEFT(AP14,1)</f>
        <v/>
      </c>
      <c r="AQ13" s="73">
        <v>0.7</v>
      </c>
      <c r="AR13" s="73">
        <v>0</v>
      </c>
      <c r="AS13" s="73">
        <v>0.1</v>
      </c>
      <c r="AT13" s="73" t="str">
        <f t="shared" ref="AT13:BD13" si="10">IF(AT14=0,"",AT14)</f>
        <v/>
      </c>
      <c r="AU13" s="73" t="str">
        <f>IF(AU14=0,"",AU14)</f>
        <v>-</v>
      </c>
      <c r="AV13" s="73" t="str">
        <f t="shared" si="10"/>
        <v/>
      </c>
      <c r="AW13" s="73" t="str">
        <f t="shared" si="10"/>
        <v/>
      </c>
      <c r="AX13" s="73" t="str">
        <f t="shared" si="10"/>
        <v>-</v>
      </c>
      <c r="AY13" s="73" t="str">
        <f t="shared" si="10"/>
        <v/>
      </c>
      <c r="AZ13" s="73" t="str">
        <f t="shared" si="10"/>
        <v/>
      </c>
      <c r="BA13" s="73" t="str">
        <f t="shared" si="10"/>
        <v>-</v>
      </c>
      <c r="BB13" s="73" t="str">
        <f t="shared" si="10"/>
        <v>1</v>
      </c>
      <c r="BC13" s="73" t="str">
        <f t="shared" si="10"/>
        <v/>
      </c>
      <c r="BD13" s="73" t="str">
        <f t="shared" si="10"/>
        <v>10</v>
      </c>
      <c r="BE13" s="73" t="str">
        <f>IF(BE14=0,"",BE14)</f>
        <v/>
      </c>
      <c r="BF13" s="73" t="str">
        <f>IF(BF14=0,"",BF14)</f>
        <v>200</v>
      </c>
      <c r="BG13" s="73" t="str">
        <f>IF(BG14=0,"",BG14)</f>
        <v/>
      </c>
      <c r="BH13" s="73" t="str">
        <f>IF(BH14=0,"",BH14)</f>
        <v/>
      </c>
      <c r="BI13" s="73" t="str">
        <f>IF(BI14=0,"",BI14)</f>
        <v/>
      </c>
      <c r="BJ13" s="73"/>
      <c r="BK13" s="73" t="str">
        <f>IF(BK14=0,"",BK14)</f>
        <v>Add QR (Inner Package)</v>
      </c>
      <c r="BL13" s="73" t="str">
        <f t="shared" ref="BL13:BZ13" si="11">IF(BL14=0,"",BL14)</f>
        <v/>
      </c>
      <c r="BM13" s="73" t="str">
        <f t="shared" si="11"/>
        <v/>
      </c>
      <c r="BN13" s="73" t="str">
        <f t="shared" si="11"/>
        <v/>
      </c>
      <c r="BO13" s="73" t="str">
        <f t="shared" si="11"/>
        <v/>
      </c>
      <c r="BP13" s="73" t="str">
        <f t="shared" si="11"/>
        <v/>
      </c>
      <c r="BQ13" s="73" t="str">
        <f t="shared" si="11"/>
        <v/>
      </c>
      <c r="BR13" s="73" t="str">
        <f t="shared" si="11"/>
        <v/>
      </c>
      <c r="BS13" s="73" t="str">
        <f t="shared" si="11"/>
        <v/>
      </c>
      <c r="BT13" s="73" t="str">
        <f t="shared" si="11"/>
        <v/>
      </c>
      <c r="BU13" s="73" t="str">
        <f t="shared" si="11"/>
        <v/>
      </c>
      <c r="BV13" s="73" t="str">
        <f t="shared" si="11"/>
        <v/>
      </c>
      <c r="BW13" s="73" t="str">
        <f t="shared" si="11"/>
        <v/>
      </c>
      <c r="BX13" s="73" t="str">
        <f t="shared" si="11"/>
        <v/>
      </c>
      <c r="BY13" s="73" t="str">
        <f t="shared" si="11"/>
        <v/>
      </c>
      <c r="BZ13" s="73" t="str">
        <f t="shared" si="11"/>
        <v/>
      </c>
      <c r="CA13" s="116"/>
    </row>
    <row r="14" spans="1:79" s="41" customFormat="1" ht="39" customHeight="1" thickBot="1">
      <c r="A14" s="34" t="s">
        <v>948</v>
      </c>
      <c r="B14" s="35">
        <v>9</v>
      </c>
      <c r="C14" s="89" t="s">
        <v>989</v>
      </c>
      <c r="D14" s="90" t="s">
        <v>2714</v>
      </c>
      <c r="E14" s="75">
        <v>45222</v>
      </c>
      <c r="F14" s="244" t="s">
        <v>3637</v>
      </c>
      <c r="G14" s="39" t="s">
        <v>3644</v>
      </c>
      <c r="H14" s="36"/>
      <c r="I14" s="39" t="s">
        <v>2114</v>
      </c>
      <c r="J14" s="37" t="s">
        <v>3650</v>
      </c>
      <c r="K14" s="36" t="s">
        <v>2586</v>
      </c>
      <c r="L14" s="36" t="s">
        <v>946</v>
      </c>
      <c r="M14" s="37"/>
      <c r="N14" s="37" t="s">
        <v>946</v>
      </c>
      <c r="O14" s="36" t="s">
        <v>2586</v>
      </c>
      <c r="P14" s="618" t="str">
        <f>IF(P40="","",P40)</f>
        <v>T6000/02</v>
      </c>
      <c r="Q14" s="37" t="s">
        <v>997</v>
      </c>
      <c r="R14" s="37" t="s">
        <v>1022</v>
      </c>
      <c r="S14" s="40"/>
      <c r="T14" s="37"/>
      <c r="U14" s="37" t="s">
        <v>434</v>
      </c>
      <c r="V14" s="37"/>
      <c r="W14" s="37"/>
      <c r="X14" s="37"/>
      <c r="Y14" s="37"/>
      <c r="Z14" s="37"/>
      <c r="AA14" s="37"/>
      <c r="AB14" s="37"/>
      <c r="AC14" s="37"/>
      <c r="AD14" s="37"/>
      <c r="AE14" s="37" t="s">
        <v>1277</v>
      </c>
      <c r="AF14" s="37"/>
      <c r="AG14" s="37" t="s">
        <v>95</v>
      </c>
      <c r="AH14" s="37" t="s">
        <v>95</v>
      </c>
      <c r="AI14" s="37"/>
      <c r="AJ14" s="37"/>
      <c r="AK14" s="37" t="s">
        <v>73</v>
      </c>
      <c r="AL14" s="37" t="s">
        <v>754</v>
      </c>
      <c r="AM14" s="37" t="s">
        <v>105</v>
      </c>
      <c r="AN14" s="37" t="s">
        <v>3638</v>
      </c>
      <c r="AO14" s="37"/>
      <c r="AP14" s="37"/>
      <c r="AQ14" s="37"/>
      <c r="AR14" s="37"/>
      <c r="AS14" s="37"/>
      <c r="AT14" s="37"/>
      <c r="AU14" s="37" t="s">
        <v>3640</v>
      </c>
      <c r="AV14" s="37"/>
      <c r="AW14" s="37"/>
      <c r="AX14" s="37" t="s">
        <v>3640</v>
      </c>
      <c r="AY14" s="37"/>
      <c r="AZ14" s="37"/>
      <c r="BA14" s="37" t="s">
        <v>3640</v>
      </c>
      <c r="BB14" s="617" t="s">
        <v>1028</v>
      </c>
      <c r="BC14" s="37"/>
      <c r="BD14" s="37" t="s">
        <v>2424</v>
      </c>
      <c r="BE14" s="37"/>
      <c r="BF14" s="37" t="s">
        <v>2405</v>
      </c>
      <c r="BG14" s="37"/>
      <c r="BH14" s="37"/>
      <c r="BI14" s="37"/>
      <c r="BJ14" s="37"/>
      <c r="BK14" s="37" t="s">
        <v>3641</v>
      </c>
      <c r="BL14" s="413"/>
      <c r="BM14" s="413"/>
      <c r="BN14" s="376"/>
      <c r="BO14" s="39"/>
      <c r="BP14" s="39"/>
      <c r="BQ14" s="376"/>
      <c r="BR14" s="39"/>
      <c r="BS14" s="39"/>
      <c r="BT14" s="376"/>
      <c r="BU14" s="39"/>
      <c r="BV14" s="39"/>
      <c r="BW14" s="376"/>
      <c r="BX14" s="37"/>
      <c r="BY14" s="37"/>
      <c r="BZ14" s="37"/>
      <c r="CA14" s="119">
        <f>IF(E14="","",IF(E14&lt;&gt;"",IF($S$2="","NG",NETWORKDAYS($S$2,E14,calender)-1)))</f>
        <v>1</v>
      </c>
    </row>
    <row r="15" spans="1:79" s="33" customFormat="1">
      <c r="A15" s="27" t="s">
        <v>851</v>
      </c>
      <c r="B15" s="28">
        <v>10</v>
      </c>
      <c r="C15" s="29" t="s">
        <v>54</v>
      </c>
      <c r="D15" s="224" t="s">
        <v>2729</v>
      </c>
      <c r="E15" s="31" t="str">
        <f>IFERROR(VLOOKUP($D17,'Matrix (judgment of necessity)'!$D:$CC,COLUMN()-3,FALSE),"")</f>
        <v>Mandatory_1</v>
      </c>
      <c r="F15" s="31" t="str">
        <f>IFERROR(VLOOKUP($D17,'Matrix (judgment of necessity)'!$D:$CC,COLUMN()-3,FALSE),"")</f>
        <v>Mandatory_1</v>
      </c>
      <c r="G15" s="214" t="str">
        <f>IFERROR(VLOOKUP($D17,'Matrix (judgment of necessity)'!$D:$CC,COLUMN()-3,FALSE),"")</f>
        <v>Mandatory_1</v>
      </c>
      <c r="H15" s="31" t="str">
        <f>IFERROR(VLOOKUP($D17,'Matrix (judgment of necessity)'!$D:$CC,COLUMN()-3,FALSE),"")</f>
        <v>Not Applicable</v>
      </c>
      <c r="I15" s="210" t="str">
        <f>IFERROR(VLOOKUP($D17,'Matrix (judgment of necessity)'!$D:$CC,COLUMN()-3,FALSE),"")</f>
        <v>Mandatory_1</v>
      </c>
      <c r="J15" s="210" t="str">
        <f>IFERROR(VLOOKUP($I17,'Matrix (judgment of necessity)'!$D:$CC,COLUMN()-3,FALSE),"")</f>
        <v>Mandatory_1</v>
      </c>
      <c r="K15" s="31" t="str">
        <f>IFERROR(VLOOKUP($D17,'Matrix (judgment of necessity)'!$D:$CC,COLUMN()-3,FALSE),"")</f>
        <v>Mandatory_1</v>
      </c>
      <c r="L15" s="31" t="str">
        <f>IFERROR(VLOOKUP($D17,'Matrix (judgment of necessity)'!$D:$CC,COLUMN()-3,FALSE),"")</f>
        <v>Mandatory_1</v>
      </c>
      <c r="M15" s="32" t="str">
        <f>IFERROR(VLOOKUP($L17,'Matrix (judgment of necessity)'!$D:$CC,COLUMN()-3,FALSE),"")</f>
        <v>Not Applicable</v>
      </c>
      <c r="N15" s="32" t="str">
        <f>IFERROR(VLOOKUP($D17,'Matrix (judgment of necessity)'!$D:$CC,COLUMN()-3,FALSE),"")</f>
        <v>Mandatory_1</v>
      </c>
      <c r="O15" s="30" t="str">
        <f>IFERROR(VLOOKUP($D17,'Matrix (judgment of necessity)'!$D:$CC,COLUMN()-3,FALSE),"")</f>
        <v>Mandatory_1</v>
      </c>
      <c r="P15" s="177" t="str">
        <f>IFERROR(VLOOKUP($D17,'Matrix (judgment of necessity)'!$D:$BM,COLUMN()-3,FALSE),"")</f>
        <v>Automatic input</v>
      </c>
      <c r="Q15" s="32" t="str">
        <f>IFERROR(VLOOKUP($D17,'Matrix (judgment of necessity)'!$D:$CC,COLUMN()-3,FALSE),"")</f>
        <v>Mandatory_1</v>
      </c>
      <c r="R15" s="32" t="str">
        <f>IFERROR(VLOOKUP($D17,'Matrix (judgment of necessity)'!$D:$CC,COLUMN()-3,FALSE),"")</f>
        <v>Mandatory_1</v>
      </c>
      <c r="S15" s="32" t="str">
        <f>IFERROR(VLOOKUP($D17,'Matrix (judgment of necessity)'!$D:$CC,COLUMN()-3,FALSE),"")</f>
        <v>Not Applicable</v>
      </c>
      <c r="T15" s="32" t="str">
        <f>IFERROR(VLOOKUP($D17,'Matrix (judgment of necessity)'!$D:$CC,COLUMN()-3,FALSE),"")</f>
        <v>Not Applicable</v>
      </c>
      <c r="U15" s="32" t="str">
        <f>IFERROR(VLOOKUP($D17,'Matrix (judgment of necessity)'!$D:$CC,COLUMN()-3,FALSE),"")</f>
        <v>Mandatory_1</v>
      </c>
      <c r="V15" s="32" t="str">
        <f>IFERROR(VLOOKUP($D17,'Matrix (judgment of necessity)'!$D:$CC,COLUMN()-3,FALSE),"")</f>
        <v>Not Applicable</v>
      </c>
      <c r="W15" s="32" t="str">
        <f>IFERROR(VLOOKUP($D17,'Matrix (judgment of necessity)'!$D:$CC,COLUMN()-3,FALSE),"")</f>
        <v>Added info by JPN</v>
      </c>
      <c r="X15" s="32" t="str">
        <f>IFERROR(VLOOKUP($D17,'Matrix (judgment of necessity)'!$D:$CC,COLUMN()-3,FALSE),"")</f>
        <v>Added info by JPN</v>
      </c>
      <c r="Y15" s="32" t="str">
        <f>IFERROR(VLOOKUP($D17,'Matrix (judgment of necessity)'!$D:$CC,COLUMN()-3,FALSE),"")</f>
        <v>Added info by JPN</v>
      </c>
      <c r="Z15" s="32" t="str">
        <f>IFERROR(VLOOKUP($D17,'Matrix (judgment of necessity)'!$D:$CC,COLUMN()-3,FALSE),"")</f>
        <v>Added info by JPN</v>
      </c>
      <c r="AA15" s="32" t="str">
        <f>IFERROR(VLOOKUP($D17,'Matrix (judgment of necessity)'!$D:$CC,COLUMN()-3,FALSE),"")</f>
        <v>Not Applicable</v>
      </c>
      <c r="AB15" s="32" t="str">
        <f>IFERROR(VLOOKUP($D17,'Matrix (judgment of necessity)'!$D:$CC,COLUMN()-3,FALSE),"")</f>
        <v>Optional</v>
      </c>
      <c r="AC15" s="32" t="str">
        <f>IFERROR(VLOOKUP($D17,'Matrix (judgment of necessity)'!$D:$CC,COLUMN()-3,FALSE),"")</f>
        <v>Not Applicable</v>
      </c>
      <c r="AD15" s="32" t="str">
        <f>IFERROR(VLOOKUP($D17,'Matrix (judgment of necessity)'!$D:$CC,COLUMN()-3,FALSE),"")</f>
        <v>Not Applicable</v>
      </c>
      <c r="AE15" s="32" t="str">
        <f>IFERROR(VLOOKUP($D17,'Matrix (judgment of necessity)'!$D:$CC,COLUMN()-3,FALSE),"")</f>
        <v>Mandatory_1</v>
      </c>
      <c r="AF15" s="32" t="str">
        <f>IFERROR(VLOOKUP($D17,'Matrix (judgment of necessity)'!$D:$CC,COLUMN()-3,FALSE),"")</f>
        <v>Not Applicable</v>
      </c>
      <c r="AG15" s="32" t="str">
        <f>IFERROR(VLOOKUP($D17,'Matrix (judgment of necessity)'!$D:$CC,COLUMN()-3,FALSE),"")</f>
        <v>Mandatory_1</v>
      </c>
      <c r="AH15" s="32" t="str">
        <f>IFERROR(VLOOKUP($D17,'Matrix (judgment of necessity)'!$D:$CC,COLUMN()-3,FALSE),"")</f>
        <v>Mandatory_1</v>
      </c>
      <c r="AI15" s="32" t="str">
        <f>IFERROR(VLOOKUP($D17,'Matrix (judgment of necessity)'!$D:$CC,COLUMN()-3,FALSE),"")</f>
        <v>Added info by JPN</v>
      </c>
      <c r="AJ15" s="32" t="str">
        <f>IFERROR(VLOOKUP($D17,'Matrix (judgment of necessity)'!$D:$CC,COLUMN()-3,FALSE),"")</f>
        <v>Not Applicable</v>
      </c>
      <c r="AK15" s="32" t="str">
        <f>IFERROR(VLOOKUP($D17,'Matrix (judgment of necessity)'!$D:$CC,COLUMN()-3,FALSE),"")</f>
        <v>Mandatory_1</v>
      </c>
      <c r="AL15" s="32" t="str">
        <f>IFERROR(VLOOKUP($D17,'Matrix (judgment of necessity)'!$D:$CC,COLUMN()-3,FALSE),"")</f>
        <v>Mandatory_1</v>
      </c>
      <c r="AM15" s="32" t="str">
        <f>IFERROR(VLOOKUP($D17,'Matrix (judgment of necessity)'!$D:$CC,COLUMN()-3,FALSE),"")</f>
        <v>Mandatory_1</v>
      </c>
      <c r="AN15" s="32" t="str">
        <f>IFERROR(VLOOKUP($D17,'Matrix (judgment of necessity)'!$D:$CC,COLUMN()-3,FALSE),"")</f>
        <v>Mandatory_1</v>
      </c>
      <c r="AO15" s="32" t="str">
        <f>IFERROR(VLOOKUP($D17,'Matrix (judgment of necessity)'!$D:$CC,COLUMN()-3,FALSE),"")</f>
        <v>Not Applicable</v>
      </c>
      <c r="AP15" s="32" t="str">
        <f>IFERROR(VLOOKUP($D17,'Matrix (judgment of necessity)'!$D:$CC,COLUMN()-3,FALSE),"")</f>
        <v>Not Applicable</v>
      </c>
      <c r="AQ15" s="32" t="str">
        <f>IFERROR(VLOOKUP($D17,'Matrix (judgment of necessity)'!$D:$CC,COLUMN()-3,FALSE),"")</f>
        <v>Optional</v>
      </c>
      <c r="AR15" s="32" t="str">
        <f>IFERROR(VLOOKUP($D17,'Matrix (judgment of necessity)'!$D:$CC,COLUMN()-3,FALSE),"")</f>
        <v>Optional</v>
      </c>
      <c r="AS15" s="32" t="str">
        <f>IFERROR(VLOOKUP($D17,'Matrix (judgment of necessity)'!$D:$CC,COLUMN()-3,FALSE),"")</f>
        <v>Optional</v>
      </c>
      <c r="AT15" s="32" t="str">
        <f>IFERROR(VLOOKUP($D17,'Matrix (judgment of necessity)'!$D:$CC,COLUMN()-3,FALSE),"")</f>
        <v>Optional</v>
      </c>
      <c r="AU15" s="32" t="str">
        <f>IFERROR(VLOOKUP($D17,'Matrix (judgment of necessity)'!$D:$CC,COLUMN()-3,FALSE),"")</f>
        <v>Mandatory_1</v>
      </c>
      <c r="AV15" s="32" t="str">
        <f>IFERROR(VLOOKUP($D17,'Matrix (judgment of necessity)'!$D:$CC,COLUMN()-3,FALSE),"")</f>
        <v>Not Applicable</v>
      </c>
      <c r="AW15" s="32" t="str">
        <f>IFERROR(VLOOKUP($D17,'Matrix (judgment of necessity)'!$D:$CC,COLUMN()-3,FALSE),"")</f>
        <v>Not Applicable</v>
      </c>
      <c r="AX15" s="32" t="str">
        <f>IFERROR(VLOOKUP($D17,'Matrix (judgment of necessity)'!$D:$CC,COLUMN()-3,FALSE),"")</f>
        <v>Mandatory_1</v>
      </c>
      <c r="AY15" s="32" t="str">
        <f>IFERROR(VLOOKUP($D17,'Matrix (judgment of necessity)'!$D:$CC,COLUMN()-3,FALSE),"")</f>
        <v>Not Applicable</v>
      </c>
      <c r="AZ15" s="32" t="str">
        <f>IFERROR(VLOOKUP($D17,'Matrix (judgment of necessity)'!$D:$CC,COLUMN()-3,FALSE),"")</f>
        <v>Not Applicable</v>
      </c>
      <c r="BA15" s="32" t="str">
        <f>IFERROR(VLOOKUP($D17,'Matrix (judgment of necessity)'!$D:$CC,COLUMN()-3,FALSE),"")</f>
        <v>Mandatory_1</v>
      </c>
      <c r="BB15" s="32" t="str">
        <f>IFERROR(VLOOKUP($D17,'Matrix (judgment of necessity)'!$D:$CC,COLUMN()-3,FALSE),"")</f>
        <v>Mandatory_1</v>
      </c>
      <c r="BC15" s="32" t="str">
        <f>IFERROR(VLOOKUP($D17,'Matrix (judgment of necessity)'!$D:$CC,COLUMN()-3,FALSE),"")</f>
        <v>Mandatory_2</v>
      </c>
      <c r="BD15" s="32" t="str">
        <f>IFERROR(VLOOKUP($D17,'Matrix (judgment of necessity)'!$D:$CC,COLUMN()-3,FALSE),"")</f>
        <v>Mandatory_1</v>
      </c>
      <c r="BE15" s="32" t="str">
        <f>IFERROR(VLOOKUP($D17,'Matrix (judgment of necessity)'!$D:$CC,COLUMN()-3,FALSE),"")</f>
        <v>Mandatory_2</v>
      </c>
      <c r="BF15" s="32" t="str">
        <f>IFERROR(VLOOKUP($D17,'Matrix (judgment of necessity)'!$D:$CC,COLUMN()-3,FALSE),"")</f>
        <v>Mandatory_1</v>
      </c>
      <c r="BG15" s="32" t="str">
        <f>IFERROR(VLOOKUP($D17,'Matrix (judgment of necessity)'!$D:$CC,COLUMN()-3,FALSE),"")</f>
        <v>Mandatory_2</v>
      </c>
      <c r="BH15" s="32" t="str">
        <f>IFERROR(VLOOKUP($D17,'Matrix (judgment of necessity)'!$D:$CC,COLUMN()-3,FALSE),"")</f>
        <v>Mandatory_2</v>
      </c>
      <c r="BI15" s="32" t="str">
        <f>IFERROR(VLOOKUP($D17,'Matrix (judgment of necessity)'!$D:$CC,COLUMN()-3,FALSE),"")</f>
        <v>Mandatory_2</v>
      </c>
      <c r="BJ15" s="32" t="str">
        <f>IFERROR(VLOOKUP($D17,'Matrix (judgment of necessity)'!$D:$CC,COLUMN()-3,FALSE),"")</f>
        <v>Not Applicable</v>
      </c>
      <c r="BK15" s="32" t="str">
        <f>IFERROR(VLOOKUP($D17,'Matrix (judgment of necessity)'!$D:$CC,COLUMN()-3,FALSE),"")</f>
        <v>Optional</v>
      </c>
      <c r="BL15" s="32" t="str">
        <f>IFERROR(VLOOKUP($D17,'Matrix (judgment of necessity)'!$D:$CC,COLUMN(),FALSE),"")</f>
        <v>Mandatory_2</v>
      </c>
      <c r="BM15" s="32" t="str">
        <f>IFERROR(VLOOKUP($D17,'Matrix (judgment of necessity)'!$D:$CC,COLUMN(),FALSE),"")</f>
        <v>Mandatory_2</v>
      </c>
      <c r="BN15" s="32" t="str">
        <f>IFERROR(VLOOKUP($D17,'Matrix (judgment of necessity)'!$D:$CC,COLUMN(),FALSE),"")</f>
        <v>Mandatory_2</v>
      </c>
      <c r="BO15" s="32" t="str">
        <f>IFERROR(VLOOKUP($D17,'Matrix (judgment of necessity)'!$D:$CC,COLUMN(),FALSE),"")</f>
        <v>Mandatory_2</v>
      </c>
      <c r="BP15" s="32" t="str">
        <f>IFERROR(VLOOKUP($D17,'Matrix (judgment of necessity)'!$D:$CC,COLUMN(),FALSE),"")</f>
        <v>Mandatory_2</v>
      </c>
      <c r="BQ15" s="32" t="str">
        <f>IFERROR(VLOOKUP($D17,'Matrix (judgment of necessity)'!$D:$CC,COLUMN(),FALSE),"")</f>
        <v>Mandatory_2</v>
      </c>
      <c r="BR15" s="32" t="str">
        <f>IFERROR(VLOOKUP($D17,'Matrix (judgment of necessity)'!$D:$CC,COLUMN(),FALSE),"")</f>
        <v>Mandatory_2</v>
      </c>
      <c r="BS15" s="32" t="str">
        <f>IFERROR(VLOOKUP($D17,'Matrix (judgment of necessity)'!$D:$CC,COLUMN(),FALSE),"")</f>
        <v>Mandatory_2</v>
      </c>
      <c r="BT15" s="32" t="str">
        <f>IFERROR(VLOOKUP($D17,'Matrix (judgment of necessity)'!$D:$CC,COLUMN(),FALSE),"")</f>
        <v>Mandatory_2</v>
      </c>
      <c r="BU15" s="32" t="str">
        <f>IFERROR(VLOOKUP($D17,'Matrix (judgment of necessity)'!$D:$CC,COLUMN(),FALSE),"")</f>
        <v>Mandatory_2</v>
      </c>
      <c r="BV15" s="32" t="str">
        <f>IFERROR(VLOOKUP($D17,'Matrix (judgment of necessity)'!$D:$CC,COLUMN(),FALSE),"")</f>
        <v>Mandatory_2</v>
      </c>
      <c r="BW15" s="32" t="str">
        <f>IFERROR(VLOOKUP($D17,'Matrix (judgment of necessity)'!$D:$CC,COLUMN(),FALSE),"")</f>
        <v>Mandatory_2</v>
      </c>
      <c r="BX15" s="32" t="str">
        <f>IFERROR(VLOOKUP($D17,'Matrix (judgment of necessity)'!$D:$CC,COLUMN(),FALSE),"")</f>
        <v>Mandatory_2</v>
      </c>
      <c r="BY15" s="32" t="str">
        <f>IFERROR(VLOOKUP($D17,'Matrix (judgment of necessity)'!$D:$CC,COLUMN(),FALSE),"")</f>
        <v>Mandatory_2</v>
      </c>
      <c r="BZ15" s="32" t="str">
        <f>IFERROR(VLOOKUP($D17,'Matrix (judgment of necessity)'!$D:$CC,COLUMN(),FALSE),"")</f>
        <v>Mandatory_2</v>
      </c>
      <c r="CA15" s="118"/>
    </row>
    <row r="16" spans="1:79" s="41" customFormat="1" ht="41.4" hidden="1">
      <c r="A16" s="68" t="s">
        <v>990</v>
      </c>
      <c r="B16" s="69">
        <v>11</v>
      </c>
      <c r="C16" s="70" t="s">
        <v>991</v>
      </c>
      <c r="D16" s="71" t="str">
        <f t="shared" ref="D16:N16" si="12">IF(D17=0,"",D17)</f>
        <v>02. SP(AMP) FG</v>
      </c>
      <c r="E16" s="74">
        <f>IF(E17=0,"",E17)</f>
        <v>45222</v>
      </c>
      <c r="F16" s="243" t="str">
        <f>IF(F17=0,"",F17)</f>
        <v>2023/10</v>
      </c>
      <c r="G16" s="72" t="str">
        <f>IF(G17=0,"",G17)</f>
        <v>T5710</v>
      </c>
      <c r="H16" s="72" t="str">
        <f>IF(H17=0,"",H17)</f>
        <v/>
      </c>
      <c r="I16" s="73" t="str">
        <f>IF(I17=0,"",LEFT(I17,1))</f>
        <v>B</v>
      </c>
      <c r="J16" s="73" t="str">
        <f t="shared" si="12"/>
        <v>T5710/01</v>
      </c>
      <c r="K16" s="72" t="str">
        <f>IF(K17=0,"",K17)</f>
        <v>A4050 NGK Indonesia(インドネシアＮＧＫ)</v>
      </c>
      <c r="L16" s="72" t="str">
        <f t="shared" si="12"/>
        <v>No</v>
      </c>
      <c r="M16" s="73" t="str">
        <f t="shared" si="12"/>
        <v/>
      </c>
      <c r="N16" s="73" t="str">
        <f t="shared" si="12"/>
        <v>No</v>
      </c>
      <c r="O16" s="71" t="str">
        <f>MID(O17,2,4)</f>
        <v>4050</v>
      </c>
      <c r="P16" s="924" t="str">
        <f>IF(P41="",IF(P17="","",P17),P41)</f>
        <v>T5710/02</v>
      </c>
      <c r="Q16" s="73" t="str">
        <f>IF(Q17=0,"",Q17)</f>
        <v>PC</v>
      </c>
      <c r="R16" s="73" t="str">
        <f>LEFT(R17,2)</f>
        <v>10</v>
      </c>
      <c r="S16" s="73" t="str">
        <f>IF(G17=0,"",G17)</f>
        <v>T5710</v>
      </c>
      <c r="T16" s="73" t="str">
        <f t="shared" ref="T16:Z16" si="13">IF(T17=0,"",T17)</f>
        <v/>
      </c>
      <c r="U16" s="73" t="str">
        <f t="shared" si="13"/>
        <v>NGK SPARK PLUGS</v>
      </c>
      <c r="V16" s="73" t="str">
        <f t="shared" si="13"/>
        <v/>
      </c>
      <c r="W16" s="73" t="str">
        <f t="shared" si="13"/>
        <v/>
      </c>
      <c r="X16" s="73" t="str">
        <f t="shared" si="13"/>
        <v/>
      </c>
      <c r="Y16" s="73" t="str">
        <f t="shared" si="13"/>
        <v/>
      </c>
      <c r="Z16" s="73" t="str">
        <f t="shared" si="13"/>
        <v/>
      </c>
      <c r="AA16" s="73"/>
      <c r="AB16" s="73" t="str">
        <f>IF(AB17=0,"",AB17)</f>
        <v/>
      </c>
      <c r="AC16" s="73" t="str">
        <f>IF(AC17=0,"",AC17)</f>
        <v/>
      </c>
      <c r="AD16" s="73" t="str">
        <f>IF(AD17=0,"",AD17)</f>
        <v/>
      </c>
      <c r="AE16" s="73" t="str">
        <f>IF(AE17=0,"",AE17)</f>
        <v>-</v>
      </c>
      <c r="AF16" s="73" t="s">
        <v>3655</v>
      </c>
      <c r="AG16" s="73" t="str">
        <f>LEFT(AG17,2)</f>
        <v>ID</v>
      </c>
      <c r="AH16" s="73" t="str">
        <f>LEFT(AH17,2)</f>
        <v>ID</v>
      </c>
      <c r="AI16" s="73" t="str">
        <f>IF(AI17=0,"",AI17)</f>
        <v/>
      </c>
      <c r="AJ16" s="73"/>
      <c r="AK16" s="73" t="str">
        <f>LEFT(AK17,3)</f>
        <v>AMP</v>
      </c>
      <c r="AL16" s="73" t="str">
        <f>LEFT(AL17,5)</f>
        <v>YBXID</v>
      </c>
      <c r="AM16" s="73" t="str">
        <f>LEFT(AM17,3)</f>
        <v>STB</v>
      </c>
      <c r="AN16" s="73" t="str">
        <f>LEFT(AN17,1)</f>
        <v>1</v>
      </c>
      <c r="AO16" s="73" t="str">
        <f>LEFT(AO17,3)</f>
        <v/>
      </c>
      <c r="AP16" s="73" t="str">
        <f>LEFT(AP17,1)</f>
        <v/>
      </c>
      <c r="AQ16" s="73">
        <v>0.7</v>
      </c>
      <c r="AR16" s="73">
        <v>0</v>
      </c>
      <c r="AS16" s="73">
        <v>0.1</v>
      </c>
      <c r="AT16" s="73" t="str">
        <f t="shared" ref="AT16:BD16" si="14">IF(AT17=0,"",AT17)</f>
        <v/>
      </c>
      <c r="AU16" s="73" t="str">
        <f>IF(AU17=0,"",AU17)</f>
        <v>-</v>
      </c>
      <c r="AV16" s="73" t="str">
        <f t="shared" si="14"/>
        <v/>
      </c>
      <c r="AW16" s="73" t="str">
        <f t="shared" si="14"/>
        <v/>
      </c>
      <c r="AX16" s="73" t="str">
        <f t="shared" si="14"/>
        <v>-</v>
      </c>
      <c r="AY16" s="73" t="str">
        <f t="shared" si="14"/>
        <v/>
      </c>
      <c r="AZ16" s="73" t="str">
        <f t="shared" si="14"/>
        <v/>
      </c>
      <c r="BA16" s="73" t="str">
        <f t="shared" si="14"/>
        <v>-</v>
      </c>
      <c r="BB16" s="73" t="str">
        <f t="shared" si="14"/>
        <v>1</v>
      </c>
      <c r="BC16" s="73" t="str">
        <f t="shared" si="14"/>
        <v/>
      </c>
      <c r="BD16" s="73" t="str">
        <f t="shared" si="14"/>
        <v>10</v>
      </c>
      <c r="BE16" s="73" t="str">
        <f>IF(BE17=0,"",BE17)</f>
        <v/>
      </c>
      <c r="BF16" s="73" t="str">
        <f>IF(BF17=0,"",BF17)</f>
        <v>200</v>
      </c>
      <c r="BG16" s="73" t="str">
        <f>IF(BG17=0,"",BG17)</f>
        <v/>
      </c>
      <c r="BH16" s="73" t="str">
        <f>IF(BH17=0,"",BH17)</f>
        <v/>
      </c>
      <c r="BI16" s="73" t="str">
        <f>IF(BI17=0,"",BI17)</f>
        <v/>
      </c>
      <c r="BJ16" s="73"/>
      <c r="BK16" s="73" t="str">
        <f>IF(BK17=0,"",BK17)</f>
        <v>Add QR (Inner Package)</v>
      </c>
      <c r="BL16" s="73" t="str">
        <f t="shared" ref="BL16:BZ16" si="15">IF(BL17=0,"",BL17)</f>
        <v/>
      </c>
      <c r="BM16" s="73" t="str">
        <f t="shared" si="15"/>
        <v/>
      </c>
      <c r="BN16" s="73" t="str">
        <f t="shared" si="15"/>
        <v/>
      </c>
      <c r="BO16" s="73" t="str">
        <f t="shared" si="15"/>
        <v/>
      </c>
      <c r="BP16" s="73" t="str">
        <f t="shared" si="15"/>
        <v/>
      </c>
      <c r="BQ16" s="73" t="str">
        <f t="shared" si="15"/>
        <v/>
      </c>
      <c r="BR16" s="73" t="str">
        <f t="shared" si="15"/>
        <v/>
      </c>
      <c r="BS16" s="73" t="str">
        <f t="shared" si="15"/>
        <v/>
      </c>
      <c r="BT16" s="73" t="str">
        <f t="shared" si="15"/>
        <v/>
      </c>
      <c r="BU16" s="73" t="str">
        <f t="shared" si="15"/>
        <v/>
      </c>
      <c r="BV16" s="73" t="str">
        <f t="shared" si="15"/>
        <v/>
      </c>
      <c r="BW16" s="73" t="str">
        <f t="shared" si="15"/>
        <v/>
      </c>
      <c r="BX16" s="73" t="str">
        <f t="shared" si="15"/>
        <v/>
      </c>
      <c r="BY16" s="73" t="str">
        <f t="shared" si="15"/>
        <v/>
      </c>
      <c r="BZ16" s="73" t="str">
        <f t="shared" si="15"/>
        <v/>
      </c>
      <c r="CA16" s="116"/>
    </row>
    <row r="17" spans="1:79" s="41" customFormat="1" ht="35.25" customHeight="1" thickBot="1">
      <c r="A17" s="34" t="s">
        <v>949</v>
      </c>
      <c r="B17" s="35">
        <v>12</v>
      </c>
      <c r="C17" s="89" t="s">
        <v>992</v>
      </c>
      <c r="D17" s="90" t="s">
        <v>2714</v>
      </c>
      <c r="E17" s="75">
        <v>45222</v>
      </c>
      <c r="F17" s="244" t="s">
        <v>3637</v>
      </c>
      <c r="G17" s="39" t="s">
        <v>3645</v>
      </c>
      <c r="H17" s="36"/>
      <c r="I17" s="39" t="s">
        <v>2114</v>
      </c>
      <c r="J17" s="37" t="s">
        <v>3651</v>
      </c>
      <c r="K17" s="36" t="s">
        <v>2586</v>
      </c>
      <c r="L17" s="36" t="s">
        <v>946</v>
      </c>
      <c r="M17" s="37"/>
      <c r="N17" s="37" t="s">
        <v>946</v>
      </c>
      <c r="O17" s="36" t="s">
        <v>2586</v>
      </c>
      <c r="P17" s="618" t="str">
        <f>IF(P41="","",P41)</f>
        <v>T5710/02</v>
      </c>
      <c r="Q17" s="37" t="s">
        <v>997</v>
      </c>
      <c r="R17" s="37" t="s">
        <v>1022</v>
      </c>
      <c r="S17" s="40"/>
      <c r="T17" s="37"/>
      <c r="U17" s="37" t="s">
        <v>434</v>
      </c>
      <c r="V17" s="37"/>
      <c r="W17" s="37"/>
      <c r="X17" s="37"/>
      <c r="Y17" s="37"/>
      <c r="Z17" s="37"/>
      <c r="AA17" s="37"/>
      <c r="AB17" s="37"/>
      <c r="AC17" s="37"/>
      <c r="AD17" s="37"/>
      <c r="AE17" s="37" t="s">
        <v>1277</v>
      </c>
      <c r="AF17" s="37"/>
      <c r="AG17" s="37" t="s">
        <v>95</v>
      </c>
      <c r="AH17" s="37" t="s">
        <v>95</v>
      </c>
      <c r="AI17" s="37"/>
      <c r="AJ17" s="37"/>
      <c r="AK17" s="37" t="s">
        <v>73</v>
      </c>
      <c r="AL17" s="37" t="s">
        <v>754</v>
      </c>
      <c r="AM17" s="37" t="s">
        <v>105</v>
      </c>
      <c r="AN17" s="37" t="s">
        <v>3639</v>
      </c>
      <c r="AO17" s="37"/>
      <c r="AP17" s="37"/>
      <c r="AQ17" s="37"/>
      <c r="AR17" s="37"/>
      <c r="AS17" s="37"/>
      <c r="AT17" s="37"/>
      <c r="AU17" s="37" t="s">
        <v>3640</v>
      </c>
      <c r="AV17" s="37"/>
      <c r="AW17" s="37"/>
      <c r="AX17" s="37" t="s">
        <v>3640</v>
      </c>
      <c r="AY17" s="37"/>
      <c r="AZ17" s="37"/>
      <c r="BA17" s="37" t="s">
        <v>3640</v>
      </c>
      <c r="BB17" s="617" t="s">
        <v>1028</v>
      </c>
      <c r="BC17" s="37"/>
      <c r="BD17" s="37" t="s">
        <v>2424</v>
      </c>
      <c r="BE17" s="37"/>
      <c r="BF17" s="37" t="s">
        <v>2405</v>
      </c>
      <c r="BG17" s="37"/>
      <c r="BH17" s="37"/>
      <c r="BI17" s="37"/>
      <c r="BJ17" s="37"/>
      <c r="BK17" s="37" t="s">
        <v>3641</v>
      </c>
      <c r="BL17" s="413"/>
      <c r="BM17" s="413"/>
      <c r="BN17" s="376"/>
      <c r="BO17" s="39"/>
      <c r="BP17" s="39"/>
      <c r="BQ17" s="376"/>
      <c r="BR17" s="39"/>
      <c r="BS17" s="39"/>
      <c r="BT17" s="376"/>
      <c r="BU17" s="39"/>
      <c r="BV17" s="39"/>
      <c r="BW17" s="376"/>
      <c r="BX17" s="37"/>
      <c r="BY17" s="37"/>
      <c r="BZ17" s="37"/>
      <c r="CA17" s="119">
        <f>IF(E17="","",IF(E17&lt;&gt;"",IF($S$2="","NG",NETWORKDAYS($S$2,E17,calender)-1)))</f>
        <v>1</v>
      </c>
    </row>
    <row r="18" spans="1:79" s="33" customFormat="1">
      <c r="A18" s="27" t="s">
        <v>852</v>
      </c>
      <c r="B18" s="28">
        <v>13</v>
      </c>
      <c r="C18" s="29" t="s">
        <v>54</v>
      </c>
      <c r="D18" s="224" t="s">
        <v>2729</v>
      </c>
      <c r="E18" s="31" t="str">
        <f>IFERROR(VLOOKUP($D20,'Matrix (judgment of necessity)'!$D:$CC,COLUMN()-3,FALSE),"")</f>
        <v/>
      </c>
      <c r="F18" s="31" t="str">
        <f>IFERROR(VLOOKUP($D20,'Matrix (judgment of necessity)'!$D:$CC,COLUMN()-3,FALSE),"")</f>
        <v/>
      </c>
      <c r="G18" s="214" t="str">
        <f>IFERROR(VLOOKUP($D20,'Matrix (judgment of necessity)'!$D:$CC,COLUMN()-3,FALSE),"")</f>
        <v/>
      </c>
      <c r="H18" s="31" t="str">
        <f>IFERROR(VLOOKUP($D20,'Matrix (judgment of necessity)'!$D:$CC,COLUMN()-3,FALSE),"")</f>
        <v/>
      </c>
      <c r="I18" s="210" t="str">
        <f>IFERROR(VLOOKUP($D20,'Matrix (judgment of necessity)'!$D:$CC,COLUMN()-3,FALSE),"")</f>
        <v/>
      </c>
      <c r="J18" s="210" t="str">
        <f>IFERROR(VLOOKUP($I20,'Matrix (judgment of necessity)'!$D:$CC,COLUMN()-3,FALSE),"")</f>
        <v/>
      </c>
      <c r="K18" s="31" t="str">
        <f>IFERROR(VLOOKUP($D20,'Matrix (judgment of necessity)'!$D:$CC,COLUMN()-3,FALSE),"")</f>
        <v/>
      </c>
      <c r="L18" s="31" t="str">
        <f>IFERROR(VLOOKUP($D20,'Matrix (judgment of necessity)'!$D:$CC,COLUMN()-3,FALSE),"")</f>
        <v/>
      </c>
      <c r="M18" s="32" t="str">
        <f>IFERROR(VLOOKUP($L20,'Matrix (judgment of necessity)'!$D:$CC,COLUMN()-3,FALSE),"")</f>
        <v/>
      </c>
      <c r="N18" s="32" t="str">
        <f>IFERROR(VLOOKUP($D20,'Matrix (judgment of necessity)'!$D:$CC,COLUMN()-3,FALSE),"")</f>
        <v/>
      </c>
      <c r="O18" s="30" t="str">
        <f>IFERROR(VLOOKUP($D20,'Matrix (judgment of necessity)'!$D:$CC,COLUMN()-3,FALSE),"")</f>
        <v/>
      </c>
      <c r="P18" s="177" t="str">
        <f>IFERROR(VLOOKUP($D20,'Matrix (judgment of necessity)'!$D:$BM,COLUMN()-3,FALSE),"")</f>
        <v/>
      </c>
      <c r="Q18" s="32" t="str">
        <f>IFERROR(VLOOKUP($D20,'Matrix (judgment of necessity)'!$D:$CC,COLUMN()-3,FALSE),"")</f>
        <v/>
      </c>
      <c r="R18" s="32" t="str">
        <f>IFERROR(VLOOKUP($D20,'Matrix (judgment of necessity)'!$D:$CC,COLUMN()-3,FALSE),"")</f>
        <v/>
      </c>
      <c r="S18" s="32" t="str">
        <f>IFERROR(VLOOKUP($D20,'Matrix (judgment of necessity)'!$D:$CC,COLUMN()-3,FALSE),"")</f>
        <v/>
      </c>
      <c r="T18" s="32" t="str">
        <f>IFERROR(VLOOKUP($D20,'Matrix (judgment of necessity)'!$D:$CC,COLUMN()-3,FALSE),"")</f>
        <v/>
      </c>
      <c r="U18" s="32" t="str">
        <f>IFERROR(VLOOKUP($D20,'Matrix (judgment of necessity)'!$D:$CC,COLUMN()-3,FALSE),"")</f>
        <v/>
      </c>
      <c r="V18" s="32" t="str">
        <f>IFERROR(VLOOKUP($D20,'Matrix (judgment of necessity)'!$D:$CC,COLUMN()-3,FALSE),"")</f>
        <v/>
      </c>
      <c r="W18" s="32" t="str">
        <f>IFERROR(VLOOKUP($D20,'Matrix (judgment of necessity)'!$D:$CC,COLUMN()-3,FALSE),"")</f>
        <v/>
      </c>
      <c r="X18" s="32" t="str">
        <f>IFERROR(VLOOKUP($D20,'Matrix (judgment of necessity)'!$D:$CC,COLUMN()-3,FALSE),"")</f>
        <v/>
      </c>
      <c r="Y18" s="32" t="str">
        <f>IFERROR(VLOOKUP($D20,'Matrix (judgment of necessity)'!$D:$CC,COLUMN()-3,FALSE),"")</f>
        <v/>
      </c>
      <c r="Z18" s="32" t="str">
        <f>IFERROR(VLOOKUP($D20,'Matrix (judgment of necessity)'!$D:$CC,COLUMN()-3,FALSE),"")</f>
        <v/>
      </c>
      <c r="AA18" s="32" t="str">
        <f>IFERROR(VLOOKUP($D20,'Matrix (judgment of necessity)'!$D:$CC,COLUMN()-3,FALSE),"")</f>
        <v/>
      </c>
      <c r="AB18" s="32" t="str">
        <f>IFERROR(VLOOKUP($D20,'Matrix (judgment of necessity)'!$D:$CC,COLUMN()-3,FALSE),"")</f>
        <v/>
      </c>
      <c r="AC18" s="32" t="str">
        <f>IFERROR(VLOOKUP($D20,'Matrix (judgment of necessity)'!$D:$CC,COLUMN()-3,FALSE),"")</f>
        <v/>
      </c>
      <c r="AD18" s="32" t="str">
        <f>IFERROR(VLOOKUP($D20,'Matrix (judgment of necessity)'!$D:$CC,COLUMN()-3,FALSE),"")</f>
        <v/>
      </c>
      <c r="AE18" s="32" t="str">
        <f>IFERROR(VLOOKUP($D20,'Matrix (judgment of necessity)'!$D:$CC,COLUMN()-3,FALSE),"")</f>
        <v/>
      </c>
      <c r="AF18" s="32" t="str">
        <f>IFERROR(VLOOKUP($D20,'Matrix (judgment of necessity)'!$D:$CC,COLUMN()-3,FALSE),"")</f>
        <v/>
      </c>
      <c r="AG18" s="32" t="str">
        <f>IFERROR(VLOOKUP($D20,'Matrix (judgment of necessity)'!$D:$CC,COLUMN()-3,FALSE),"")</f>
        <v/>
      </c>
      <c r="AH18" s="32" t="str">
        <f>IFERROR(VLOOKUP($D20,'Matrix (judgment of necessity)'!$D:$CC,COLUMN()-3,FALSE),"")</f>
        <v/>
      </c>
      <c r="AI18" s="32" t="str">
        <f>IFERROR(VLOOKUP($D20,'Matrix (judgment of necessity)'!$D:$CC,COLUMN()-3,FALSE),"")</f>
        <v/>
      </c>
      <c r="AJ18" s="32" t="str">
        <f>IFERROR(VLOOKUP($D20,'Matrix (judgment of necessity)'!$D:$CC,COLUMN()-3,FALSE),"")</f>
        <v/>
      </c>
      <c r="AK18" s="32" t="str">
        <f>IFERROR(VLOOKUP($D20,'Matrix (judgment of necessity)'!$D:$CC,COLUMN()-3,FALSE),"")</f>
        <v/>
      </c>
      <c r="AL18" s="32" t="str">
        <f>IFERROR(VLOOKUP($D20,'Matrix (judgment of necessity)'!$D:$CC,COLUMN()-3,FALSE),"")</f>
        <v/>
      </c>
      <c r="AM18" s="32" t="str">
        <f>IFERROR(VLOOKUP($D20,'Matrix (judgment of necessity)'!$D:$CC,COLUMN()-3,FALSE),"")</f>
        <v/>
      </c>
      <c r="AN18" s="32" t="str">
        <f>IFERROR(VLOOKUP($D20,'Matrix (judgment of necessity)'!$D:$CC,COLUMN()-3,FALSE),"")</f>
        <v/>
      </c>
      <c r="AO18" s="32" t="str">
        <f>IFERROR(VLOOKUP($D20,'Matrix (judgment of necessity)'!$D:$CC,COLUMN()-3,FALSE),"")</f>
        <v/>
      </c>
      <c r="AP18" s="32" t="str">
        <f>IFERROR(VLOOKUP($D20,'Matrix (judgment of necessity)'!$D:$CC,COLUMN()-3,FALSE),"")</f>
        <v/>
      </c>
      <c r="AQ18" s="32" t="str">
        <f>IFERROR(VLOOKUP($D20,'Matrix (judgment of necessity)'!$D:$CC,COLUMN()-3,FALSE),"")</f>
        <v/>
      </c>
      <c r="AR18" s="32" t="str">
        <f>IFERROR(VLOOKUP($D20,'Matrix (judgment of necessity)'!$D:$CC,COLUMN()-3,FALSE),"")</f>
        <v/>
      </c>
      <c r="AS18" s="32" t="str">
        <f>IFERROR(VLOOKUP($D20,'Matrix (judgment of necessity)'!$D:$CC,COLUMN()-3,FALSE),"")</f>
        <v/>
      </c>
      <c r="AT18" s="32" t="str">
        <f>IFERROR(VLOOKUP($D20,'Matrix (judgment of necessity)'!$D:$CC,COLUMN()-3,FALSE),"")</f>
        <v/>
      </c>
      <c r="AU18" s="32" t="str">
        <f>IFERROR(VLOOKUP($D20,'Matrix (judgment of necessity)'!$D:$CC,COLUMN()-3,FALSE),"")</f>
        <v/>
      </c>
      <c r="AV18" s="32" t="str">
        <f>IFERROR(VLOOKUP($D20,'Matrix (judgment of necessity)'!$D:$CC,COLUMN()-3,FALSE),"")</f>
        <v/>
      </c>
      <c r="AW18" s="32" t="str">
        <f>IFERROR(VLOOKUP($D20,'Matrix (judgment of necessity)'!$D:$CC,COLUMN()-3,FALSE),"")</f>
        <v/>
      </c>
      <c r="AX18" s="32" t="str">
        <f>IFERROR(VLOOKUP($D20,'Matrix (judgment of necessity)'!$D:$CC,COLUMN()-3,FALSE),"")</f>
        <v/>
      </c>
      <c r="AY18" s="32" t="str">
        <f>IFERROR(VLOOKUP($D20,'Matrix (judgment of necessity)'!$D:$CC,COLUMN()-3,FALSE),"")</f>
        <v/>
      </c>
      <c r="AZ18" s="32" t="str">
        <f>IFERROR(VLOOKUP($D20,'Matrix (judgment of necessity)'!$D:$CC,COLUMN()-3,FALSE),"")</f>
        <v/>
      </c>
      <c r="BA18" s="32" t="str">
        <f>IFERROR(VLOOKUP($D20,'Matrix (judgment of necessity)'!$D:$CC,COLUMN()-3,FALSE),"")</f>
        <v/>
      </c>
      <c r="BB18" s="32" t="str">
        <f>IFERROR(VLOOKUP($D20,'Matrix (judgment of necessity)'!$D:$CC,COLUMN()-3,FALSE),"")</f>
        <v/>
      </c>
      <c r="BC18" s="32" t="str">
        <f>IFERROR(VLOOKUP($D20,'Matrix (judgment of necessity)'!$D:$CC,COLUMN()-3,FALSE),"")</f>
        <v/>
      </c>
      <c r="BD18" s="32" t="str">
        <f>IFERROR(VLOOKUP($D20,'Matrix (judgment of necessity)'!$D:$CC,COLUMN()-3,FALSE),"")</f>
        <v/>
      </c>
      <c r="BE18" s="32" t="str">
        <f>IFERROR(VLOOKUP($D20,'Matrix (judgment of necessity)'!$D:$CC,COLUMN()-3,FALSE),"")</f>
        <v/>
      </c>
      <c r="BF18" s="32" t="str">
        <f>IFERROR(VLOOKUP($D20,'Matrix (judgment of necessity)'!$D:$CC,COLUMN()-3,FALSE),"")</f>
        <v/>
      </c>
      <c r="BG18" s="32" t="str">
        <f>IFERROR(VLOOKUP($D20,'Matrix (judgment of necessity)'!$D:$CC,COLUMN()-3,FALSE),"")</f>
        <v/>
      </c>
      <c r="BH18" s="32" t="str">
        <f>IFERROR(VLOOKUP($D20,'Matrix (judgment of necessity)'!$D:$CC,COLUMN()-3,FALSE),"")</f>
        <v/>
      </c>
      <c r="BI18" s="32" t="str">
        <f>IFERROR(VLOOKUP($D20,'Matrix (judgment of necessity)'!$D:$CC,COLUMN()-3,FALSE),"")</f>
        <v/>
      </c>
      <c r="BJ18" s="32" t="str">
        <f>IFERROR(VLOOKUP($D20,'Matrix (judgment of necessity)'!$D:$CC,COLUMN()-3,FALSE),"")</f>
        <v/>
      </c>
      <c r="BK18" s="32" t="str">
        <f>IFERROR(VLOOKUP($D20,'Matrix (judgment of necessity)'!$D:$CC,COLUMN()-3,FALSE),"")</f>
        <v/>
      </c>
      <c r="BL18" s="32" t="str">
        <f>IFERROR(VLOOKUP($D20,'Matrix (judgment of necessity)'!$D:$CC,COLUMN(),FALSE),"")</f>
        <v/>
      </c>
      <c r="BM18" s="32" t="str">
        <f>IFERROR(VLOOKUP($D20,'Matrix (judgment of necessity)'!$D:$CC,COLUMN(),FALSE),"")</f>
        <v/>
      </c>
      <c r="BN18" s="32" t="str">
        <f>IFERROR(VLOOKUP($D20,'Matrix (judgment of necessity)'!$D:$CC,COLUMN(),FALSE),"")</f>
        <v/>
      </c>
      <c r="BO18" s="32" t="str">
        <f>IFERROR(VLOOKUP($D20,'Matrix (judgment of necessity)'!$D:$CC,COLUMN(),FALSE),"")</f>
        <v/>
      </c>
      <c r="BP18" s="32" t="str">
        <f>IFERROR(VLOOKUP($D20,'Matrix (judgment of necessity)'!$D:$CC,COLUMN(),FALSE),"")</f>
        <v/>
      </c>
      <c r="BQ18" s="32" t="str">
        <f>IFERROR(VLOOKUP($D20,'Matrix (judgment of necessity)'!$D:$CC,COLUMN(),FALSE),"")</f>
        <v/>
      </c>
      <c r="BR18" s="32" t="str">
        <f>IFERROR(VLOOKUP($D20,'Matrix (judgment of necessity)'!$D:$CC,COLUMN(),FALSE),"")</f>
        <v/>
      </c>
      <c r="BS18" s="32" t="str">
        <f>IFERROR(VLOOKUP($D20,'Matrix (judgment of necessity)'!$D:$CC,COLUMN(),FALSE),"")</f>
        <v/>
      </c>
      <c r="BT18" s="32" t="str">
        <f>IFERROR(VLOOKUP($D20,'Matrix (judgment of necessity)'!$D:$CC,COLUMN(),FALSE),"")</f>
        <v/>
      </c>
      <c r="BU18" s="32" t="str">
        <f>IFERROR(VLOOKUP($D20,'Matrix (judgment of necessity)'!$D:$CC,COLUMN(),FALSE),"")</f>
        <v/>
      </c>
      <c r="BV18" s="32" t="str">
        <f>IFERROR(VLOOKUP($D20,'Matrix (judgment of necessity)'!$D:$CC,COLUMN(),FALSE),"")</f>
        <v/>
      </c>
      <c r="BW18" s="32" t="str">
        <f>IFERROR(VLOOKUP($D20,'Matrix (judgment of necessity)'!$D:$CC,COLUMN(),FALSE),"")</f>
        <v/>
      </c>
      <c r="BX18" s="32" t="str">
        <f>IFERROR(VLOOKUP($D20,'Matrix (judgment of necessity)'!$D:$CC,COLUMN(),FALSE),"")</f>
        <v/>
      </c>
      <c r="BY18" s="32" t="str">
        <f>IFERROR(VLOOKUP($D20,'Matrix (judgment of necessity)'!$D:$CC,COLUMN(),FALSE),"")</f>
        <v/>
      </c>
      <c r="BZ18" s="32" t="str">
        <f>IFERROR(VLOOKUP($D20,'Matrix (judgment of necessity)'!$D:$CC,COLUMN(),FALSE),"")</f>
        <v/>
      </c>
      <c r="CA18" s="118"/>
    </row>
    <row r="19" spans="1:79" s="41" customFormat="1" hidden="1">
      <c r="A19" s="68" t="s">
        <v>993</v>
      </c>
      <c r="B19" s="69">
        <v>14</v>
      </c>
      <c r="C19" s="70" t="s">
        <v>55</v>
      </c>
      <c r="D19" s="71" t="str">
        <f t="shared" ref="D19:N19" si="16">IF(D20=0,"",D20)</f>
        <v/>
      </c>
      <c r="E19" s="74" t="str">
        <f>IF(E20=0,"",E20)</f>
        <v/>
      </c>
      <c r="F19" s="243" t="str">
        <f>IF(F20=0,"",F20)</f>
        <v/>
      </c>
      <c r="G19" s="72" t="str">
        <f>IF(G20=0,"",G20)</f>
        <v/>
      </c>
      <c r="H19" s="72" t="str">
        <f>IF(H20=0,"",H20)</f>
        <v/>
      </c>
      <c r="I19" s="73" t="str">
        <f>IF(I20=0,"",LEFT(I20,1))</f>
        <v/>
      </c>
      <c r="J19" s="73" t="str">
        <f t="shared" si="16"/>
        <v/>
      </c>
      <c r="K19" s="72" t="str">
        <f>IF(K20=0,"",K20)</f>
        <v/>
      </c>
      <c r="L19" s="72" t="str">
        <f t="shared" si="16"/>
        <v/>
      </c>
      <c r="M19" s="73" t="str">
        <f t="shared" si="16"/>
        <v/>
      </c>
      <c r="N19" s="73" t="str">
        <f t="shared" si="16"/>
        <v/>
      </c>
      <c r="O19" s="71" t="str">
        <f>MID(O20,2,4)</f>
        <v/>
      </c>
      <c r="P19" s="924" t="str">
        <f>IF(P42="",IF(P20="","",P20),P42)</f>
        <v/>
      </c>
      <c r="Q19" s="73" t="str">
        <f>IF(Q20=0,"",Q20)</f>
        <v/>
      </c>
      <c r="R19" s="73" t="str">
        <f>LEFT(R20,2)</f>
        <v/>
      </c>
      <c r="S19" s="73" t="str">
        <f>IF(G20=0,"",G20)</f>
        <v/>
      </c>
      <c r="T19" s="73" t="str">
        <f t="shared" ref="T19:Z19" si="17">IF(T20=0,"",T20)</f>
        <v/>
      </c>
      <c r="U19" s="73" t="str">
        <f t="shared" si="17"/>
        <v/>
      </c>
      <c r="V19" s="73" t="str">
        <f t="shared" si="17"/>
        <v/>
      </c>
      <c r="W19" s="73" t="str">
        <f t="shared" si="17"/>
        <v/>
      </c>
      <c r="X19" s="73" t="str">
        <f t="shared" si="17"/>
        <v/>
      </c>
      <c r="Y19" s="73" t="str">
        <f t="shared" si="17"/>
        <v/>
      </c>
      <c r="Z19" s="73" t="str">
        <f t="shared" si="17"/>
        <v/>
      </c>
      <c r="AA19" s="73"/>
      <c r="AB19" s="73" t="str">
        <f>IF(AB20=0,"",AB20)</f>
        <v/>
      </c>
      <c r="AC19" s="73" t="str">
        <f>IF(AC20=0,"",AC20)</f>
        <v/>
      </c>
      <c r="AD19" s="73" t="str">
        <f>IF(AD20=0,"",AD20)</f>
        <v/>
      </c>
      <c r="AE19" s="73" t="str">
        <f>IF(AE20=0,"",AE20)</f>
        <v/>
      </c>
      <c r="AF19" s="73" t="str">
        <f>IF(AF20=0,"",AF20)</f>
        <v/>
      </c>
      <c r="AG19" s="73" t="str">
        <f>LEFT(AG20,2)</f>
        <v/>
      </c>
      <c r="AH19" s="73" t="str">
        <f>LEFT(AH20,2)</f>
        <v/>
      </c>
      <c r="AI19" s="73" t="str">
        <f>IF(AI20=0,"",AI20)</f>
        <v/>
      </c>
      <c r="AJ19" s="73"/>
      <c r="AK19" s="73" t="str">
        <f>LEFT(AK20,3)</f>
        <v/>
      </c>
      <c r="AL19" s="73" t="str">
        <f>LEFT(AL20,5)</f>
        <v/>
      </c>
      <c r="AM19" s="73" t="str">
        <f>LEFT(AM20,3)</f>
        <v/>
      </c>
      <c r="AN19" s="73" t="str">
        <f>LEFT(AN20,1)</f>
        <v/>
      </c>
      <c r="AO19" s="73" t="str">
        <f>LEFT(AO20,3)</f>
        <v/>
      </c>
      <c r="AP19" s="73" t="str">
        <f>LEFT(AP20,1)</f>
        <v/>
      </c>
      <c r="AQ19" s="73" t="str">
        <f t="shared" ref="AQ19:BD19" si="18">IF(AQ20=0,"",AQ20)</f>
        <v/>
      </c>
      <c r="AR19" s="73" t="str">
        <f t="shared" si="18"/>
        <v/>
      </c>
      <c r="AS19" s="73" t="str">
        <f t="shared" si="18"/>
        <v/>
      </c>
      <c r="AT19" s="73" t="str">
        <f t="shared" si="18"/>
        <v/>
      </c>
      <c r="AU19" s="73" t="str">
        <f t="shared" si="18"/>
        <v/>
      </c>
      <c r="AV19" s="73" t="str">
        <f t="shared" si="18"/>
        <v/>
      </c>
      <c r="AW19" s="73" t="str">
        <f t="shared" si="18"/>
        <v/>
      </c>
      <c r="AX19" s="73" t="str">
        <f t="shared" si="18"/>
        <v/>
      </c>
      <c r="AY19" s="73" t="str">
        <f t="shared" si="18"/>
        <v/>
      </c>
      <c r="AZ19" s="73" t="str">
        <f t="shared" si="18"/>
        <v/>
      </c>
      <c r="BA19" s="73" t="str">
        <f t="shared" si="18"/>
        <v/>
      </c>
      <c r="BB19" s="73" t="str">
        <f t="shared" si="18"/>
        <v/>
      </c>
      <c r="BC19" s="73" t="str">
        <f t="shared" si="18"/>
        <v/>
      </c>
      <c r="BD19" s="73" t="str">
        <f t="shared" si="18"/>
        <v/>
      </c>
      <c r="BE19" s="73" t="str">
        <f>IF(BE20=0,"",BE20)</f>
        <v/>
      </c>
      <c r="BF19" s="73" t="str">
        <f>IF(BF20=0,"",BF20)</f>
        <v/>
      </c>
      <c r="BG19" s="73" t="str">
        <f>IF(BG20=0,"",BG20)</f>
        <v/>
      </c>
      <c r="BH19" s="73" t="str">
        <f>IF(BH20=0,"",BH20)</f>
        <v/>
      </c>
      <c r="BI19" s="73" t="str">
        <f>IF(BI20=0,"",BI20)</f>
        <v/>
      </c>
      <c r="BJ19" s="73"/>
      <c r="BK19" s="73" t="str">
        <f>IF(BK20=0,"",BK20)</f>
        <v/>
      </c>
      <c r="BL19" s="73" t="str">
        <f t="shared" ref="BL19:BZ19" si="19">IF(BL20=0,"",BL20)</f>
        <v/>
      </c>
      <c r="BM19" s="73" t="str">
        <f t="shared" si="19"/>
        <v/>
      </c>
      <c r="BN19" s="73" t="str">
        <f t="shared" si="19"/>
        <v/>
      </c>
      <c r="BO19" s="73" t="str">
        <f t="shared" si="19"/>
        <v/>
      </c>
      <c r="BP19" s="73" t="str">
        <f t="shared" si="19"/>
        <v/>
      </c>
      <c r="BQ19" s="73" t="str">
        <f t="shared" si="19"/>
        <v/>
      </c>
      <c r="BR19" s="73" t="str">
        <f t="shared" si="19"/>
        <v/>
      </c>
      <c r="BS19" s="73" t="str">
        <f t="shared" si="19"/>
        <v/>
      </c>
      <c r="BT19" s="73" t="str">
        <f t="shared" si="19"/>
        <v/>
      </c>
      <c r="BU19" s="73" t="str">
        <f t="shared" si="19"/>
        <v/>
      </c>
      <c r="BV19" s="73" t="str">
        <f t="shared" si="19"/>
        <v/>
      </c>
      <c r="BW19" s="73" t="str">
        <f t="shared" si="19"/>
        <v/>
      </c>
      <c r="BX19" s="73" t="str">
        <f t="shared" si="19"/>
        <v/>
      </c>
      <c r="BY19" s="73" t="str">
        <f t="shared" si="19"/>
        <v/>
      </c>
      <c r="BZ19" s="73" t="str">
        <f t="shared" si="19"/>
        <v/>
      </c>
      <c r="CA19" s="116"/>
    </row>
    <row r="20" spans="1:79" s="41" customFormat="1" ht="31.5" customHeight="1" thickBot="1">
      <c r="A20" s="34" t="s">
        <v>994</v>
      </c>
      <c r="B20" s="35">
        <v>15</v>
      </c>
      <c r="C20" s="89" t="s">
        <v>989</v>
      </c>
      <c r="D20" s="90"/>
      <c r="E20" s="75"/>
      <c r="F20" s="244"/>
      <c r="G20" s="39"/>
      <c r="H20" s="36"/>
      <c r="I20" s="39"/>
      <c r="J20" s="37"/>
      <c r="K20" s="36"/>
      <c r="L20" s="36"/>
      <c r="M20" s="37"/>
      <c r="N20" s="37"/>
      <c r="O20" s="36"/>
      <c r="P20" s="618" t="str">
        <f>IF(P42="","",P42)</f>
        <v/>
      </c>
      <c r="Q20" s="37"/>
      <c r="R20" s="37"/>
      <c r="S20" s="40"/>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617"/>
      <c r="BC20" s="37"/>
      <c r="BD20" s="37"/>
      <c r="BE20" s="37"/>
      <c r="BF20" s="37"/>
      <c r="BG20" s="37"/>
      <c r="BH20" s="37"/>
      <c r="BI20" s="37"/>
      <c r="BJ20" s="37"/>
      <c r="BK20" s="37"/>
      <c r="BL20" s="413"/>
      <c r="BM20" s="413"/>
      <c r="BN20" s="376"/>
      <c r="BO20" s="39"/>
      <c r="BP20" s="39"/>
      <c r="BQ20" s="376"/>
      <c r="BR20" s="39"/>
      <c r="BS20" s="39"/>
      <c r="BT20" s="376"/>
      <c r="BU20" s="39"/>
      <c r="BV20" s="39"/>
      <c r="BW20" s="376"/>
      <c r="BX20" s="37"/>
      <c r="BY20" s="37"/>
      <c r="BZ20" s="37"/>
      <c r="CA20" s="119" t="str">
        <f>IF(E20="","",IF(E20&lt;&gt;"",IF($S$2="","NG",NETWORKDAYS($S$2,E20,calender)-1)))</f>
        <v/>
      </c>
    </row>
    <row r="21" spans="1:79" s="33" customFormat="1">
      <c r="A21" s="27" t="s">
        <v>853</v>
      </c>
      <c r="B21" s="28">
        <v>16</v>
      </c>
      <c r="C21" s="29" t="s">
        <v>54</v>
      </c>
      <c r="D21" s="224" t="s">
        <v>2729</v>
      </c>
      <c r="E21" s="31" t="str">
        <f>IFERROR(VLOOKUP($D23,'Matrix (judgment of necessity)'!$D:$CC,COLUMN()-3,FALSE),"")</f>
        <v/>
      </c>
      <c r="F21" s="31" t="str">
        <f>IFERROR(VLOOKUP($D23,'Matrix (judgment of necessity)'!$D:$CC,COLUMN()-3,FALSE),"")</f>
        <v/>
      </c>
      <c r="G21" s="214" t="str">
        <f>IFERROR(VLOOKUP($D23,'Matrix (judgment of necessity)'!$D:$CC,COLUMN()-3,FALSE),"")</f>
        <v/>
      </c>
      <c r="H21" s="31" t="str">
        <f>IFERROR(VLOOKUP($D23,'Matrix (judgment of necessity)'!$D:$CC,COLUMN()-3,FALSE),"")</f>
        <v/>
      </c>
      <c r="I21" s="210" t="str">
        <f>IFERROR(VLOOKUP($D23,'Matrix (judgment of necessity)'!$D:$CC,COLUMN()-3,FALSE),"")</f>
        <v/>
      </c>
      <c r="J21" s="210" t="str">
        <f>IFERROR(VLOOKUP($I23,'Matrix (judgment of necessity)'!$D:$CC,COLUMN()-3,FALSE),"")</f>
        <v/>
      </c>
      <c r="K21" s="31" t="str">
        <f>IFERROR(VLOOKUP($D23,'Matrix (judgment of necessity)'!$D:$CC,COLUMN()-3,FALSE),"")</f>
        <v/>
      </c>
      <c r="L21" s="31" t="str">
        <f>IFERROR(VLOOKUP($D23,'Matrix (judgment of necessity)'!$D:$CC,COLUMN()-3,FALSE),"")</f>
        <v/>
      </c>
      <c r="M21" s="32" t="str">
        <f>IFERROR(VLOOKUP($L23,'Matrix (judgment of necessity)'!$D:$CC,COLUMN()-3,FALSE),"")</f>
        <v/>
      </c>
      <c r="N21" s="32" t="str">
        <f>IFERROR(VLOOKUP($D23,'Matrix (judgment of necessity)'!$D:$CC,COLUMN()-3,FALSE),"")</f>
        <v/>
      </c>
      <c r="O21" s="30" t="str">
        <f>IFERROR(VLOOKUP($D23,'Matrix (judgment of necessity)'!$D:$CC,COLUMN()-3,FALSE),"")</f>
        <v/>
      </c>
      <c r="P21" s="177" t="str">
        <f>IFERROR(VLOOKUP($D23,'Matrix (judgment of necessity)'!$D:$BM,COLUMN()-3,FALSE),"")</f>
        <v/>
      </c>
      <c r="Q21" s="32" t="str">
        <f>IFERROR(VLOOKUP($D23,'Matrix (judgment of necessity)'!$D:$CC,COLUMN()-3,FALSE),"")</f>
        <v/>
      </c>
      <c r="R21" s="32" t="str">
        <f>IFERROR(VLOOKUP($D23,'Matrix (judgment of necessity)'!$D:$CC,COLUMN()-3,FALSE),"")</f>
        <v/>
      </c>
      <c r="S21" s="32" t="str">
        <f>IFERROR(VLOOKUP($D23,'Matrix (judgment of necessity)'!$D:$CC,COLUMN()-3,FALSE),"")</f>
        <v/>
      </c>
      <c r="T21" s="32" t="str">
        <f>IFERROR(VLOOKUP($D23,'Matrix (judgment of necessity)'!$D:$CC,COLUMN()-3,FALSE),"")</f>
        <v/>
      </c>
      <c r="U21" s="32" t="str">
        <f>IFERROR(VLOOKUP($D23,'Matrix (judgment of necessity)'!$D:$CC,COLUMN()-3,FALSE),"")</f>
        <v/>
      </c>
      <c r="V21" s="32" t="str">
        <f>IFERROR(VLOOKUP($D23,'Matrix (judgment of necessity)'!$D:$CC,COLUMN()-3,FALSE),"")</f>
        <v/>
      </c>
      <c r="W21" s="32" t="str">
        <f>IFERROR(VLOOKUP($D23,'Matrix (judgment of necessity)'!$D:$CC,COLUMN()-3,FALSE),"")</f>
        <v/>
      </c>
      <c r="X21" s="32" t="str">
        <f>IFERROR(VLOOKUP($D23,'Matrix (judgment of necessity)'!$D:$CC,COLUMN()-3,FALSE),"")</f>
        <v/>
      </c>
      <c r="Y21" s="32" t="str">
        <f>IFERROR(VLOOKUP($D23,'Matrix (judgment of necessity)'!$D:$CC,COLUMN()-3,FALSE),"")</f>
        <v/>
      </c>
      <c r="Z21" s="32" t="str">
        <f>IFERROR(VLOOKUP($D23,'Matrix (judgment of necessity)'!$D:$CC,COLUMN()-3,FALSE),"")</f>
        <v/>
      </c>
      <c r="AA21" s="32" t="str">
        <f>IFERROR(VLOOKUP($D23,'Matrix (judgment of necessity)'!$D:$CC,COLUMN()-3,FALSE),"")</f>
        <v/>
      </c>
      <c r="AB21" s="32" t="str">
        <f>IFERROR(VLOOKUP($D23,'Matrix (judgment of necessity)'!$D:$CC,COLUMN()-3,FALSE),"")</f>
        <v/>
      </c>
      <c r="AC21" s="32" t="str">
        <f>IFERROR(VLOOKUP($D23,'Matrix (judgment of necessity)'!$D:$CC,COLUMN()-3,FALSE),"")</f>
        <v/>
      </c>
      <c r="AD21" s="32" t="str">
        <f>IFERROR(VLOOKUP($D23,'Matrix (judgment of necessity)'!$D:$CC,COLUMN()-3,FALSE),"")</f>
        <v/>
      </c>
      <c r="AE21" s="32" t="str">
        <f>IFERROR(VLOOKUP($D23,'Matrix (judgment of necessity)'!$D:$CC,COLUMN()-3,FALSE),"")</f>
        <v/>
      </c>
      <c r="AF21" s="32" t="str">
        <f>IFERROR(VLOOKUP($D23,'Matrix (judgment of necessity)'!$D:$CC,COLUMN()-3,FALSE),"")</f>
        <v/>
      </c>
      <c r="AG21" s="32" t="str">
        <f>IFERROR(VLOOKUP($D23,'Matrix (judgment of necessity)'!$D:$CC,COLUMN()-3,FALSE),"")</f>
        <v/>
      </c>
      <c r="AH21" s="32" t="str">
        <f>IFERROR(VLOOKUP($D23,'Matrix (judgment of necessity)'!$D:$CC,COLUMN()-3,FALSE),"")</f>
        <v/>
      </c>
      <c r="AI21" s="32" t="str">
        <f>IFERROR(VLOOKUP($D23,'Matrix (judgment of necessity)'!$D:$CC,COLUMN()-3,FALSE),"")</f>
        <v/>
      </c>
      <c r="AJ21" s="32" t="str">
        <f>IFERROR(VLOOKUP($D23,'Matrix (judgment of necessity)'!$D:$CC,COLUMN()-3,FALSE),"")</f>
        <v/>
      </c>
      <c r="AK21" s="32" t="str">
        <f>IFERROR(VLOOKUP($D23,'Matrix (judgment of necessity)'!$D:$CC,COLUMN()-3,FALSE),"")</f>
        <v/>
      </c>
      <c r="AL21" s="32" t="str">
        <f>IFERROR(VLOOKUP($D23,'Matrix (judgment of necessity)'!$D:$CC,COLUMN()-3,FALSE),"")</f>
        <v/>
      </c>
      <c r="AM21" s="32" t="str">
        <f>IFERROR(VLOOKUP($D23,'Matrix (judgment of necessity)'!$D:$CC,COLUMN()-3,FALSE),"")</f>
        <v/>
      </c>
      <c r="AN21" s="32" t="str">
        <f>IFERROR(VLOOKUP($D23,'Matrix (judgment of necessity)'!$D:$CC,COLUMN()-3,FALSE),"")</f>
        <v/>
      </c>
      <c r="AO21" s="32" t="str">
        <f>IFERROR(VLOOKUP($D23,'Matrix (judgment of necessity)'!$D:$CC,COLUMN()-3,FALSE),"")</f>
        <v/>
      </c>
      <c r="AP21" s="32" t="str">
        <f>IFERROR(VLOOKUP($D23,'Matrix (judgment of necessity)'!$D:$CC,COLUMN()-3,FALSE),"")</f>
        <v/>
      </c>
      <c r="AQ21" s="32" t="str">
        <f>IFERROR(VLOOKUP($D23,'Matrix (judgment of necessity)'!$D:$CC,COLUMN()-3,FALSE),"")</f>
        <v/>
      </c>
      <c r="AR21" s="32" t="str">
        <f>IFERROR(VLOOKUP($D23,'Matrix (judgment of necessity)'!$D:$CC,COLUMN()-3,FALSE),"")</f>
        <v/>
      </c>
      <c r="AS21" s="32" t="str">
        <f>IFERROR(VLOOKUP($D23,'Matrix (judgment of necessity)'!$D:$CC,COLUMN()-3,FALSE),"")</f>
        <v/>
      </c>
      <c r="AT21" s="32" t="str">
        <f>IFERROR(VLOOKUP($D23,'Matrix (judgment of necessity)'!$D:$CC,COLUMN()-3,FALSE),"")</f>
        <v/>
      </c>
      <c r="AU21" s="32" t="str">
        <f>IFERROR(VLOOKUP($D23,'Matrix (judgment of necessity)'!$D:$CC,COLUMN()-3,FALSE),"")</f>
        <v/>
      </c>
      <c r="AV21" s="32" t="str">
        <f>IFERROR(VLOOKUP($D23,'Matrix (judgment of necessity)'!$D:$CC,COLUMN()-3,FALSE),"")</f>
        <v/>
      </c>
      <c r="AW21" s="32" t="str">
        <f>IFERROR(VLOOKUP($D23,'Matrix (judgment of necessity)'!$D:$CC,COLUMN()-3,FALSE),"")</f>
        <v/>
      </c>
      <c r="AX21" s="32" t="str">
        <f>IFERROR(VLOOKUP($D23,'Matrix (judgment of necessity)'!$D:$CC,COLUMN()-3,FALSE),"")</f>
        <v/>
      </c>
      <c r="AY21" s="32" t="str">
        <f>IFERROR(VLOOKUP($D23,'Matrix (judgment of necessity)'!$D:$CC,COLUMN()-3,FALSE),"")</f>
        <v/>
      </c>
      <c r="AZ21" s="32" t="str">
        <f>IFERROR(VLOOKUP($D23,'Matrix (judgment of necessity)'!$D:$CC,COLUMN()-3,FALSE),"")</f>
        <v/>
      </c>
      <c r="BA21" s="32" t="str">
        <f>IFERROR(VLOOKUP($D23,'Matrix (judgment of necessity)'!$D:$CC,COLUMN()-3,FALSE),"")</f>
        <v/>
      </c>
      <c r="BB21" s="32" t="str">
        <f>IFERROR(VLOOKUP($D23,'Matrix (judgment of necessity)'!$D:$CC,COLUMN()-3,FALSE),"")</f>
        <v/>
      </c>
      <c r="BC21" s="32" t="str">
        <f>IFERROR(VLOOKUP($D23,'Matrix (judgment of necessity)'!$D:$CC,COLUMN()-3,FALSE),"")</f>
        <v/>
      </c>
      <c r="BD21" s="32" t="str">
        <f>IFERROR(VLOOKUP($D23,'Matrix (judgment of necessity)'!$D:$CC,COLUMN()-3,FALSE),"")</f>
        <v/>
      </c>
      <c r="BE21" s="32" t="str">
        <f>IFERROR(VLOOKUP($D23,'Matrix (judgment of necessity)'!$D:$CC,COLUMN()-3,FALSE),"")</f>
        <v/>
      </c>
      <c r="BF21" s="32" t="str">
        <f>IFERROR(VLOOKUP($D23,'Matrix (judgment of necessity)'!$D:$CC,COLUMN()-3,FALSE),"")</f>
        <v/>
      </c>
      <c r="BG21" s="32" t="str">
        <f>IFERROR(VLOOKUP($D23,'Matrix (judgment of necessity)'!$D:$CC,COLUMN()-3,FALSE),"")</f>
        <v/>
      </c>
      <c r="BH21" s="32" t="str">
        <f>IFERROR(VLOOKUP($D23,'Matrix (judgment of necessity)'!$D:$CC,COLUMN()-3,FALSE),"")</f>
        <v/>
      </c>
      <c r="BI21" s="32" t="str">
        <f>IFERROR(VLOOKUP($D23,'Matrix (judgment of necessity)'!$D:$CC,COLUMN()-3,FALSE),"")</f>
        <v/>
      </c>
      <c r="BJ21" s="32" t="str">
        <f>IFERROR(VLOOKUP($D23,'Matrix (judgment of necessity)'!$D:$CC,COLUMN()-3,FALSE),"")</f>
        <v/>
      </c>
      <c r="BK21" s="32" t="str">
        <f>IFERROR(VLOOKUP($D23,'Matrix (judgment of necessity)'!$D:$CC,COLUMN()-3,FALSE),"")</f>
        <v/>
      </c>
      <c r="BL21" s="32" t="str">
        <f>IFERROR(VLOOKUP($D23,'Matrix (judgment of necessity)'!$D:$CC,COLUMN(),FALSE),"")</f>
        <v/>
      </c>
      <c r="BM21" s="32" t="str">
        <f>IFERROR(VLOOKUP($D23,'Matrix (judgment of necessity)'!$D:$CC,COLUMN(),FALSE),"")</f>
        <v/>
      </c>
      <c r="BN21" s="32" t="str">
        <f>IFERROR(VLOOKUP($D23,'Matrix (judgment of necessity)'!$D:$CC,COLUMN(),FALSE),"")</f>
        <v/>
      </c>
      <c r="BO21" s="32" t="str">
        <f>IFERROR(VLOOKUP($D23,'Matrix (judgment of necessity)'!$D:$CC,COLUMN(),FALSE),"")</f>
        <v/>
      </c>
      <c r="BP21" s="32" t="str">
        <f>IFERROR(VLOOKUP($D23,'Matrix (judgment of necessity)'!$D:$CC,COLUMN(),FALSE),"")</f>
        <v/>
      </c>
      <c r="BQ21" s="32" t="str">
        <f>IFERROR(VLOOKUP($D23,'Matrix (judgment of necessity)'!$D:$CC,COLUMN(),FALSE),"")</f>
        <v/>
      </c>
      <c r="BR21" s="32" t="str">
        <f>IFERROR(VLOOKUP($D23,'Matrix (judgment of necessity)'!$D:$CC,COLUMN(),FALSE),"")</f>
        <v/>
      </c>
      <c r="BS21" s="32" t="str">
        <f>IFERROR(VLOOKUP($D23,'Matrix (judgment of necessity)'!$D:$CC,COLUMN(),FALSE),"")</f>
        <v/>
      </c>
      <c r="BT21" s="32" t="str">
        <f>IFERROR(VLOOKUP($D23,'Matrix (judgment of necessity)'!$D:$CC,COLUMN(),FALSE),"")</f>
        <v/>
      </c>
      <c r="BU21" s="32" t="str">
        <f>IFERROR(VLOOKUP($D23,'Matrix (judgment of necessity)'!$D:$CC,COLUMN(),FALSE),"")</f>
        <v/>
      </c>
      <c r="BV21" s="32" t="str">
        <f>IFERROR(VLOOKUP($D23,'Matrix (judgment of necessity)'!$D:$CC,COLUMN(),FALSE),"")</f>
        <v/>
      </c>
      <c r="BW21" s="32" t="str">
        <f>IFERROR(VLOOKUP($D23,'Matrix (judgment of necessity)'!$D:$CC,COLUMN(),FALSE),"")</f>
        <v/>
      </c>
      <c r="BX21" s="32" t="str">
        <f>IFERROR(VLOOKUP($D23,'Matrix (judgment of necessity)'!$D:$CC,COLUMN(),FALSE),"")</f>
        <v/>
      </c>
      <c r="BY21" s="32" t="str">
        <f>IFERROR(VLOOKUP($D23,'Matrix (judgment of necessity)'!$D:$CC,COLUMN(),FALSE),"")</f>
        <v/>
      </c>
      <c r="BZ21" s="32" t="str">
        <f>IFERROR(VLOOKUP($D23,'Matrix (judgment of necessity)'!$D:$CC,COLUMN(),FALSE),"")</f>
        <v/>
      </c>
      <c r="CA21" s="118"/>
    </row>
    <row r="22" spans="1:79" s="41" customFormat="1" hidden="1">
      <c r="A22" s="68" t="s">
        <v>52</v>
      </c>
      <c r="B22" s="69">
        <v>17</v>
      </c>
      <c r="C22" s="70" t="s">
        <v>55</v>
      </c>
      <c r="D22" s="71" t="str">
        <f t="shared" ref="D22:N22" si="20">IF(D23=0,"",D23)</f>
        <v/>
      </c>
      <c r="E22" s="74" t="str">
        <f>IF(E23=0,"",E23)</f>
        <v/>
      </c>
      <c r="F22" s="243" t="str">
        <f>IF(F23=0,"",F23)</f>
        <v/>
      </c>
      <c r="G22" s="72" t="str">
        <f>IF(G23=0,"",G23)</f>
        <v/>
      </c>
      <c r="H22" s="72" t="str">
        <f>IF(H23=0,"",H23)</f>
        <v/>
      </c>
      <c r="I22" s="73" t="str">
        <f>IF(I23=0,"",LEFT(I23,1))</f>
        <v/>
      </c>
      <c r="J22" s="73" t="str">
        <f t="shared" si="20"/>
        <v/>
      </c>
      <c r="K22" s="72" t="str">
        <f>IF(K23=0,"",K23)</f>
        <v/>
      </c>
      <c r="L22" s="72" t="str">
        <f t="shared" si="20"/>
        <v/>
      </c>
      <c r="M22" s="73" t="str">
        <f t="shared" si="20"/>
        <v/>
      </c>
      <c r="N22" s="73" t="str">
        <f t="shared" si="20"/>
        <v/>
      </c>
      <c r="O22" s="71" t="str">
        <f>MID(O23,2,4)</f>
        <v/>
      </c>
      <c r="P22" s="924" t="str">
        <f>IF(P43="",IF(P23="","",P23),P43)</f>
        <v/>
      </c>
      <c r="Q22" s="73" t="str">
        <f>IF(Q23=0,"",Q23)</f>
        <v/>
      </c>
      <c r="R22" s="73" t="str">
        <f>LEFT(R23,2)</f>
        <v/>
      </c>
      <c r="S22" s="73" t="str">
        <f>IF(G23=0,"",G23)</f>
        <v/>
      </c>
      <c r="T22" s="73" t="str">
        <f t="shared" ref="T22:Z22" si="21">IF(T23=0,"",T23)</f>
        <v/>
      </c>
      <c r="U22" s="73" t="str">
        <f t="shared" si="21"/>
        <v/>
      </c>
      <c r="V22" s="73" t="str">
        <f t="shared" si="21"/>
        <v/>
      </c>
      <c r="W22" s="73" t="str">
        <f t="shared" si="21"/>
        <v/>
      </c>
      <c r="X22" s="73" t="str">
        <f t="shared" si="21"/>
        <v/>
      </c>
      <c r="Y22" s="73" t="str">
        <f t="shared" si="21"/>
        <v/>
      </c>
      <c r="Z22" s="73" t="str">
        <f t="shared" si="21"/>
        <v/>
      </c>
      <c r="AA22" s="73"/>
      <c r="AB22" s="73" t="str">
        <f>IF(AB23=0,"",AB23)</f>
        <v/>
      </c>
      <c r="AC22" s="73" t="str">
        <f>IF(AC23=0,"",AC23)</f>
        <v/>
      </c>
      <c r="AD22" s="73" t="str">
        <f>IF(AD23=0,"",AD23)</f>
        <v/>
      </c>
      <c r="AE22" s="73" t="str">
        <f>IF(AE23=0,"",AE23)</f>
        <v/>
      </c>
      <c r="AF22" s="73" t="str">
        <f>IF(AF23=0,"",AF23)</f>
        <v/>
      </c>
      <c r="AG22" s="73" t="str">
        <f>LEFT(AG23,2)</f>
        <v/>
      </c>
      <c r="AH22" s="73" t="str">
        <f>LEFT(AH23,2)</f>
        <v/>
      </c>
      <c r="AI22" s="73" t="str">
        <f>IF(AI23=0,"",AI23)</f>
        <v/>
      </c>
      <c r="AJ22" s="73"/>
      <c r="AK22" s="73" t="str">
        <f>LEFT(AK23,3)</f>
        <v/>
      </c>
      <c r="AL22" s="73" t="str">
        <f>LEFT(AL23,5)</f>
        <v/>
      </c>
      <c r="AM22" s="73" t="str">
        <f>LEFT(AM23,3)</f>
        <v/>
      </c>
      <c r="AN22" s="73" t="str">
        <f>LEFT(AN23,1)</f>
        <v/>
      </c>
      <c r="AO22" s="73" t="str">
        <f>LEFT(AO23,3)</f>
        <v/>
      </c>
      <c r="AP22" s="73" t="str">
        <f>LEFT(AP23,1)</f>
        <v/>
      </c>
      <c r="AQ22" s="73" t="str">
        <f t="shared" ref="AQ22:BD22" si="22">IF(AQ23=0,"",AQ23)</f>
        <v/>
      </c>
      <c r="AR22" s="73" t="str">
        <f t="shared" si="22"/>
        <v/>
      </c>
      <c r="AS22" s="73" t="str">
        <f t="shared" si="22"/>
        <v/>
      </c>
      <c r="AT22" s="73" t="str">
        <f t="shared" si="22"/>
        <v/>
      </c>
      <c r="AU22" s="73" t="str">
        <f t="shared" si="22"/>
        <v/>
      </c>
      <c r="AV22" s="73" t="str">
        <f t="shared" si="22"/>
        <v/>
      </c>
      <c r="AW22" s="73" t="str">
        <f t="shared" si="22"/>
        <v/>
      </c>
      <c r="AX22" s="73" t="str">
        <f t="shared" si="22"/>
        <v/>
      </c>
      <c r="AY22" s="73" t="str">
        <f t="shared" si="22"/>
        <v/>
      </c>
      <c r="AZ22" s="73" t="str">
        <f t="shared" si="22"/>
        <v/>
      </c>
      <c r="BA22" s="73" t="str">
        <f t="shared" si="22"/>
        <v/>
      </c>
      <c r="BB22" s="73" t="str">
        <f t="shared" si="22"/>
        <v/>
      </c>
      <c r="BC22" s="73" t="str">
        <f t="shared" si="22"/>
        <v/>
      </c>
      <c r="BD22" s="73" t="str">
        <f t="shared" si="22"/>
        <v/>
      </c>
      <c r="BE22" s="73" t="str">
        <f>IF(BE23=0,"",BE23)</f>
        <v/>
      </c>
      <c r="BF22" s="73" t="str">
        <f>IF(BF23=0,"",BF23)</f>
        <v/>
      </c>
      <c r="BG22" s="73" t="str">
        <f>IF(BG23=0,"",BG23)</f>
        <v/>
      </c>
      <c r="BH22" s="73" t="str">
        <f>IF(BH23=0,"",BH23)</f>
        <v/>
      </c>
      <c r="BI22" s="73" t="str">
        <f>IF(BI23=0,"",BI23)</f>
        <v/>
      </c>
      <c r="BJ22" s="73"/>
      <c r="BK22" s="73" t="str">
        <f>IF(BK23=0,"",BK23)</f>
        <v/>
      </c>
      <c r="BL22" s="73" t="str">
        <f t="shared" ref="BL22:BZ22" si="23">IF(BL23=0,"",BL23)</f>
        <v/>
      </c>
      <c r="BM22" s="73" t="str">
        <f t="shared" si="23"/>
        <v/>
      </c>
      <c r="BN22" s="73" t="str">
        <f t="shared" si="23"/>
        <v/>
      </c>
      <c r="BO22" s="73" t="str">
        <f t="shared" si="23"/>
        <v/>
      </c>
      <c r="BP22" s="73" t="str">
        <f t="shared" si="23"/>
        <v/>
      </c>
      <c r="BQ22" s="73" t="str">
        <f t="shared" si="23"/>
        <v/>
      </c>
      <c r="BR22" s="73" t="str">
        <f t="shared" si="23"/>
        <v/>
      </c>
      <c r="BS22" s="73" t="str">
        <f t="shared" si="23"/>
        <v/>
      </c>
      <c r="BT22" s="73" t="str">
        <f t="shared" si="23"/>
        <v/>
      </c>
      <c r="BU22" s="73" t="str">
        <f t="shared" si="23"/>
        <v/>
      </c>
      <c r="BV22" s="73" t="str">
        <f t="shared" si="23"/>
        <v/>
      </c>
      <c r="BW22" s="73" t="str">
        <f t="shared" si="23"/>
        <v/>
      </c>
      <c r="BX22" s="73" t="str">
        <f t="shared" si="23"/>
        <v/>
      </c>
      <c r="BY22" s="73" t="str">
        <f t="shared" si="23"/>
        <v/>
      </c>
      <c r="BZ22" s="73" t="str">
        <f t="shared" si="23"/>
        <v/>
      </c>
      <c r="CA22" s="116"/>
    </row>
    <row r="23" spans="1:79" s="41" customFormat="1" ht="38.25" customHeight="1" thickBot="1">
      <c r="A23" s="34" t="s">
        <v>52</v>
      </c>
      <c r="B23" s="35">
        <v>18</v>
      </c>
      <c r="C23" s="89" t="s">
        <v>989</v>
      </c>
      <c r="D23" s="90"/>
      <c r="E23" s="75"/>
      <c r="F23" s="244"/>
      <c r="G23" s="39"/>
      <c r="H23" s="36"/>
      <c r="I23" s="39"/>
      <c r="J23" s="37"/>
      <c r="K23" s="36"/>
      <c r="L23" s="36"/>
      <c r="M23" s="37"/>
      <c r="N23" s="37"/>
      <c r="O23" s="36"/>
      <c r="P23" s="618" t="str">
        <f>IF(P43="","",P43)</f>
        <v/>
      </c>
      <c r="Q23" s="37"/>
      <c r="R23" s="37"/>
      <c r="S23" s="40"/>
      <c r="T23" s="37"/>
      <c r="U23" s="37"/>
      <c r="V23" s="37"/>
      <c r="W23" s="37"/>
      <c r="X23" s="37"/>
      <c r="Y23" s="37"/>
      <c r="Z23" s="37"/>
      <c r="AA23" s="37"/>
      <c r="AB23" s="37"/>
      <c r="AC23" s="37"/>
      <c r="AD23" s="37"/>
      <c r="AE23" s="37"/>
      <c r="AF23" s="37"/>
      <c r="AG23" s="37"/>
      <c r="AH23" s="37"/>
      <c r="AI23" s="37"/>
      <c r="AJ23" s="37"/>
      <c r="AK23" s="37"/>
      <c r="AL23" s="37"/>
      <c r="AM23" s="37"/>
      <c r="AN23" s="37"/>
      <c r="AO23" s="37"/>
      <c r="AP23" s="37"/>
      <c r="AQ23" s="37"/>
      <c r="AR23" s="37"/>
      <c r="AS23" s="37"/>
      <c r="AT23" s="37"/>
      <c r="AU23" s="37"/>
      <c r="AV23" s="37"/>
      <c r="AW23" s="37"/>
      <c r="AX23" s="37"/>
      <c r="AY23" s="37"/>
      <c r="AZ23" s="37"/>
      <c r="BA23" s="37"/>
      <c r="BB23" s="617"/>
      <c r="BC23" s="37"/>
      <c r="BD23" s="37"/>
      <c r="BE23" s="37"/>
      <c r="BF23" s="37"/>
      <c r="BG23" s="37"/>
      <c r="BH23" s="37"/>
      <c r="BI23" s="37"/>
      <c r="BJ23" s="37"/>
      <c r="BK23" s="37"/>
      <c r="BL23" s="413"/>
      <c r="BM23" s="413"/>
      <c r="BN23" s="376"/>
      <c r="BO23" s="39"/>
      <c r="BP23" s="39"/>
      <c r="BQ23" s="376"/>
      <c r="BR23" s="39"/>
      <c r="BS23" s="39"/>
      <c r="BT23" s="376"/>
      <c r="BU23" s="39"/>
      <c r="BV23" s="39"/>
      <c r="BW23" s="376"/>
      <c r="BX23" s="37"/>
      <c r="BY23" s="37"/>
      <c r="BZ23" s="37"/>
      <c r="CA23" s="119" t="str">
        <f>IF(E23="","",IF(E23&lt;&gt;"",IF($S$2="","NG",NETWORKDAYS($S$2,E23,calender)-1)))</f>
        <v/>
      </c>
    </row>
    <row r="24" spans="1:79" s="33" customFormat="1">
      <c r="A24" s="27" t="s">
        <v>854</v>
      </c>
      <c r="B24" s="28">
        <v>19</v>
      </c>
      <c r="C24" s="29" t="s">
        <v>54</v>
      </c>
      <c r="D24" s="224" t="s">
        <v>2729</v>
      </c>
      <c r="E24" s="31" t="str">
        <f>IFERROR(VLOOKUP($D26,'Matrix (judgment of necessity)'!$D:$CC,COLUMN()-3,FALSE),"")</f>
        <v/>
      </c>
      <c r="F24" s="31" t="str">
        <f>IFERROR(VLOOKUP($D26,'Matrix (judgment of necessity)'!$D:$CC,COLUMN()-3,FALSE),"")</f>
        <v/>
      </c>
      <c r="G24" s="214" t="str">
        <f>IFERROR(VLOOKUP($D26,'Matrix (judgment of necessity)'!$D:$CC,COLUMN()-3,FALSE),"")</f>
        <v/>
      </c>
      <c r="H24" s="31" t="str">
        <f>IFERROR(VLOOKUP($D26,'Matrix (judgment of necessity)'!$D:$CC,COLUMN()-3,FALSE),"")</f>
        <v/>
      </c>
      <c r="I24" s="210" t="str">
        <f>IFERROR(VLOOKUP($D26,'Matrix (judgment of necessity)'!$D:$CC,COLUMN()-3,FALSE),"")</f>
        <v/>
      </c>
      <c r="J24" s="210" t="str">
        <f>IFERROR(VLOOKUP($I26,'Matrix (judgment of necessity)'!$D:$CC,COLUMN()-3,FALSE),"")</f>
        <v/>
      </c>
      <c r="K24" s="31" t="str">
        <f>IFERROR(VLOOKUP($D26,'Matrix (judgment of necessity)'!$D:$CC,COLUMN()-3,FALSE),"")</f>
        <v/>
      </c>
      <c r="L24" s="31" t="str">
        <f>IFERROR(VLOOKUP($D26,'Matrix (judgment of necessity)'!$D:$CC,COLUMN()-3,FALSE),"")</f>
        <v/>
      </c>
      <c r="M24" s="32" t="str">
        <f>IFERROR(VLOOKUP($L26,'Matrix (judgment of necessity)'!$D:$CC,COLUMN()-3,FALSE),"")</f>
        <v/>
      </c>
      <c r="N24" s="32" t="str">
        <f>IFERROR(VLOOKUP($D26,'Matrix (judgment of necessity)'!$D:$CC,COLUMN()-3,FALSE),"")</f>
        <v/>
      </c>
      <c r="O24" s="30" t="str">
        <f>IFERROR(VLOOKUP($D26,'Matrix (judgment of necessity)'!$D:$CC,COLUMN()-3,FALSE),"")</f>
        <v/>
      </c>
      <c r="P24" s="177" t="str">
        <f>IFERROR(VLOOKUP($D26,'Matrix (judgment of necessity)'!$D:$BM,COLUMN()-3,FALSE),"")</f>
        <v/>
      </c>
      <c r="Q24" s="32" t="str">
        <f>IFERROR(VLOOKUP($D26,'Matrix (judgment of necessity)'!$D:$CC,COLUMN()-3,FALSE),"")</f>
        <v/>
      </c>
      <c r="R24" s="32" t="str">
        <f>IFERROR(VLOOKUP($D26,'Matrix (judgment of necessity)'!$D:$CC,COLUMN()-3,FALSE),"")</f>
        <v/>
      </c>
      <c r="S24" s="32" t="str">
        <f>IFERROR(VLOOKUP($D26,'Matrix (judgment of necessity)'!$D:$CC,COLUMN()-3,FALSE),"")</f>
        <v/>
      </c>
      <c r="T24" s="32" t="str">
        <f>IFERROR(VLOOKUP($D26,'Matrix (judgment of necessity)'!$D:$CC,COLUMN()-3,FALSE),"")</f>
        <v/>
      </c>
      <c r="U24" s="32" t="str">
        <f>IFERROR(VLOOKUP($D26,'Matrix (judgment of necessity)'!$D:$CC,COLUMN()-3,FALSE),"")</f>
        <v/>
      </c>
      <c r="V24" s="32" t="str">
        <f>IFERROR(VLOOKUP($D26,'Matrix (judgment of necessity)'!$D:$CC,COLUMN()-3,FALSE),"")</f>
        <v/>
      </c>
      <c r="W24" s="32" t="str">
        <f>IFERROR(VLOOKUP($D26,'Matrix (judgment of necessity)'!$D:$CC,COLUMN()-3,FALSE),"")</f>
        <v/>
      </c>
      <c r="X24" s="32" t="str">
        <f>IFERROR(VLOOKUP($D26,'Matrix (judgment of necessity)'!$D:$CC,COLUMN()-3,FALSE),"")</f>
        <v/>
      </c>
      <c r="Y24" s="32" t="str">
        <f>IFERROR(VLOOKUP($D26,'Matrix (judgment of necessity)'!$D:$CC,COLUMN()-3,FALSE),"")</f>
        <v/>
      </c>
      <c r="Z24" s="32" t="str">
        <f>IFERROR(VLOOKUP($D26,'Matrix (judgment of necessity)'!$D:$CC,COLUMN()-3,FALSE),"")</f>
        <v/>
      </c>
      <c r="AA24" s="32" t="str">
        <f>IFERROR(VLOOKUP($D26,'Matrix (judgment of necessity)'!$D:$CC,COLUMN()-3,FALSE),"")</f>
        <v/>
      </c>
      <c r="AB24" s="32" t="str">
        <f>IFERROR(VLOOKUP($D26,'Matrix (judgment of necessity)'!$D:$CC,COLUMN()-3,FALSE),"")</f>
        <v/>
      </c>
      <c r="AC24" s="32" t="str">
        <f>IFERROR(VLOOKUP($D26,'Matrix (judgment of necessity)'!$D:$CC,COLUMN()-3,FALSE),"")</f>
        <v/>
      </c>
      <c r="AD24" s="32" t="str">
        <f>IFERROR(VLOOKUP($D26,'Matrix (judgment of necessity)'!$D:$CC,COLUMN()-3,FALSE),"")</f>
        <v/>
      </c>
      <c r="AE24" s="32" t="str">
        <f>IFERROR(VLOOKUP($D26,'Matrix (judgment of necessity)'!$D:$CC,COLUMN()-3,FALSE),"")</f>
        <v/>
      </c>
      <c r="AF24" s="32" t="str">
        <f>IFERROR(VLOOKUP($D26,'Matrix (judgment of necessity)'!$D:$CC,COLUMN()-3,FALSE),"")</f>
        <v/>
      </c>
      <c r="AG24" s="32" t="str">
        <f>IFERROR(VLOOKUP($D26,'Matrix (judgment of necessity)'!$D:$CC,COLUMN()-3,FALSE),"")</f>
        <v/>
      </c>
      <c r="AH24" s="32" t="str">
        <f>IFERROR(VLOOKUP($D26,'Matrix (judgment of necessity)'!$D:$CC,COLUMN()-3,FALSE),"")</f>
        <v/>
      </c>
      <c r="AI24" s="32" t="str">
        <f>IFERROR(VLOOKUP($D26,'Matrix (judgment of necessity)'!$D:$CC,COLUMN()-3,FALSE),"")</f>
        <v/>
      </c>
      <c r="AJ24" s="32" t="str">
        <f>IFERROR(VLOOKUP($D26,'Matrix (judgment of necessity)'!$D:$CC,COLUMN()-3,FALSE),"")</f>
        <v/>
      </c>
      <c r="AK24" s="32" t="str">
        <f>IFERROR(VLOOKUP($D26,'Matrix (judgment of necessity)'!$D:$CC,COLUMN()-3,FALSE),"")</f>
        <v/>
      </c>
      <c r="AL24" s="32" t="str">
        <f>IFERROR(VLOOKUP($D26,'Matrix (judgment of necessity)'!$D:$CC,COLUMN()-3,FALSE),"")</f>
        <v/>
      </c>
      <c r="AM24" s="32" t="str">
        <f>IFERROR(VLOOKUP($D26,'Matrix (judgment of necessity)'!$D:$CC,COLUMN()-3,FALSE),"")</f>
        <v/>
      </c>
      <c r="AN24" s="32" t="str">
        <f>IFERROR(VLOOKUP($D26,'Matrix (judgment of necessity)'!$D:$CC,COLUMN()-3,FALSE),"")</f>
        <v/>
      </c>
      <c r="AO24" s="32" t="str">
        <f>IFERROR(VLOOKUP($D26,'Matrix (judgment of necessity)'!$D:$CC,COLUMN()-3,FALSE),"")</f>
        <v/>
      </c>
      <c r="AP24" s="32" t="str">
        <f>IFERROR(VLOOKUP($D26,'Matrix (judgment of necessity)'!$D:$CC,COLUMN()-3,FALSE),"")</f>
        <v/>
      </c>
      <c r="AQ24" s="32" t="str">
        <f>IFERROR(VLOOKUP($D26,'Matrix (judgment of necessity)'!$D:$CC,COLUMN()-3,FALSE),"")</f>
        <v/>
      </c>
      <c r="AR24" s="32" t="str">
        <f>IFERROR(VLOOKUP($D26,'Matrix (judgment of necessity)'!$D:$CC,COLUMN()-3,FALSE),"")</f>
        <v/>
      </c>
      <c r="AS24" s="32" t="str">
        <f>IFERROR(VLOOKUP($D26,'Matrix (judgment of necessity)'!$D:$CC,COLUMN()-3,FALSE),"")</f>
        <v/>
      </c>
      <c r="AT24" s="32" t="str">
        <f>IFERROR(VLOOKUP($D26,'Matrix (judgment of necessity)'!$D:$CC,COLUMN()-3,FALSE),"")</f>
        <v/>
      </c>
      <c r="AU24" s="32" t="str">
        <f>IFERROR(VLOOKUP($D26,'Matrix (judgment of necessity)'!$D:$CC,COLUMN()-3,FALSE),"")</f>
        <v/>
      </c>
      <c r="AV24" s="32" t="str">
        <f>IFERROR(VLOOKUP($D26,'Matrix (judgment of necessity)'!$D:$CC,COLUMN()-3,FALSE),"")</f>
        <v/>
      </c>
      <c r="AW24" s="32" t="str">
        <f>IFERROR(VLOOKUP($D26,'Matrix (judgment of necessity)'!$D:$CC,COLUMN()-3,FALSE),"")</f>
        <v/>
      </c>
      <c r="AX24" s="32" t="str">
        <f>IFERROR(VLOOKUP($D26,'Matrix (judgment of necessity)'!$D:$CC,COLUMN()-3,FALSE),"")</f>
        <v/>
      </c>
      <c r="AY24" s="32" t="str">
        <f>IFERROR(VLOOKUP($D26,'Matrix (judgment of necessity)'!$D:$CC,COLUMN()-3,FALSE),"")</f>
        <v/>
      </c>
      <c r="AZ24" s="32" t="str">
        <f>IFERROR(VLOOKUP($D26,'Matrix (judgment of necessity)'!$D:$CC,COLUMN()-3,FALSE),"")</f>
        <v/>
      </c>
      <c r="BA24" s="32" t="str">
        <f>IFERROR(VLOOKUP($D26,'Matrix (judgment of necessity)'!$D:$CC,COLUMN()-3,FALSE),"")</f>
        <v/>
      </c>
      <c r="BB24" s="32" t="str">
        <f>IFERROR(VLOOKUP($D26,'Matrix (judgment of necessity)'!$D:$CC,COLUMN()-3,FALSE),"")</f>
        <v/>
      </c>
      <c r="BC24" s="32" t="str">
        <f>IFERROR(VLOOKUP($D26,'Matrix (judgment of necessity)'!$D:$CC,COLUMN()-3,FALSE),"")</f>
        <v/>
      </c>
      <c r="BD24" s="32" t="str">
        <f>IFERROR(VLOOKUP($D26,'Matrix (judgment of necessity)'!$D:$CC,COLUMN()-3,FALSE),"")</f>
        <v/>
      </c>
      <c r="BE24" s="32" t="str">
        <f>IFERROR(VLOOKUP($D26,'Matrix (judgment of necessity)'!$D:$CC,COLUMN()-3,FALSE),"")</f>
        <v/>
      </c>
      <c r="BF24" s="32" t="str">
        <f>IFERROR(VLOOKUP($D26,'Matrix (judgment of necessity)'!$D:$CC,COLUMN()-3,FALSE),"")</f>
        <v/>
      </c>
      <c r="BG24" s="32" t="str">
        <f>IFERROR(VLOOKUP($D26,'Matrix (judgment of necessity)'!$D:$CC,COLUMN()-3,FALSE),"")</f>
        <v/>
      </c>
      <c r="BH24" s="32" t="str">
        <f>IFERROR(VLOOKUP($D26,'Matrix (judgment of necessity)'!$D:$CC,COLUMN()-3,FALSE),"")</f>
        <v/>
      </c>
      <c r="BI24" s="32" t="str">
        <f>IFERROR(VLOOKUP($D26,'Matrix (judgment of necessity)'!$D:$CC,COLUMN()-3,FALSE),"")</f>
        <v/>
      </c>
      <c r="BJ24" s="32" t="str">
        <f>IFERROR(VLOOKUP($D26,'Matrix (judgment of necessity)'!$D:$CC,COLUMN()-3,FALSE),"")</f>
        <v/>
      </c>
      <c r="BK24" s="32" t="str">
        <f>IFERROR(VLOOKUP($D26,'Matrix (judgment of necessity)'!$D:$CC,COLUMN()-3,FALSE),"")</f>
        <v/>
      </c>
      <c r="BL24" s="32" t="str">
        <f>IFERROR(VLOOKUP($D26,'Matrix (judgment of necessity)'!$D:$CC,COLUMN(),FALSE),"")</f>
        <v/>
      </c>
      <c r="BM24" s="32" t="str">
        <f>IFERROR(VLOOKUP($D26,'Matrix (judgment of necessity)'!$D:$CC,COLUMN(),FALSE),"")</f>
        <v/>
      </c>
      <c r="BN24" s="32" t="str">
        <f>IFERROR(VLOOKUP($D26,'Matrix (judgment of necessity)'!$D:$CC,COLUMN(),FALSE),"")</f>
        <v/>
      </c>
      <c r="BO24" s="32" t="str">
        <f>IFERROR(VLOOKUP($D26,'Matrix (judgment of necessity)'!$D:$CC,COLUMN(),FALSE),"")</f>
        <v/>
      </c>
      <c r="BP24" s="32" t="str">
        <f>IFERROR(VLOOKUP($D26,'Matrix (judgment of necessity)'!$D:$CC,COLUMN(),FALSE),"")</f>
        <v/>
      </c>
      <c r="BQ24" s="32" t="str">
        <f>IFERROR(VLOOKUP($D26,'Matrix (judgment of necessity)'!$D:$CC,COLUMN(),FALSE),"")</f>
        <v/>
      </c>
      <c r="BR24" s="32" t="str">
        <f>IFERROR(VLOOKUP($D26,'Matrix (judgment of necessity)'!$D:$CC,COLUMN(),FALSE),"")</f>
        <v/>
      </c>
      <c r="BS24" s="32" t="str">
        <f>IFERROR(VLOOKUP($D26,'Matrix (judgment of necessity)'!$D:$CC,COLUMN(),FALSE),"")</f>
        <v/>
      </c>
      <c r="BT24" s="32" t="str">
        <f>IFERROR(VLOOKUP($D26,'Matrix (judgment of necessity)'!$D:$CC,COLUMN(),FALSE),"")</f>
        <v/>
      </c>
      <c r="BU24" s="32" t="str">
        <f>IFERROR(VLOOKUP($D26,'Matrix (judgment of necessity)'!$D:$CC,COLUMN(),FALSE),"")</f>
        <v/>
      </c>
      <c r="BV24" s="32" t="str">
        <f>IFERROR(VLOOKUP($D26,'Matrix (judgment of necessity)'!$D:$CC,COLUMN(),FALSE),"")</f>
        <v/>
      </c>
      <c r="BW24" s="32" t="str">
        <f>IFERROR(VLOOKUP($D26,'Matrix (judgment of necessity)'!$D:$CC,COLUMN(),FALSE),"")</f>
        <v/>
      </c>
      <c r="BX24" s="32" t="str">
        <f>IFERROR(VLOOKUP($D26,'Matrix (judgment of necessity)'!$D:$CC,COLUMN(),FALSE),"")</f>
        <v/>
      </c>
      <c r="BY24" s="32" t="str">
        <f>IFERROR(VLOOKUP($D26,'Matrix (judgment of necessity)'!$D:$CC,COLUMN(),FALSE),"")</f>
        <v/>
      </c>
      <c r="BZ24" s="32" t="str">
        <f>IFERROR(VLOOKUP($D26,'Matrix (judgment of necessity)'!$D:$CC,COLUMN(),FALSE),"")</f>
        <v/>
      </c>
      <c r="CA24" s="118"/>
    </row>
    <row r="25" spans="1:79" s="41" customFormat="1" hidden="1">
      <c r="A25" s="68" t="s">
        <v>1377</v>
      </c>
      <c r="B25" s="69">
        <v>17</v>
      </c>
      <c r="C25" s="70" t="s">
        <v>55</v>
      </c>
      <c r="D25" s="71" t="str">
        <f t="shared" ref="D25:N25" si="24">IF(D26=0,"",D26)</f>
        <v/>
      </c>
      <c r="E25" s="74" t="str">
        <f>IF(E26=0,"",E26)</f>
        <v/>
      </c>
      <c r="F25" s="243" t="str">
        <f>IF(F26=0,"",F26)</f>
        <v/>
      </c>
      <c r="G25" s="72" t="str">
        <f>IF(G26=0,"",G26)</f>
        <v/>
      </c>
      <c r="H25" s="72" t="str">
        <f>IF(H26=0,"",H26)</f>
        <v/>
      </c>
      <c r="I25" s="73" t="str">
        <f>IF(I26=0,"",LEFT(I26,1))</f>
        <v/>
      </c>
      <c r="J25" s="73" t="str">
        <f t="shared" si="24"/>
        <v/>
      </c>
      <c r="K25" s="72" t="str">
        <f>IF(K26=0,"",K26)</f>
        <v/>
      </c>
      <c r="L25" s="72" t="str">
        <f t="shared" si="24"/>
        <v/>
      </c>
      <c r="M25" s="73" t="str">
        <f t="shared" si="24"/>
        <v/>
      </c>
      <c r="N25" s="73" t="str">
        <f t="shared" si="24"/>
        <v/>
      </c>
      <c r="O25" s="71" t="str">
        <f>MID(O26,2,4)</f>
        <v/>
      </c>
      <c r="P25" s="924" t="str">
        <f>IF(P44="",IF(P26="","",P26),P44)</f>
        <v/>
      </c>
      <c r="Q25" s="73" t="str">
        <f>IF(Q26=0,"",Q26)</f>
        <v/>
      </c>
      <c r="R25" s="73" t="str">
        <f>LEFT(R26,2)</f>
        <v/>
      </c>
      <c r="S25" s="73" t="str">
        <f>IF(G26=0,"",G26)</f>
        <v/>
      </c>
      <c r="T25" s="73" t="str">
        <f t="shared" ref="T25:Z25" si="25">IF(T26=0,"",T26)</f>
        <v/>
      </c>
      <c r="U25" s="73" t="str">
        <f t="shared" si="25"/>
        <v/>
      </c>
      <c r="V25" s="73" t="str">
        <f t="shared" si="25"/>
        <v/>
      </c>
      <c r="W25" s="73" t="str">
        <f t="shared" si="25"/>
        <v/>
      </c>
      <c r="X25" s="73" t="str">
        <f t="shared" si="25"/>
        <v/>
      </c>
      <c r="Y25" s="73" t="str">
        <f t="shared" si="25"/>
        <v/>
      </c>
      <c r="Z25" s="73" t="str">
        <f t="shared" si="25"/>
        <v/>
      </c>
      <c r="AA25" s="73"/>
      <c r="AB25" s="73" t="str">
        <f>IF(AB26=0,"",AB26)</f>
        <v/>
      </c>
      <c r="AC25" s="73" t="str">
        <f>IF(AC26=0,"",AC26)</f>
        <v/>
      </c>
      <c r="AD25" s="73" t="str">
        <f>IF(AD26=0,"",AD26)</f>
        <v/>
      </c>
      <c r="AE25" s="73" t="str">
        <f>IF(AE26=0,"",AE26)</f>
        <v/>
      </c>
      <c r="AF25" s="73" t="str">
        <f>IF(AF26=0,"",AF26)</f>
        <v/>
      </c>
      <c r="AG25" s="73" t="str">
        <f>LEFT(AG26,2)</f>
        <v/>
      </c>
      <c r="AH25" s="73" t="str">
        <f>LEFT(AH26,2)</f>
        <v/>
      </c>
      <c r="AI25" s="73" t="str">
        <f>IF(AI26=0,"",AI26)</f>
        <v/>
      </c>
      <c r="AJ25" s="73"/>
      <c r="AK25" s="73" t="str">
        <f>LEFT(AK26,3)</f>
        <v/>
      </c>
      <c r="AL25" s="73" t="str">
        <f>LEFT(AL26,5)</f>
        <v/>
      </c>
      <c r="AM25" s="73" t="str">
        <f>LEFT(AM26,3)</f>
        <v/>
      </c>
      <c r="AN25" s="73" t="str">
        <f>LEFT(AN26,1)</f>
        <v/>
      </c>
      <c r="AO25" s="73" t="str">
        <f>LEFT(AO26,3)</f>
        <v/>
      </c>
      <c r="AP25" s="73" t="str">
        <f>LEFT(AP26,1)</f>
        <v/>
      </c>
      <c r="AQ25" s="73" t="str">
        <f t="shared" ref="AQ25:BD25" si="26">IF(AQ26=0,"",AQ26)</f>
        <v/>
      </c>
      <c r="AR25" s="73" t="str">
        <f t="shared" si="26"/>
        <v/>
      </c>
      <c r="AS25" s="73" t="str">
        <f t="shared" si="26"/>
        <v/>
      </c>
      <c r="AT25" s="73" t="str">
        <f t="shared" si="26"/>
        <v/>
      </c>
      <c r="AU25" s="73" t="str">
        <f t="shared" si="26"/>
        <v/>
      </c>
      <c r="AV25" s="73" t="str">
        <f t="shared" si="26"/>
        <v/>
      </c>
      <c r="AW25" s="73" t="str">
        <f t="shared" si="26"/>
        <v/>
      </c>
      <c r="AX25" s="73" t="str">
        <f t="shared" si="26"/>
        <v/>
      </c>
      <c r="AY25" s="73" t="str">
        <f t="shared" si="26"/>
        <v/>
      </c>
      <c r="AZ25" s="73" t="str">
        <f t="shared" si="26"/>
        <v/>
      </c>
      <c r="BA25" s="73" t="str">
        <f t="shared" si="26"/>
        <v/>
      </c>
      <c r="BB25" s="73" t="str">
        <f t="shared" si="26"/>
        <v/>
      </c>
      <c r="BC25" s="73" t="str">
        <f t="shared" si="26"/>
        <v/>
      </c>
      <c r="BD25" s="73" t="str">
        <f t="shared" si="26"/>
        <v/>
      </c>
      <c r="BE25" s="73" t="str">
        <f>IF(BE26=0,"",BE26)</f>
        <v/>
      </c>
      <c r="BF25" s="73" t="str">
        <f>IF(BF26=0,"",BF26)</f>
        <v/>
      </c>
      <c r="BG25" s="73" t="str">
        <f>IF(BG26=0,"",BG26)</f>
        <v/>
      </c>
      <c r="BH25" s="73" t="str">
        <f>IF(BH26=0,"",BH26)</f>
        <v/>
      </c>
      <c r="BI25" s="73" t="str">
        <f>IF(BI26=0,"",BI26)</f>
        <v/>
      </c>
      <c r="BJ25" s="73"/>
      <c r="BK25" s="73" t="str">
        <f>IF(BK26=0,"",BK26)</f>
        <v/>
      </c>
      <c r="BL25" s="73" t="str">
        <f t="shared" ref="BL25:BZ25" si="27">IF(BL26=0,"",BL26)</f>
        <v/>
      </c>
      <c r="BM25" s="73" t="str">
        <f t="shared" si="27"/>
        <v/>
      </c>
      <c r="BN25" s="73" t="str">
        <f t="shared" si="27"/>
        <v/>
      </c>
      <c r="BO25" s="73" t="str">
        <f t="shared" si="27"/>
        <v/>
      </c>
      <c r="BP25" s="73" t="str">
        <f t="shared" si="27"/>
        <v/>
      </c>
      <c r="BQ25" s="73" t="str">
        <f t="shared" si="27"/>
        <v/>
      </c>
      <c r="BR25" s="73" t="str">
        <f t="shared" si="27"/>
        <v/>
      </c>
      <c r="BS25" s="73" t="str">
        <f t="shared" si="27"/>
        <v/>
      </c>
      <c r="BT25" s="73" t="str">
        <f t="shared" si="27"/>
        <v/>
      </c>
      <c r="BU25" s="73" t="str">
        <f t="shared" si="27"/>
        <v/>
      </c>
      <c r="BV25" s="73" t="str">
        <f t="shared" si="27"/>
        <v/>
      </c>
      <c r="BW25" s="73" t="str">
        <f t="shared" si="27"/>
        <v/>
      </c>
      <c r="BX25" s="73" t="str">
        <f t="shared" si="27"/>
        <v/>
      </c>
      <c r="BY25" s="73" t="str">
        <f t="shared" si="27"/>
        <v/>
      </c>
      <c r="BZ25" s="73" t="str">
        <f t="shared" si="27"/>
        <v/>
      </c>
      <c r="CA25" s="116"/>
    </row>
    <row r="26" spans="1:79" s="41" customFormat="1" ht="14.4" thickBot="1">
      <c r="A26" s="34" t="s">
        <v>52</v>
      </c>
      <c r="B26" s="35">
        <v>18</v>
      </c>
      <c r="C26" s="89" t="s">
        <v>989</v>
      </c>
      <c r="D26" s="90"/>
      <c r="E26" s="75"/>
      <c r="F26" s="244"/>
      <c r="G26" s="39"/>
      <c r="H26" s="36"/>
      <c r="I26" s="39"/>
      <c r="J26" s="37"/>
      <c r="K26" s="36"/>
      <c r="L26" s="36"/>
      <c r="M26" s="37"/>
      <c r="N26" s="37"/>
      <c r="O26" s="38"/>
      <c r="P26" s="618" t="str">
        <f>IF(P44="","",P44)</f>
        <v/>
      </c>
      <c r="Q26" s="37"/>
      <c r="R26" s="37"/>
      <c r="S26" s="40"/>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413"/>
      <c r="BM26" s="413"/>
      <c r="BN26" s="376"/>
      <c r="BO26" s="39"/>
      <c r="BP26" s="39"/>
      <c r="BQ26" s="376"/>
      <c r="BR26" s="39"/>
      <c r="BS26" s="39"/>
      <c r="BT26" s="376"/>
      <c r="BU26" s="39"/>
      <c r="BV26" s="39"/>
      <c r="BW26" s="376"/>
      <c r="BX26" s="37"/>
      <c r="BY26" s="37"/>
      <c r="BZ26" s="37"/>
      <c r="CA26" s="119" t="str">
        <f>IF(E26="","",IF(E26&lt;&gt;"",IF($S$2="","NG",NETWORKDAYS($S$2,E26,calender)-1)))</f>
        <v/>
      </c>
    </row>
    <row r="27" spans="1:79" s="33" customFormat="1">
      <c r="A27" s="27" t="s">
        <v>855</v>
      </c>
      <c r="B27" s="28">
        <v>22</v>
      </c>
      <c r="C27" s="29" t="s">
        <v>54</v>
      </c>
      <c r="D27" s="224" t="s">
        <v>2729</v>
      </c>
      <c r="E27" s="31" t="str">
        <f>IFERROR(VLOOKUP($D29,'Matrix (judgment of necessity)'!$D:$CC,COLUMN()-3,FALSE),"")</f>
        <v/>
      </c>
      <c r="F27" s="31" t="str">
        <f>IFERROR(VLOOKUP($D29,'Matrix (judgment of necessity)'!$D:$CC,COLUMN()-3,FALSE),"")</f>
        <v/>
      </c>
      <c r="G27" s="214" t="str">
        <f>IFERROR(VLOOKUP($D29,'Matrix (judgment of necessity)'!$D:$CC,COLUMN()-3,FALSE),"")</f>
        <v/>
      </c>
      <c r="H27" s="31" t="str">
        <f>IFERROR(VLOOKUP($D29,'Matrix (judgment of necessity)'!$D:$CC,COLUMN()-3,FALSE),"")</f>
        <v/>
      </c>
      <c r="I27" s="210" t="str">
        <f>IFERROR(VLOOKUP($D29,'Matrix (judgment of necessity)'!$D:$CC,COLUMN()-3,FALSE),"")</f>
        <v/>
      </c>
      <c r="J27" s="210" t="str">
        <f>IFERROR(VLOOKUP($I29,'Matrix (judgment of necessity)'!$D:$CC,COLUMN()-3,FALSE),"")</f>
        <v/>
      </c>
      <c r="K27" s="31" t="str">
        <f>IFERROR(VLOOKUP($D29,'Matrix (judgment of necessity)'!$D:$CC,COLUMN()-3,FALSE),"")</f>
        <v/>
      </c>
      <c r="L27" s="31" t="str">
        <f>IFERROR(VLOOKUP($D29,'Matrix (judgment of necessity)'!$D:$CC,COLUMN()-3,FALSE),"")</f>
        <v/>
      </c>
      <c r="M27" s="32" t="str">
        <f>IFERROR(VLOOKUP($L29,'Matrix (judgment of necessity)'!$D:$CC,COLUMN()-3,FALSE),"")</f>
        <v/>
      </c>
      <c r="N27" s="32" t="str">
        <f>IFERROR(VLOOKUP($D29,'Matrix (judgment of necessity)'!$D:$CC,COLUMN()-3,FALSE),"")</f>
        <v/>
      </c>
      <c r="O27" s="30" t="str">
        <f>IFERROR(VLOOKUP($D29,'Matrix (judgment of necessity)'!$D:$CC,COLUMN()-3,FALSE),"")</f>
        <v/>
      </c>
      <c r="P27" s="177" t="str">
        <f>IFERROR(VLOOKUP($D29,'Matrix (judgment of necessity)'!$D:$BM,COLUMN()-3,FALSE),"")</f>
        <v/>
      </c>
      <c r="Q27" s="32" t="str">
        <f>IFERROR(VLOOKUP($D29,'Matrix (judgment of necessity)'!$D:$CC,COLUMN()-3,FALSE),"")</f>
        <v/>
      </c>
      <c r="R27" s="32" t="str">
        <f>IFERROR(VLOOKUP($D29,'Matrix (judgment of necessity)'!$D:$CC,COLUMN()-3,FALSE),"")</f>
        <v/>
      </c>
      <c r="S27" s="32" t="str">
        <f>IFERROR(VLOOKUP($D29,'Matrix (judgment of necessity)'!$D:$CC,COLUMN()-3,FALSE),"")</f>
        <v/>
      </c>
      <c r="T27" s="32" t="str">
        <f>IFERROR(VLOOKUP($D29,'Matrix (judgment of necessity)'!$D:$CC,COLUMN()-3,FALSE),"")</f>
        <v/>
      </c>
      <c r="U27" s="32" t="str">
        <f>IFERROR(VLOOKUP($D29,'Matrix (judgment of necessity)'!$D:$CC,COLUMN()-3,FALSE),"")</f>
        <v/>
      </c>
      <c r="V27" s="32" t="str">
        <f>IFERROR(VLOOKUP($D29,'Matrix (judgment of necessity)'!$D:$CC,COLUMN()-3,FALSE),"")</f>
        <v/>
      </c>
      <c r="W27" s="32" t="str">
        <f>IFERROR(VLOOKUP($D29,'Matrix (judgment of necessity)'!$D:$CC,COLUMN()-3,FALSE),"")</f>
        <v/>
      </c>
      <c r="X27" s="32" t="str">
        <f>IFERROR(VLOOKUP($D29,'Matrix (judgment of necessity)'!$D:$CC,COLUMN()-3,FALSE),"")</f>
        <v/>
      </c>
      <c r="Y27" s="32" t="str">
        <f>IFERROR(VLOOKUP($D29,'Matrix (judgment of necessity)'!$D:$CC,COLUMN()-3,FALSE),"")</f>
        <v/>
      </c>
      <c r="Z27" s="32" t="str">
        <f>IFERROR(VLOOKUP($D29,'Matrix (judgment of necessity)'!$D:$CC,COLUMN()-3,FALSE),"")</f>
        <v/>
      </c>
      <c r="AA27" s="32" t="str">
        <f>IFERROR(VLOOKUP($D29,'Matrix (judgment of necessity)'!$D:$CC,COLUMN()-3,FALSE),"")</f>
        <v/>
      </c>
      <c r="AB27" s="32" t="str">
        <f>IFERROR(VLOOKUP($D29,'Matrix (judgment of necessity)'!$D:$CC,COLUMN()-3,FALSE),"")</f>
        <v/>
      </c>
      <c r="AC27" s="32" t="str">
        <f>IFERROR(VLOOKUP($D29,'Matrix (judgment of necessity)'!$D:$CC,COLUMN()-3,FALSE),"")</f>
        <v/>
      </c>
      <c r="AD27" s="32" t="str">
        <f>IFERROR(VLOOKUP($D29,'Matrix (judgment of necessity)'!$D:$CC,COLUMN()-3,FALSE),"")</f>
        <v/>
      </c>
      <c r="AE27" s="32" t="str">
        <f>IFERROR(VLOOKUP($D29,'Matrix (judgment of necessity)'!$D:$CC,COLUMN()-3,FALSE),"")</f>
        <v/>
      </c>
      <c r="AF27" s="32" t="str">
        <f>IFERROR(VLOOKUP($D29,'Matrix (judgment of necessity)'!$D:$CC,COLUMN()-3,FALSE),"")</f>
        <v/>
      </c>
      <c r="AG27" s="32" t="str">
        <f>IFERROR(VLOOKUP($D29,'Matrix (judgment of necessity)'!$D:$CC,COLUMN()-3,FALSE),"")</f>
        <v/>
      </c>
      <c r="AH27" s="32" t="str">
        <f>IFERROR(VLOOKUP($D29,'Matrix (judgment of necessity)'!$D:$CC,COLUMN()-3,FALSE),"")</f>
        <v/>
      </c>
      <c r="AI27" s="32" t="str">
        <f>IFERROR(VLOOKUP($D29,'Matrix (judgment of necessity)'!$D:$CC,COLUMN()-3,FALSE),"")</f>
        <v/>
      </c>
      <c r="AJ27" s="32" t="str">
        <f>IFERROR(VLOOKUP($D29,'Matrix (judgment of necessity)'!$D:$CC,COLUMN()-3,FALSE),"")</f>
        <v/>
      </c>
      <c r="AK27" s="32" t="str">
        <f>IFERROR(VLOOKUP($D29,'Matrix (judgment of necessity)'!$D:$CC,COLUMN()-3,FALSE),"")</f>
        <v/>
      </c>
      <c r="AL27" s="32" t="str">
        <f>IFERROR(VLOOKUP($D29,'Matrix (judgment of necessity)'!$D:$CC,COLUMN()-3,FALSE),"")</f>
        <v/>
      </c>
      <c r="AM27" s="32" t="str">
        <f>IFERROR(VLOOKUP($D29,'Matrix (judgment of necessity)'!$D:$CC,COLUMN()-3,FALSE),"")</f>
        <v/>
      </c>
      <c r="AN27" s="32" t="str">
        <f>IFERROR(VLOOKUP($D29,'Matrix (judgment of necessity)'!$D:$CC,COLUMN()-3,FALSE),"")</f>
        <v/>
      </c>
      <c r="AO27" s="32" t="str">
        <f>IFERROR(VLOOKUP($D29,'Matrix (judgment of necessity)'!$D:$CC,COLUMN()-3,FALSE),"")</f>
        <v/>
      </c>
      <c r="AP27" s="32" t="str">
        <f>IFERROR(VLOOKUP($D29,'Matrix (judgment of necessity)'!$D:$CC,COLUMN()-3,FALSE),"")</f>
        <v/>
      </c>
      <c r="AQ27" s="32" t="str">
        <f>IFERROR(VLOOKUP($D29,'Matrix (judgment of necessity)'!$D:$CC,COLUMN()-3,FALSE),"")</f>
        <v/>
      </c>
      <c r="AR27" s="32" t="str">
        <f>IFERROR(VLOOKUP($D29,'Matrix (judgment of necessity)'!$D:$CC,COLUMN()-3,FALSE),"")</f>
        <v/>
      </c>
      <c r="AS27" s="32" t="str">
        <f>IFERROR(VLOOKUP($D29,'Matrix (judgment of necessity)'!$D:$CC,COLUMN()-3,FALSE),"")</f>
        <v/>
      </c>
      <c r="AT27" s="32" t="str">
        <f>IFERROR(VLOOKUP($D29,'Matrix (judgment of necessity)'!$D:$CC,COLUMN()-3,FALSE),"")</f>
        <v/>
      </c>
      <c r="AU27" s="32" t="str">
        <f>IFERROR(VLOOKUP($D29,'Matrix (judgment of necessity)'!$D:$CC,COLUMN()-3,FALSE),"")</f>
        <v/>
      </c>
      <c r="AV27" s="32" t="str">
        <f>IFERROR(VLOOKUP($D29,'Matrix (judgment of necessity)'!$D:$CC,COLUMN()-3,FALSE),"")</f>
        <v/>
      </c>
      <c r="AW27" s="32" t="str">
        <f>IFERROR(VLOOKUP($D29,'Matrix (judgment of necessity)'!$D:$CC,COLUMN()-3,FALSE),"")</f>
        <v/>
      </c>
      <c r="AX27" s="32" t="str">
        <f>IFERROR(VLOOKUP($D29,'Matrix (judgment of necessity)'!$D:$CC,COLUMN()-3,FALSE),"")</f>
        <v/>
      </c>
      <c r="AY27" s="32" t="str">
        <f>IFERROR(VLOOKUP($D29,'Matrix (judgment of necessity)'!$D:$CC,COLUMN()-3,FALSE),"")</f>
        <v/>
      </c>
      <c r="AZ27" s="32" t="str">
        <f>IFERROR(VLOOKUP($D29,'Matrix (judgment of necessity)'!$D:$CC,COLUMN()-3,FALSE),"")</f>
        <v/>
      </c>
      <c r="BA27" s="32" t="str">
        <f>IFERROR(VLOOKUP($D29,'Matrix (judgment of necessity)'!$D:$CC,COLUMN()-3,FALSE),"")</f>
        <v/>
      </c>
      <c r="BB27" s="32" t="str">
        <f>IFERROR(VLOOKUP($D29,'Matrix (judgment of necessity)'!$D:$CC,COLUMN()-3,FALSE),"")</f>
        <v/>
      </c>
      <c r="BC27" s="32" t="str">
        <f>IFERROR(VLOOKUP($D29,'Matrix (judgment of necessity)'!$D:$CC,COLUMN()-3,FALSE),"")</f>
        <v/>
      </c>
      <c r="BD27" s="32" t="str">
        <f>IFERROR(VLOOKUP($D29,'Matrix (judgment of necessity)'!$D:$CC,COLUMN()-3,FALSE),"")</f>
        <v/>
      </c>
      <c r="BE27" s="32" t="str">
        <f>IFERROR(VLOOKUP($D29,'Matrix (judgment of necessity)'!$D:$CC,COLUMN()-3,FALSE),"")</f>
        <v/>
      </c>
      <c r="BF27" s="32" t="str">
        <f>IFERROR(VLOOKUP($D29,'Matrix (judgment of necessity)'!$D:$CC,COLUMN()-3,FALSE),"")</f>
        <v/>
      </c>
      <c r="BG27" s="32" t="str">
        <f>IFERROR(VLOOKUP($D29,'Matrix (judgment of necessity)'!$D:$CC,COLUMN()-3,FALSE),"")</f>
        <v/>
      </c>
      <c r="BH27" s="32" t="str">
        <f>IFERROR(VLOOKUP($D29,'Matrix (judgment of necessity)'!$D:$CC,COLUMN()-3,FALSE),"")</f>
        <v/>
      </c>
      <c r="BI27" s="32" t="str">
        <f>IFERROR(VLOOKUP($D29,'Matrix (judgment of necessity)'!$D:$CC,COLUMN()-3,FALSE),"")</f>
        <v/>
      </c>
      <c r="BJ27" s="32" t="str">
        <f>IFERROR(VLOOKUP($D29,'Matrix (judgment of necessity)'!$D:$CC,COLUMN()-3,FALSE),"")</f>
        <v/>
      </c>
      <c r="BK27" s="32" t="str">
        <f>IFERROR(VLOOKUP($D29,'Matrix (judgment of necessity)'!$D:$CC,COLUMN()-3,FALSE),"")</f>
        <v/>
      </c>
      <c r="BL27" s="32" t="str">
        <f>IFERROR(VLOOKUP($D29,'Matrix (judgment of necessity)'!$D:$CC,COLUMN(),FALSE),"")</f>
        <v/>
      </c>
      <c r="BM27" s="32" t="str">
        <f>IFERROR(VLOOKUP($D29,'Matrix (judgment of necessity)'!$D:$CC,COLUMN(),FALSE),"")</f>
        <v/>
      </c>
      <c r="BN27" s="32" t="str">
        <f>IFERROR(VLOOKUP($D29,'Matrix (judgment of necessity)'!$D:$CC,COLUMN(),FALSE),"")</f>
        <v/>
      </c>
      <c r="BO27" s="32" t="str">
        <f>IFERROR(VLOOKUP($D29,'Matrix (judgment of necessity)'!$D:$CC,COLUMN(),FALSE),"")</f>
        <v/>
      </c>
      <c r="BP27" s="32" t="str">
        <f>IFERROR(VLOOKUP($D29,'Matrix (judgment of necessity)'!$D:$CC,COLUMN(),FALSE),"")</f>
        <v/>
      </c>
      <c r="BQ27" s="32" t="str">
        <f>IFERROR(VLOOKUP($D29,'Matrix (judgment of necessity)'!$D:$CC,COLUMN(),FALSE),"")</f>
        <v/>
      </c>
      <c r="BR27" s="32" t="str">
        <f>IFERROR(VLOOKUP($D29,'Matrix (judgment of necessity)'!$D:$CC,COLUMN(),FALSE),"")</f>
        <v/>
      </c>
      <c r="BS27" s="32" t="str">
        <f>IFERROR(VLOOKUP($D29,'Matrix (judgment of necessity)'!$D:$CC,COLUMN(),FALSE),"")</f>
        <v/>
      </c>
      <c r="BT27" s="32" t="str">
        <f>IFERROR(VLOOKUP($D29,'Matrix (judgment of necessity)'!$D:$CC,COLUMN(),FALSE),"")</f>
        <v/>
      </c>
      <c r="BU27" s="32" t="str">
        <f>IFERROR(VLOOKUP($D29,'Matrix (judgment of necessity)'!$D:$CC,COLUMN(),FALSE),"")</f>
        <v/>
      </c>
      <c r="BV27" s="32" t="str">
        <f>IFERROR(VLOOKUP($D29,'Matrix (judgment of necessity)'!$D:$CC,COLUMN(),FALSE),"")</f>
        <v/>
      </c>
      <c r="BW27" s="32" t="str">
        <f>IFERROR(VLOOKUP($D29,'Matrix (judgment of necessity)'!$D:$CC,COLUMN(),FALSE),"")</f>
        <v/>
      </c>
      <c r="BX27" s="32" t="str">
        <f>IFERROR(VLOOKUP($D29,'Matrix (judgment of necessity)'!$D:$CC,COLUMN(),FALSE),"")</f>
        <v/>
      </c>
      <c r="BY27" s="32" t="str">
        <f>IFERROR(VLOOKUP($D29,'Matrix (judgment of necessity)'!$D:$CC,COLUMN(),FALSE),"")</f>
        <v/>
      </c>
      <c r="BZ27" s="32" t="str">
        <f>IFERROR(VLOOKUP($D29,'Matrix (judgment of necessity)'!$D:$CC,COLUMN(),FALSE),"")</f>
        <v/>
      </c>
      <c r="CA27" s="118"/>
    </row>
    <row r="28" spans="1:79" s="41" customFormat="1" hidden="1">
      <c r="A28" s="68" t="s">
        <v>950</v>
      </c>
      <c r="B28" s="69">
        <v>23</v>
      </c>
      <c r="C28" s="70" t="s">
        <v>55</v>
      </c>
      <c r="D28" s="71" t="str">
        <f t="shared" ref="D28:N28" si="28">IF(D29=0,"",D29)</f>
        <v/>
      </c>
      <c r="E28" s="74" t="str">
        <f>IF(E29=0,"",E29)</f>
        <v/>
      </c>
      <c r="F28" s="243" t="str">
        <f>IF(F29=0,"",F29)</f>
        <v/>
      </c>
      <c r="G28" s="72" t="str">
        <f>IF(G29=0,"",G29)</f>
        <v/>
      </c>
      <c r="H28" s="72" t="str">
        <f>IF(H29=0,"",H29)</f>
        <v/>
      </c>
      <c r="I28" s="73" t="str">
        <f>IF(I29=0,"",LEFT(I29,1))</f>
        <v/>
      </c>
      <c r="J28" s="73" t="str">
        <f t="shared" si="28"/>
        <v/>
      </c>
      <c r="K28" s="72" t="str">
        <f>IF(K29=0,"",K29)</f>
        <v/>
      </c>
      <c r="L28" s="72" t="str">
        <f t="shared" si="28"/>
        <v/>
      </c>
      <c r="M28" s="73" t="str">
        <f t="shared" si="28"/>
        <v/>
      </c>
      <c r="N28" s="73" t="str">
        <f t="shared" si="28"/>
        <v/>
      </c>
      <c r="O28" s="71" t="str">
        <f>MID(O29,2,4)</f>
        <v/>
      </c>
      <c r="P28" s="924" t="str">
        <f>IF(P45="",IF(P29="","",P29),P45)</f>
        <v/>
      </c>
      <c r="Q28" s="73" t="str">
        <f>IF(Q29=0,"",Q29)</f>
        <v/>
      </c>
      <c r="R28" s="73" t="str">
        <f>LEFT(R29,2)</f>
        <v/>
      </c>
      <c r="S28" s="73" t="str">
        <f>IF(G29=0,"",G29)</f>
        <v/>
      </c>
      <c r="T28" s="73" t="str">
        <f t="shared" ref="T28:Z28" si="29">IF(T29=0,"",T29)</f>
        <v/>
      </c>
      <c r="U28" s="73" t="str">
        <f t="shared" si="29"/>
        <v/>
      </c>
      <c r="V28" s="73" t="str">
        <f t="shared" si="29"/>
        <v/>
      </c>
      <c r="W28" s="73" t="str">
        <f t="shared" si="29"/>
        <v/>
      </c>
      <c r="X28" s="73" t="str">
        <f t="shared" si="29"/>
        <v/>
      </c>
      <c r="Y28" s="73" t="str">
        <f t="shared" si="29"/>
        <v/>
      </c>
      <c r="Z28" s="73" t="str">
        <f t="shared" si="29"/>
        <v/>
      </c>
      <c r="AA28" s="73"/>
      <c r="AB28" s="73" t="str">
        <f>IF(AB29=0,"",AB29)</f>
        <v/>
      </c>
      <c r="AC28" s="73" t="str">
        <f>IF(AC29=0,"",AC29)</f>
        <v/>
      </c>
      <c r="AD28" s="73" t="str">
        <f>IF(AD29=0,"",AD29)</f>
        <v/>
      </c>
      <c r="AE28" s="73" t="str">
        <f>IF(AE29=0,"",AE29)</f>
        <v/>
      </c>
      <c r="AF28" s="73" t="str">
        <f>IF(AF29=0,"",AF29)</f>
        <v/>
      </c>
      <c r="AG28" s="73" t="str">
        <f>LEFT(AG29,2)</f>
        <v/>
      </c>
      <c r="AH28" s="73" t="str">
        <f>LEFT(AH29,2)</f>
        <v/>
      </c>
      <c r="AI28" s="73" t="str">
        <f>IF(AI29=0,"",AI29)</f>
        <v/>
      </c>
      <c r="AJ28" s="73"/>
      <c r="AK28" s="73" t="str">
        <f>LEFT(AK29,3)</f>
        <v/>
      </c>
      <c r="AL28" s="73" t="str">
        <f>LEFT(AL29,5)</f>
        <v/>
      </c>
      <c r="AM28" s="73" t="str">
        <f>LEFT(AM29,3)</f>
        <v/>
      </c>
      <c r="AN28" s="73" t="str">
        <f>LEFT(AN29,1)</f>
        <v/>
      </c>
      <c r="AO28" s="73" t="str">
        <f>LEFT(AO29,3)</f>
        <v/>
      </c>
      <c r="AP28" s="73" t="str">
        <f>LEFT(AP29,1)</f>
        <v/>
      </c>
      <c r="AQ28" s="73" t="str">
        <f t="shared" ref="AQ28:BD28" si="30">IF(AQ29=0,"",AQ29)</f>
        <v/>
      </c>
      <c r="AR28" s="73" t="str">
        <f t="shared" si="30"/>
        <v/>
      </c>
      <c r="AS28" s="73" t="str">
        <f t="shared" si="30"/>
        <v/>
      </c>
      <c r="AT28" s="73" t="str">
        <f t="shared" si="30"/>
        <v/>
      </c>
      <c r="AU28" s="73" t="str">
        <f t="shared" si="30"/>
        <v/>
      </c>
      <c r="AV28" s="73" t="str">
        <f t="shared" si="30"/>
        <v/>
      </c>
      <c r="AW28" s="73" t="str">
        <f t="shared" si="30"/>
        <v/>
      </c>
      <c r="AX28" s="73" t="str">
        <f t="shared" si="30"/>
        <v/>
      </c>
      <c r="AY28" s="73" t="str">
        <f t="shared" si="30"/>
        <v/>
      </c>
      <c r="AZ28" s="73" t="str">
        <f t="shared" si="30"/>
        <v/>
      </c>
      <c r="BA28" s="73" t="str">
        <f t="shared" si="30"/>
        <v/>
      </c>
      <c r="BB28" s="73" t="str">
        <f t="shared" si="30"/>
        <v/>
      </c>
      <c r="BC28" s="73" t="str">
        <f t="shared" si="30"/>
        <v/>
      </c>
      <c r="BD28" s="73" t="str">
        <f t="shared" si="30"/>
        <v/>
      </c>
      <c r="BE28" s="73" t="str">
        <f>IF(BE29=0,"",BE29)</f>
        <v/>
      </c>
      <c r="BF28" s="73" t="str">
        <f>IF(BF29=0,"",BF29)</f>
        <v/>
      </c>
      <c r="BG28" s="73" t="str">
        <f>IF(BG29=0,"",BG29)</f>
        <v/>
      </c>
      <c r="BH28" s="73" t="str">
        <f>IF(BH29=0,"",BH29)</f>
        <v/>
      </c>
      <c r="BI28" s="73" t="str">
        <f>IF(BI29=0,"",BI29)</f>
        <v/>
      </c>
      <c r="BJ28" s="73"/>
      <c r="BK28" s="73" t="str">
        <f>IF(BK29=0,"",BK29)</f>
        <v/>
      </c>
      <c r="BL28" s="73" t="str">
        <f t="shared" ref="BL28:BZ28" si="31">IF(BL29=0,"",BL29)</f>
        <v/>
      </c>
      <c r="BM28" s="73" t="str">
        <f t="shared" si="31"/>
        <v/>
      </c>
      <c r="BN28" s="73" t="str">
        <f t="shared" si="31"/>
        <v/>
      </c>
      <c r="BO28" s="73" t="str">
        <f t="shared" si="31"/>
        <v/>
      </c>
      <c r="BP28" s="73" t="str">
        <f t="shared" si="31"/>
        <v/>
      </c>
      <c r="BQ28" s="73" t="str">
        <f t="shared" si="31"/>
        <v/>
      </c>
      <c r="BR28" s="73" t="str">
        <f t="shared" si="31"/>
        <v/>
      </c>
      <c r="BS28" s="73" t="str">
        <f t="shared" si="31"/>
        <v/>
      </c>
      <c r="BT28" s="73" t="str">
        <f t="shared" si="31"/>
        <v/>
      </c>
      <c r="BU28" s="73" t="str">
        <f t="shared" si="31"/>
        <v/>
      </c>
      <c r="BV28" s="73" t="str">
        <f t="shared" si="31"/>
        <v/>
      </c>
      <c r="BW28" s="73" t="str">
        <f t="shared" si="31"/>
        <v/>
      </c>
      <c r="BX28" s="73" t="str">
        <f t="shared" si="31"/>
        <v/>
      </c>
      <c r="BY28" s="73" t="str">
        <f t="shared" si="31"/>
        <v/>
      </c>
      <c r="BZ28" s="73" t="str">
        <f t="shared" si="31"/>
        <v/>
      </c>
      <c r="CA28" s="116"/>
    </row>
    <row r="29" spans="1:79" s="41" customFormat="1" ht="14.4" thickBot="1">
      <c r="A29" s="34" t="s">
        <v>950</v>
      </c>
      <c r="B29" s="35">
        <v>24</v>
      </c>
      <c r="C29" s="89" t="s">
        <v>989</v>
      </c>
      <c r="D29" s="90"/>
      <c r="E29" s="75"/>
      <c r="F29" s="244"/>
      <c r="G29" s="39"/>
      <c r="H29" s="36"/>
      <c r="I29" s="39"/>
      <c r="J29" s="37"/>
      <c r="K29" s="36"/>
      <c r="L29" s="36"/>
      <c r="M29" s="37"/>
      <c r="N29" s="37"/>
      <c r="O29" s="38"/>
      <c r="P29" s="618" t="str">
        <f>IF(P45="","",P45)</f>
        <v/>
      </c>
      <c r="Q29" s="37"/>
      <c r="R29" s="37"/>
      <c r="S29" s="40"/>
      <c r="T29" s="37"/>
      <c r="U29" s="37"/>
      <c r="V29" s="37"/>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413"/>
      <c r="BM29" s="413"/>
      <c r="BN29" s="376"/>
      <c r="BO29" s="39"/>
      <c r="BP29" s="39"/>
      <c r="BQ29" s="376"/>
      <c r="BR29" s="39"/>
      <c r="BS29" s="39"/>
      <c r="BT29" s="376"/>
      <c r="BU29" s="39"/>
      <c r="BV29" s="39"/>
      <c r="BW29" s="376"/>
      <c r="BX29" s="37"/>
      <c r="BY29" s="37"/>
      <c r="BZ29" s="37"/>
      <c r="CA29" s="119" t="str">
        <f>IF(E29="","",IF(E29&lt;&gt;"",IF($S$2="","NG",NETWORKDAYS($S$2,E29,calender)-1)))</f>
        <v/>
      </c>
    </row>
    <row r="30" spans="1:79" s="33" customFormat="1">
      <c r="A30" s="27" t="s">
        <v>856</v>
      </c>
      <c r="B30" s="28">
        <v>25</v>
      </c>
      <c r="C30" s="29" t="s">
        <v>54</v>
      </c>
      <c r="D30" s="224" t="s">
        <v>2729</v>
      </c>
      <c r="E30" s="31" t="str">
        <f>IFERROR(VLOOKUP($D32,'Matrix (judgment of necessity)'!$D:$CC,COLUMN()-3,FALSE),"")</f>
        <v/>
      </c>
      <c r="F30" s="31" t="str">
        <f>IFERROR(VLOOKUP($D32,'Matrix (judgment of necessity)'!$D:$CC,COLUMN()-3,FALSE),"")</f>
        <v/>
      </c>
      <c r="G30" s="214" t="str">
        <f>IFERROR(VLOOKUP($D32,'Matrix (judgment of necessity)'!$D:$CC,COLUMN()-3,FALSE),"")</f>
        <v/>
      </c>
      <c r="H30" s="31" t="str">
        <f>IFERROR(VLOOKUP($D32,'Matrix (judgment of necessity)'!$D:$CC,COLUMN()-3,FALSE),"")</f>
        <v/>
      </c>
      <c r="I30" s="210" t="str">
        <f>IFERROR(VLOOKUP($D32,'Matrix (judgment of necessity)'!$D:$CC,COLUMN()-3,FALSE),"")</f>
        <v/>
      </c>
      <c r="J30" s="210" t="str">
        <f>IFERROR(VLOOKUP($I32,'Matrix (judgment of necessity)'!$D:$CC,COLUMN()-3,FALSE),"")</f>
        <v/>
      </c>
      <c r="K30" s="31" t="str">
        <f>IFERROR(VLOOKUP($D32,'Matrix (judgment of necessity)'!$D:$CC,COLUMN()-3,FALSE),"")</f>
        <v/>
      </c>
      <c r="L30" s="31" t="str">
        <f>IFERROR(VLOOKUP($D32,'Matrix (judgment of necessity)'!$D:$CC,COLUMN()-3,FALSE),"")</f>
        <v/>
      </c>
      <c r="M30" s="32" t="str">
        <f>IFERROR(VLOOKUP($L32,'Matrix (judgment of necessity)'!$D:$CC,COLUMN()-3,FALSE),"")</f>
        <v/>
      </c>
      <c r="N30" s="32" t="str">
        <f>IFERROR(VLOOKUP($D32,'Matrix (judgment of necessity)'!$D:$CC,COLUMN()-3,FALSE),"")</f>
        <v/>
      </c>
      <c r="O30" s="30" t="str">
        <f>IFERROR(VLOOKUP($D32,'Matrix (judgment of necessity)'!$D:$CC,COLUMN()-3,FALSE),"")</f>
        <v/>
      </c>
      <c r="P30" s="177" t="str">
        <f>IFERROR(VLOOKUP($D32,'Matrix (judgment of necessity)'!$D:$BM,COLUMN()-3,FALSE),"")</f>
        <v/>
      </c>
      <c r="Q30" s="32" t="str">
        <f>IFERROR(VLOOKUP($D32,'Matrix (judgment of necessity)'!$D:$CC,COLUMN()-3,FALSE),"")</f>
        <v/>
      </c>
      <c r="R30" s="32" t="str">
        <f>IFERROR(VLOOKUP($D32,'Matrix (judgment of necessity)'!$D:$CC,COLUMN()-3,FALSE),"")</f>
        <v/>
      </c>
      <c r="S30" s="32" t="str">
        <f>IFERROR(VLOOKUP($D32,'Matrix (judgment of necessity)'!$D:$CC,COLUMN()-3,FALSE),"")</f>
        <v/>
      </c>
      <c r="T30" s="32" t="str">
        <f>IFERROR(VLOOKUP($D32,'Matrix (judgment of necessity)'!$D:$CC,COLUMN()-3,FALSE),"")</f>
        <v/>
      </c>
      <c r="U30" s="32" t="str">
        <f>IFERROR(VLOOKUP($D32,'Matrix (judgment of necessity)'!$D:$CC,COLUMN()-3,FALSE),"")</f>
        <v/>
      </c>
      <c r="V30" s="32" t="str">
        <f>IFERROR(VLOOKUP($D32,'Matrix (judgment of necessity)'!$D:$CC,COLUMN()-3,FALSE),"")</f>
        <v/>
      </c>
      <c r="W30" s="32" t="str">
        <f>IFERROR(VLOOKUP($D32,'Matrix (judgment of necessity)'!$D:$CC,COLUMN()-3,FALSE),"")</f>
        <v/>
      </c>
      <c r="X30" s="32" t="str">
        <f>IFERROR(VLOOKUP($D32,'Matrix (judgment of necessity)'!$D:$CC,COLUMN()-3,FALSE),"")</f>
        <v/>
      </c>
      <c r="Y30" s="32" t="str">
        <f>IFERROR(VLOOKUP($D32,'Matrix (judgment of necessity)'!$D:$CC,COLUMN()-3,FALSE),"")</f>
        <v/>
      </c>
      <c r="Z30" s="32" t="str">
        <f>IFERROR(VLOOKUP($D32,'Matrix (judgment of necessity)'!$D:$CC,COLUMN()-3,FALSE),"")</f>
        <v/>
      </c>
      <c r="AA30" s="32" t="str">
        <f>IFERROR(VLOOKUP($D32,'Matrix (judgment of necessity)'!$D:$CC,COLUMN()-3,FALSE),"")</f>
        <v/>
      </c>
      <c r="AB30" s="32" t="str">
        <f>IFERROR(VLOOKUP($D32,'Matrix (judgment of necessity)'!$D:$CC,COLUMN()-3,FALSE),"")</f>
        <v/>
      </c>
      <c r="AC30" s="32" t="str">
        <f>IFERROR(VLOOKUP($D32,'Matrix (judgment of necessity)'!$D:$CC,COLUMN()-3,FALSE),"")</f>
        <v/>
      </c>
      <c r="AD30" s="32" t="str">
        <f>IFERROR(VLOOKUP($D32,'Matrix (judgment of necessity)'!$D:$CC,COLUMN()-3,FALSE),"")</f>
        <v/>
      </c>
      <c r="AE30" s="32" t="str">
        <f>IFERROR(VLOOKUP($D32,'Matrix (judgment of necessity)'!$D:$CC,COLUMN()-3,FALSE),"")</f>
        <v/>
      </c>
      <c r="AF30" s="32" t="str">
        <f>IFERROR(VLOOKUP($D32,'Matrix (judgment of necessity)'!$D:$CC,COLUMN()-3,FALSE),"")</f>
        <v/>
      </c>
      <c r="AG30" s="32" t="str">
        <f>IFERROR(VLOOKUP($D32,'Matrix (judgment of necessity)'!$D:$CC,COLUMN()-3,FALSE),"")</f>
        <v/>
      </c>
      <c r="AH30" s="32" t="str">
        <f>IFERROR(VLOOKUP($D32,'Matrix (judgment of necessity)'!$D:$CC,COLUMN()-3,FALSE),"")</f>
        <v/>
      </c>
      <c r="AI30" s="32" t="str">
        <f>IFERROR(VLOOKUP($D32,'Matrix (judgment of necessity)'!$D:$CC,COLUMN()-3,FALSE),"")</f>
        <v/>
      </c>
      <c r="AJ30" s="32" t="str">
        <f>IFERROR(VLOOKUP($D32,'Matrix (judgment of necessity)'!$D:$CC,COLUMN()-3,FALSE),"")</f>
        <v/>
      </c>
      <c r="AK30" s="32" t="str">
        <f>IFERROR(VLOOKUP($D32,'Matrix (judgment of necessity)'!$D:$CC,COLUMN()-3,FALSE),"")</f>
        <v/>
      </c>
      <c r="AL30" s="32" t="str">
        <f>IFERROR(VLOOKUP($D32,'Matrix (judgment of necessity)'!$D:$CC,COLUMN()-3,FALSE),"")</f>
        <v/>
      </c>
      <c r="AM30" s="32" t="str">
        <f>IFERROR(VLOOKUP($D32,'Matrix (judgment of necessity)'!$D:$CC,COLUMN()-3,FALSE),"")</f>
        <v/>
      </c>
      <c r="AN30" s="32" t="str">
        <f>IFERROR(VLOOKUP($D32,'Matrix (judgment of necessity)'!$D:$CC,COLUMN()-3,FALSE),"")</f>
        <v/>
      </c>
      <c r="AO30" s="32" t="str">
        <f>IFERROR(VLOOKUP($D32,'Matrix (judgment of necessity)'!$D:$CC,COLUMN()-3,FALSE),"")</f>
        <v/>
      </c>
      <c r="AP30" s="32" t="str">
        <f>IFERROR(VLOOKUP($D32,'Matrix (judgment of necessity)'!$D:$CC,COLUMN()-3,FALSE),"")</f>
        <v/>
      </c>
      <c r="AQ30" s="32" t="str">
        <f>IFERROR(VLOOKUP($D32,'Matrix (judgment of necessity)'!$D:$CC,COLUMN()-3,FALSE),"")</f>
        <v/>
      </c>
      <c r="AR30" s="32" t="str">
        <f>IFERROR(VLOOKUP($D32,'Matrix (judgment of necessity)'!$D:$CC,COLUMN()-3,FALSE),"")</f>
        <v/>
      </c>
      <c r="AS30" s="32" t="str">
        <f>IFERROR(VLOOKUP($D32,'Matrix (judgment of necessity)'!$D:$CC,COLUMN()-3,FALSE),"")</f>
        <v/>
      </c>
      <c r="AT30" s="32" t="str">
        <f>IFERROR(VLOOKUP($D32,'Matrix (judgment of necessity)'!$D:$CC,COLUMN()-3,FALSE),"")</f>
        <v/>
      </c>
      <c r="AU30" s="32" t="str">
        <f>IFERROR(VLOOKUP($D32,'Matrix (judgment of necessity)'!$D:$CC,COLUMN()-3,FALSE),"")</f>
        <v/>
      </c>
      <c r="AV30" s="32" t="str">
        <f>IFERROR(VLOOKUP($D32,'Matrix (judgment of necessity)'!$D:$CC,COLUMN()-3,FALSE),"")</f>
        <v/>
      </c>
      <c r="AW30" s="32" t="str">
        <f>IFERROR(VLOOKUP($D32,'Matrix (judgment of necessity)'!$D:$CC,COLUMN()-3,FALSE),"")</f>
        <v/>
      </c>
      <c r="AX30" s="32" t="str">
        <f>IFERROR(VLOOKUP($D32,'Matrix (judgment of necessity)'!$D:$CC,COLUMN()-3,FALSE),"")</f>
        <v/>
      </c>
      <c r="AY30" s="32" t="str">
        <f>IFERROR(VLOOKUP($D32,'Matrix (judgment of necessity)'!$D:$CC,COLUMN()-3,FALSE),"")</f>
        <v/>
      </c>
      <c r="AZ30" s="32" t="str">
        <f>IFERROR(VLOOKUP($D32,'Matrix (judgment of necessity)'!$D:$CC,COLUMN()-3,FALSE),"")</f>
        <v/>
      </c>
      <c r="BA30" s="32" t="str">
        <f>IFERROR(VLOOKUP($D32,'Matrix (judgment of necessity)'!$D:$CC,COLUMN()-3,FALSE),"")</f>
        <v/>
      </c>
      <c r="BB30" s="32" t="str">
        <f>IFERROR(VLOOKUP($D32,'Matrix (judgment of necessity)'!$D:$CC,COLUMN()-3,FALSE),"")</f>
        <v/>
      </c>
      <c r="BC30" s="32" t="str">
        <f>IFERROR(VLOOKUP($D32,'Matrix (judgment of necessity)'!$D:$CC,COLUMN()-3,FALSE),"")</f>
        <v/>
      </c>
      <c r="BD30" s="32" t="str">
        <f>IFERROR(VLOOKUP($D32,'Matrix (judgment of necessity)'!$D:$CC,COLUMN()-3,FALSE),"")</f>
        <v/>
      </c>
      <c r="BE30" s="32" t="str">
        <f>IFERROR(VLOOKUP($D32,'Matrix (judgment of necessity)'!$D:$CC,COLUMN()-3,FALSE),"")</f>
        <v/>
      </c>
      <c r="BF30" s="32" t="str">
        <f>IFERROR(VLOOKUP($D32,'Matrix (judgment of necessity)'!$D:$CC,COLUMN()-3,FALSE),"")</f>
        <v/>
      </c>
      <c r="BG30" s="32" t="str">
        <f>IFERROR(VLOOKUP($D32,'Matrix (judgment of necessity)'!$D:$CC,COLUMN()-3,FALSE),"")</f>
        <v/>
      </c>
      <c r="BH30" s="32" t="str">
        <f>IFERROR(VLOOKUP($D32,'Matrix (judgment of necessity)'!$D:$CC,COLUMN()-3,FALSE),"")</f>
        <v/>
      </c>
      <c r="BI30" s="32" t="str">
        <f>IFERROR(VLOOKUP($D32,'Matrix (judgment of necessity)'!$D:$CC,COLUMN()-3,FALSE),"")</f>
        <v/>
      </c>
      <c r="BJ30" s="32" t="str">
        <f>IFERROR(VLOOKUP($D32,'Matrix (judgment of necessity)'!$D:$CC,COLUMN()-3,FALSE),"")</f>
        <v/>
      </c>
      <c r="BK30" s="32" t="str">
        <f>IFERROR(VLOOKUP($D32,'Matrix (judgment of necessity)'!$D:$CC,COLUMN()-3,FALSE),"")</f>
        <v/>
      </c>
      <c r="BL30" s="32" t="str">
        <f>IFERROR(VLOOKUP($D32,'Matrix (judgment of necessity)'!$D:$CC,COLUMN(),FALSE),"")</f>
        <v/>
      </c>
      <c r="BM30" s="32" t="str">
        <f>IFERROR(VLOOKUP($D32,'Matrix (judgment of necessity)'!$D:$CC,COLUMN(),FALSE),"")</f>
        <v/>
      </c>
      <c r="BN30" s="32" t="str">
        <f>IFERROR(VLOOKUP($D32,'Matrix (judgment of necessity)'!$D:$CC,COLUMN(),FALSE),"")</f>
        <v/>
      </c>
      <c r="BO30" s="32" t="str">
        <f>IFERROR(VLOOKUP($D32,'Matrix (judgment of necessity)'!$D:$CC,COLUMN(),FALSE),"")</f>
        <v/>
      </c>
      <c r="BP30" s="32" t="str">
        <f>IFERROR(VLOOKUP($D32,'Matrix (judgment of necessity)'!$D:$CC,COLUMN(),FALSE),"")</f>
        <v/>
      </c>
      <c r="BQ30" s="32" t="str">
        <f>IFERROR(VLOOKUP($D32,'Matrix (judgment of necessity)'!$D:$CC,COLUMN(),FALSE),"")</f>
        <v/>
      </c>
      <c r="BR30" s="32" t="str">
        <f>IFERROR(VLOOKUP($D32,'Matrix (judgment of necessity)'!$D:$CC,COLUMN(),FALSE),"")</f>
        <v/>
      </c>
      <c r="BS30" s="32" t="str">
        <f>IFERROR(VLOOKUP($D32,'Matrix (judgment of necessity)'!$D:$CC,COLUMN(),FALSE),"")</f>
        <v/>
      </c>
      <c r="BT30" s="32" t="str">
        <f>IFERROR(VLOOKUP($D32,'Matrix (judgment of necessity)'!$D:$CC,COLUMN(),FALSE),"")</f>
        <v/>
      </c>
      <c r="BU30" s="32" t="str">
        <f>IFERROR(VLOOKUP($D32,'Matrix (judgment of necessity)'!$D:$CC,COLUMN(),FALSE),"")</f>
        <v/>
      </c>
      <c r="BV30" s="32" t="str">
        <f>IFERROR(VLOOKUP($D32,'Matrix (judgment of necessity)'!$D:$CC,COLUMN(),FALSE),"")</f>
        <v/>
      </c>
      <c r="BW30" s="32" t="str">
        <f>IFERROR(VLOOKUP($D32,'Matrix (judgment of necessity)'!$D:$CC,COLUMN(),FALSE),"")</f>
        <v/>
      </c>
      <c r="BX30" s="32" t="str">
        <f>IFERROR(VLOOKUP($D32,'Matrix (judgment of necessity)'!$D:$CC,COLUMN(),FALSE),"")</f>
        <v/>
      </c>
      <c r="BY30" s="32" t="str">
        <f>IFERROR(VLOOKUP($D32,'Matrix (judgment of necessity)'!$D:$CC,COLUMN(),FALSE),"")</f>
        <v/>
      </c>
      <c r="BZ30" s="32" t="str">
        <f>IFERROR(VLOOKUP($D32,'Matrix (judgment of necessity)'!$D:$CC,COLUMN(),FALSE),"")</f>
        <v/>
      </c>
      <c r="CA30" s="118"/>
    </row>
    <row r="31" spans="1:79" s="41" customFormat="1" hidden="1">
      <c r="A31" s="68" t="s">
        <v>951</v>
      </c>
      <c r="B31" s="69">
        <v>26</v>
      </c>
      <c r="C31" s="70" t="s">
        <v>55</v>
      </c>
      <c r="D31" s="71" t="str">
        <f t="shared" ref="D31:N31" si="32">IF(D32=0,"",D32)</f>
        <v/>
      </c>
      <c r="E31" s="74" t="str">
        <f>IF(E32=0,"",E32)</f>
        <v/>
      </c>
      <c r="F31" s="243" t="str">
        <f>IF(F32=0,"",F32)</f>
        <v/>
      </c>
      <c r="G31" s="72" t="str">
        <f>IF(G32=0,"",G32)</f>
        <v/>
      </c>
      <c r="H31" s="72" t="str">
        <f>IF(H32=0,"",H32)</f>
        <v/>
      </c>
      <c r="I31" s="73" t="str">
        <f>IF(I32=0,"",LEFT(I32,1))</f>
        <v/>
      </c>
      <c r="J31" s="73" t="str">
        <f t="shared" si="32"/>
        <v/>
      </c>
      <c r="K31" s="72" t="str">
        <f>IF(K32=0,"",K32)</f>
        <v/>
      </c>
      <c r="L31" s="72" t="str">
        <f t="shared" si="32"/>
        <v/>
      </c>
      <c r="M31" s="73" t="str">
        <f t="shared" si="32"/>
        <v/>
      </c>
      <c r="N31" s="73" t="str">
        <f t="shared" si="32"/>
        <v/>
      </c>
      <c r="O31" s="71" t="str">
        <f>MID(O32,2,4)</f>
        <v/>
      </c>
      <c r="P31" s="924" t="str">
        <f>IF(P46="",IF(P32="","",P32),P46)</f>
        <v/>
      </c>
      <c r="Q31" s="73" t="str">
        <f>IF(Q32=0,"",Q32)</f>
        <v/>
      </c>
      <c r="R31" s="73" t="str">
        <f>LEFT(R32,2)</f>
        <v/>
      </c>
      <c r="S31" s="73" t="str">
        <f>IF(G32=0,"",G32)</f>
        <v/>
      </c>
      <c r="T31" s="73" t="str">
        <f t="shared" ref="T31:Z31" si="33">IF(T32=0,"",T32)</f>
        <v/>
      </c>
      <c r="U31" s="73" t="str">
        <f t="shared" si="33"/>
        <v/>
      </c>
      <c r="V31" s="73" t="str">
        <f t="shared" si="33"/>
        <v/>
      </c>
      <c r="W31" s="73" t="str">
        <f t="shared" si="33"/>
        <v/>
      </c>
      <c r="X31" s="73" t="str">
        <f t="shared" si="33"/>
        <v/>
      </c>
      <c r="Y31" s="73" t="str">
        <f t="shared" si="33"/>
        <v/>
      </c>
      <c r="Z31" s="73" t="str">
        <f t="shared" si="33"/>
        <v/>
      </c>
      <c r="AA31" s="73"/>
      <c r="AB31" s="73" t="str">
        <f>IF(AB32=0,"",AB32)</f>
        <v/>
      </c>
      <c r="AC31" s="73" t="str">
        <f>IF(AC32=0,"",AC32)</f>
        <v/>
      </c>
      <c r="AD31" s="73" t="str">
        <f>IF(AD32=0,"",AD32)</f>
        <v/>
      </c>
      <c r="AE31" s="73" t="str">
        <f>IF(AE32=0,"",AE32)</f>
        <v/>
      </c>
      <c r="AF31" s="73" t="str">
        <f>IF(AF32=0,"",AF32)</f>
        <v/>
      </c>
      <c r="AG31" s="73" t="str">
        <f>LEFT(AG32,2)</f>
        <v/>
      </c>
      <c r="AH31" s="73" t="str">
        <f>LEFT(AH32,2)</f>
        <v/>
      </c>
      <c r="AI31" s="73" t="str">
        <f>IF(AI32=0,"",AI32)</f>
        <v/>
      </c>
      <c r="AJ31" s="73"/>
      <c r="AK31" s="73" t="str">
        <f>LEFT(AK32,3)</f>
        <v/>
      </c>
      <c r="AL31" s="73" t="str">
        <f>LEFT(AL32,5)</f>
        <v/>
      </c>
      <c r="AM31" s="73" t="str">
        <f>LEFT(AM32,3)</f>
        <v/>
      </c>
      <c r="AN31" s="73" t="str">
        <f>LEFT(AN32,1)</f>
        <v/>
      </c>
      <c r="AO31" s="73" t="str">
        <f>LEFT(AO32,3)</f>
        <v/>
      </c>
      <c r="AP31" s="73" t="str">
        <f>LEFT(AP32,1)</f>
        <v/>
      </c>
      <c r="AQ31" s="73" t="str">
        <f t="shared" ref="AQ31:BD31" si="34">IF(AQ32=0,"",AQ32)</f>
        <v/>
      </c>
      <c r="AR31" s="73" t="str">
        <f t="shared" si="34"/>
        <v/>
      </c>
      <c r="AS31" s="73" t="str">
        <f t="shared" si="34"/>
        <v/>
      </c>
      <c r="AT31" s="73" t="str">
        <f t="shared" si="34"/>
        <v/>
      </c>
      <c r="AU31" s="73" t="str">
        <f t="shared" si="34"/>
        <v/>
      </c>
      <c r="AV31" s="73" t="str">
        <f t="shared" si="34"/>
        <v/>
      </c>
      <c r="AW31" s="73" t="str">
        <f t="shared" si="34"/>
        <v/>
      </c>
      <c r="AX31" s="73" t="str">
        <f t="shared" si="34"/>
        <v/>
      </c>
      <c r="AY31" s="73" t="str">
        <f t="shared" si="34"/>
        <v/>
      </c>
      <c r="AZ31" s="73" t="str">
        <f t="shared" si="34"/>
        <v/>
      </c>
      <c r="BA31" s="73" t="str">
        <f t="shared" si="34"/>
        <v/>
      </c>
      <c r="BB31" s="73" t="str">
        <f t="shared" si="34"/>
        <v/>
      </c>
      <c r="BC31" s="73" t="str">
        <f t="shared" si="34"/>
        <v/>
      </c>
      <c r="BD31" s="73" t="str">
        <f t="shared" si="34"/>
        <v/>
      </c>
      <c r="BE31" s="73" t="str">
        <f>IF(BE32=0,"",BE32)</f>
        <v/>
      </c>
      <c r="BF31" s="73" t="str">
        <f>IF(BF32=0,"",BF32)</f>
        <v/>
      </c>
      <c r="BG31" s="73" t="str">
        <f>IF(BG32=0,"",BG32)</f>
        <v/>
      </c>
      <c r="BH31" s="73" t="str">
        <f>IF(BH32=0,"",BH32)</f>
        <v/>
      </c>
      <c r="BI31" s="73" t="str">
        <f>IF(BI32=0,"",BI32)</f>
        <v/>
      </c>
      <c r="BJ31" s="73"/>
      <c r="BK31" s="73" t="str">
        <f>IF(BK32=0,"",BK32)</f>
        <v/>
      </c>
      <c r="BL31" s="73" t="str">
        <f t="shared" ref="BL31:BZ31" si="35">IF(BL32=0,"",BL32)</f>
        <v/>
      </c>
      <c r="BM31" s="73" t="str">
        <f t="shared" si="35"/>
        <v/>
      </c>
      <c r="BN31" s="73" t="str">
        <f t="shared" si="35"/>
        <v/>
      </c>
      <c r="BO31" s="73" t="str">
        <f t="shared" si="35"/>
        <v/>
      </c>
      <c r="BP31" s="73" t="str">
        <f t="shared" si="35"/>
        <v/>
      </c>
      <c r="BQ31" s="73" t="str">
        <f t="shared" si="35"/>
        <v/>
      </c>
      <c r="BR31" s="73" t="str">
        <f t="shared" si="35"/>
        <v/>
      </c>
      <c r="BS31" s="73" t="str">
        <f t="shared" si="35"/>
        <v/>
      </c>
      <c r="BT31" s="73" t="str">
        <f t="shared" si="35"/>
        <v/>
      </c>
      <c r="BU31" s="73" t="str">
        <f t="shared" si="35"/>
        <v/>
      </c>
      <c r="BV31" s="73" t="str">
        <f t="shared" si="35"/>
        <v/>
      </c>
      <c r="BW31" s="73" t="str">
        <f t="shared" si="35"/>
        <v/>
      </c>
      <c r="BX31" s="73" t="str">
        <f t="shared" si="35"/>
        <v/>
      </c>
      <c r="BY31" s="73" t="str">
        <f t="shared" si="35"/>
        <v/>
      </c>
      <c r="BZ31" s="73" t="str">
        <f t="shared" si="35"/>
        <v/>
      </c>
      <c r="CA31" s="116"/>
    </row>
    <row r="32" spans="1:79" s="41" customFormat="1" ht="14.4" thickBot="1">
      <c r="A32" s="34" t="s">
        <v>951</v>
      </c>
      <c r="B32" s="35">
        <v>27</v>
      </c>
      <c r="C32" s="89" t="s">
        <v>989</v>
      </c>
      <c r="D32" s="90"/>
      <c r="E32" s="75"/>
      <c r="F32" s="244"/>
      <c r="G32" s="39"/>
      <c r="H32" s="36"/>
      <c r="I32" s="39"/>
      <c r="J32" s="37"/>
      <c r="K32" s="36"/>
      <c r="L32" s="36"/>
      <c r="M32" s="37"/>
      <c r="N32" s="37"/>
      <c r="O32" s="38"/>
      <c r="P32" s="618" t="str">
        <f>IF(P46="","",P46)</f>
        <v/>
      </c>
      <c r="Q32" s="37"/>
      <c r="R32" s="37"/>
      <c r="S32" s="40"/>
      <c r="T32" s="37"/>
      <c r="U32" s="37"/>
      <c r="V32" s="37"/>
      <c r="W32" s="37"/>
      <c r="X32" s="37"/>
      <c r="Y32" s="37"/>
      <c r="Z32" s="37"/>
      <c r="AA32" s="37"/>
      <c r="AB32" s="37"/>
      <c r="AC32" s="37"/>
      <c r="AD32" s="37"/>
      <c r="AE32" s="37"/>
      <c r="AF32" s="37"/>
      <c r="AG32" s="37"/>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413"/>
      <c r="BM32" s="413"/>
      <c r="BN32" s="376"/>
      <c r="BO32" s="39"/>
      <c r="BP32" s="39"/>
      <c r="BQ32" s="376"/>
      <c r="BR32" s="39"/>
      <c r="BS32" s="39"/>
      <c r="BT32" s="376"/>
      <c r="BU32" s="39"/>
      <c r="BV32" s="39"/>
      <c r="BW32" s="376"/>
      <c r="BX32" s="37"/>
      <c r="BY32" s="37"/>
      <c r="BZ32" s="37"/>
      <c r="CA32" s="119" t="str">
        <f>IF(E32="","",IF(E32&lt;&gt;"",IF($S$2="","NG",NETWORKDAYS($S$2,E32,calender)-1)))</f>
        <v/>
      </c>
    </row>
    <row r="33" spans="1:79" s="33" customFormat="1">
      <c r="A33" s="27" t="s">
        <v>857</v>
      </c>
      <c r="B33" s="28">
        <v>28</v>
      </c>
      <c r="C33" s="29" t="s">
        <v>54</v>
      </c>
      <c r="D33" s="224" t="s">
        <v>2729</v>
      </c>
      <c r="E33" s="31" t="str">
        <f>IFERROR(VLOOKUP($D35,'Matrix (judgment of necessity)'!$D:$CC,COLUMN()-3,FALSE),"")</f>
        <v/>
      </c>
      <c r="F33" s="31" t="str">
        <f>IFERROR(VLOOKUP($D35,'Matrix (judgment of necessity)'!$D:$CC,COLUMN()-3,FALSE),"")</f>
        <v/>
      </c>
      <c r="G33" s="214" t="str">
        <f>IFERROR(VLOOKUP($D35,'Matrix (judgment of necessity)'!$D:$CC,COLUMN()-3,FALSE),"")</f>
        <v/>
      </c>
      <c r="H33" s="31" t="str">
        <f>IFERROR(VLOOKUP($D35,'Matrix (judgment of necessity)'!$D:$CC,COLUMN()-3,FALSE),"")</f>
        <v/>
      </c>
      <c r="I33" s="210" t="str">
        <f>IFERROR(VLOOKUP($D35,'Matrix (judgment of necessity)'!$D:$CC,COLUMN()-3,FALSE),"")</f>
        <v/>
      </c>
      <c r="J33" s="210" t="str">
        <f>IFERROR(VLOOKUP($I35,'Matrix (judgment of necessity)'!$D:$CC,COLUMN()-3,FALSE),"")</f>
        <v/>
      </c>
      <c r="K33" s="31" t="str">
        <f>IFERROR(VLOOKUP($D35,'Matrix (judgment of necessity)'!$D:$CC,COLUMN()-3,FALSE),"")</f>
        <v/>
      </c>
      <c r="L33" s="31" t="str">
        <f>IFERROR(VLOOKUP($D35,'Matrix (judgment of necessity)'!$D:$CC,COLUMN()-3,FALSE),"")</f>
        <v/>
      </c>
      <c r="M33" s="32" t="str">
        <f>IFERROR(VLOOKUP($L35,'Matrix (judgment of necessity)'!$D:$CC,COLUMN()-3,FALSE),"")</f>
        <v/>
      </c>
      <c r="N33" s="32" t="str">
        <f>IFERROR(VLOOKUP($D35,'Matrix (judgment of necessity)'!$D:$CC,COLUMN()-3,FALSE),"")</f>
        <v/>
      </c>
      <c r="O33" s="30" t="str">
        <f>IFERROR(VLOOKUP($D35,'Matrix (judgment of necessity)'!$D:$CC,COLUMN()-3,FALSE),"")</f>
        <v/>
      </c>
      <c r="P33" s="177" t="str">
        <f>IFERROR(VLOOKUP($D35,'Matrix (judgment of necessity)'!$D:$BM,COLUMN()-3,FALSE),"")</f>
        <v/>
      </c>
      <c r="Q33" s="32" t="str">
        <f>IFERROR(VLOOKUP($D35,'Matrix (judgment of necessity)'!$D:$CC,COLUMN()-3,FALSE),"")</f>
        <v/>
      </c>
      <c r="R33" s="32" t="str">
        <f>IFERROR(VLOOKUP($D35,'Matrix (judgment of necessity)'!$D:$CC,COLUMN()-3,FALSE),"")</f>
        <v/>
      </c>
      <c r="S33" s="32" t="str">
        <f>IFERROR(VLOOKUP($D35,'Matrix (judgment of necessity)'!$D:$CC,COLUMN()-3,FALSE),"")</f>
        <v/>
      </c>
      <c r="T33" s="32" t="str">
        <f>IFERROR(VLOOKUP($D35,'Matrix (judgment of necessity)'!$D:$CC,COLUMN()-3,FALSE),"")</f>
        <v/>
      </c>
      <c r="U33" s="32" t="str">
        <f>IFERROR(VLOOKUP($D35,'Matrix (judgment of necessity)'!$D:$CC,COLUMN()-3,FALSE),"")</f>
        <v/>
      </c>
      <c r="V33" s="32" t="str">
        <f>IFERROR(VLOOKUP($D35,'Matrix (judgment of necessity)'!$D:$CC,COLUMN()-3,FALSE),"")</f>
        <v/>
      </c>
      <c r="W33" s="32" t="str">
        <f>IFERROR(VLOOKUP($D35,'Matrix (judgment of necessity)'!$D:$CC,COLUMN()-3,FALSE),"")</f>
        <v/>
      </c>
      <c r="X33" s="32" t="str">
        <f>IFERROR(VLOOKUP($D35,'Matrix (judgment of necessity)'!$D:$CC,COLUMN()-3,FALSE),"")</f>
        <v/>
      </c>
      <c r="Y33" s="32" t="str">
        <f>IFERROR(VLOOKUP($D35,'Matrix (judgment of necessity)'!$D:$CC,COLUMN()-3,FALSE),"")</f>
        <v/>
      </c>
      <c r="Z33" s="32" t="str">
        <f>IFERROR(VLOOKUP($D35,'Matrix (judgment of necessity)'!$D:$CC,COLUMN()-3,FALSE),"")</f>
        <v/>
      </c>
      <c r="AA33" s="32" t="str">
        <f>IFERROR(VLOOKUP($D35,'Matrix (judgment of necessity)'!$D:$CC,COLUMN()-3,FALSE),"")</f>
        <v/>
      </c>
      <c r="AB33" s="32" t="str">
        <f>IFERROR(VLOOKUP($D35,'Matrix (judgment of necessity)'!$D:$CC,COLUMN()-3,FALSE),"")</f>
        <v/>
      </c>
      <c r="AC33" s="32" t="str">
        <f>IFERROR(VLOOKUP($D35,'Matrix (judgment of necessity)'!$D:$CC,COLUMN()-3,FALSE),"")</f>
        <v/>
      </c>
      <c r="AD33" s="32" t="str">
        <f>IFERROR(VLOOKUP($D35,'Matrix (judgment of necessity)'!$D:$CC,COLUMN()-3,FALSE),"")</f>
        <v/>
      </c>
      <c r="AE33" s="32" t="str">
        <f>IFERROR(VLOOKUP($D35,'Matrix (judgment of necessity)'!$D:$CC,COLUMN()-3,FALSE),"")</f>
        <v/>
      </c>
      <c r="AF33" s="32" t="str">
        <f>IFERROR(VLOOKUP($D35,'Matrix (judgment of necessity)'!$D:$CC,COLUMN()-3,FALSE),"")</f>
        <v/>
      </c>
      <c r="AG33" s="32" t="str">
        <f>IFERROR(VLOOKUP($D35,'Matrix (judgment of necessity)'!$D:$CC,COLUMN()-3,FALSE),"")</f>
        <v/>
      </c>
      <c r="AH33" s="32" t="str">
        <f>IFERROR(VLOOKUP($D35,'Matrix (judgment of necessity)'!$D:$CC,COLUMN()-3,FALSE),"")</f>
        <v/>
      </c>
      <c r="AI33" s="32" t="str">
        <f>IFERROR(VLOOKUP($D35,'Matrix (judgment of necessity)'!$D:$CC,COLUMN()-3,FALSE),"")</f>
        <v/>
      </c>
      <c r="AJ33" s="32" t="str">
        <f>IFERROR(VLOOKUP($D35,'Matrix (judgment of necessity)'!$D:$CC,COLUMN()-3,FALSE),"")</f>
        <v/>
      </c>
      <c r="AK33" s="32" t="str">
        <f>IFERROR(VLOOKUP($D35,'Matrix (judgment of necessity)'!$D:$CC,COLUMN()-3,FALSE),"")</f>
        <v/>
      </c>
      <c r="AL33" s="32" t="str">
        <f>IFERROR(VLOOKUP($D35,'Matrix (judgment of necessity)'!$D:$CC,COLUMN()-3,FALSE),"")</f>
        <v/>
      </c>
      <c r="AM33" s="32" t="str">
        <f>IFERROR(VLOOKUP($D35,'Matrix (judgment of necessity)'!$D:$CC,COLUMN()-3,FALSE),"")</f>
        <v/>
      </c>
      <c r="AN33" s="32" t="str">
        <f>IFERROR(VLOOKUP($D35,'Matrix (judgment of necessity)'!$D:$CC,COLUMN()-3,FALSE),"")</f>
        <v/>
      </c>
      <c r="AO33" s="32" t="str">
        <f>IFERROR(VLOOKUP($D35,'Matrix (judgment of necessity)'!$D:$CC,COLUMN()-3,FALSE),"")</f>
        <v/>
      </c>
      <c r="AP33" s="32" t="str">
        <f>IFERROR(VLOOKUP($D35,'Matrix (judgment of necessity)'!$D:$CC,COLUMN()-3,FALSE),"")</f>
        <v/>
      </c>
      <c r="AQ33" s="32" t="str">
        <f>IFERROR(VLOOKUP($D35,'Matrix (judgment of necessity)'!$D:$CC,COLUMN()-3,FALSE),"")</f>
        <v/>
      </c>
      <c r="AR33" s="32" t="str">
        <f>IFERROR(VLOOKUP($D35,'Matrix (judgment of necessity)'!$D:$CC,COLUMN()-3,FALSE),"")</f>
        <v/>
      </c>
      <c r="AS33" s="32" t="str">
        <f>IFERROR(VLOOKUP($D35,'Matrix (judgment of necessity)'!$D:$CC,COLUMN()-3,FALSE),"")</f>
        <v/>
      </c>
      <c r="AT33" s="32" t="str">
        <f>IFERROR(VLOOKUP($D35,'Matrix (judgment of necessity)'!$D:$CC,COLUMN()-3,FALSE),"")</f>
        <v/>
      </c>
      <c r="AU33" s="32" t="str">
        <f>IFERROR(VLOOKUP($D35,'Matrix (judgment of necessity)'!$D:$CC,COLUMN()-3,FALSE),"")</f>
        <v/>
      </c>
      <c r="AV33" s="32" t="str">
        <f>IFERROR(VLOOKUP($D35,'Matrix (judgment of necessity)'!$D:$CC,COLUMN()-3,FALSE),"")</f>
        <v/>
      </c>
      <c r="AW33" s="32" t="str">
        <f>IFERROR(VLOOKUP($D35,'Matrix (judgment of necessity)'!$D:$CC,COLUMN()-3,FALSE),"")</f>
        <v/>
      </c>
      <c r="AX33" s="32" t="str">
        <f>IFERROR(VLOOKUP($D35,'Matrix (judgment of necessity)'!$D:$CC,COLUMN()-3,FALSE),"")</f>
        <v/>
      </c>
      <c r="AY33" s="32" t="str">
        <f>IFERROR(VLOOKUP($D35,'Matrix (judgment of necessity)'!$D:$CC,COLUMN()-3,FALSE),"")</f>
        <v/>
      </c>
      <c r="AZ33" s="32" t="str">
        <f>IFERROR(VLOOKUP($D35,'Matrix (judgment of necessity)'!$D:$CC,COLUMN()-3,FALSE),"")</f>
        <v/>
      </c>
      <c r="BA33" s="32" t="str">
        <f>IFERROR(VLOOKUP($D35,'Matrix (judgment of necessity)'!$D:$CC,COLUMN()-3,FALSE),"")</f>
        <v/>
      </c>
      <c r="BB33" s="32" t="str">
        <f>IFERROR(VLOOKUP($D35,'Matrix (judgment of necessity)'!$D:$CC,COLUMN()-3,FALSE),"")</f>
        <v/>
      </c>
      <c r="BC33" s="32" t="str">
        <f>IFERROR(VLOOKUP($D35,'Matrix (judgment of necessity)'!$D:$CC,COLUMN()-3,FALSE),"")</f>
        <v/>
      </c>
      <c r="BD33" s="32" t="str">
        <f>IFERROR(VLOOKUP($D35,'Matrix (judgment of necessity)'!$D:$CC,COLUMN()-3,FALSE),"")</f>
        <v/>
      </c>
      <c r="BE33" s="32" t="str">
        <f>IFERROR(VLOOKUP($D35,'Matrix (judgment of necessity)'!$D:$CC,COLUMN()-3,FALSE),"")</f>
        <v/>
      </c>
      <c r="BF33" s="32" t="str">
        <f>IFERROR(VLOOKUP($D35,'Matrix (judgment of necessity)'!$D:$CC,COLUMN()-3,FALSE),"")</f>
        <v/>
      </c>
      <c r="BG33" s="32" t="str">
        <f>IFERROR(VLOOKUP($D35,'Matrix (judgment of necessity)'!$D:$CC,COLUMN()-3,FALSE),"")</f>
        <v/>
      </c>
      <c r="BH33" s="32" t="str">
        <f>IFERROR(VLOOKUP($D35,'Matrix (judgment of necessity)'!$D:$CC,COLUMN()-3,FALSE),"")</f>
        <v/>
      </c>
      <c r="BI33" s="32" t="str">
        <f>IFERROR(VLOOKUP($D35,'Matrix (judgment of necessity)'!$D:$CC,COLUMN()-3,FALSE),"")</f>
        <v/>
      </c>
      <c r="BJ33" s="32" t="str">
        <f>IFERROR(VLOOKUP($D35,'Matrix (judgment of necessity)'!$D:$CC,COLUMN()-3,FALSE),"")</f>
        <v/>
      </c>
      <c r="BK33" s="32" t="str">
        <f>IFERROR(VLOOKUP($D35,'Matrix (judgment of necessity)'!$D:$CC,COLUMN()-3,FALSE),"")</f>
        <v/>
      </c>
      <c r="BL33" s="32" t="str">
        <f>IFERROR(VLOOKUP($D35,'Matrix (judgment of necessity)'!$D:$CC,COLUMN(),FALSE),"")</f>
        <v/>
      </c>
      <c r="BM33" s="32" t="str">
        <f>IFERROR(VLOOKUP($D35,'Matrix (judgment of necessity)'!$D:$CC,COLUMN(),FALSE),"")</f>
        <v/>
      </c>
      <c r="BN33" s="32" t="str">
        <f>IFERROR(VLOOKUP($D35,'Matrix (judgment of necessity)'!$D:$CC,COLUMN(),FALSE),"")</f>
        <v/>
      </c>
      <c r="BO33" s="32" t="str">
        <f>IFERROR(VLOOKUP($D35,'Matrix (judgment of necessity)'!$D:$CC,COLUMN(),FALSE),"")</f>
        <v/>
      </c>
      <c r="BP33" s="32" t="str">
        <f>IFERROR(VLOOKUP($D35,'Matrix (judgment of necessity)'!$D:$CC,COLUMN(),FALSE),"")</f>
        <v/>
      </c>
      <c r="BQ33" s="32" t="str">
        <f>IFERROR(VLOOKUP($D35,'Matrix (judgment of necessity)'!$D:$CC,COLUMN(),FALSE),"")</f>
        <v/>
      </c>
      <c r="BR33" s="32" t="str">
        <f>IFERROR(VLOOKUP($D35,'Matrix (judgment of necessity)'!$D:$CC,COLUMN(),FALSE),"")</f>
        <v/>
      </c>
      <c r="BS33" s="32" t="str">
        <f>IFERROR(VLOOKUP($D35,'Matrix (judgment of necessity)'!$D:$CC,COLUMN(),FALSE),"")</f>
        <v/>
      </c>
      <c r="BT33" s="32" t="str">
        <f>IFERROR(VLOOKUP($D35,'Matrix (judgment of necessity)'!$D:$CC,COLUMN(),FALSE),"")</f>
        <v/>
      </c>
      <c r="BU33" s="32" t="str">
        <f>IFERROR(VLOOKUP($D35,'Matrix (judgment of necessity)'!$D:$CC,COLUMN(),FALSE),"")</f>
        <v/>
      </c>
      <c r="BV33" s="32" t="str">
        <f>IFERROR(VLOOKUP($D35,'Matrix (judgment of necessity)'!$D:$CC,COLUMN(),FALSE),"")</f>
        <v/>
      </c>
      <c r="BW33" s="32" t="str">
        <f>IFERROR(VLOOKUP($D35,'Matrix (judgment of necessity)'!$D:$CC,COLUMN(),FALSE),"")</f>
        <v/>
      </c>
      <c r="BX33" s="32" t="str">
        <f>IFERROR(VLOOKUP($D35,'Matrix (judgment of necessity)'!$D:$CC,COLUMN(),FALSE),"")</f>
        <v/>
      </c>
      <c r="BY33" s="32" t="str">
        <f>IFERROR(VLOOKUP($D35,'Matrix (judgment of necessity)'!$D:$CC,COLUMN(),FALSE),"")</f>
        <v/>
      </c>
      <c r="BZ33" s="32" t="str">
        <f>IFERROR(VLOOKUP($D35,'Matrix (judgment of necessity)'!$D:$CC,COLUMN(),FALSE),"")</f>
        <v/>
      </c>
      <c r="CA33" s="118"/>
    </row>
    <row r="34" spans="1:79" s="41" customFormat="1" hidden="1">
      <c r="A34" s="68" t="s">
        <v>952</v>
      </c>
      <c r="B34" s="69">
        <v>29</v>
      </c>
      <c r="C34" s="70" t="s">
        <v>55</v>
      </c>
      <c r="D34" s="71" t="str">
        <f t="shared" ref="D34:N34" si="36">IF(D35=0,"",D35)</f>
        <v/>
      </c>
      <c r="E34" s="74" t="str">
        <f>IF(E35=0,"",E35)</f>
        <v/>
      </c>
      <c r="F34" s="243" t="str">
        <f>IF(F35=0,"",F35)</f>
        <v/>
      </c>
      <c r="G34" s="72" t="str">
        <f>IF(G35=0,"",G35)</f>
        <v/>
      </c>
      <c r="H34" s="72" t="str">
        <f>IF(H35=0,"",H35)</f>
        <v/>
      </c>
      <c r="I34" s="73" t="str">
        <f>IF(I35=0,"",LEFT(I35,1))</f>
        <v/>
      </c>
      <c r="J34" s="73" t="str">
        <f t="shared" si="36"/>
        <v/>
      </c>
      <c r="K34" s="72" t="str">
        <f>IF(K35=0,"",K35)</f>
        <v/>
      </c>
      <c r="L34" s="72" t="str">
        <f t="shared" si="36"/>
        <v/>
      </c>
      <c r="M34" s="73" t="str">
        <f t="shared" si="36"/>
        <v/>
      </c>
      <c r="N34" s="73" t="str">
        <f t="shared" si="36"/>
        <v/>
      </c>
      <c r="O34" s="71" t="str">
        <f>MID(O35,2,4)</f>
        <v/>
      </c>
      <c r="P34" s="924" t="str">
        <f>IF(P47="",IF(P35="","",P35),P47)</f>
        <v/>
      </c>
      <c r="Q34" s="73" t="str">
        <f>IF(Q35=0,"",Q35)</f>
        <v/>
      </c>
      <c r="R34" s="73" t="str">
        <f>LEFT(R35,2)</f>
        <v/>
      </c>
      <c r="S34" s="73" t="str">
        <f>IF(G35=0,"",G35)</f>
        <v/>
      </c>
      <c r="T34" s="73" t="str">
        <f t="shared" ref="T34:Z34" si="37">IF(T35=0,"",T35)</f>
        <v/>
      </c>
      <c r="U34" s="73" t="str">
        <f t="shared" si="37"/>
        <v/>
      </c>
      <c r="V34" s="73" t="str">
        <f t="shared" si="37"/>
        <v/>
      </c>
      <c r="W34" s="73" t="str">
        <f t="shared" si="37"/>
        <v/>
      </c>
      <c r="X34" s="73" t="str">
        <f t="shared" si="37"/>
        <v/>
      </c>
      <c r="Y34" s="73" t="str">
        <f t="shared" si="37"/>
        <v/>
      </c>
      <c r="Z34" s="73" t="str">
        <f t="shared" si="37"/>
        <v/>
      </c>
      <c r="AA34" s="73"/>
      <c r="AB34" s="73" t="str">
        <f>IF(AB35=0,"",AB35)</f>
        <v/>
      </c>
      <c r="AC34" s="73" t="str">
        <f>IF(AC35=0,"",AC35)</f>
        <v/>
      </c>
      <c r="AD34" s="73" t="str">
        <f>IF(AD35=0,"",AD35)</f>
        <v/>
      </c>
      <c r="AE34" s="73" t="str">
        <f>IF(AE35=0,"",AE35)</f>
        <v/>
      </c>
      <c r="AF34" s="73" t="str">
        <f>IF(AF35=0,"",AF35)</f>
        <v/>
      </c>
      <c r="AG34" s="73" t="str">
        <f>LEFT(AG35,2)</f>
        <v/>
      </c>
      <c r="AH34" s="73" t="str">
        <f>LEFT(AH35,2)</f>
        <v/>
      </c>
      <c r="AI34" s="73" t="str">
        <f>IF(AI35=0,"",AI35)</f>
        <v/>
      </c>
      <c r="AJ34" s="73"/>
      <c r="AK34" s="73" t="str">
        <f>LEFT(AK35,3)</f>
        <v/>
      </c>
      <c r="AL34" s="73" t="str">
        <f>LEFT(AL35,5)</f>
        <v/>
      </c>
      <c r="AM34" s="73" t="str">
        <f>LEFT(AM35,3)</f>
        <v/>
      </c>
      <c r="AN34" s="73" t="str">
        <f>LEFT(AN35,1)</f>
        <v/>
      </c>
      <c r="AO34" s="73" t="str">
        <f>LEFT(AO35,3)</f>
        <v/>
      </c>
      <c r="AP34" s="73" t="str">
        <f>LEFT(AP35,1)</f>
        <v/>
      </c>
      <c r="AQ34" s="73" t="str">
        <f t="shared" ref="AQ34:BD34" si="38">IF(AQ35=0,"",AQ35)</f>
        <v/>
      </c>
      <c r="AR34" s="73" t="str">
        <f t="shared" si="38"/>
        <v/>
      </c>
      <c r="AS34" s="73" t="str">
        <f t="shared" si="38"/>
        <v/>
      </c>
      <c r="AT34" s="73" t="str">
        <f t="shared" si="38"/>
        <v/>
      </c>
      <c r="AU34" s="73" t="str">
        <f t="shared" si="38"/>
        <v/>
      </c>
      <c r="AV34" s="73" t="str">
        <f t="shared" si="38"/>
        <v/>
      </c>
      <c r="AW34" s="73" t="str">
        <f t="shared" si="38"/>
        <v/>
      </c>
      <c r="AX34" s="73" t="str">
        <f t="shared" si="38"/>
        <v/>
      </c>
      <c r="AY34" s="73" t="str">
        <f t="shared" si="38"/>
        <v/>
      </c>
      <c r="AZ34" s="73" t="str">
        <f t="shared" si="38"/>
        <v/>
      </c>
      <c r="BA34" s="73" t="str">
        <f t="shared" si="38"/>
        <v/>
      </c>
      <c r="BB34" s="73" t="str">
        <f t="shared" si="38"/>
        <v/>
      </c>
      <c r="BC34" s="73" t="str">
        <f t="shared" si="38"/>
        <v/>
      </c>
      <c r="BD34" s="73" t="str">
        <f t="shared" si="38"/>
        <v/>
      </c>
      <c r="BE34" s="73" t="str">
        <f>IF(BE35=0,"",BE35)</f>
        <v/>
      </c>
      <c r="BF34" s="73" t="str">
        <f>IF(BF35=0,"",BF35)</f>
        <v/>
      </c>
      <c r="BG34" s="73" t="str">
        <f>IF(BG35=0,"",BG35)</f>
        <v/>
      </c>
      <c r="BH34" s="73" t="str">
        <f>IF(BH35=0,"",BH35)</f>
        <v/>
      </c>
      <c r="BI34" s="73" t="str">
        <f>IF(BI35=0,"",BI35)</f>
        <v/>
      </c>
      <c r="BJ34" s="73"/>
      <c r="BK34" s="73" t="str">
        <f>IF(BK35=0,"",BK35)</f>
        <v/>
      </c>
      <c r="BL34" s="73" t="str">
        <f t="shared" ref="BL34:BZ34" si="39">IF(BL35=0,"",BL35)</f>
        <v/>
      </c>
      <c r="BM34" s="73" t="str">
        <f t="shared" si="39"/>
        <v/>
      </c>
      <c r="BN34" s="73" t="str">
        <f t="shared" si="39"/>
        <v/>
      </c>
      <c r="BO34" s="73" t="str">
        <f t="shared" si="39"/>
        <v/>
      </c>
      <c r="BP34" s="73" t="str">
        <f t="shared" si="39"/>
        <v/>
      </c>
      <c r="BQ34" s="73" t="str">
        <f t="shared" si="39"/>
        <v/>
      </c>
      <c r="BR34" s="73" t="str">
        <f t="shared" si="39"/>
        <v/>
      </c>
      <c r="BS34" s="73" t="str">
        <f t="shared" si="39"/>
        <v/>
      </c>
      <c r="BT34" s="73" t="str">
        <f t="shared" si="39"/>
        <v/>
      </c>
      <c r="BU34" s="73" t="str">
        <f t="shared" si="39"/>
        <v/>
      </c>
      <c r="BV34" s="73" t="str">
        <f t="shared" si="39"/>
        <v/>
      </c>
      <c r="BW34" s="73" t="str">
        <f t="shared" si="39"/>
        <v/>
      </c>
      <c r="BX34" s="73" t="str">
        <f t="shared" si="39"/>
        <v/>
      </c>
      <c r="BY34" s="73" t="str">
        <f t="shared" si="39"/>
        <v/>
      </c>
      <c r="BZ34" s="73" t="str">
        <f t="shared" si="39"/>
        <v/>
      </c>
      <c r="CA34" s="116"/>
    </row>
    <row r="35" spans="1:79" s="41" customFormat="1" ht="14.4" thickBot="1">
      <c r="A35" s="34" t="s">
        <v>995</v>
      </c>
      <c r="B35" s="35">
        <v>30</v>
      </c>
      <c r="C35" s="89" t="s">
        <v>989</v>
      </c>
      <c r="D35" s="90"/>
      <c r="E35" s="75"/>
      <c r="F35" s="244"/>
      <c r="G35" s="39"/>
      <c r="H35" s="36"/>
      <c r="I35" s="39"/>
      <c r="J35" s="37"/>
      <c r="K35" s="36"/>
      <c r="L35" s="36"/>
      <c r="M35" s="37"/>
      <c r="N35" s="37"/>
      <c r="O35" s="38"/>
      <c r="P35" s="618" t="str">
        <f>IF(P47="","",P47)</f>
        <v/>
      </c>
      <c r="Q35" s="37"/>
      <c r="R35" s="37"/>
      <c r="S35" s="40"/>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413"/>
      <c r="BM35" s="413"/>
      <c r="BN35" s="376"/>
      <c r="BO35" s="39"/>
      <c r="BP35" s="39"/>
      <c r="BQ35" s="376"/>
      <c r="BR35" s="39"/>
      <c r="BS35" s="39"/>
      <c r="BT35" s="376"/>
      <c r="BU35" s="39"/>
      <c r="BV35" s="39"/>
      <c r="BW35" s="376"/>
      <c r="BX35" s="37"/>
      <c r="BY35" s="37"/>
      <c r="BZ35" s="37"/>
      <c r="CA35" s="119" t="str">
        <f>IF(E35="","",IF(E35&lt;&gt;"",IF($S$2="","NG",NETWORKDAYS($S$2,E35,calender)-1)))</f>
        <v/>
      </c>
    </row>
    <row r="36" spans="1:79" ht="15.6">
      <c r="K36" s="276"/>
    </row>
    <row r="37" spans="1:79">
      <c r="A37" s="277" t="s">
        <v>2653</v>
      </c>
      <c r="B37" s="277"/>
      <c r="C37" s="277"/>
      <c r="D37" s="278"/>
      <c r="E37" s="296"/>
      <c r="F37" s="296"/>
      <c r="G37" s="278"/>
      <c r="K37" s="275" t="s">
        <v>2503</v>
      </c>
      <c r="P37" s="926" t="s">
        <v>1123</v>
      </c>
    </row>
    <row r="38" spans="1:79" ht="14.4" thickBot="1">
      <c r="A38" s="154" t="s">
        <v>2729</v>
      </c>
      <c r="B38" s="151"/>
      <c r="G38" s="273"/>
      <c r="I38" s="274"/>
      <c r="J38" s="274"/>
      <c r="K38" s="275" t="s">
        <v>2502</v>
      </c>
      <c r="O38" s="173" t="s">
        <v>848</v>
      </c>
      <c r="P38" s="927" t="s">
        <v>3656</v>
      </c>
    </row>
    <row r="39" spans="1:79">
      <c r="A39" s="1" t="s">
        <v>2984</v>
      </c>
      <c r="B39" s="151"/>
      <c r="G39" s="273"/>
      <c r="I39" s="274"/>
      <c r="J39" s="274"/>
      <c r="K39" s="691"/>
      <c r="L39" s="692"/>
      <c r="M39" s="693"/>
      <c r="O39" s="173" t="s">
        <v>849</v>
      </c>
      <c r="P39" s="927" t="s">
        <v>3657</v>
      </c>
    </row>
    <row r="40" spans="1:79">
      <c r="A40" s="1" t="s">
        <v>2985</v>
      </c>
      <c r="B40" s="151"/>
      <c r="G40" s="273"/>
      <c r="I40" s="274"/>
      <c r="J40" s="274"/>
      <c r="K40" s="677"/>
      <c r="L40" s="678"/>
      <c r="M40" s="679"/>
      <c r="O40" s="173" t="s">
        <v>850</v>
      </c>
      <c r="P40" s="927" t="s">
        <v>3658</v>
      </c>
    </row>
    <row r="41" spans="1:79">
      <c r="I41" s="274"/>
      <c r="J41" s="274"/>
      <c r="K41" s="677"/>
      <c r="L41" s="678"/>
      <c r="M41" s="679"/>
      <c r="O41" s="173" t="s">
        <v>851</v>
      </c>
      <c r="P41" s="927" t="s">
        <v>3659</v>
      </c>
    </row>
    <row r="42" spans="1:79">
      <c r="A42" s="154" t="s">
        <v>2733</v>
      </c>
      <c r="B42" s="151"/>
      <c r="G42" s="273"/>
      <c r="I42" s="274"/>
      <c r="J42" s="274"/>
      <c r="K42" s="677"/>
      <c r="L42" s="678"/>
      <c r="M42" s="679"/>
      <c r="O42" s="173" t="s">
        <v>852</v>
      </c>
      <c r="P42" s="927"/>
    </row>
    <row r="43" spans="1:79">
      <c r="A43" s="1" t="s">
        <v>2984</v>
      </c>
      <c r="B43" s="151"/>
      <c r="G43" s="273"/>
      <c r="I43" s="274"/>
      <c r="J43" s="274"/>
      <c r="K43" s="677"/>
      <c r="L43" s="678"/>
      <c r="M43" s="679"/>
      <c r="O43" s="173" t="s">
        <v>853</v>
      </c>
      <c r="P43" s="927"/>
    </row>
    <row r="44" spans="1:79">
      <c r="A44" s="1" t="s">
        <v>2985</v>
      </c>
      <c r="B44" s="151"/>
      <c r="G44" s="273"/>
      <c r="I44" s="274"/>
      <c r="J44" s="274"/>
      <c r="K44" s="677"/>
      <c r="L44" s="678"/>
      <c r="M44" s="679"/>
      <c r="O44" s="173" t="s">
        <v>854</v>
      </c>
      <c r="P44" s="927"/>
    </row>
    <row r="45" spans="1:79">
      <c r="A45" s="151" t="s">
        <v>2879</v>
      </c>
      <c r="B45" s="151"/>
      <c r="G45" s="273"/>
      <c r="I45" s="274"/>
      <c r="J45" s="274"/>
      <c r="K45" s="677"/>
      <c r="L45" s="678"/>
      <c r="M45" s="679"/>
      <c r="O45" s="173" t="s">
        <v>855</v>
      </c>
      <c r="P45" s="927"/>
    </row>
    <row r="46" spans="1:79">
      <c r="A46" s="151" t="s">
        <v>2874</v>
      </c>
      <c r="G46" s="273"/>
      <c r="I46" s="274"/>
      <c r="J46" s="274"/>
      <c r="K46" s="677"/>
      <c r="L46" s="678"/>
      <c r="M46" s="679"/>
      <c r="O46" s="173" t="s">
        <v>856</v>
      </c>
      <c r="P46" s="927"/>
    </row>
    <row r="47" spans="1:79">
      <c r="A47" s="151"/>
      <c r="G47" s="273"/>
      <c r="I47" s="274"/>
      <c r="J47" s="274"/>
      <c r="K47" s="677"/>
      <c r="L47" s="678"/>
      <c r="M47" s="679"/>
      <c r="O47" s="173" t="s">
        <v>857</v>
      </c>
      <c r="P47" s="927"/>
    </row>
    <row r="48" spans="1:79">
      <c r="A48" s="154" t="s">
        <v>1378</v>
      </c>
      <c r="G48" s="273"/>
      <c r="I48" s="274"/>
      <c r="J48" s="274"/>
      <c r="K48" s="677"/>
      <c r="L48" s="678"/>
      <c r="M48" s="679"/>
    </row>
    <row r="49" spans="1:13">
      <c r="A49" s="151" t="s">
        <v>2875</v>
      </c>
      <c r="G49" s="273"/>
      <c r="I49" s="274"/>
      <c r="J49" s="274"/>
      <c r="K49" s="677"/>
      <c r="L49" s="678"/>
      <c r="M49" s="679"/>
    </row>
    <row r="50" spans="1:13">
      <c r="A50" s="151"/>
      <c r="G50" s="273"/>
      <c r="I50" s="274"/>
      <c r="J50" s="274"/>
      <c r="K50" s="677"/>
      <c r="L50" s="678"/>
      <c r="M50" s="679"/>
    </row>
    <row r="51" spans="1:13">
      <c r="A51" s="154" t="s">
        <v>2464</v>
      </c>
      <c r="G51" s="273"/>
      <c r="K51" s="677"/>
      <c r="L51" s="678"/>
      <c r="M51" s="679"/>
    </row>
    <row r="52" spans="1:13">
      <c r="A52" s="151" t="s">
        <v>2506</v>
      </c>
      <c r="K52" s="677"/>
      <c r="L52" s="678"/>
      <c r="M52" s="679"/>
    </row>
    <row r="53" spans="1:13">
      <c r="K53" s="677"/>
      <c r="L53" s="678"/>
      <c r="M53" s="679"/>
    </row>
    <row r="54" spans="1:13" ht="14.4" thickBot="1">
      <c r="A54" s="154" t="s">
        <v>2504</v>
      </c>
      <c r="K54" s="674"/>
      <c r="L54" s="675"/>
      <c r="M54" s="676"/>
    </row>
    <row r="55" spans="1:13">
      <c r="A55" s="1" t="s">
        <v>2876</v>
      </c>
    </row>
    <row r="57" spans="1:13">
      <c r="A57" s="154" t="s">
        <v>790</v>
      </c>
    </row>
    <row r="58" spans="1:13">
      <c r="A58" s="1" t="s">
        <v>2877</v>
      </c>
    </row>
    <row r="60" spans="1:13">
      <c r="A60" s="154" t="s">
        <v>792</v>
      </c>
    </row>
    <row r="61" spans="1:13">
      <c r="A61" s="1" t="s">
        <v>2878</v>
      </c>
    </row>
    <row r="62" spans="1:13">
      <c r="A62" s="33"/>
      <c r="B62" s="6"/>
      <c r="C62" s="6"/>
      <c r="D62" s="6"/>
      <c r="E62" s="6"/>
      <c r="F62" s="6"/>
      <c r="G62" s="6"/>
    </row>
    <row r="63" spans="1:13">
      <c r="A63" s="33"/>
      <c r="B63" s="6"/>
      <c r="C63" s="6"/>
      <c r="D63" s="6"/>
      <c r="E63" s="6"/>
      <c r="F63" s="6"/>
      <c r="G63" s="6"/>
    </row>
    <row r="64" spans="1:13">
      <c r="A64" s="33"/>
      <c r="B64" s="6"/>
      <c r="C64" s="6"/>
      <c r="D64" s="6"/>
      <c r="E64" s="6"/>
      <c r="F64" s="6"/>
      <c r="G64" s="6"/>
    </row>
    <row r="65" spans="1:23">
      <c r="A65" s="33"/>
      <c r="B65" s="6"/>
      <c r="C65" s="6"/>
      <c r="D65" s="6"/>
      <c r="E65" s="6"/>
      <c r="F65" s="6"/>
      <c r="G65" s="6"/>
    </row>
    <row r="66" spans="1:23">
      <c r="A66" s="33"/>
      <c r="B66" s="6"/>
      <c r="C66" s="6"/>
      <c r="D66" s="6"/>
      <c r="E66" s="6"/>
      <c r="F66" s="6"/>
      <c r="G66" s="6"/>
    </row>
    <row r="67" spans="1:23">
      <c r="A67" s="33"/>
      <c r="B67" s="6"/>
      <c r="C67" s="6"/>
      <c r="D67" s="6"/>
      <c r="E67" s="6"/>
      <c r="F67" s="6"/>
      <c r="G67" s="6"/>
    </row>
    <row r="68" spans="1:23">
      <c r="A68" s="33"/>
      <c r="B68" s="6"/>
      <c r="C68" s="6"/>
      <c r="D68" s="6"/>
      <c r="E68" s="6"/>
      <c r="F68" s="6"/>
      <c r="G68" s="6"/>
    </row>
    <row r="70" spans="1:23">
      <c r="W70" s="1"/>
    </row>
    <row r="71" spans="1:23">
      <c r="W71" s="273"/>
    </row>
    <row r="72" spans="1:23">
      <c r="W72" s="273"/>
    </row>
    <row r="73" spans="1:23">
      <c r="W73" s="273"/>
    </row>
    <row r="74" spans="1:23">
      <c r="W74" s="273"/>
    </row>
    <row r="75" spans="1:23">
      <c r="W75" s="273"/>
    </row>
    <row r="76" spans="1:23">
      <c r="W76" s="273"/>
    </row>
    <row r="77" spans="1:23">
      <c r="W77" s="273"/>
    </row>
    <row r="78" spans="1:23">
      <c r="W78" s="273"/>
    </row>
    <row r="79" spans="1:23">
      <c r="W79" s="273"/>
    </row>
    <row r="80" spans="1:23">
      <c r="W80" s="273"/>
    </row>
    <row r="81" spans="23:23">
      <c r="W81" s="273"/>
    </row>
    <row r="82" spans="23:23">
      <c r="W82" s="273"/>
    </row>
    <row r="83" spans="23:23">
      <c r="W83" s="273"/>
    </row>
    <row r="84" spans="23:23">
      <c r="W84" s="1"/>
    </row>
    <row r="85" spans="23:23">
      <c r="W85" s="1"/>
    </row>
    <row r="86" spans="23:23">
      <c r="W86" s="1"/>
    </row>
    <row r="87" spans="23:23">
      <c r="W87" s="1"/>
    </row>
    <row r="88" spans="23:23">
      <c r="W88" s="1"/>
    </row>
    <row r="89" spans="23:23">
      <c r="W89" s="1"/>
    </row>
    <row r="90" spans="23:23">
      <c r="W90" s="1"/>
    </row>
    <row r="91" spans="23:23">
      <c r="W91" s="1"/>
    </row>
    <row r="92" spans="23:23">
      <c r="W92" s="1"/>
    </row>
    <row r="93" spans="23:23">
      <c r="W93" s="1"/>
    </row>
    <row r="94" spans="23:23">
      <c r="W94" s="1"/>
    </row>
  </sheetData>
  <sheetProtection sheet="1" objects="1" scenarios="1" autoFilter="0"/>
  <autoFilter ref="A5:BZ35">
    <filterColumn colId="2">
      <filters>
        <filter val="A"/>
        <filter val="C"/>
      </filters>
    </filterColumn>
  </autoFilter>
  <mergeCells count="28">
    <mergeCell ref="K45:M45"/>
    <mergeCell ref="K44:M44"/>
    <mergeCell ref="K43:M43"/>
    <mergeCell ref="K42:M42"/>
    <mergeCell ref="K41:M41"/>
    <mergeCell ref="B4:C4"/>
    <mergeCell ref="V1:V2"/>
    <mergeCell ref="Q1:R1"/>
    <mergeCell ref="Q2:R2"/>
    <mergeCell ref="P1:P2"/>
    <mergeCell ref="M1:O2"/>
    <mergeCell ref="K1:L2"/>
    <mergeCell ref="BL1:BL2"/>
    <mergeCell ref="BM1:BP2"/>
    <mergeCell ref="K54:M54"/>
    <mergeCell ref="K53:M53"/>
    <mergeCell ref="K52:M52"/>
    <mergeCell ref="K51:M51"/>
    <mergeCell ref="K50:M50"/>
    <mergeCell ref="BC1:BI1"/>
    <mergeCell ref="AA1:AA2"/>
    <mergeCell ref="AB1:AH2"/>
    <mergeCell ref="K39:M39"/>
    <mergeCell ref="K49:M49"/>
    <mergeCell ref="K48:M48"/>
    <mergeCell ref="K47:M47"/>
    <mergeCell ref="K46:M46"/>
    <mergeCell ref="K40:M40"/>
  </mergeCells>
  <phoneticPr fontId="3"/>
  <conditionalFormatting sqref="H8">
    <cfRule type="expression" dxfId="1243" priority="1274">
      <formula>H6="Mandatory_1"</formula>
    </cfRule>
  </conditionalFormatting>
  <conditionalFormatting sqref="H8">
    <cfRule type="expression" dxfId="1242" priority="1269">
      <formula>H6="Optional"</formula>
    </cfRule>
    <cfRule type="expression" dxfId="1241" priority="1270">
      <formula>H6="Automatic input"</formula>
    </cfRule>
    <cfRule type="expression" dxfId="1240" priority="1271">
      <formula>H6="As needed"</formula>
    </cfRule>
    <cfRule type="expression" dxfId="1239" priority="1272">
      <formula>H6="Changed by JPN"</formula>
    </cfRule>
    <cfRule type="expression" dxfId="1238" priority="1273">
      <formula>H6="Added info by JPN"</formula>
    </cfRule>
  </conditionalFormatting>
  <conditionalFormatting sqref="H11">
    <cfRule type="expression" dxfId="1237" priority="1268">
      <formula>H9="Mandatory_1"</formula>
    </cfRule>
  </conditionalFormatting>
  <conditionalFormatting sqref="H11">
    <cfRule type="expression" dxfId="1236" priority="1263">
      <formula>H9="Optional"</formula>
    </cfRule>
    <cfRule type="expression" dxfId="1235" priority="1264">
      <formula>H9="Automatic input"</formula>
    </cfRule>
    <cfRule type="expression" dxfId="1234" priority="1265">
      <formula>H9="As needed"</formula>
    </cfRule>
    <cfRule type="expression" dxfId="1233" priority="1266">
      <formula>H9="Changed by JPN"</formula>
    </cfRule>
    <cfRule type="expression" dxfId="1232" priority="1267">
      <formula>H9="Added info by JPN"</formula>
    </cfRule>
  </conditionalFormatting>
  <conditionalFormatting sqref="H14">
    <cfRule type="expression" dxfId="1231" priority="1262">
      <formula>H12="Mandatory_1"</formula>
    </cfRule>
  </conditionalFormatting>
  <conditionalFormatting sqref="H14">
    <cfRule type="expression" dxfId="1230" priority="1257">
      <formula>H12="Optional"</formula>
    </cfRule>
    <cfRule type="expression" dxfId="1229" priority="1258">
      <formula>H12="Automatic input"</formula>
    </cfRule>
    <cfRule type="expression" dxfId="1228" priority="1259">
      <formula>H12="As needed"</formula>
    </cfRule>
    <cfRule type="expression" dxfId="1227" priority="1260">
      <formula>H12="Changed by JPN"</formula>
    </cfRule>
    <cfRule type="expression" dxfId="1226" priority="1261">
      <formula>H12="Added info by JPN"</formula>
    </cfRule>
  </conditionalFormatting>
  <conditionalFormatting sqref="H17">
    <cfRule type="expression" dxfId="1225" priority="1256">
      <formula>H15="Mandatory_1"</formula>
    </cfRule>
  </conditionalFormatting>
  <conditionalFormatting sqref="H17">
    <cfRule type="expression" dxfId="1224" priority="1251">
      <formula>H15="Optional"</formula>
    </cfRule>
    <cfRule type="expression" dxfId="1223" priority="1252">
      <formula>H15="Automatic input"</formula>
    </cfRule>
    <cfRule type="expression" dxfId="1222" priority="1253">
      <formula>H15="As needed"</formula>
    </cfRule>
    <cfRule type="expression" dxfId="1221" priority="1254">
      <formula>H15="Changed by JPN"</formula>
    </cfRule>
    <cfRule type="expression" dxfId="1220" priority="1255">
      <formula>H15="Added info by JPN"</formula>
    </cfRule>
  </conditionalFormatting>
  <conditionalFormatting sqref="H20">
    <cfRule type="expression" dxfId="1219" priority="1250">
      <formula>H18="Mandatory_1"</formula>
    </cfRule>
  </conditionalFormatting>
  <conditionalFormatting sqref="H20">
    <cfRule type="expression" dxfId="1218" priority="1245">
      <formula>H18="Optional"</formula>
    </cfRule>
    <cfRule type="expression" dxfId="1217" priority="1246">
      <formula>H18="Automatic input"</formula>
    </cfRule>
    <cfRule type="expression" dxfId="1216" priority="1247">
      <formula>H18="As needed"</formula>
    </cfRule>
    <cfRule type="expression" dxfId="1215" priority="1248">
      <formula>H18="Changed by JPN"</formula>
    </cfRule>
    <cfRule type="expression" dxfId="1214" priority="1249">
      <formula>H18="Added info by JPN"</formula>
    </cfRule>
  </conditionalFormatting>
  <conditionalFormatting sqref="H23">
    <cfRule type="expression" dxfId="1213" priority="1244">
      <formula>H21="Mandatory_1"</formula>
    </cfRule>
  </conditionalFormatting>
  <conditionalFormatting sqref="H23">
    <cfRule type="expression" dxfId="1212" priority="1239">
      <formula>H21="Optional"</formula>
    </cfRule>
    <cfRule type="expression" dxfId="1211" priority="1240">
      <formula>H21="Automatic input"</formula>
    </cfRule>
    <cfRule type="expression" dxfId="1210" priority="1241">
      <formula>H21="As needed"</formula>
    </cfRule>
    <cfRule type="expression" dxfId="1209" priority="1242">
      <formula>H21="Changed by JPN"</formula>
    </cfRule>
    <cfRule type="expression" dxfId="1208" priority="1243">
      <formula>H21="Added info by JPN"</formula>
    </cfRule>
  </conditionalFormatting>
  <conditionalFormatting sqref="H26">
    <cfRule type="expression" dxfId="1207" priority="1238">
      <formula>H24="Mandatory_1"</formula>
    </cfRule>
  </conditionalFormatting>
  <conditionalFormatting sqref="H26">
    <cfRule type="expression" dxfId="1206" priority="1233">
      <formula>H24="Optional"</formula>
    </cfRule>
    <cfRule type="expression" dxfId="1205" priority="1234">
      <formula>H24="Automatic input"</formula>
    </cfRule>
    <cfRule type="expression" dxfId="1204" priority="1235">
      <formula>H24="As needed"</formula>
    </cfRule>
    <cfRule type="expression" dxfId="1203" priority="1236">
      <formula>H24="Changed by JPN"</formula>
    </cfRule>
    <cfRule type="expression" dxfId="1202" priority="1237">
      <formula>H24="Added info by JPN"</formula>
    </cfRule>
  </conditionalFormatting>
  <conditionalFormatting sqref="H29">
    <cfRule type="expression" dxfId="1201" priority="1232">
      <formula>H27="Mandatory_1"</formula>
    </cfRule>
  </conditionalFormatting>
  <conditionalFormatting sqref="H29">
    <cfRule type="expression" dxfId="1200" priority="1227">
      <formula>H27="Optional"</formula>
    </cfRule>
    <cfRule type="expression" dxfId="1199" priority="1228">
      <formula>H27="Automatic input"</formula>
    </cfRule>
    <cfRule type="expression" dxfId="1198" priority="1229">
      <formula>H27="As needed"</formula>
    </cfRule>
    <cfRule type="expression" dxfId="1197" priority="1230">
      <formula>H27="Changed by JPN"</formula>
    </cfRule>
    <cfRule type="expression" dxfId="1196" priority="1231">
      <formula>H27="Added info by JPN"</formula>
    </cfRule>
  </conditionalFormatting>
  <conditionalFormatting sqref="H32">
    <cfRule type="expression" dxfId="1195" priority="1226">
      <formula>H30="Mandatory_1"</formula>
    </cfRule>
  </conditionalFormatting>
  <conditionalFormatting sqref="H32">
    <cfRule type="expression" dxfId="1194" priority="1221">
      <formula>H30="Optional"</formula>
    </cfRule>
    <cfRule type="expression" dxfId="1193" priority="1222">
      <formula>H30="Automatic input"</formula>
    </cfRule>
    <cfRule type="expression" dxfId="1192" priority="1223">
      <formula>H30="As needed"</formula>
    </cfRule>
    <cfRule type="expression" dxfId="1191" priority="1224">
      <formula>H30="Changed by JPN"</formula>
    </cfRule>
    <cfRule type="expression" dxfId="1190" priority="1225">
      <formula>H30="Added info by JPN"</formula>
    </cfRule>
  </conditionalFormatting>
  <conditionalFormatting sqref="H35">
    <cfRule type="expression" dxfId="1189" priority="1220">
      <formula>H33="Mandatory_1"</formula>
    </cfRule>
  </conditionalFormatting>
  <conditionalFormatting sqref="H35">
    <cfRule type="expression" dxfId="1188" priority="1215">
      <formula>H33="Optional"</formula>
    </cfRule>
    <cfRule type="expression" dxfId="1187" priority="1216">
      <formula>H33="Automatic input"</formula>
    </cfRule>
    <cfRule type="expression" dxfId="1186" priority="1217">
      <formula>H33="As needed"</formula>
    </cfRule>
    <cfRule type="expression" dxfId="1185" priority="1218">
      <formula>H33="Changed by JPN"</formula>
    </cfRule>
    <cfRule type="expression" dxfId="1184" priority="1219">
      <formula>H33="Added info by JPN"</formula>
    </cfRule>
  </conditionalFormatting>
  <conditionalFormatting sqref="G2">
    <cfRule type="cellIs" dxfId="1183" priority="1067" operator="equal">
      <formula>"買う法人へ連絡"</formula>
    </cfRule>
  </conditionalFormatting>
  <conditionalFormatting sqref="E8">
    <cfRule type="expression" dxfId="1182" priority="963">
      <formula>CA8&lt;3</formula>
    </cfRule>
    <cfRule type="expression" dxfId="1181" priority="964">
      <formula>CA8="NG"</formula>
    </cfRule>
  </conditionalFormatting>
  <conditionalFormatting sqref="E26">
    <cfRule type="expression" dxfId="1180" priority="1014">
      <formula>CA26&lt;3</formula>
    </cfRule>
    <cfRule type="expression" dxfId="1179" priority="1015">
      <formula>CA26="NG"</formula>
    </cfRule>
  </conditionalFormatting>
  <conditionalFormatting sqref="E29">
    <cfRule type="expression" dxfId="1178" priority="1012">
      <formula>CA29&lt;3</formula>
    </cfRule>
    <cfRule type="expression" dxfId="1177" priority="1013">
      <formula>CA29="NG"</formula>
    </cfRule>
  </conditionalFormatting>
  <conditionalFormatting sqref="E32">
    <cfRule type="expression" dxfId="1176" priority="1010">
      <formula>CA32&lt;3</formula>
    </cfRule>
    <cfRule type="expression" dxfId="1175" priority="1011">
      <formula>CA32="NG"</formula>
    </cfRule>
  </conditionalFormatting>
  <conditionalFormatting sqref="E35">
    <cfRule type="expression" dxfId="1174" priority="1008">
      <formula>CA35&lt;3</formula>
    </cfRule>
    <cfRule type="expression" dxfId="1173" priority="1009">
      <formula>CA35="NG"</formula>
    </cfRule>
  </conditionalFormatting>
  <conditionalFormatting sqref="F8 F26 F29 F32 F35 F11 F14 F17 F20 F23">
    <cfRule type="expression" dxfId="1172" priority="1007">
      <formula>F6="Mandatory_1"</formula>
    </cfRule>
  </conditionalFormatting>
  <conditionalFormatting sqref="AB8 AB11 AB14 AB17 AB20 AB23 AB26 AB29 AB32 AB35">
    <cfRule type="expression" dxfId="1171" priority="1002">
      <formula>AB8="--"</formula>
    </cfRule>
    <cfRule type="expression" dxfId="1170" priority="1003">
      <formula>AB8="-"</formula>
    </cfRule>
  </conditionalFormatting>
  <conditionalFormatting sqref="AE8 AE26 AE29 AE32 AE35 AE11 AE14 AE17 AE20 AE23">
    <cfRule type="expression" dxfId="1169" priority="1000">
      <formula>AE8="--"</formula>
    </cfRule>
    <cfRule type="expression" dxfId="1168" priority="1001">
      <formula>AE8="-"</formula>
    </cfRule>
  </conditionalFormatting>
  <conditionalFormatting sqref="AU26 AU29 AU32 AU35">
    <cfRule type="expression" dxfId="1167" priority="998">
      <formula>AU26="--"</formula>
    </cfRule>
    <cfRule type="expression" dxfId="1166" priority="999">
      <formula>AU26="-"</formula>
    </cfRule>
  </conditionalFormatting>
  <conditionalFormatting sqref="AV8 AV11 AV14 AV17 AV20 AV23 AV26 AV29 AV32 AV35">
    <cfRule type="expression" dxfId="1165" priority="996">
      <formula>AV8="--"</formula>
    </cfRule>
    <cfRule type="expression" dxfId="1164" priority="997">
      <formula>AV8="-"</formula>
    </cfRule>
  </conditionalFormatting>
  <conditionalFormatting sqref="AW8 AW11 AW14 AW17 AW20 AW23 AW26 AW29 AW32 AW35">
    <cfRule type="expression" dxfId="1163" priority="994">
      <formula>AW8="--"</formula>
    </cfRule>
    <cfRule type="expression" dxfId="1162" priority="995">
      <formula>AW8="-"</formula>
    </cfRule>
  </conditionalFormatting>
  <conditionalFormatting sqref="AX26 AX29 AX32 AX35">
    <cfRule type="expression" dxfId="1161" priority="992">
      <formula>AX26="--"</formula>
    </cfRule>
    <cfRule type="expression" dxfId="1160" priority="993">
      <formula>AX26="-"</formula>
    </cfRule>
  </conditionalFormatting>
  <conditionalFormatting sqref="AY8 AY11 AY14 AY17 AY20 AY23 AY26 AY29 AY32 AY35">
    <cfRule type="expression" dxfId="1159" priority="990">
      <formula>AY8="--"</formula>
    </cfRule>
    <cfRule type="expression" dxfId="1158" priority="991">
      <formula>AY8="-"</formula>
    </cfRule>
  </conditionalFormatting>
  <conditionalFormatting sqref="AZ8 AZ11 AZ14 AZ17 AZ20 AZ23 AZ26 AZ29 AZ32 AZ35">
    <cfRule type="expression" dxfId="1157" priority="988">
      <formula>AZ8="--"</formula>
    </cfRule>
    <cfRule type="expression" dxfId="1156" priority="989">
      <formula>AZ8="-"</formula>
    </cfRule>
  </conditionalFormatting>
  <conditionalFormatting sqref="BA26 BA32 BA29 BA35">
    <cfRule type="expression" dxfId="1155" priority="986">
      <formula>BA26="--"</formula>
    </cfRule>
    <cfRule type="expression" dxfId="1154" priority="987">
      <formula>BA26="-"</formula>
    </cfRule>
  </conditionalFormatting>
  <conditionalFormatting sqref="BB26 BB29 BB32 BB35">
    <cfRule type="expression" dxfId="1153" priority="984">
      <formula>BB26="--"</formula>
    </cfRule>
    <cfRule type="expression" dxfId="1152" priority="985">
      <formula>BB26="-"</formula>
    </cfRule>
  </conditionalFormatting>
  <conditionalFormatting sqref="BC8 BC11 BC14 BC17 BC20 BC23 BC26 BC29 BC32 BC35">
    <cfRule type="expression" dxfId="1151" priority="982">
      <formula>BC8="--"</formula>
    </cfRule>
    <cfRule type="expression" dxfId="1150" priority="983">
      <formula>BC8="-"</formula>
    </cfRule>
  </conditionalFormatting>
  <conditionalFormatting sqref="BD26 BD29 BD32 BD35">
    <cfRule type="expression" dxfId="1149" priority="980">
      <formula>BD26="--"</formula>
    </cfRule>
    <cfRule type="expression" dxfId="1148" priority="981">
      <formula>BD26="-"</formula>
    </cfRule>
  </conditionalFormatting>
  <conditionalFormatting sqref="BE11 BE14 BE17 BE20 BE23 BE26 BE29 BE32 BE35 BE8">
    <cfRule type="expression" dxfId="1147" priority="978">
      <formula>BE8="--"</formula>
    </cfRule>
    <cfRule type="expression" dxfId="1146" priority="979">
      <formula>BE8="-"</formula>
    </cfRule>
  </conditionalFormatting>
  <conditionalFormatting sqref="BG8 BG11 BG14 BG17 BG20 BG23 BG26 BG29 BG32 BG35">
    <cfRule type="expression" dxfId="1145" priority="977">
      <formula>BG8="-"</formula>
    </cfRule>
  </conditionalFormatting>
  <conditionalFormatting sqref="BH8 BH11 BH14 BH17 BH20 BH23 BH26 BH29 BH32 BH35">
    <cfRule type="expression" dxfId="1144" priority="974">
      <formula>BH8="--"</formula>
    </cfRule>
    <cfRule type="expression" dxfId="1143" priority="975">
      <formula>BH8="-"</formula>
    </cfRule>
  </conditionalFormatting>
  <conditionalFormatting sqref="BI8 BI11 BI14 BI17 BI20 BI23 BI26 BI29 BI32 BI35">
    <cfRule type="expression" dxfId="1142" priority="972">
      <formula>BI8="--"</formula>
    </cfRule>
    <cfRule type="expression" dxfId="1141" priority="973">
      <formula>BI8="-"</formula>
    </cfRule>
  </conditionalFormatting>
  <conditionalFormatting sqref="BL8:BZ8 BL11:BZ11 BL14:BZ14 BL17:BZ17 BL20:BZ20 BL23:BZ23 BL26:BZ26 BL29:BZ29 BL32:BZ32 BL35:BZ35">
    <cfRule type="expression" dxfId="1140" priority="961">
      <formula>BL8="--"</formula>
    </cfRule>
    <cfRule type="expression" dxfId="1139" priority="962">
      <formula>BL8="-"</formula>
    </cfRule>
    <cfRule type="expression" dxfId="1138" priority="965">
      <formula>BL6="Mandatory_P"</formula>
    </cfRule>
    <cfRule type="expression" dxfId="1137" priority="971">
      <formula>BL6="Mandatory"</formula>
    </cfRule>
  </conditionalFormatting>
  <conditionalFormatting sqref="BL8:BZ8 BL11:BZ11 BL14:BZ14 BL17:BZ17 BL20:BZ20 BL23:BZ23 BL26:BZ26 BL29:BZ29 BL32:BZ32 BL35:BZ35">
    <cfRule type="expression" dxfId="1136" priority="966">
      <formula>BL6="Optional"</formula>
    </cfRule>
    <cfRule type="expression" dxfId="1135" priority="967">
      <formula>BL6="Automatic input"</formula>
    </cfRule>
    <cfRule type="expression" dxfId="1134" priority="968">
      <formula>BL6="As needed"</formula>
    </cfRule>
    <cfRule type="expression" dxfId="1133" priority="969">
      <formula>BL6="Changed by JPN"</formula>
    </cfRule>
    <cfRule type="expression" dxfId="1132" priority="970">
      <formula>BL6="Added info by JPN"</formula>
    </cfRule>
  </conditionalFormatting>
  <conditionalFormatting sqref="E35 E32 E29 E26 G8 G11 G14 G17 G26 G29 G32 G35 I26:BZ26 I29:BZ29 I32:BZ32 I35:BZ35 E8 I8:J8 E11 E14 E17 G20 E20 G23 E23 I11:K11 M8 M11 M14 I14:K14 M17 I17:K17 M20 I20:K20 M23 I23:K23 P8:T8 P11:T11 P14:T14 P17:T17 P20:T20 P23:T23 V8:AJ8 V11:AJ11 V14:AJ14 V17:AJ17 V20:AJ20 V23:AJ23 AN8:AT8 AN11:AT11 AN14:AT14 AN17:AT17 AN20:AT20 AN23:AT23 AV8:AW8 AV11:AW11 AV14:AW14 AV17:AW17 AV20:AW20 AV23:AW23 AY8:AZ8 AY11:AZ11 AY14:AZ14 AY17:AZ17 AY20:AZ20 AY23:AZ23 BC8 BC11 BC14 BC17 BC20 BC23 BE8 BE11 BE14 BE17 BE20 BE23 BG8:BJ8 BG11:BJ11 BG14:BJ14 BG17:BJ17 BG20:BJ20 BG23:BJ23 BL8:BZ8 BL11:BZ11 BL14:BZ14 BL17:BZ17 BL20:BZ20 BL23:BZ23">
    <cfRule type="expression" dxfId="1131" priority="1026">
      <formula>E6="Added info by JPN"</formula>
    </cfRule>
    <cfRule type="expression" dxfId="1130" priority="1027">
      <formula>E6="Mandatory_1"</formula>
    </cfRule>
    <cfRule type="expression" dxfId="1129" priority="1028">
      <formula>E6="Mandatory_1(OES Only)"</formula>
    </cfRule>
    <cfRule type="expression" dxfId="1128" priority="1336">
      <formula>E6="Mandatory_2(OES Only)"</formula>
    </cfRule>
    <cfRule type="expression" dxfId="1127" priority="1818">
      <formula>E6="Mandatory_2"</formula>
    </cfRule>
    <cfRule type="expression" dxfId="1126" priority="1820">
      <formula>E6="Optional"</formula>
    </cfRule>
    <cfRule type="expression" dxfId="1125" priority="1822">
      <formula>E6="Automatic input"</formula>
    </cfRule>
    <cfRule type="expression" dxfId="1124" priority="1824">
      <formula>E6="As needed"</formula>
    </cfRule>
    <cfRule type="expression" dxfId="1123" priority="1826">
      <formula>E6="Changed by JPN"</formula>
    </cfRule>
  </conditionalFormatting>
  <conditionalFormatting sqref="E8">
    <cfRule type="expression" dxfId="1122" priority="959">
      <formula>CA8&lt;3</formula>
    </cfRule>
    <cfRule type="expression" dxfId="1121" priority="960">
      <formula>CA8="NG"</formula>
    </cfRule>
  </conditionalFormatting>
  <conditionalFormatting sqref="E11">
    <cfRule type="expression" dxfId="1120" priority="953">
      <formula>CA11&lt;3</formula>
    </cfRule>
    <cfRule type="expression" dxfId="1119" priority="954">
      <formula>CA11="NG"</formula>
    </cfRule>
  </conditionalFormatting>
  <conditionalFormatting sqref="E11">
    <cfRule type="expression" dxfId="1118" priority="951">
      <formula>CA11&lt;3</formula>
    </cfRule>
    <cfRule type="expression" dxfId="1117" priority="952">
      <formula>CA11="NG"</formula>
    </cfRule>
  </conditionalFormatting>
  <conditionalFormatting sqref="E14">
    <cfRule type="expression" dxfId="1116" priority="949">
      <formula>CA14&lt;3</formula>
    </cfRule>
    <cfRule type="expression" dxfId="1115" priority="950">
      <formula>CA14="NG"</formula>
    </cfRule>
  </conditionalFormatting>
  <conditionalFormatting sqref="E14">
    <cfRule type="expression" dxfId="1114" priority="947">
      <formula>CA14&lt;3</formula>
    </cfRule>
    <cfRule type="expression" dxfId="1113" priority="948">
      <formula>CA14="NG"</formula>
    </cfRule>
  </conditionalFormatting>
  <conditionalFormatting sqref="E17">
    <cfRule type="expression" dxfId="1112" priority="945">
      <formula>CA17&lt;3</formula>
    </cfRule>
    <cfRule type="expression" dxfId="1111" priority="946">
      <formula>CA17="NG"</formula>
    </cfRule>
  </conditionalFormatting>
  <conditionalFormatting sqref="E17">
    <cfRule type="expression" dxfId="1110" priority="943">
      <formula>CA17&lt;3</formula>
    </cfRule>
    <cfRule type="expression" dxfId="1109" priority="944">
      <formula>CA17="NG"</formula>
    </cfRule>
  </conditionalFormatting>
  <conditionalFormatting sqref="E20">
    <cfRule type="expression" dxfId="1108" priority="941">
      <formula>CA20&lt;3</formula>
    </cfRule>
    <cfRule type="expression" dxfId="1107" priority="942">
      <formula>CA20="NG"</formula>
    </cfRule>
  </conditionalFormatting>
  <conditionalFormatting sqref="E20">
    <cfRule type="expression" dxfId="1106" priority="939">
      <formula>CA20&lt;3</formula>
    </cfRule>
    <cfRule type="expression" dxfId="1105" priority="940">
      <formula>CA20="NG"</formula>
    </cfRule>
  </conditionalFormatting>
  <conditionalFormatting sqref="E23">
    <cfRule type="expression" dxfId="1104" priority="937">
      <formula>CA23&lt;3</formula>
    </cfRule>
    <cfRule type="expression" dxfId="1103" priority="938">
      <formula>CA23="NG"</formula>
    </cfRule>
  </conditionalFormatting>
  <conditionalFormatting sqref="E23">
    <cfRule type="expression" dxfId="1102" priority="935">
      <formula>CA23&lt;3</formula>
    </cfRule>
    <cfRule type="expression" dxfId="1101" priority="936">
      <formula>CA23="NG"</formula>
    </cfRule>
  </conditionalFormatting>
  <conditionalFormatting sqref="K8:L8">
    <cfRule type="expression" dxfId="1100" priority="926">
      <formula>K6="Added info by JPN"</formula>
    </cfRule>
    <cfRule type="expression" dxfId="1099" priority="927">
      <formula>K6="Mandatory_1"</formula>
    </cfRule>
    <cfRule type="expression" dxfId="1098" priority="928">
      <formula>K6="Mandatory_1(OES Only)"</formula>
    </cfRule>
    <cfRule type="expression" dxfId="1097" priority="929">
      <formula>K6="Mandatory_2(OES Only)"</formula>
    </cfRule>
    <cfRule type="expression" dxfId="1096" priority="930">
      <formula>K6="Mandatory_2"</formula>
    </cfRule>
    <cfRule type="expression" dxfId="1095" priority="931">
      <formula>K6="Optional"</formula>
    </cfRule>
    <cfRule type="expression" dxfId="1094" priority="932">
      <formula>K6="Automatic input"</formula>
    </cfRule>
    <cfRule type="expression" dxfId="1093" priority="933">
      <formula>K6="As needed"</formula>
    </cfRule>
    <cfRule type="expression" dxfId="1092" priority="934">
      <formula>K6="Changed by JPN"</formula>
    </cfRule>
  </conditionalFormatting>
  <conditionalFormatting sqref="L11">
    <cfRule type="expression" dxfId="1091" priority="917">
      <formula>L9="Added info by JPN"</formula>
    </cfRule>
    <cfRule type="expression" dxfId="1090" priority="918">
      <formula>L9="Mandatory_1"</formula>
    </cfRule>
    <cfRule type="expression" dxfId="1089" priority="919">
      <formula>L9="Mandatory_1(OES Only)"</formula>
    </cfRule>
    <cfRule type="expression" dxfId="1088" priority="920">
      <formula>L9="Mandatory_2(OES Only)"</formula>
    </cfRule>
    <cfRule type="expression" dxfId="1087" priority="921">
      <formula>L9="Mandatory_2"</formula>
    </cfRule>
    <cfRule type="expression" dxfId="1086" priority="922">
      <formula>L9="Optional"</formula>
    </cfRule>
    <cfRule type="expression" dxfId="1085" priority="923">
      <formula>L9="Automatic input"</formula>
    </cfRule>
    <cfRule type="expression" dxfId="1084" priority="924">
      <formula>L9="As needed"</formula>
    </cfRule>
    <cfRule type="expression" dxfId="1083" priority="925">
      <formula>L9="Changed by JPN"</formula>
    </cfRule>
  </conditionalFormatting>
  <conditionalFormatting sqref="L14">
    <cfRule type="expression" dxfId="1082" priority="908">
      <formula>L12="Added info by JPN"</formula>
    </cfRule>
    <cfRule type="expression" dxfId="1081" priority="909">
      <formula>L12="Mandatory_1"</formula>
    </cfRule>
    <cfRule type="expression" dxfId="1080" priority="910">
      <formula>L12="Mandatory_1(OES Only)"</formula>
    </cfRule>
    <cfRule type="expression" dxfId="1079" priority="911">
      <formula>L12="Mandatory_2(OES Only)"</formula>
    </cfRule>
    <cfRule type="expression" dxfId="1078" priority="912">
      <formula>L12="Mandatory_2"</formula>
    </cfRule>
    <cfRule type="expression" dxfId="1077" priority="913">
      <formula>L12="Optional"</formula>
    </cfRule>
    <cfRule type="expression" dxfId="1076" priority="914">
      <formula>L12="Automatic input"</formula>
    </cfRule>
    <cfRule type="expression" dxfId="1075" priority="915">
      <formula>L12="As needed"</formula>
    </cfRule>
    <cfRule type="expression" dxfId="1074" priority="916">
      <formula>L12="Changed by JPN"</formula>
    </cfRule>
  </conditionalFormatting>
  <conditionalFormatting sqref="L17">
    <cfRule type="expression" dxfId="1073" priority="899">
      <formula>L15="Added info by JPN"</formula>
    </cfRule>
    <cfRule type="expression" dxfId="1072" priority="900">
      <formula>L15="Mandatory_1"</formula>
    </cfRule>
    <cfRule type="expression" dxfId="1071" priority="901">
      <formula>L15="Mandatory_1(OES Only)"</formula>
    </cfRule>
    <cfRule type="expression" dxfId="1070" priority="902">
      <formula>L15="Mandatory_2(OES Only)"</formula>
    </cfRule>
    <cfRule type="expression" dxfId="1069" priority="903">
      <formula>L15="Mandatory_2"</formula>
    </cfRule>
    <cfRule type="expression" dxfId="1068" priority="904">
      <formula>L15="Optional"</formula>
    </cfRule>
    <cfRule type="expression" dxfId="1067" priority="905">
      <formula>L15="Automatic input"</formula>
    </cfRule>
    <cfRule type="expression" dxfId="1066" priority="906">
      <formula>L15="As needed"</formula>
    </cfRule>
    <cfRule type="expression" dxfId="1065" priority="907">
      <formula>L15="Changed by JPN"</formula>
    </cfRule>
  </conditionalFormatting>
  <conditionalFormatting sqref="L20">
    <cfRule type="expression" dxfId="1064" priority="890">
      <formula>L18="Added info by JPN"</formula>
    </cfRule>
    <cfRule type="expression" dxfId="1063" priority="891">
      <formula>L18="Mandatory_1"</formula>
    </cfRule>
    <cfRule type="expression" dxfId="1062" priority="892">
      <formula>L18="Mandatory_1(OES Only)"</formula>
    </cfRule>
    <cfRule type="expression" dxfId="1061" priority="893">
      <formula>L18="Mandatory_2(OES Only)"</formula>
    </cfRule>
    <cfRule type="expression" dxfId="1060" priority="894">
      <formula>L18="Mandatory_2"</formula>
    </cfRule>
    <cfRule type="expression" dxfId="1059" priority="895">
      <formula>L18="Optional"</formula>
    </cfRule>
    <cfRule type="expression" dxfId="1058" priority="896">
      <formula>L18="Automatic input"</formula>
    </cfRule>
    <cfRule type="expression" dxfId="1057" priority="897">
      <formula>L18="As needed"</formula>
    </cfRule>
    <cfRule type="expression" dxfId="1056" priority="898">
      <formula>L18="Changed by JPN"</formula>
    </cfRule>
  </conditionalFormatting>
  <conditionalFormatting sqref="L23">
    <cfRule type="expression" dxfId="1055" priority="881">
      <formula>L21="Added info by JPN"</formula>
    </cfRule>
    <cfRule type="expression" dxfId="1054" priority="882">
      <formula>L21="Mandatory_1"</formula>
    </cfRule>
    <cfRule type="expression" dxfId="1053" priority="883">
      <formula>L21="Mandatory_1(OES Only)"</formula>
    </cfRule>
    <cfRule type="expression" dxfId="1052" priority="884">
      <formula>L21="Mandatory_2(OES Only)"</formula>
    </cfRule>
    <cfRule type="expression" dxfId="1051" priority="885">
      <formula>L21="Mandatory_2"</formula>
    </cfRule>
    <cfRule type="expression" dxfId="1050" priority="886">
      <formula>L21="Optional"</formula>
    </cfRule>
    <cfRule type="expression" dxfId="1049" priority="887">
      <formula>L21="Automatic input"</formula>
    </cfRule>
    <cfRule type="expression" dxfId="1048" priority="888">
      <formula>L21="As needed"</formula>
    </cfRule>
    <cfRule type="expression" dxfId="1047" priority="889">
      <formula>L21="Changed by JPN"</formula>
    </cfRule>
  </conditionalFormatting>
  <conditionalFormatting sqref="N8">
    <cfRule type="expression" dxfId="1046" priority="872">
      <formula>N6="Added info by JPN"</formula>
    </cfRule>
    <cfRule type="expression" dxfId="1045" priority="873">
      <formula>N6="Mandatory_1"</formula>
    </cfRule>
    <cfRule type="expression" dxfId="1044" priority="874">
      <formula>N6="Mandatory_1(OES Only)"</formula>
    </cfRule>
    <cfRule type="expression" dxfId="1043" priority="875">
      <formula>N6="Mandatory_2(OES Only)"</formula>
    </cfRule>
    <cfRule type="expression" dxfId="1042" priority="876">
      <formula>N6="Mandatory_2"</formula>
    </cfRule>
    <cfRule type="expression" dxfId="1041" priority="877">
      <formula>N6="Optional"</formula>
    </cfRule>
    <cfRule type="expression" dxfId="1040" priority="878">
      <formula>N6="Automatic input"</formula>
    </cfRule>
    <cfRule type="expression" dxfId="1039" priority="879">
      <formula>N6="As needed"</formula>
    </cfRule>
    <cfRule type="expression" dxfId="1038" priority="880">
      <formula>N6="Changed by JPN"</formula>
    </cfRule>
  </conditionalFormatting>
  <conditionalFormatting sqref="O8">
    <cfRule type="expression" dxfId="1037" priority="863">
      <formula>O6="Added info by JPN"</formula>
    </cfRule>
    <cfRule type="expression" dxfId="1036" priority="864">
      <formula>O6="Mandatory_1"</formula>
    </cfRule>
    <cfRule type="expression" dxfId="1035" priority="865">
      <formula>O6="Mandatory_1(OES Only)"</formula>
    </cfRule>
    <cfRule type="expression" dxfId="1034" priority="866">
      <formula>O6="Mandatory_2(OES Only)"</formula>
    </cfRule>
    <cfRule type="expression" dxfId="1033" priority="867">
      <formula>O6="Mandatory_2"</formula>
    </cfRule>
    <cfRule type="expression" dxfId="1032" priority="868">
      <formula>O6="Optional"</formula>
    </cfRule>
    <cfRule type="expression" dxfId="1031" priority="869">
      <formula>O6="Automatic input"</formula>
    </cfRule>
    <cfRule type="expression" dxfId="1030" priority="870">
      <formula>O6="As needed"</formula>
    </cfRule>
    <cfRule type="expression" dxfId="1029" priority="871">
      <formula>O6="Changed by JPN"</formula>
    </cfRule>
  </conditionalFormatting>
  <conditionalFormatting sqref="N11">
    <cfRule type="expression" dxfId="1028" priority="854">
      <formula>N9="Added info by JPN"</formula>
    </cfRule>
    <cfRule type="expression" dxfId="1027" priority="855">
      <formula>N9="Mandatory_1"</formula>
    </cfRule>
    <cfRule type="expression" dxfId="1026" priority="856">
      <formula>N9="Mandatory_1(OES Only)"</formula>
    </cfRule>
    <cfRule type="expression" dxfId="1025" priority="857">
      <formula>N9="Mandatory_2(OES Only)"</formula>
    </cfRule>
    <cfRule type="expression" dxfId="1024" priority="858">
      <formula>N9="Mandatory_2"</formula>
    </cfRule>
    <cfRule type="expression" dxfId="1023" priority="859">
      <formula>N9="Optional"</formula>
    </cfRule>
    <cfRule type="expression" dxfId="1022" priority="860">
      <formula>N9="Automatic input"</formula>
    </cfRule>
    <cfRule type="expression" dxfId="1021" priority="861">
      <formula>N9="As needed"</formula>
    </cfRule>
    <cfRule type="expression" dxfId="1020" priority="862">
      <formula>N9="Changed by JPN"</formula>
    </cfRule>
  </conditionalFormatting>
  <conditionalFormatting sqref="O11">
    <cfRule type="expression" dxfId="1019" priority="845">
      <formula>O9="Added info by JPN"</formula>
    </cfRule>
    <cfRule type="expression" dxfId="1018" priority="846">
      <formula>O9="Mandatory_1"</formula>
    </cfRule>
    <cfRule type="expression" dxfId="1017" priority="847">
      <formula>O9="Mandatory_1(OES Only)"</formula>
    </cfRule>
    <cfRule type="expression" dxfId="1016" priority="848">
      <formula>O9="Mandatory_2(OES Only)"</formula>
    </cfRule>
    <cfRule type="expression" dxfId="1015" priority="849">
      <formula>O9="Mandatory_2"</formula>
    </cfRule>
    <cfRule type="expression" dxfId="1014" priority="850">
      <formula>O9="Optional"</formula>
    </cfRule>
    <cfRule type="expression" dxfId="1013" priority="851">
      <formula>O9="Automatic input"</formula>
    </cfRule>
    <cfRule type="expression" dxfId="1012" priority="852">
      <formula>O9="As needed"</formula>
    </cfRule>
    <cfRule type="expression" dxfId="1011" priority="853">
      <formula>O9="Changed by JPN"</formula>
    </cfRule>
  </conditionalFormatting>
  <conditionalFormatting sqref="N14">
    <cfRule type="expression" dxfId="1010" priority="836">
      <formula>N12="Added info by JPN"</formula>
    </cfRule>
    <cfRule type="expression" dxfId="1009" priority="837">
      <formula>N12="Mandatory_1"</formula>
    </cfRule>
    <cfRule type="expression" dxfId="1008" priority="838">
      <formula>N12="Mandatory_1(OES Only)"</formula>
    </cfRule>
    <cfRule type="expression" dxfId="1007" priority="839">
      <formula>N12="Mandatory_2(OES Only)"</formula>
    </cfRule>
    <cfRule type="expression" dxfId="1006" priority="840">
      <formula>N12="Mandatory_2"</formula>
    </cfRule>
    <cfRule type="expression" dxfId="1005" priority="841">
      <formula>N12="Optional"</formula>
    </cfRule>
    <cfRule type="expression" dxfId="1004" priority="842">
      <formula>N12="Automatic input"</formula>
    </cfRule>
    <cfRule type="expression" dxfId="1003" priority="843">
      <formula>N12="As needed"</formula>
    </cfRule>
    <cfRule type="expression" dxfId="1002" priority="844">
      <formula>N12="Changed by JPN"</formula>
    </cfRule>
  </conditionalFormatting>
  <conditionalFormatting sqref="O14">
    <cfRule type="expression" dxfId="1001" priority="827">
      <formula>O12="Added info by JPN"</formula>
    </cfRule>
    <cfRule type="expression" dxfId="1000" priority="828">
      <formula>O12="Mandatory_1"</formula>
    </cfRule>
    <cfRule type="expression" dxfId="999" priority="829">
      <formula>O12="Mandatory_1(OES Only)"</formula>
    </cfRule>
    <cfRule type="expression" dxfId="998" priority="830">
      <formula>O12="Mandatory_2(OES Only)"</formula>
    </cfRule>
    <cfRule type="expression" dxfId="997" priority="831">
      <formula>O12="Mandatory_2"</formula>
    </cfRule>
    <cfRule type="expression" dxfId="996" priority="832">
      <formula>O12="Optional"</formula>
    </cfRule>
    <cfRule type="expression" dxfId="995" priority="833">
      <formula>O12="Automatic input"</formula>
    </cfRule>
    <cfRule type="expression" dxfId="994" priority="834">
      <formula>O12="As needed"</formula>
    </cfRule>
    <cfRule type="expression" dxfId="993" priority="835">
      <formula>O12="Changed by JPN"</formula>
    </cfRule>
  </conditionalFormatting>
  <conditionalFormatting sqref="N17">
    <cfRule type="expression" dxfId="992" priority="818">
      <formula>N15="Added info by JPN"</formula>
    </cfRule>
    <cfRule type="expression" dxfId="991" priority="819">
      <formula>N15="Mandatory_1"</formula>
    </cfRule>
    <cfRule type="expression" dxfId="990" priority="820">
      <formula>N15="Mandatory_1(OES Only)"</formula>
    </cfRule>
    <cfRule type="expression" dxfId="989" priority="821">
      <formula>N15="Mandatory_2(OES Only)"</formula>
    </cfRule>
    <cfRule type="expression" dxfId="988" priority="822">
      <formula>N15="Mandatory_2"</formula>
    </cfRule>
    <cfRule type="expression" dxfId="987" priority="823">
      <formula>N15="Optional"</formula>
    </cfRule>
    <cfRule type="expression" dxfId="986" priority="824">
      <formula>N15="Automatic input"</formula>
    </cfRule>
    <cfRule type="expression" dxfId="985" priority="825">
      <formula>N15="As needed"</formula>
    </cfRule>
    <cfRule type="expression" dxfId="984" priority="826">
      <formula>N15="Changed by JPN"</formula>
    </cfRule>
  </conditionalFormatting>
  <conditionalFormatting sqref="O17">
    <cfRule type="expression" dxfId="983" priority="809">
      <formula>O15="Added info by JPN"</formula>
    </cfRule>
    <cfRule type="expression" dxfId="982" priority="810">
      <formula>O15="Mandatory_1"</formula>
    </cfRule>
    <cfRule type="expression" dxfId="981" priority="811">
      <formula>O15="Mandatory_1(OES Only)"</formula>
    </cfRule>
    <cfRule type="expression" dxfId="980" priority="812">
      <formula>O15="Mandatory_2(OES Only)"</formula>
    </cfRule>
    <cfRule type="expression" dxfId="979" priority="813">
      <formula>O15="Mandatory_2"</formula>
    </cfRule>
    <cfRule type="expression" dxfId="978" priority="814">
      <formula>O15="Optional"</formula>
    </cfRule>
    <cfRule type="expression" dxfId="977" priority="815">
      <formula>O15="Automatic input"</formula>
    </cfRule>
    <cfRule type="expression" dxfId="976" priority="816">
      <formula>O15="As needed"</formula>
    </cfRule>
    <cfRule type="expression" dxfId="975" priority="817">
      <formula>O15="Changed by JPN"</formula>
    </cfRule>
  </conditionalFormatting>
  <conditionalFormatting sqref="N20">
    <cfRule type="expression" dxfId="974" priority="800">
      <formula>N18="Added info by JPN"</formula>
    </cfRule>
    <cfRule type="expression" dxfId="973" priority="801">
      <formula>N18="Mandatory_1"</formula>
    </cfRule>
    <cfRule type="expression" dxfId="972" priority="802">
      <formula>N18="Mandatory_1(OES Only)"</formula>
    </cfRule>
    <cfRule type="expression" dxfId="971" priority="803">
      <formula>N18="Mandatory_2(OES Only)"</formula>
    </cfRule>
    <cfRule type="expression" dxfId="970" priority="804">
      <formula>N18="Mandatory_2"</formula>
    </cfRule>
    <cfRule type="expression" dxfId="969" priority="805">
      <formula>N18="Optional"</formula>
    </cfRule>
    <cfRule type="expression" dxfId="968" priority="806">
      <formula>N18="Automatic input"</formula>
    </cfRule>
    <cfRule type="expression" dxfId="967" priority="807">
      <formula>N18="As needed"</formula>
    </cfRule>
    <cfRule type="expression" dxfId="966" priority="808">
      <formula>N18="Changed by JPN"</formula>
    </cfRule>
  </conditionalFormatting>
  <conditionalFormatting sqref="O20">
    <cfRule type="expression" dxfId="965" priority="791">
      <formula>O18="Added info by JPN"</formula>
    </cfRule>
    <cfRule type="expression" dxfId="964" priority="792">
      <formula>O18="Mandatory_1"</formula>
    </cfRule>
    <cfRule type="expression" dxfId="963" priority="793">
      <formula>O18="Mandatory_1(OES Only)"</formula>
    </cfRule>
    <cfRule type="expression" dxfId="962" priority="794">
      <formula>O18="Mandatory_2(OES Only)"</formula>
    </cfRule>
    <cfRule type="expression" dxfId="961" priority="795">
      <formula>O18="Mandatory_2"</formula>
    </cfRule>
    <cfRule type="expression" dxfId="960" priority="796">
      <formula>O18="Optional"</formula>
    </cfRule>
    <cfRule type="expression" dxfId="959" priority="797">
      <formula>O18="Automatic input"</formula>
    </cfRule>
    <cfRule type="expression" dxfId="958" priority="798">
      <formula>O18="As needed"</formula>
    </cfRule>
    <cfRule type="expression" dxfId="957" priority="799">
      <formula>O18="Changed by JPN"</formula>
    </cfRule>
  </conditionalFormatting>
  <conditionalFormatting sqref="N23">
    <cfRule type="expression" dxfId="956" priority="782">
      <formula>N21="Added info by JPN"</formula>
    </cfRule>
    <cfRule type="expression" dxfId="955" priority="783">
      <formula>N21="Mandatory_1"</formula>
    </cfRule>
    <cfRule type="expression" dxfId="954" priority="784">
      <formula>N21="Mandatory_1(OES Only)"</formula>
    </cfRule>
    <cfRule type="expression" dxfId="953" priority="785">
      <formula>N21="Mandatory_2(OES Only)"</formula>
    </cfRule>
    <cfRule type="expression" dxfId="952" priority="786">
      <formula>N21="Mandatory_2"</formula>
    </cfRule>
    <cfRule type="expression" dxfId="951" priority="787">
      <formula>N21="Optional"</formula>
    </cfRule>
    <cfRule type="expression" dxfId="950" priority="788">
      <formula>N21="Automatic input"</formula>
    </cfRule>
    <cfRule type="expression" dxfId="949" priority="789">
      <formula>N21="As needed"</formula>
    </cfRule>
    <cfRule type="expression" dxfId="948" priority="790">
      <formula>N21="Changed by JPN"</formula>
    </cfRule>
  </conditionalFormatting>
  <conditionalFormatting sqref="O23">
    <cfRule type="expression" dxfId="947" priority="773">
      <formula>O21="Added info by JPN"</formula>
    </cfRule>
    <cfRule type="expression" dxfId="946" priority="774">
      <formula>O21="Mandatory_1"</formula>
    </cfRule>
    <cfRule type="expression" dxfId="945" priority="775">
      <formula>O21="Mandatory_1(OES Only)"</formula>
    </cfRule>
    <cfRule type="expression" dxfId="944" priority="776">
      <formula>O21="Mandatory_2(OES Only)"</formula>
    </cfRule>
    <cfRule type="expression" dxfId="943" priority="777">
      <formula>O21="Mandatory_2"</formula>
    </cfRule>
    <cfRule type="expression" dxfId="942" priority="778">
      <formula>O21="Optional"</formula>
    </cfRule>
    <cfRule type="expression" dxfId="941" priority="779">
      <formula>O21="Automatic input"</formula>
    </cfRule>
    <cfRule type="expression" dxfId="940" priority="780">
      <formula>O21="As needed"</formula>
    </cfRule>
    <cfRule type="expression" dxfId="939" priority="781">
      <formula>O21="Changed by JPN"</formula>
    </cfRule>
  </conditionalFormatting>
  <conditionalFormatting sqref="U8">
    <cfRule type="expression" dxfId="938" priority="764">
      <formula>U6="Added info by JPN"</formula>
    </cfRule>
    <cfRule type="expression" dxfId="937" priority="765">
      <formula>U6="Mandatory_1"</formula>
    </cfRule>
    <cfRule type="expression" dxfId="936" priority="766">
      <formula>U6="Mandatory_1(OES Only)"</formula>
    </cfRule>
    <cfRule type="expression" dxfId="935" priority="767">
      <formula>U6="Mandatory_2(OES Only)"</formula>
    </cfRule>
    <cfRule type="expression" dxfId="934" priority="768">
      <formula>U6="Mandatory_2"</formula>
    </cfRule>
    <cfRule type="expression" dxfId="933" priority="769">
      <formula>U6="Optional"</formula>
    </cfRule>
    <cfRule type="expression" dxfId="932" priority="770">
      <formula>U6="Automatic input"</formula>
    </cfRule>
    <cfRule type="expression" dxfId="931" priority="771">
      <formula>U6="As needed"</formula>
    </cfRule>
    <cfRule type="expression" dxfId="930" priority="772">
      <formula>U6="Changed by JPN"</formula>
    </cfRule>
  </conditionalFormatting>
  <conditionalFormatting sqref="U11">
    <cfRule type="expression" dxfId="929" priority="755">
      <formula>U9="Added info by JPN"</formula>
    </cfRule>
    <cfRule type="expression" dxfId="928" priority="756">
      <formula>U9="Mandatory_1"</formula>
    </cfRule>
    <cfRule type="expression" dxfId="927" priority="757">
      <formula>U9="Mandatory_1(OES Only)"</formula>
    </cfRule>
    <cfRule type="expression" dxfId="926" priority="758">
      <formula>U9="Mandatory_2(OES Only)"</formula>
    </cfRule>
    <cfRule type="expression" dxfId="925" priority="759">
      <formula>U9="Mandatory_2"</formula>
    </cfRule>
    <cfRule type="expression" dxfId="924" priority="760">
      <formula>U9="Optional"</formula>
    </cfRule>
    <cfRule type="expression" dxfId="923" priority="761">
      <formula>U9="Automatic input"</formula>
    </cfRule>
    <cfRule type="expression" dxfId="922" priority="762">
      <formula>U9="As needed"</formula>
    </cfRule>
    <cfRule type="expression" dxfId="921" priority="763">
      <formula>U9="Changed by JPN"</formula>
    </cfRule>
  </conditionalFormatting>
  <conditionalFormatting sqref="U14">
    <cfRule type="expression" dxfId="920" priority="746">
      <formula>U12="Added info by JPN"</formula>
    </cfRule>
    <cfRule type="expression" dxfId="919" priority="747">
      <formula>U12="Mandatory_1"</formula>
    </cfRule>
    <cfRule type="expression" dxfId="918" priority="748">
      <formula>U12="Mandatory_1(OES Only)"</formula>
    </cfRule>
    <cfRule type="expression" dxfId="917" priority="749">
      <formula>U12="Mandatory_2(OES Only)"</formula>
    </cfRule>
    <cfRule type="expression" dxfId="916" priority="750">
      <formula>U12="Mandatory_2"</formula>
    </cfRule>
    <cfRule type="expression" dxfId="915" priority="751">
      <formula>U12="Optional"</formula>
    </cfRule>
    <cfRule type="expression" dxfId="914" priority="752">
      <formula>U12="Automatic input"</formula>
    </cfRule>
    <cfRule type="expression" dxfId="913" priority="753">
      <formula>U12="As needed"</formula>
    </cfRule>
    <cfRule type="expression" dxfId="912" priority="754">
      <formula>U12="Changed by JPN"</formula>
    </cfRule>
  </conditionalFormatting>
  <conditionalFormatting sqref="U17">
    <cfRule type="expression" dxfId="911" priority="737">
      <formula>U15="Added info by JPN"</formula>
    </cfRule>
    <cfRule type="expression" dxfId="910" priority="738">
      <formula>U15="Mandatory_1"</formula>
    </cfRule>
    <cfRule type="expression" dxfId="909" priority="739">
      <formula>U15="Mandatory_1(OES Only)"</formula>
    </cfRule>
    <cfRule type="expression" dxfId="908" priority="740">
      <formula>U15="Mandatory_2(OES Only)"</formula>
    </cfRule>
    <cfRule type="expression" dxfId="907" priority="741">
      <formula>U15="Mandatory_2"</formula>
    </cfRule>
    <cfRule type="expression" dxfId="906" priority="742">
      <formula>U15="Optional"</formula>
    </cfRule>
    <cfRule type="expression" dxfId="905" priority="743">
      <formula>U15="Automatic input"</formula>
    </cfRule>
    <cfRule type="expression" dxfId="904" priority="744">
      <formula>U15="As needed"</formula>
    </cfRule>
    <cfRule type="expression" dxfId="903" priority="745">
      <formula>U15="Changed by JPN"</formula>
    </cfRule>
  </conditionalFormatting>
  <conditionalFormatting sqref="U20">
    <cfRule type="expression" dxfId="902" priority="728">
      <formula>U18="Added info by JPN"</formula>
    </cfRule>
    <cfRule type="expression" dxfId="901" priority="729">
      <formula>U18="Mandatory_1"</formula>
    </cfRule>
    <cfRule type="expression" dxfId="900" priority="730">
      <formula>U18="Mandatory_1(OES Only)"</formula>
    </cfRule>
    <cfRule type="expression" dxfId="899" priority="731">
      <formula>U18="Mandatory_2(OES Only)"</formula>
    </cfRule>
    <cfRule type="expression" dxfId="898" priority="732">
      <formula>U18="Mandatory_2"</formula>
    </cfRule>
    <cfRule type="expression" dxfId="897" priority="733">
      <formula>U18="Optional"</formula>
    </cfRule>
    <cfRule type="expression" dxfId="896" priority="734">
      <formula>U18="Automatic input"</formula>
    </cfRule>
    <cfRule type="expression" dxfId="895" priority="735">
      <formula>U18="As needed"</formula>
    </cfRule>
    <cfRule type="expression" dxfId="894" priority="736">
      <formula>U18="Changed by JPN"</formula>
    </cfRule>
  </conditionalFormatting>
  <conditionalFormatting sqref="U23">
    <cfRule type="expression" dxfId="893" priority="719">
      <formula>U21="Added info by JPN"</formula>
    </cfRule>
    <cfRule type="expression" dxfId="892" priority="720">
      <formula>U21="Mandatory_1"</formula>
    </cfRule>
    <cfRule type="expression" dxfId="891" priority="721">
      <formula>U21="Mandatory_1(OES Only)"</formula>
    </cfRule>
    <cfRule type="expression" dxfId="890" priority="722">
      <formula>U21="Mandatory_2(OES Only)"</formula>
    </cfRule>
    <cfRule type="expression" dxfId="889" priority="723">
      <formula>U21="Mandatory_2"</formula>
    </cfRule>
    <cfRule type="expression" dxfId="888" priority="724">
      <formula>U21="Optional"</formula>
    </cfRule>
    <cfRule type="expression" dxfId="887" priority="725">
      <formula>U21="Automatic input"</formula>
    </cfRule>
    <cfRule type="expression" dxfId="886" priority="726">
      <formula>U21="As needed"</formula>
    </cfRule>
    <cfRule type="expression" dxfId="885" priority="727">
      <formula>U21="Changed by JPN"</formula>
    </cfRule>
  </conditionalFormatting>
  <conditionalFormatting sqref="AK8">
    <cfRule type="expression" dxfId="884" priority="710">
      <formula>AK6="Added info by JPN"</formula>
    </cfRule>
    <cfRule type="expression" dxfId="883" priority="711">
      <formula>AK6="Mandatory_1"</formula>
    </cfRule>
    <cfRule type="expression" dxfId="882" priority="712">
      <formula>AK6="Mandatory_1(OES Only)"</formula>
    </cfRule>
    <cfRule type="expression" dxfId="881" priority="713">
      <formula>AK6="Mandatory_2(OES Only)"</formula>
    </cfRule>
    <cfRule type="expression" dxfId="880" priority="714">
      <formula>AK6="Mandatory_2"</formula>
    </cfRule>
    <cfRule type="expression" dxfId="879" priority="715">
      <formula>AK6="Optional"</formula>
    </cfRule>
    <cfRule type="expression" dxfId="878" priority="716">
      <formula>AK6="Automatic input"</formula>
    </cfRule>
    <cfRule type="expression" dxfId="877" priority="717">
      <formula>AK6="As needed"</formula>
    </cfRule>
    <cfRule type="expression" dxfId="876" priority="718">
      <formula>AK6="Changed by JPN"</formula>
    </cfRule>
  </conditionalFormatting>
  <conditionalFormatting sqref="AK11">
    <cfRule type="expression" dxfId="875" priority="701">
      <formula>AK9="Added info by JPN"</formula>
    </cfRule>
    <cfRule type="expression" dxfId="874" priority="702">
      <formula>AK9="Mandatory_1"</formula>
    </cfRule>
    <cfRule type="expression" dxfId="873" priority="703">
      <formula>AK9="Mandatory_1(OES Only)"</formula>
    </cfRule>
    <cfRule type="expression" dxfId="872" priority="704">
      <formula>AK9="Mandatory_2(OES Only)"</formula>
    </cfRule>
    <cfRule type="expression" dxfId="871" priority="705">
      <formula>AK9="Mandatory_2"</formula>
    </cfRule>
    <cfRule type="expression" dxfId="870" priority="706">
      <formula>AK9="Optional"</formula>
    </cfRule>
    <cfRule type="expression" dxfId="869" priority="707">
      <formula>AK9="Automatic input"</formula>
    </cfRule>
    <cfRule type="expression" dxfId="868" priority="708">
      <formula>AK9="As needed"</formula>
    </cfRule>
    <cfRule type="expression" dxfId="867" priority="709">
      <formula>AK9="Changed by JPN"</formula>
    </cfRule>
  </conditionalFormatting>
  <conditionalFormatting sqref="AK14">
    <cfRule type="expression" dxfId="866" priority="692">
      <formula>AK12="Added info by JPN"</formula>
    </cfRule>
    <cfRule type="expression" dxfId="865" priority="693">
      <formula>AK12="Mandatory_1"</formula>
    </cfRule>
    <cfRule type="expression" dxfId="864" priority="694">
      <formula>AK12="Mandatory_1(OES Only)"</formula>
    </cfRule>
    <cfRule type="expression" dxfId="863" priority="695">
      <formula>AK12="Mandatory_2(OES Only)"</formula>
    </cfRule>
    <cfRule type="expression" dxfId="862" priority="696">
      <formula>AK12="Mandatory_2"</formula>
    </cfRule>
    <cfRule type="expression" dxfId="861" priority="697">
      <formula>AK12="Optional"</formula>
    </cfRule>
    <cfRule type="expression" dxfId="860" priority="698">
      <formula>AK12="Automatic input"</formula>
    </cfRule>
    <cfRule type="expression" dxfId="859" priority="699">
      <formula>AK12="As needed"</formula>
    </cfRule>
    <cfRule type="expression" dxfId="858" priority="700">
      <formula>AK12="Changed by JPN"</formula>
    </cfRule>
  </conditionalFormatting>
  <conditionalFormatting sqref="AK17">
    <cfRule type="expression" dxfId="857" priority="683">
      <formula>AK15="Added info by JPN"</formula>
    </cfRule>
    <cfRule type="expression" dxfId="856" priority="684">
      <formula>AK15="Mandatory_1"</formula>
    </cfRule>
    <cfRule type="expression" dxfId="855" priority="685">
      <formula>AK15="Mandatory_1(OES Only)"</formula>
    </cfRule>
    <cfRule type="expression" dxfId="854" priority="686">
      <formula>AK15="Mandatory_2(OES Only)"</formula>
    </cfRule>
    <cfRule type="expression" dxfId="853" priority="687">
      <formula>AK15="Mandatory_2"</formula>
    </cfRule>
    <cfRule type="expression" dxfId="852" priority="688">
      <formula>AK15="Optional"</formula>
    </cfRule>
    <cfRule type="expression" dxfId="851" priority="689">
      <formula>AK15="Automatic input"</formula>
    </cfRule>
    <cfRule type="expression" dxfId="850" priority="690">
      <formula>AK15="As needed"</formula>
    </cfRule>
    <cfRule type="expression" dxfId="849" priority="691">
      <formula>AK15="Changed by JPN"</formula>
    </cfRule>
  </conditionalFormatting>
  <conditionalFormatting sqref="AK20">
    <cfRule type="expression" dxfId="848" priority="674">
      <formula>AK18="Added info by JPN"</formula>
    </cfRule>
    <cfRule type="expression" dxfId="847" priority="675">
      <formula>AK18="Mandatory_1"</formula>
    </cfRule>
    <cfRule type="expression" dxfId="846" priority="676">
      <formula>AK18="Mandatory_1(OES Only)"</formula>
    </cfRule>
    <cfRule type="expression" dxfId="845" priority="677">
      <formula>AK18="Mandatory_2(OES Only)"</formula>
    </cfRule>
    <cfRule type="expression" dxfId="844" priority="678">
      <formula>AK18="Mandatory_2"</formula>
    </cfRule>
    <cfRule type="expression" dxfId="843" priority="679">
      <formula>AK18="Optional"</formula>
    </cfRule>
    <cfRule type="expression" dxfId="842" priority="680">
      <formula>AK18="Automatic input"</formula>
    </cfRule>
    <cfRule type="expression" dxfId="841" priority="681">
      <formula>AK18="As needed"</formula>
    </cfRule>
    <cfRule type="expression" dxfId="840" priority="682">
      <formula>AK18="Changed by JPN"</formula>
    </cfRule>
  </conditionalFormatting>
  <conditionalFormatting sqref="AK23">
    <cfRule type="expression" dxfId="839" priority="665">
      <formula>AK21="Added info by JPN"</formula>
    </cfRule>
    <cfRule type="expression" dxfId="838" priority="666">
      <formula>AK21="Mandatory_1"</formula>
    </cfRule>
    <cfRule type="expression" dxfId="837" priority="667">
      <formula>AK21="Mandatory_1(OES Only)"</formula>
    </cfRule>
    <cfRule type="expression" dxfId="836" priority="668">
      <formula>AK21="Mandatory_2(OES Only)"</formula>
    </cfRule>
    <cfRule type="expression" dxfId="835" priority="669">
      <formula>AK21="Mandatory_2"</formula>
    </cfRule>
    <cfRule type="expression" dxfId="834" priority="670">
      <formula>AK21="Optional"</formula>
    </cfRule>
    <cfRule type="expression" dxfId="833" priority="671">
      <formula>AK21="Automatic input"</formula>
    </cfRule>
    <cfRule type="expression" dxfId="832" priority="672">
      <formula>AK21="As needed"</formula>
    </cfRule>
    <cfRule type="expression" dxfId="831" priority="673">
      <formula>AK21="Changed by JPN"</formula>
    </cfRule>
  </conditionalFormatting>
  <conditionalFormatting sqref="AL23">
    <cfRule type="expression" dxfId="830" priority="656">
      <formula>AL21="Added info by JPN"</formula>
    </cfRule>
    <cfRule type="expression" dxfId="829" priority="657">
      <formula>AL21="Mandatory_1"</formula>
    </cfRule>
    <cfRule type="expression" dxfId="828" priority="658">
      <formula>AL21="Mandatory_1(OES Only)"</formula>
    </cfRule>
    <cfRule type="expression" dxfId="827" priority="659">
      <formula>AL21="Mandatory_2(OES Only)"</formula>
    </cfRule>
    <cfRule type="expression" dxfId="826" priority="660">
      <formula>AL21="Mandatory_2"</formula>
    </cfRule>
    <cfRule type="expression" dxfId="825" priority="661">
      <formula>AL21="Optional"</formula>
    </cfRule>
    <cfRule type="expression" dxfId="824" priority="662">
      <formula>AL21="Automatic input"</formula>
    </cfRule>
    <cfRule type="expression" dxfId="823" priority="663">
      <formula>AL21="As needed"</formula>
    </cfRule>
    <cfRule type="expression" dxfId="822" priority="664">
      <formula>AL21="Changed by JPN"</formula>
    </cfRule>
  </conditionalFormatting>
  <conditionalFormatting sqref="AL20">
    <cfRule type="expression" dxfId="821" priority="647">
      <formula>AL18="Added info by JPN"</formula>
    </cfRule>
    <cfRule type="expression" dxfId="820" priority="648">
      <formula>AL18="Mandatory_1"</formula>
    </cfRule>
    <cfRule type="expression" dxfId="819" priority="649">
      <formula>AL18="Mandatory_1(OES Only)"</formula>
    </cfRule>
    <cfRule type="expression" dxfId="818" priority="650">
      <formula>AL18="Mandatory_2(OES Only)"</formula>
    </cfRule>
    <cfRule type="expression" dxfId="817" priority="651">
      <formula>AL18="Mandatory_2"</formula>
    </cfRule>
    <cfRule type="expression" dxfId="816" priority="652">
      <formula>AL18="Optional"</formula>
    </cfRule>
    <cfRule type="expression" dxfId="815" priority="653">
      <formula>AL18="Automatic input"</formula>
    </cfRule>
    <cfRule type="expression" dxfId="814" priority="654">
      <formula>AL18="As needed"</formula>
    </cfRule>
    <cfRule type="expression" dxfId="813" priority="655">
      <formula>AL18="Changed by JPN"</formula>
    </cfRule>
  </conditionalFormatting>
  <conditionalFormatting sqref="AL8">
    <cfRule type="expression" dxfId="812" priority="611">
      <formula>AL6="Added info by JPN"</formula>
    </cfRule>
    <cfRule type="expression" dxfId="811" priority="612">
      <formula>AL6="Mandatory_1"</formula>
    </cfRule>
    <cfRule type="expression" dxfId="810" priority="613">
      <formula>AL6="Mandatory_1(OES Only)"</formula>
    </cfRule>
    <cfRule type="expression" dxfId="809" priority="614">
      <formula>AL6="Mandatory_2(OES Only)"</formula>
    </cfRule>
    <cfRule type="expression" dxfId="808" priority="615">
      <formula>AL6="Mandatory_2"</formula>
    </cfRule>
    <cfRule type="expression" dxfId="807" priority="616">
      <formula>AL6="Optional"</formula>
    </cfRule>
    <cfRule type="expression" dxfId="806" priority="617">
      <formula>AL6="Automatic input"</formula>
    </cfRule>
    <cfRule type="expression" dxfId="805" priority="618">
      <formula>AL6="As needed"</formula>
    </cfRule>
    <cfRule type="expression" dxfId="804" priority="619">
      <formula>AL6="Changed by JPN"</formula>
    </cfRule>
  </conditionalFormatting>
  <conditionalFormatting sqref="AM8">
    <cfRule type="expression" dxfId="803" priority="602">
      <formula>AM6="Added info by JPN"</formula>
    </cfRule>
    <cfRule type="expression" dxfId="802" priority="603">
      <formula>AM6="Mandatory_1"</formula>
    </cfRule>
    <cfRule type="expression" dxfId="801" priority="604">
      <formula>AM6="Mandatory_1(OES Only)"</formula>
    </cfRule>
    <cfRule type="expression" dxfId="800" priority="605">
      <formula>AM6="Mandatory_2(OES Only)"</formula>
    </cfRule>
    <cfRule type="expression" dxfId="799" priority="606">
      <formula>AM6="Mandatory_2"</formula>
    </cfRule>
    <cfRule type="expression" dxfId="798" priority="607">
      <formula>AM6="Optional"</formula>
    </cfRule>
    <cfRule type="expression" dxfId="797" priority="608">
      <formula>AM6="Automatic input"</formula>
    </cfRule>
    <cfRule type="expression" dxfId="796" priority="609">
      <formula>AM6="As needed"</formula>
    </cfRule>
    <cfRule type="expression" dxfId="795" priority="610">
      <formula>AM6="Changed by JPN"</formula>
    </cfRule>
  </conditionalFormatting>
  <conditionalFormatting sqref="AM11">
    <cfRule type="expression" dxfId="794" priority="593">
      <formula>AM9="Added info by JPN"</formula>
    </cfRule>
    <cfRule type="expression" dxfId="793" priority="594">
      <formula>AM9="Mandatory_1"</formula>
    </cfRule>
    <cfRule type="expression" dxfId="792" priority="595">
      <formula>AM9="Mandatory_1(OES Only)"</formula>
    </cfRule>
    <cfRule type="expression" dxfId="791" priority="596">
      <formula>AM9="Mandatory_2(OES Only)"</formula>
    </cfRule>
    <cfRule type="expression" dxfId="790" priority="597">
      <formula>AM9="Mandatory_2"</formula>
    </cfRule>
    <cfRule type="expression" dxfId="789" priority="598">
      <formula>AM9="Optional"</formula>
    </cfRule>
    <cfRule type="expression" dxfId="788" priority="599">
      <formula>AM9="Automatic input"</formula>
    </cfRule>
    <cfRule type="expression" dxfId="787" priority="600">
      <formula>AM9="As needed"</formula>
    </cfRule>
    <cfRule type="expression" dxfId="786" priority="601">
      <formula>AM9="Changed by JPN"</formula>
    </cfRule>
  </conditionalFormatting>
  <conditionalFormatting sqref="AM14">
    <cfRule type="expression" dxfId="785" priority="584">
      <formula>AM12="Added info by JPN"</formula>
    </cfRule>
    <cfRule type="expression" dxfId="784" priority="585">
      <formula>AM12="Mandatory_1"</formula>
    </cfRule>
    <cfRule type="expression" dxfId="783" priority="586">
      <formula>AM12="Mandatory_1(OES Only)"</formula>
    </cfRule>
    <cfRule type="expression" dxfId="782" priority="587">
      <formula>AM12="Mandatory_2(OES Only)"</formula>
    </cfRule>
    <cfRule type="expression" dxfId="781" priority="588">
      <formula>AM12="Mandatory_2"</formula>
    </cfRule>
    <cfRule type="expression" dxfId="780" priority="589">
      <formula>AM12="Optional"</formula>
    </cfRule>
    <cfRule type="expression" dxfId="779" priority="590">
      <formula>AM12="Automatic input"</formula>
    </cfRule>
    <cfRule type="expression" dxfId="778" priority="591">
      <formula>AM12="As needed"</formula>
    </cfRule>
    <cfRule type="expression" dxfId="777" priority="592">
      <formula>AM12="Changed by JPN"</formula>
    </cfRule>
  </conditionalFormatting>
  <conditionalFormatting sqref="AM17">
    <cfRule type="expression" dxfId="776" priority="575">
      <formula>AM15="Added info by JPN"</formula>
    </cfRule>
    <cfRule type="expression" dxfId="775" priority="576">
      <formula>AM15="Mandatory_1"</formula>
    </cfRule>
    <cfRule type="expression" dxfId="774" priority="577">
      <formula>AM15="Mandatory_1(OES Only)"</formula>
    </cfRule>
    <cfRule type="expression" dxfId="773" priority="578">
      <formula>AM15="Mandatory_2(OES Only)"</formula>
    </cfRule>
    <cfRule type="expression" dxfId="772" priority="579">
      <formula>AM15="Mandatory_2"</formula>
    </cfRule>
    <cfRule type="expression" dxfId="771" priority="580">
      <formula>AM15="Optional"</formula>
    </cfRule>
    <cfRule type="expression" dxfId="770" priority="581">
      <formula>AM15="Automatic input"</formula>
    </cfRule>
    <cfRule type="expression" dxfId="769" priority="582">
      <formula>AM15="As needed"</formula>
    </cfRule>
    <cfRule type="expression" dxfId="768" priority="583">
      <formula>AM15="Changed by JPN"</formula>
    </cfRule>
  </conditionalFormatting>
  <conditionalFormatting sqref="AM20">
    <cfRule type="expression" dxfId="767" priority="566">
      <formula>AM18="Added info by JPN"</formula>
    </cfRule>
    <cfRule type="expression" dxfId="766" priority="567">
      <formula>AM18="Mandatory_1"</formula>
    </cfRule>
    <cfRule type="expression" dxfId="765" priority="568">
      <formula>AM18="Mandatory_1(OES Only)"</formula>
    </cfRule>
    <cfRule type="expression" dxfId="764" priority="569">
      <formula>AM18="Mandatory_2(OES Only)"</formula>
    </cfRule>
    <cfRule type="expression" dxfId="763" priority="570">
      <formula>AM18="Mandatory_2"</formula>
    </cfRule>
    <cfRule type="expression" dxfId="762" priority="571">
      <formula>AM18="Optional"</formula>
    </cfRule>
    <cfRule type="expression" dxfId="761" priority="572">
      <formula>AM18="Automatic input"</formula>
    </cfRule>
    <cfRule type="expression" dxfId="760" priority="573">
      <formula>AM18="As needed"</formula>
    </cfRule>
    <cfRule type="expression" dxfId="759" priority="574">
      <formula>AM18="Changed by JPN"</formula>
    </cfRule>
  </conditionalFormatting>
  <conditionalFormatting sqref="AM23">
    <cfRule type="expression" dxfId="758" priority="557">
      <formula>AM21="Added info by JPN"</formula>
    </cfRule>
    <cfRule type="expression" dxfId="757" priority="558">
      <formula>AM21="Mandatory_1"</formula>
    </cfRule>
    <cfRule type="expression" dxfId="756" priority="559">
      <formula>AM21="Mandatory_1(OES Only)"</formula>
    </cfRule>
    <cfRule type="expression" dxfId="755" priority="560">
      <formula>AM21="Mandatory_2(OES Only)"</formula>
    </cfRule>
    <cfRule type="expression" dxfId="754" priority="561">
      <formula>AM21="Mandatory_2"</formula>
    </cfRule>
    <cfRule type="expression" dxfId="753" priority="562">
      <formula>AM21="Optional"</formula>
    </cfRule>
    <cfRule type="expression" dxfId="752" priority="563">
      <formula>AM21="Automatic input"</formula>
    </cfRule>
    <cfRule type="expression" dxfId="751" priority="564">
      <formula>AM21="As needed"</formula>
    </cfRule>
    <cfRule type="expression" dxfId="750" priority="565">
      <formula>AM21="Changed by JPN"</formula>
    </cfRule>
  </conditionalFormatting>
  <conditionalFormatting sqref="AU8">
    <cfRule type="expression" dxfId="749" priority="546">
      <formula>AU8="--"</formula>
    </cfRule>
    <cfRule type="expression" dxfId="748" priority="547">
      <formula>AU8="-"</formula>
    </cfRule>
  </conditionalFormatting>
  <conditionalFormatting sqref="AU8">
    <cfRule type="expression" dxfId="747" priority="548">
      <formula>AU6="Added info by JPN"</formula>
    </cfRule>
    <cfRule type="expression" dxfId="746" priority="549">
      <formula>AU6="Mandatory_1"</formula>
    </cfRule>
    <cfRule type="expression" dxfId="745" priority="550">
      <formula>AU6="Mandatory_1(OES Only)"</formula>
    </cfRule>
    <cfRule type="expression" dxfId="744" priority="551">
      <formula>AU6="Mandatory_2(OES Only)"</formula>
    </cfRule>
    <cfRule type="expression" dxfId="743" priority="552">
      <formula>AU6="Mandatory_2"</formula>
    </cfRule>
    <cfRule type="expression" dxfId="742" priority="553">
      <formula>AU6="Optional"</formula>
    </cfRule>
    <cfRule type="expression" dxfId="741" priority="554">
      <formula>AU6="Automatic input"</formula>
    </cfRule>
    <cfRule type="expression" dxfId="740" priority="555">
      <formula>AU6="As needed"</formula>
    </cfRule>
    <cfRule type="expression" dxfId="739" priority="556">
      <formula>AU6="Changed by JPN"</formula>
    </cfRule>
  </conditionalFormatting>
  <conditionalFormatting sqref="AU11">
    <cfRule type="expression" dxfId="738" priority="535">
      <formula>AU11="--"</formula>
    </cfRule>
    <cfRule type="expression" dxfId="737" priority="536">
      <formula>AU11="-"</formula>
    </cfRule>
  </conditionalFormatting>
  <conditionalFormatting sqref="AU11">
    <cfRule type="expression" dxfId="736" priority="537">
      <formula>AU9="Added info by JPN"</formula>
    </cfRule>
    <cfRule type="expression" dxfId="735" priority="538">
      <formula>AU9="Mandatory_1"</formula>
    </cfRule>
    <cfRule type="expression" dxfId="734" priority="539">
      <formula>AU9="Mandatory_1(OES Only)"</formula>
    </cfRule>
    <cfRule type="expression" dxfId="733" priority="540">
      <formula>AU9="Mandatory_2(OES Only)"</formula>
    </cfRule>
    <cfRule type="expression" dxfId="732" priority="541">
      <formula>AU9="Mandatory_2"</formula>
    </cfRule>
    <cfRule type="expression" dxfId="731" priority="542">
      <formula>AU9="Optional"</formula>
    </cfRule>
    <cfRule type="expression" dxfId="730" priority="543">
      <formula>AU9="Automatic input"</formula>
    </cfRule>
    <cfRule type="expression" dxfId="729" priority="544">
      <formula>AU9="As needed"</formula>
    </cfRule>
    <cfRule type="expression" dxfId="728" priority="545">
      <formula>AU9="Changed by JPN"</formula>
    </cfRule>
  </conditionalFormatting>
  <conditionalFormatting sqref="AU14">
    <cfRule type="expression" dxfId="727" priority="524">
      <formula>AU14="--"</formula>
    </cfRule>
    <cfRule type="expression" dxfId="726" priority="525">
      <formula>AU14="-"</formula>
    </cfRule>
  </conditionalFormatting>
  <conditionalFormatting sqref="AU14">
    <cfRule type="expression" dxfId="725" priority="526">
      <formula>AU12="Added info by JPN"</formula>
    </cfRule>
    <cfRule type="expression" dxfId="724" priority="527">
      <formula>AU12="Mandatory_1"</formula>
    </cfRule>
    <cfRule type="expression" dxfId="723" priority="528">
      <formula>AU12="Mandatory_1(OES Only)"</formula>
    </cfRule>
    <cfRule type="expression" dxfId="722" priority="529">
      <formula>AU12="Mandatory_2(OES Only)"</formula>
    </cfRule>
    <cfRule type="expression" dxfId="721" priority="530">
      <formula>AU12="Mandatory_2"</formula>
    </cfRule>
    <cfRule type="expression" dxfId="720" priority="531">
      <formula>AU12="Optional"</formula>
    </cfRule>
    <cfRule type="expression" dxfId="719" priority="532">
      <formula>AU12="Automatic input"</formula>
    </cfRule>
    <cfRule type="expression" dxfId="718" priority="533">
      <formula>AU12="As needed"</formula>
    </cfRule>
    <cfRule type="expression" dxfId="717" priority="534">
      <formula>AU12="Changed by JPN"</formula>
    </cfRule>
  </conditionalFormatting>
  <conditionalFormatting sqref="AU17">
    <cfRule type="expression" dxfId="716" priority="513">
      <formula>AU17="--"</formula>
    </cfRule>
    <cfRule type="expression" dxfId="715" priority="514">
      <formula>AU17="-"</formula>
    </cfRule>
  </conditionalFormatting>
  <conditionalFormatting sqref="AU17">
    <cfRule type="expression" dxfId="714" priority="515">
      <formula>AU15="Added info by JPN"</formula>
    </cfRule>
    <cfRule type="expression" dxfId="713" priority="516">
      <formula>AU15="Mandatory_1"</formula>
    </cfRule>
    <cfRule type="expression" dxfId="712" priority="517">
      <formula>AU15="Mandatory_1(OES Only)"</formula>
    </cfRule>
    <cfRule type="expression" dxfId="711" priority="518">
      <formula>AU15="Mandatory_2(OES Only)"</formula>
    </cfRule>
    <cfRule type="expression" dxfId="710" priority="519">
      <formula>AU15="Mandatory_2"</formula>
    </cfRule>
    <cfRule type="expression" dxfId="709" priority="520">
      <formula>AU15="Optional"</formula>
    </cfRule>
    <cfRule type="expression" dxfId="708" priority="521">
      <formula>AU15="Automatic input"</formula>
    </cfRule>
    <cfRule type="expression" dxfId="707" priority="522">
      <formula>AU15="As needed"</formula>
    </cfRule>
    <cfRule type="expression" dxfId="706" priority="523">
      <formula>AU15="Changed by JPN"</formula>
    </cfRule>
  </conditionalFormatting>
  <conditionalFormatting sqref="AU20">
    <cfRule type="expression" dxfId="705" priority="502">
      <formula>AU20="--"</formula>
    </cfRule>
    <cfRule type="expression" dxfId="704" priority="503">
      <formula>AU20="-"</formula>
    </cfRule>
  </conditionalFormatting>
  <conditionalFormatting sqref="AU20">
    <cfRule type="expression" dxfId="703" priority="504">
      <formula>AU18="Added info by JPN"</formula>
    </cfRule>
    <cfRule type="expression" dxfId="702" priority="505">
      <formula>AU18="Mandatory_1"</formula>
    </cfRule>
    <cfRule type="expression" dxfId="701" priority="506">
      <formula>AU18="Mandatory_1(OES Only)"</formula>
    </cfRule>
    <cfRule type="expression" dxfId="700" priority="507">
      <formula>AU18="Mandatory_2(OES Only)"</formula>
    </cfRule>
    <cfRule type="expression" dxfId="699" priority="508">
      <formula>AU18="Mandatory_2"</formula>
    </cfRule>
    <cfRule type="expression" dxfId="698" priority="509">
      <formula>AU18="Optional"</formula>
    </cfRule>
    <cfRule type="expression" dxfId="697" priority="510">
      <formula>AU18="Automatic input"</formula>
    </cfRule>
    <cfRule type="expression" dxfId="696" priority="511">
      <formula>AU18="As needed"</formula>
    </cfRule>
    <cfRule type="expression" dxfId="695" priority="512">
      <formula>AU18="Changed by JPN"</formula>
    </cfRule>
  </conditionalFormatting>
  <conditionalFormatting sqref="AU23">
    <cfRule type="expression" dxfId="694" priority="491">
      <formula>AU23="--"</formula>
    </cfRule>
    <cfRule type="expression" dxfId="693" priority="492">
      <formula>AU23="-"</formula>
    </cfRule>
  </conditionalFormatting>
  <conditionalFormatting sqref="AU23">
    <cfRule type="expression" dxfId="692" priority="493">
      <formula>AU21="Added info by JPN"</formula>
    </cfRule>
    <cfRule type="expression" dxfId="691" priority="494">
      <formula>AU21="Mandatory_1"</formula>
    </cfRule>
    <cfRule type="expression" dxfId="690" priority="495">
      <formula>AU21="Mandatory_1(OES Only)"</formula>
    </cfRule>
    <cfRule type="expression" dxfId="689" priority="496">
      <formula>AU21="Mandatory_2(OES Only)"</formula>
    </cfRule>
    <cfRule type="expression" dxfId="688" priority="497">
      <formula>AU21="Mandatory_2"</formula>
    </cfRule>
    <cfRule type="expression" dxfId="687" priority="498">
      <formula>AU21="Optional"</formula>
    </cfRule>
    <cfRule type="expression" dxfId="686" priority="499">
      <formula>AU21="Automatic input"</formula>
    </cfRule>
    <cfRule type="expression" dxfId="685" priority="500">
      <formula>AU21="As needed"</formula>
    </cfRule>
    <cfRule type="expression" dxfId="684" priority="501">
      <formula>AU21="Changed by JPN"</formula>
    </cfRule>
  </conditionalFormatting>
  <conditionalFormatting sqref="AX8">
    <cfRule type="expression" dxfId="683" priority="480">
      <formula>AX8="--"</formula>
    </cfRule>
    <cfRule type="expression" dxfId="682" priority="481">
      <formula>AX8="-"</formula>
    </cfRule>
  </conditionalFormatting>
  <conditionalFormatting sqref="AX8">
    <cfRule type="expression" dxfId="681" priority="482">
      <formula>AX6="Added info by JPN"</formula>
    </cfRule>
    <cfRule type="expression" dxfId="680" priority="483">
      <formula>AX6="Mandatory_1"</formula>
    </cfRule>
    <cfRule type="expression" dxfId="679" priority="484">
      <formula>AX6="Mandatory_1(OES Only)"</formula>
    </cfRule>
    <cfRule type="expression" dxfId="678" priority="485">
      <formula>AX6="Mandatory_2(OES Only)"</formula>
    </cfRule>
    <cfRule type="expression" dxfId="677" priority="486">
      <formula>AX6="Mandatory_2"</formula>
    </cfRule>
    <cfRule type="expression" dxfId="676" priority="487">
      <formula>AX6="Optional"</formula>
    </cfRule>
    <cfRule type="expression" dxfId="675" priority="488">
      <formula>AX6="Automatic input"</formula>
    </cfRule>
    <cfRule type="expression" dxfId="674" priority="489">
      <formula>AX6="As needed"</formula>
    </cfRule>
    <cfRule type="expression" dxfId="673" priority="490">
      <formula>AX6="Changed by JPN"</formula>
    </cfRule>
  </conditionalFormatting>
  <conditionalFormatting sqref="AX11">
    <cfRule type="expression" dxfId="672" priority="469">
      <formula>AX11="--"</formula>
    </cfRule>
    <cfRule type="expression" dxfId="671" priority="470">
      <formula>AX11="-"</formula>
    </cfRule>
  </conditionalFormatting>
  <conditionalFormatting sqref="AX11">
    <cfRule type="expression" dxfId="670" priority="471">
      <formula>AX9="Added info by JPN"</formula>
    </cfRule>
    <cfRule type="expression" dxfId="669" priority="472">
      <formula>AX9="Mandatory_1"</formula>
    </cfRule>
    <cfRule type="expression" dxfId="668" priority="473">
      <formula>AX9="Mandatory_1(OES Only)"</formula>
    </cfRule>
    <cfRule type="expression" dxfId="667" priority="474">
      <formula>AX9="Mandatory_2(OES Only)"</formula>
    </cfRule>
    <cfRule type="expression" dxfId="666" priority="475">
      <formula>AX9="Mandatory_2"</formula>
    </cfRule>
    <cfRule type="expression" dxfId="665" priority="476">
      <formula>AX9="Optional"</formula>
    </cfRule>
    <cfRule type="expression" dxfId="664" priority="477">
      <formula>AX9="Automatic input"</formula>
    </cfRule>
    <cfRule type="expression" dxfId="663" priority="478">
      <formula>AX9="As needed"</formula>
    </cfRule>
    <cfRule type="expression" dxfId="662" priority="479">
      <formula>AX9="Changed by JPN"</formula>
    </cfRule>
  </conditionalFormatting>
  <conditionalFormatting sqref="AX14">
    <cfRule type="expression" dxfId="661" priority="458">
      <formula>AX14="--"</formula>
    </cfRule>
    <cfRule type="expression" dxfId="660" priority="459">
      <formula>AX14="-"</formula>
    </cfRule>
  </conditionalFormatting>
  <conditionalFormatting sqref="AX14">
    <cfRule type="expression" dxfId="659" priority="460">
      <formula>AX12="Added info by JPN"</formula>
    </cfRule>
    <cfRule type="expression" dxfId="658" priority="461">
      <formula>AX12="Mandatory_1"</formula>
    </cfRule>
    <cfRule type="expression" dxfId="657" priority="462">
      <formula>AX12="Mandatory_1(OES Only)"</formula>
    </cfRule>
    <cfRule type="expression" dxfId="656" priority="463">
      <formula>AX12="Mandatory_2(OES Only)"</formula>
    </cfRule>
    <cfRule type="expression" dxfId="655" priority="464">
      <formula>AX12="Mandatory_2"</formula>
    </cfRule>
    <cfRule type="expression" dxfId="654" priority="465">
      <formula>AX12="Optional"</formula>
    </cfRule>
    <cfRule type="expression" dxfId="653" priority="466">
      <formula>AX12="Automatic input"</formula>
    </cfRule>
    <cfRule type="expression" dxfId="652" priority="467">
      <formula>AX12="As needed"</formula>
    </cfRule>
    <cfRule type="expression" dxfId="651" priority="468">
      <formula>AX12="Changed by JPN"</formula>
    </cfRule>
  </conditionalFormatting>
  <conditionalFormatting sqref="AX17">
    <cfRule type="expression" dxfId="650" priority="447">
      <formula>AX17="--"</formula>
    </cfRule>
    <cfRule type="expression" dxfId="649" priority="448">
      <formula>AX17="-"</formula>
    </cfRule>
  </conditionalFormatting>
  <conditionalFormatting sqref="AX17">
    <cfRule type="expression" dxfId="648" priority="449">
      <formula>AX15="Added info by JPN"</formula>
    </cfRule>
    <cfRule type="expression" dxfId="647" priority="450">
      <formula>AX15="Mandatory_1"</formula>
    </cfRule>
    <cfRule type="expression" dxfId="646" priority="451">
      <formula>AX15="Mandatory_1(OES Only)"</formula>
    </cfRule>
    <cfRule type="expression" dxfId="645" priority="452">
      <formula>AX15="Mandatory_2(OES Only)"</formula>
    </cfRule>
    <cfRule type="expression" dxfId="644" priority="453">
      <formula>AX15="Mandatory_2"</formula>
    </cfRule>
    <cfRule type="expression" dxfId="643" priority="454">
      <formula>AX15="Optional"</formula>
    </cfRule>
    <cfRule type="expression" dxfId="642" priority="455">
      <formula>AX15="Automatic input"</formula>
    </cfRule>
    <cfRule type="expression" dxfId="641" priority="456">
      <formula>AX15="As needed"</formula>
    </cfRule>
    <cfRule type="expression" dxfId="640" priority="457">
      <formula>AX15="Changed by JPN"</formula>
    </cfRule>
  </conditionalFormatting>
  <conditionalFormatting sqref="AX20">
    <cfRule type="expression" dxfId="639" priority="436">
      <formula>AX20="--"</formula>
    </cfRule>
    <cfRule type="expression" dxfId="638" priority="437">
      <formula>AX20="-"</formula>
    </cfRule>
  </conditionalFormatting>
  <conditionalFormatting sqref="AX20">
    <cfRule type="expression" dxfId="637" priority="438">
      <formula>AX18="Added info by JPN"</formula>
    </cfRule>
    <cfRule type="expression" dxfId="636" priority="439">
      <formula>AX18="Mandatory_1"</formula>
    </cfRule>
    <cfRule type="expression" dxfId="635" priority="440">
      <formula>AX18="Mandatory_1(OES Only)"</formula>
    </cfRule>
    <cfRule type="expression" dxfId="634" priority="441">
      <formula>AX18="Mandatory_2(OES Only)"</formula>
    </cfRule>
    <cfRule type="expression" dxfId="633" priority="442">
      <formula>AX18="Mandatory_2"</formula>
    </cfRule>
    <cfRule type="expression" dxfId="632" priority="443">
      <formula>AX18="Optional"</formula>
    </cfRule>
    <cfRule type="expression" dxfId="631" priority="444">
      <formula>AX18="Automatic input"</formula>
    </cfRule>
    <cfRule type="expression" dxfId="630" priority="445">
      <formula>AX18="As needed"</formula>
    </cfRule>
    <cfRule type="expression" dxfId="629" priority="446">
      <formula>AX18="Changed by JPN"</formula>
    </cfRule>
  </conditionalFormatting>
  <conditionalFormatting sqref="AX23">
    <cfRule type="expression" dxfId="628" priority="425">
      <formula>AX23="--"</formula>
    </cfRule>
    <cfRule type="expression" dxfId="627" priority="426">
      <formula>AX23="-"</formula>
    </cfRule>
  </conditionalFormatting>
  <conditionalFormatting sqref="AX23">
    <cfRule type="expression" dxfId="626" priority="427">
      <formula>AX21="Added info by JPN"</formula>
    </cfRule>
    <cfRule type="expression" dxfId="625" priority="428">
      <formula>AX21="Mandatory_1"</formula>
    </cfRule>
    <cfRule type="expression" dxfId="624" priority="429">
      <formula>AX21="Mandatory_1(OES Only)"</formula>
    </cfRule>
    <cfRule type="expression" dxfId="623" priority="430">
      <formula>AX21="Mandatory_2(OES Only)"</formula>
    </cfRule>
    <cfRule type="expression" dxfId="622" priority="431">
      <formula>AX21="Mandatory_2"</formula>
    </cfRule>
    <cfRule type="expression" dxfId="621" priority="432">
      <formula>AX21="Optional"</formula>
    </cfRule>
    <cfRule type="expression" dxfId="620" priority="433">
      <formula>AX21="Automatic input"</formula>
    </cfRule>
    <cfRule type="expression" dxfId="619" priority="434">
      <formula>AX21="As needed"</formula>
    </cfRule>
    <cfRule type="expression" dxfId="618" priority="435">
      <formula>AX21="Changed by JPN"</formula>
    </cfRule>
  </conditionalFormatting>
  <conditionalFormatting sqref="BB8">
    <cfRule type="expression" dxfId="617" priority="414">
      <formula>BB8="--"</formula>
    </cfRule>
    <cfRule type="expression" dxfId="616" priority="415">
      <formula>BB8="-"</formula>
    </cfRule>
  </conditionalFormatting>
  <conditionalFormatting sqref="BB8">
    <cfRule type="expression" dxfId="615" priority="412">
      <formula>BB8="--"</formula>
    </cfRule>
    <cfRule type="expression" dxfId="614" priority="413">
      <formula>BB8="-"</formula>
    </cfRule>
  </conditionalFormatting>
  <conditionalFormatting sqref="BB8">
    <cfRule type="expression" dxfId="613" priority="416">
      <formula>BB6="Added info by JPN"</formula>
    </cfRule>
    <cfRule type="expression" dxfId="612" priority="417">
      <formula>BB6="Mandatory_1"</formula>
    </cfRule>
    <cfRule type="expression" dxfId="611" priority="418">
      <formula>BB6="Mandatory_1(OES Only)"</formula>
    </cfRule>
    <cfRule type="expression" dxfId="610" priority="419">
      <formula>BB6="Mandatory_2(OES Only)"</formula>
    </cfRule>
    <cfRule type="expression" dxfId="609" priority="420">
      <formula>BB6="Mandatory_2"</formula>
    </cfRule>
    <cfRule type="expression" dxfId="608" priority="421">
      <formula>BB6="Optional"</formula>
    </cfRule>
    <cfRule type="expression" dxfId="607" priority="422">
      <formula>BB6="Automatic input"</formula>
    </cfRule>
    <cfRule type="expression" dxfId="606" priority="423">
      <formula>BB6="As needed"</formula>
    </cfRule>
    <cfRule type="expression" dxfId="605" priority="424">
      <formula>BB6="Changed by JPN"</formula>
    </cfRule>
  </conditionalFormatting>
  <conditionalFormatting sqref="BB8">
    <cfRule type="expression" dxfId="604" priority="410">
      <formula>BB8="--"</formula>
    </cfRule>
    <cfRule type="expression" dxfId="603" priority="411">
      <formula>BB8="-"</formula>
    </cfRule>
  </conditionalFormatting>
  <conditionalFormatting sqref="BA8">
    <cfRule type="expression" dxfId="602" priority="399">
      <formula>BA8="--"</formula>
    </cfRule>
    <cfRule type="expression" dxfId="601" priority="400">
      <formula>BA8="-"</formula>
    </cfRule>
  </conditionalFormatting>
  <conditionalFormatting sqref="BA8">
    <cfRule type="expression" dxfId="600" priority="401">
      <formula>BA6="Added info by JPN"</formula>
    </cfRule>
    <cfRule type="expression" dxfId="599" priority="402">
      <formula>BA6="Mandatory_1"</formula>
    </cfRule>
    <cfRule type="expression" dxfId="598" priority="403">
      <formula>BA6="Mandatory_1(OES Only)"</formula>
    </cfRule>
    <cfRule type="expression" dxfId="597" priority="404">
      <formula>BA6="Mandatory_2(OES Only)"</formula>
    </cfRule>
    <cfRule type="expression" dxfId="596" priority="405">
      <formula>BA6="Mandatory_2"</formula>
    </cfRule>
    <cfRule type="expression" dxfId="595" priority="406">
      <formula>BA6="Optional"</formula>
    </cfRule>
    <cfRule type="expression" dxfId="594" priority="407">
      <formula>BA6="Automatic input"</formula>
    </cfRule>
    <cfRule type="expression" dxfId="593" priority="408">
      <formula>BA6="As needed"</formula>
    </cfRule>
    <cfRule type="expression" dxfId="592" priority="409">
      <formula>BA6="Changed by JPN"</formula>
    </cfRule>
  </conditionalFormatting>
  <conditionalFormatting sqref="BB11">
    <cfRule type="expression" dxfId="591" priority="388">
      <formula>BB11="--"</formula>
    </cfRule>
    <cfRule type="expression" dxfId="590" priority="389">
      <formula>BB11="-"</formula>
    </cfRule>
  </conditionalFormatting>
  <conditionalFormatting sqref="BB11">
    <cfRule type="expression" dxfId="589" priority="386">
      <formula>BB11="--"</formula>
    </cfRule>
    <cfRule type="expression" dxfId="588" priority="387">
      <formula>BB11="-"</formula>
    </cfRule>
  </conditionalFormatting>
  <conditionalFormatting sqref="BB11">
    <cfRule type="expression" dxfId="587" priority="390">
      <formula>BB9="Added info by JPN"</formula>
    </cfRule>
    <cfRule type="expression" dxfId="586" priority="391">
      <formula>BB9="Mandatory_1"</formula>
    </cfRule>
    <cfRule type="expression" dxfId="585" priority="392">
      <formula>BB9="Mandatory_1(OES Only)"</formula>
    </cfRule>
    <cfRule type="expression" dxfId="584" priority="393">
      <formula>BB9="Mandatory_2(OES Only)"</formula>
    </cfRule>
    <cfRule type="expression" dxfId="583" priority="394">
      <formula>BB9="Mandatory_2"</formula>
    </cfRule>
    <cfRule type="expression" dxfId="582" priority="395">
      <formula>BB9="Optional"</formula>
    </cfRule>
    <cfRule type="expression" dxfId="581" priority="396">
      <formula>BB9="Automatic input"</formula>
    </cfRule>
    <cfRule type="expression" dxfId="580" priority="397">
      <formula>BB9="As needed"</formula>
    </cfRule>
    <cfRule type="expression" dxfId="579" priority="398">
      <formula>BB9="Changed by JPN"</formula>
    </cfRule>
  </conditionalFormatting>
  <conditionalFormatting sqref="BB11">
    <cfRule type="expression" dxfId="578" priority="384">
      <formula>BB11="--"</formula>
    </cfRule>
    <cfRule type="expression" dxfId="577" priority="385">
      <formula>BB11="-"</formula>
    </cfRule>
  </conditionalFormatting>
  <conditionalFormatting sqref="BA11">
    <cfRule type="expression" dxfId="576" priority="373">
      <formula>BA11="--"</formula>
    </cfRule>
    <cfRule type="expression" dxfId="575" priority="374">
      <formula>BA11="-"</formula>
    </cfRule>
  </conditionalFormatting>
  <conditionalFormatting sqref="BA11">
    <cfRule type="expression" dxfId="574" priority="375">
      <formula>BA9="Added info by JPN"</formula>
    </cfRule>
    <cfRule type="expression" dxfId="573" priority="376">
      <formula>BA9="Mandatory_1"</formula>
    </cfRule>
    <cfRule type="expression" dxfId="572" priority="377">
      <formula>BA9="Mandatory_1(OES Only)"</formula>
    </cfRule>
    <cfRule type="expression" dxfId="571" priority="378">
      <formula>BA9="Mandatory_2(OES Only)"</formula>
    </cfRule>
    <cfRule type="expression" dxfId="570" priority="379">
      <formula>BA9="Mandatory_2"</formula>
    </cfRule>
    <cfRule type="expression" dxfId="569" priority="380">
      <formula>BA9="Optional"</formula>
    </cfRule>
    <cfRule type="expression" dxfId="568" priority="381">
      <formula>BA9="Automatic input"</formula>
    </cfRule>
    <cfRule type="expression" dxfId="567" priority="382">
      <formula>BA9="As needed"</formula>
    </cfRule>
    <cfRule type="expression" dxfId="566" priority="383">
      <formula>BA9="Changed by JPN"</formula>
    </cfRule>
  </conditionalFormatting>
  <conditionalFormatting sqref="BB14">
    <cfRule type="expression" dxfId="565" priority="362">
      <formula>BB14="--"</formula>
    </cfRule>
    <cfRule type="expression" dxfId="564" priority="363">
      <formula>BB14="-"</formula>
    </cfRule>
  </conditionalFormatting>
  <conditionalFormatting sqref="BB14">
    <cfRule type="expression" dxfId="563" priority="360">
      <formula>BB14="--"</formula>
    </cfRule>
    <cfRule type="expression" dxfId="562" priority="361">
      <formula>BB14="-"</formula>
    </cfRule>
  </conditionalFormatting>
  <conditionalFormatting sqref="BB14">
    <cfRule type="expression" dxfId="561" priority="364">
      <formula>BB12="Added info by JPN"</formula>
    </cfRule>
    <cfRule type="expression" dxfId="560" priority="365">
      <formula>BB12="Mandatory_1"</formula>
    </cfRule>
    <cfRule type="expression" dxfId="559" priority="366">
      <formula>BB12="Mandatory_1(OES Only)"</formula>
    </cfRule>
    <cfRule type="expression" dxfId="558" priority="367">
      <formula>BB12="Mandatory_2(OES Only)"</formula>
    </cfRule>
    <cfRule type="expression" dxfId="557" priority="368">
      <formula>BB12="Mandatory_2"</formula>
    </cfRule>
    <cfRule type="expression" dxfId="556" priority="369">
      <formula>BB12="Optional"</formula>
    </cfRule>
    <cfRule type="expression" dxfId="555" priority="370">
      <formula>BB12="Automatic input"</formula>
    </cfRule>
    <cfRule type="expression" dxfId="554" priority="371">
      <formula>BB12="As needed"</formula>
    </cfRule>
    <cfRule type="expression" dxfId="553" priority="372">
      <formula>BB12="Changed by JPN"</formula>
    </cfRule>
  </conditionalFormatting>
  <conditionalFormatting sqref="BB14">
    <cfRule type="expression" dxfId="552" priority="358">
      <formula>BB14="--"</formula>
    </cfRule>
    <cfRule type="expression" dxfId="551" priority="359">
      <formula>BB14="-"</formula>
    </cfRule>
  </conditionalFormatting>
  <conditionalFormatting sqref="BA14">
    <cfRule type="expression" dxfId="550" priority="347">
      <formula>BA14="--"</formula>
    </cfRule>
    <cfRule type="expression" dxfId="549" priority="348">
      <formula>BA14="-"</formula>
    </cfRule>
  </conditionalFormatting>
  <conditionalFormatting sqref="BA14">
    <cfRule type="expression" dxfId="548" priority="349">
      <formula>BA12="Added info by JPN"</formula>
    </cfRule>
    <cfRule type="expression" dxfId="547" priority="350">
      <formula>BA12="Mandatory_1"</formula>
    </cfRule>
    <cfRule type="expression" dxfId="546" priority="351">
      <formula>BA12="Mandatory_1(OES Only)"</formula>
    </cfRule>
    <cfRule type="expression" dxfId="545" priority="352">
      <formula>BA12="Mandatory_2(OES Only)"</formula>
    </cfRule>
    <cfRule type="expression" dxfId="544" priority="353">
      <formula>BA12="Mandatory_2"</formula>
    </cfRule>
    <cfRule type="expression" dxfId="543" priority="354">
      <formula>BA12="Optional"</formula>
    </cfRule>
    <cfRule type="expression" dxfId="542" priority="355">
      <formula>BA12="Automatic input"</formula>
    </cfRule>
    <cfRule type="expression" dxfId="541" priority="356">
      <formula>BA12="As needed"</formula>
    </cfRule>
    <cfRule type="expression" dxfId="540" priority="357">
      <formula>BA12="Changed by JPN"</formula>
    </cfRule>
  </conditionalFormatting>
  <conditionalFormatting sqref="BB17">
    <cfRule type="expression" dxfId="539" priority="336">
      <formula>BB17="--"</formula>
    </cfRule>
    <cfRule type="expression" dxfId="538" priority="337">
      <formula>BB17="-"</formula>
    </cfRule>
  </conditionalFormatting>
  <conditionalFormatting sqref="BB17">
    <cfRule type="expression" dxfId="537" priority="334">
      <formula>BB17="--"</formula>
    </cfRule>
    <cfRule type="expression" dxfId="536" priority="335">
      <formula>BB17="-"</formula>
    </cfRule>
  </conditionalFormatting>
  <conditionalFormatting sqref="BB17">
    <cfRule type="expression" dxfId="535" priority="338">
      <formula>BB15="Added info by JPN"</formula>
    </cfRule>
    <cfRule type="expression" dxfId="534" priority="339">
      <formula>BB15="Mandatory_1"</formula>
    </cfRule>
    <cfRule type="expression" dxfId="533" priority="340">
      <formula>BB15="Mandatory_1(OES Only)"</formula>
    </cfRule>
    <cfRule type="expression" dxfId="532" priority="341">
      <formula>BB15="Mandatory_2(OES Only)"</formula>
    </cfRule>
    <cfRule type="expression" dxfId="531" priority="342">
      <formula>BB15="Mandatory_2"</formula>
    </cfRule>
    <cfRule type="expression" dxfId="530" priority="343">
      <formula>BB15="Optional"</formula>
    </cfRule>
    <cfRule type="expression" dxfId="529" priority="344">
      <formula>BB15="Automatic input"</formula>
    </cfRule>
    <cfRule type="expression" dxfId="528" priority="345">
      <formula>BB15="As needed"</formula>
    </cfRule>
    <cfRule type="expression" dxfId="527" priority="346">
      <formula>BB15="Changed by JPN"</formula>
    </cfRule>
  </conditionalFormatting>
  <conditionalFormatting sqref="BB17">
    <cfRule type="expression" dxfId="526" priority="332">
      <formula>BB17="--"</formula>
    </cfRule>
    <cfRule type="expression" dxfId="525" priority="333">
      <formula>BB17="-"</formula>
    </cfRule>
  </conditionalFormatting>
  <conditionalFormatting sqref="BA17">
    <cfRule type="expression" dxfId="524" priority="321">
      <formula>BA17="--"</formula>
    </cfRule>
    <cfRule type="expression" dxfId="523" priority="322">
      <formula>BA17="-"</formula>
    </cfRule>
  </conditionalFormatting>
  <conditionalFormatting sqref="BA17">
    <cfRule type="expression" dxfId="522" priority="323">
      <formula>BA15="Added info by JPN"</formula>
    </cfRule>
    <cfRule type="expression" dxfId="521" priority="324">
      <formula>BA15="Mandatory_1"</formula>
    </cfRule>
    <cfRule type="expression" dxfId="520" priority="325">
      <formula>BA15="Mandatory_1(OES Only)"</formula>
    </cfRule>
    <cfRule type="expression" dxfId="519" priority="326">
      <formula>BA15="Mandatory_2(OES Only)"</formula>
    </cfRule>
    <cfRule type="expression" dxfId="518" priority="327">
      <formula>BA15="Mandatory_2"</formula>
    </cfRule>
    <cfRule type="expression" dxfId="517" priority="328">
      <formula>BA15="Optional"</formula>
    </cfRule>
    <cfRule type="expression" dxfId="516" priority="329">
      <formula>BA15="Automatic input"</formula>
    </cfRule>
    <cfRule type="expression" dxfId="515" priority="330">
      <formula>BA15="As needed"</formula>
    </cfRule>
    <cfRule type="expression" dxfId="514" priority="331">
      <formula>BA15="Changed by JPN"</formula>
    </cfRule>
  </conditionalFormatting>
  <conditionalFormatting sqref="BB20">
    <cfRule type="expression" dxfId="513" priority="310">
      <formula>BB20="--"</formula>
    </cfRule>
    <cfRule type="expression" dxfId="512" priority="311">
      <formula>BB20="-"</formula>
    </cfRule>
  </conditionalFormatting>
  <conditionalFormatting sqref="BB20">
    <cfRule type="expression" dxfId="511" priority="308">
      <formula>BB20="--"</formula>
    </cfRule>
    <cfRule type="expression" dxfId="510" priority="309">
      <formula>BB20="-"</formula>
    </cfRule>
  </conditionalFormatting>
  <conditionalFormatting sqref="BB20">
    <cfRule type="expression" dxfId="509" priority="312">
      <formula>BB18="Added info by JPN"</formula>
    </cfRule>
    <cfRule type="expression" dxfId="508" priority="313">
      <formula>BB18="Mandatory_1"</formula>
    </cfRule>
    <cfRule type="expression" dxfId="507" priority="314">
      <formula>BB18="Mandatory_1(OES Only)"</formula>
    </cfRule>
    <cfRule type="expression" dxfId="506" priority="315">
      <formula>BB18="Mandatory_2(OES Only)"</formula>
    </cfRule>
    <cfRule type="expression" dxfId="505" priority="316">
      <formula>BB18="Mandatory_2"</formula>
    </cfRule>
    <cfRule type="expression" dxfId="504" priority="317">
      <formula>BB18="Optional"</formula>
    </cfRule>
    <cfRule type="expression" dxfId="503" priority="318">
      <formula>BB18="Automatic input"</formula>
    </cfRule>
    <cfRule type="expression" dxfId="502" priority="319">
      <formula>BB18="As needed"</formula>
    </cfRule>
    <cfRule type="expression" dxfId="501" priority="320">
      <formula>BB18="Changed by JPN"</formula>
    </cfRule>
  </conditionalFormatting>
  <conditionalFormatting sqref="BB20">
    <cfRule type="expression" dxfId="500" priority="306">
      <formula>BB20="--"</formula>
    </cfRule>
    <cfRule type="expression" dxfId="499" priority="307">
      <formula>BB20="-"</formula>
    </cfRule>
  </conditionalFormatting>
  <conditionalFormatting sqref="BA20">
    <cfRule type="expression" dxfId="498" priority="295">
      <formula>BA20="--"</formula>
    </cfRule>
    <cfRule type="expression" dxfId="497" priority="296">
      <formula>BA20="-"</formula>
    </cfRule>
  </conditionalFormatting>
  <conditionalFormatting sqref="BA20">
    <cfRule type="expression" dxfId="496" priority="297">
      <formula>BA18="Added info by JPN"</formula>
    </cfRule>
    <cfRule type="expression" dxfId="495" priority="298">
      <formula>BA18="Mandatory_1"</formula>
    </cfRule>
    <cfRule type="expression" dxfId="494" priority="299">
      <formula>BA18="Mandatory_1(OES Only)"</formula>
    </cfRule>
    <cfRule type="expression" dxfId="493" priority="300">
      <formula>BA18="Mandatory_2(OES Only)"</formula>
    </cfRule>
    <cfRule type="expression" dxfId="492" priority="301">
      <formula>BA18="Mandatory_2"</formula>
    </cfRule>
    <cfRule type="expression" dxfId="491" priority="302">
      <formula>BA18="Optional"</formula>
    </cfRule>
    <cfRule type="expression" dxfId="490" priority="303">
      <formula>BA18="Automatic input"</formula>
    </cfRule>
    <cfRule type="expression" dxfId="489" priority="304">
      <formula>BA18="As needed"</formula>
    </cfRule>
    <cfRule type="expression" dxfId="488" priority="305">
      <formula>BA18="Changed by JPN"</formula>
    </cfRule>
  </conditionalFormatting>
  <conditionalFormatting sqref="BB23">
    <cfRule type="expression" dxfId="487" priority="284">
      <formula>BB23="--"</formula>
    </cfRule>
    <cfRule type="expression" dxfId="486" priority="285">
      <formula>BB23="-"</formula>
    </cfRule>
  </conditionalFormatting>
  <conditionalFormatting sqref="BB23">
    <cfRule type="expression" dxfId="485" priority="282">
      <formula>BB23="--"</formula>
    </cfRule>
    <cfRule type="expression" dxfId="484" priority="283">
      <formula>BB23="-"</formula>
    </cfRule>
  </conditionalFormatting>
  <conditionalFormatting sqref="BB23">
    <cfRule type="expression" dxfId="483" priority="286">
      <formula>BB21="Added info by JPN"</formula>
    </cfRule>
    <cfRule type="expression" dxfId="482" priority="287">
      <formula>BB21="Mandatory_1"</formula>
    </cfRule>
    <cfRule type="expression" dxfId="481" priority="288">
      <formula>BB21="Mandatory_1(OES Only)"</formula>
    </cfRule>
    <cfRule type="expression" dxfId="480" priority="289">
      <formula>BB21="Mandatory_2(OES Only)"</formula>
    </cfRule>
    <cfRule type="expression" dxfId="479" priority="290">
      <formula>BB21="Mandatory_2"</formula>
    </cfRule>
    <cfRule type="expression" dxfId="478" priority="291">
      <formula>BB21="Optional"</formula>
    </cfRule>
    <cfRule type="expression" dxfId="477" priority="292">
      <formula>BB21="Automatic input"</formula>
    </cfRule>
    <cfRule type="expression" dxfId="476" priority="293">
      <formula>BB21="As needed"</formula>
    </cfRule>
    <cfRule type="expression" dxfId="475" priority="294">
      <formula>BB21="Changed by JPN"</formula>
    </cfRule>
  </conditionalFormatting>
  <conditionalFormatting sqref="BB23">
    <cfRule type="expression" dxfId="474" priority="280">
      <formula>BB23="--"</formula>
    </cfRule>
    <cfRule type="expression" dxfId="473" priority="281">
      <formula>BB23="-"</formula>
    </cfRule>
  </conditionalFormatting>
  <conditionalFormatting sqref="BA23">
    <cfRule type="expression" dxfId="472" priority="269">
      <formula>BA23="--"</formula>
    </cfRule>
    <cfRule type="expression" dxfId="471" priority="270">
      <formula>BA23="-"</formula>
    </cfRule>
  </conditionalFormatting>
  <conditionalFormatting sqref="BA23">
    <cfRule type="expression" dxfId="470" priority="271">
      <formula>BA21="Added info by JPN"</formula>
    </cfRule>
    <cfRule type="expression" dxfId="469" priority="272">
      <formula>BA21="Mandatory_1"</formula>
    </cfRule>
    <cfRule type="expression" dxfId="468" priority="273">
      <formula>BA21="Mandatory_1(OES Only)"</formula>
    </cfRule>
    <cfRule type="expression" dxfId="467" priority="274">
      <formula>BA21="Mandatory_2(OES Only)"</formula>
    </cfRule>
    <cfRule type="expression" dxfId="466" priority="275">
      <formula>BA21="Mandatory_2"</formula>
    </cfRule>
    <cfRule type="expression" dxfId="465" priority="276">
      <formula>BA21="Optional"</formula>
    </cfRule>
    <cfRule type="expression" dxfId="464" priority="277">
      <formula>BA21="Automatic input"</formula>
    </cfRule>
    <cfRule type="expression" dxfId="463" priority="278">
      <formula>BA21="As needed"</formula>
    </cfRule>
    <cfRule type="expression" dxfId="462" priority="279">
      <formula>BA21="Changed by JPN"</formula>
    </cfRule>
  </conditionalFormatting>
  <conditionalFormatting sqref="BD8">
    <cfRule type="expression" dxfId="461" priority="258">
      <formula>BD8="--"</formula>
    </cfRule>
    <cfRule type="expression" dxfId="460" priority="259">
      <formula>BD8="-"</formula>
    </cfRule>
  </conditionalFormatting>
  <conditionalFormatting sqref="BD8">
    <cfRule type="expression" dxfId="459" priority="260">
      <formula>BD6="Added info by JPN"</formula>
    </cfRule>
    <cfRule type="expression" dxfId="458" priority="261">
      <formula>BD6="Mandatory_1"</formula>
    </cfRule>
    <cfRule type="expression" dxfId="457" priority="262">
      <formula>BD6="Mandatory_1(OES Only)"</formula>
    </cfRule>
    <cfRule type="expression" dxfId="456" priority="263">
      <formula>BD6="Mandatory_2(OES Only)"</formula>
    </cfRule>
    <cfRule type="expression" dxfId="455" priority="264">
      <formula>BD6="Mandatory_2"</formula>
    </cfRule>
    <cfRule type="expression" dxfId="454" priority="265">
      <formula>BD6="Optional"</formula>
    </cfRule>
    <cfRule type="expression" dxfId="453" priority="266">
      <formula>BD6="Automatic input"</formula>
    </cfRule>
    <cfRule type="expression" dxfId="452" priority="267">
      <formula>BD6="As needed"</formula>
    </cfRule>
    <cfRule type="expression" dxfId="451" priority="268">
      <formula>BD6="Changed by JPN"</formula>
    </cfRule>
  </conditionalFormatting>
  <conditionalFormatting sqref="BD11">
    <cfRule type="expression" dxfId="450" priority="247">
      <formula>BD11="--"</formula>
    </cfRule>
    <cfRule type="expression" dxfId="449" priority="248">
      <formula>BD11="-"</formula>
    </cfRule>
  </conditionalFormatting>
  <conditionalFormatting sqref="BD11">
    <cfRule type="expression" dxfId="448" priority="249">
      <formula>BD9="Added info by JPN"</formula>
    </cfRule>
    <cfRule type="expression" dxfId="447" priority="250">
      <formula>BD9="Mandatory_1"</formula>
    </cfRule>
    <cfRule type="expression" dxfId="446" priority="251">
      <formula>BD9="Mandatory_1(OES Only)"</formula>
    </cfRule>
    <cfRule type="expression" dxfId="445" priority="252">
      <formula>BD9="Mandatory_2(OES Only)"</formula>
    </cfRule>
    <cfRule type="expression" dxfId="444" priority="253">
      <formula>BD9="Mandatory_2"</formula>
    </cfRule>
    <cfRule type="expression" dxfId="443" priority="254">
      <formula>BD9="Optional"</formula>
    </cfRule>
    <cfRule type="expression" dxfId="442" priority="255">
      <formula>BD9="Automatic input"</formula>
    </cfRule>
    <cfRule type="expression" dxfId="441" priority="256">
      <formula>BD9="As needed"</formula>
    </cfRule>
    <cfRule type="expression" dxfId="440" priority="257">
      <formula>BD9="Changed by JPN"</formula>
    </cfRule>
  </conditionalFormatting>
  <conditionalFormatting sqref="BD20">
    <cfRule type="expression" dxfId="439" priority="214">
      <formula>BD20="--"</formula>
    </cfRule>
    <cfRule type="expression" dxfId="438" priority="215">
      <formula>BD20="-"</formula>
    </cfRule>
  </conditionalFormatting>
  <conditionalFormatting sqref="BD20">
    <cfRule type="expression" dxfId="437" priority="216">
      <formula>BD18="Added info by JPN"</formula>
    </cfRule>
    <cfRule type="expression" dxfId="436" priority="217">
      <formula>BD18="Mandatory_1"</formula>
    </cfRule>
    <cfRule type="expression" dxfId="435" priority="218">
      <formula>BD18="Mandatory_1(OES Only)"</formula>
    </cfRule>
    <cfRule type="expression" dxfId="434" priority="219">
      <formula>BD18="Mandatory_2(OES Only)"</formula>
    </cfRule>
    <cfRule type="expression" dxfId="433" priority="220">
      <formula>BD18="Mandatory_2"</formula>
    </cfRule>
    <cfRule type="expression" dxfId="432" priority="221">
      <formula>BD18="Optional"</formula>
    </cfRule>
    <cfRule type="expression" dxfId="431" priority="222">
      <formula>BD18="Automatic input"</formula>
    </cfRule>
    <cfRule type="expression" dxfId="430" priority="223">
      <formula>BD18="As needed"</formula>
    </cfRule>
    <cfRule type="expression" dxfId="429" priority="224">
      <formula>BD18="Changed by JPN"</formula>
    </cfRule>
  </conditionalFormatting>
  <conditionalFormatting sqref="BD23">
    <cfRule type="expression" dxfId="428" priority="203">
      <formula>BD23="--"</formula>
    </cfRule>
    <cfRule type="expression" dxfId="427" priority="204">
      <formula>BD23="-"</formula>
    </cfRule>
  </conditionalFormatting>
  <conditionalFormatting sqref="BD23">
    <cfRule type="expression" dxfId="426" priority="205">
      <formula>BD21="Added info by JPN"</formula>
    </cfRule>
    <cfRule type="expression" dxfId="425" priority="206">
      <formula>BD21="Mandatory_1"</formula>
    </cfRule>
    <cfRule type="expression" dxfId="424" priority="207">
      <formula>BD21="Mandatory_1(OES Only)"</formula>
    </cfRule>
    <cfRule type="expression" dxfId="423" priority="208">
      <formula>BD21="Mandatory_2(OES Only)"</formula>
    </cfRule>
    <cfRule type="expression" dxfId="422" priority="209">
      <formula>BD21="Mandatory_2"</formula>
    </cfRule>
    <cfRule type="expression" dxfId="421" priority="210">
      <formula>BD21="Optional"</formula>
    </cfRule>
    <cfRule type="expression" dxfId="420" priority="211">
      <formula>BD21="Automatic input"</formula>
    </cfRule>
    <cfRule type="expression" dxfId="419" priority="212">
      <formula>BD21="As needed"</formula>
    </cfRule>
    <cfRule type="expression" dxfId="418" priority="213">
      <formula>BD21="Changed by JPN"</formula>
    </cfRule>
  </conditionalFormatting>
  <conditionalFormatting sqref="BF8">
    <cfRule type="expression" dxfId="417" priority="194">
      <formula>BF6="Added info by JPN"</formula>
    </cfRule>
    <cfRule type="expression" dxfId="416" priority="195">
      <formula>BF6="Mandatory_1"</formula>
    </cfRule>
    <cfRule type="expression" dxfId="415" priority="196">
      <formula>BF6="Mandatory_1(OES Only)"</formula>
    </cfRule>
    <cfRule type="expression" dxfId="414" priority="197">
      <formula>BF6="Mandatory_2(OES Only)"</formula>
    </cfRule>
    <cfRule type="expression" dxfId="413" priority="198">
      <formula>BF6="Mandatory_2"</formula>
    </cfRule>
    <cfRule type="expression" dxfId="412" priority="199">
      <formula>BF6="Optional"</formula>
    </cfRule>
    <cfRule type="expression" dxfId="411" priority="200">
      <formula>BF6="Automatic input"</formula>
    </cfRule>
    <cfRule type="expression" dxfId="410" priority="201">
      <formula>BF6="As needed"</formula>
    </cfRule>
    <cfRule type="expression" dxfId="409" priority="202">
      <formula>BF6="Changed by JPN"</formula>
    </cfRule>
  </conditionalFormatting>
  <conditionalFormatting sqref="BF20">
    <cfRule type="expression" dxfId="408" priority="158">
      <formula>BF18="Added info by JPN"</formula>
    </cfRule>
    <cfRule type="expression" dxfId="407" priority="159">
      <formula>BF18="Mandatory_1"</formula>
    </cfRule>
    <cfRule type="expression" dxfId="406" priority="160">
      <formula>BF18="Mandatory_1(OES Only)"</formula>
    </cfRule>
    <cfRule type="expression" dxfId="405" priority="161">
      <formula>BF18="Mandatory_2(OES Only)"</formula>
    </cfRule>
    <cfRule type="expression" dxfId="404" priority="162">
      <formula>BF18="Mandatory_2"</formula>
    </cfRule>
    <cfRule type="expression" dxfId="403" priority="163">
      <formula>BF18="Optional"</formula>
    </cfRule>
    <cfRule type="expression" dxfId="402" priority="164">
      <formula>BF18="Automatic input"</formula>
    </cfRule>
    <cfRule type="expression" dxfId="401" priority="165">
      <formula>BF18="As needed"</formula>
    </cfRule>
    <cfRule type="expression" dxfId="400" priority="166">
      <formula>BF18="Changed by JPN"</formula>
    </cfRule>
  </conditionalFormatting>
  <conditionalFormatting sqref="BF23">
    <cfRule type="expression" dxfId="399" priority="149">
      <formula>BF21="Added info by JPN"</formula>
    </cfRule>
    <cfRule type="expression" dxfId="398" priority="150">
      <formula>BF21="Mandatory_1"</formula>
    </cfRule>
    <cfRule type="expression" dxfId="397" priority="151">
      <formula>BF21="Mandatory_1(OES Only)"</formula>
    </cfRule>
    <cfRule type="expression" dxfId="396" priority="152">
      <formula>BF21="Mandatory_2(OES Only)"</formula>
    </cfRule>
    <cfRule type="expression" dxfId="395" priority="153">
      <formula>BF21="Mandatory_2"</formula>
    </cfRule>
    <cfRule type="expression" dxfId="394" priority="154">
      <formula>BF21="Optional"</formula>
    </cfRule>
    <cfRule type="expression" dxfId="393" priority="155">
      <formula>BF21="Automatic input"</formula>
    </cfRule>
    <cfRule type="expression" dxfId="392" priority="156">
      <formula>BF21="As needed"</formula>
    </cfRule>
    <cfRule type="expression" dxfId="391" priority="157">
      <formula>BF21="Changed by JPN"</formula>
    </cfRule>
  </conditionalFormatting>
  <conditionalFormatting sqref="BK8">
    <cfRule type="expression" dxfId="390" priority="140">
      <formula>BK6="Added info by JPN"</formula>
    </cfRule>
    <cfRule type="expression" dxfId="389" priority="141">
      <formula>BK6="Mandatory_1"</formula>
    </cfRule>
    <cfRule type="expression" dxfId="388" priority="142">
      <formula>BK6="Mandatory_1(OES Only)"</formula>
    </cfRule>
    <cfRule type="expression" dxfId="387" priority="143">
      <formula>BK6="Mandatory_2(OES Only)"</formula>
    </cfRule>
    <cfRule type="expression" dxfId="386" priority="144">
      <formula>BK6="Mandatory_2"</formula>
    </cfRule>
    <cfRule type="expression" dxfId="385" priority="145">
      <formula>BK6="Optional"</formula>
    </cfRule>
    <cfRule type="expression" dxfId="384" priority="146">
      <formula>BK6="Automatic input"</formula>
    </cfRule>
    <cfRule type="expression" dxfId="383" priority="147">
      <formula>BK6="As needed"</formula>
    </cfRule>
    <cfRule type="expression" dxfId="382" priority="148">
      <formula>BK6="Changed by JPN"</formula>
    </cfRule>
  </conditionalFormatting>
  <conditionalFormatting sqref="BK11">
    <cfRule type="expression" dxfId="381" priority="131">
      <formula>BK9="Added info by JPN"</formula>
    </cfRule>
    <cfRule type="expression" dxfId="380" priority="132">
      <formula>BK9="Mandatory_1"</formula>
    </cfRule>
    <cfRule type="expression" dxfId="379" priority="133">
      <formula>BK9="Mandatory_1(OES Only)"</formula>
    </cfRule>
    <cfRule type="expression" dxfId="378" priority="134">
      <formula>BK9="Mandatory_2(OES Only)"</formula>
    </cfRule>
    <cfRule type="expression" dxfId="377" priority="135">
      <formula>BK9="Mandatory_2"</formula>
    </cfRule>
    <cfRule type="expression" dxfId="376" priority="136">
      <formula>BK9="Optional"</formula>
    </cfRule>
    <cfRule type="expression" dxfId="375" priority="137">
      <formula>BK9="Automatic input"</formula>
    </cfRule>
    <cfRule type="expression" dxfId="374" priority="138">
      <formula>BK9="As needed"</formula>
    </cfRule>
    <cfRule type="expression" dxfId="373" priority="139">
      <formula>BK9="Changed by JPN"</formula>
    </cfRule>
  </conditionalFormatting>
  <conditionalFormatting sqref="BK14">
    <cfRule type="expression" dxfId="372" priority="122">
      <formula>BK12="Added info by JPN"</formula>
    </cfRule>
    <cfRule type="expression" dxfId="371" priority="123">
      <formula>BK12="Mandatory_1"</formula>
    </cfRule>
    <cfRule type="expression" dxfId="370" priority="124">
      <formula>BK12="Mandatory_1(OES Only)"</formula>
    </cfRule>
    <cfRule type="expression" dxfId="369" priority="125">
      <formula>BK12="Mandatory_2(OES Only)"</formula>
    </cfRule>
    <cfRule type="expression" dxfId="368" priority="126">
      <formula>BK12="Mandatory_2"</formula>
    </cfRule>
    <cfRule type="expression" dxfId="367" priority="127">
      <formula>BK12="Optional"</formula>
    </cfRule>
    <cfRule type="expression" dxfId="366" priority="128">
      <formula>BK12="Automatic input"</formula>
    </cfRule>
    <cfRule type="expression" dxfId="365" priority="129">
      <formula>BK12="As needed"</formula>
    </cfRule>
    <cfRule type="expression" dxfId="364" priority="130">
      <formula>BK12="Changed by JPN"</formula>
    </cfRule>
  </conditionalFormatting>
  <conditionalFormatting sqref="BK17">
    <cfRule type="expression" dxfId="363" priority="113">
      <formula>BK15="Added info by JPN"</formula>
    </cfRule>
    <cfRule type="expression" dxfId="362" priority="114">
      <formula>BK15="Mandatory_1"</formula>
    </cfRule>
    <cfRule type="expression" dxfId="361" priority="115">
      <formula>BK15="Mandatory_1(OES Only)"</formula>
    </cfRule>
    <cfRule type="expression" dxfId="360" priority="116">
      <formula>BK15="Mandatory_2(OES Only)"</formula>
    </cfRule>
    <cfRule type="expression" dxfId="359" priority="117">
      <formula>BK15="Mandatory_2"</formula>
    </cfRule>
    <cfRule type="expression" dxfId="358" priority="118">
      <formula>BK15="Optional"</formula>
    </cfRule>
    <cfRule type="expression" dxfId="357" priority="119">
      <formula>BK15="Automatic input"</formula>
    </cfRule>
    <cfRule type="expression" dxfId="356" priority="120">
      <formula>BK15="As needed"</formula>
    </cfRule>
    <cfRule type="expression" dxfId="355" priority="121">
      <formula>BK15="Changed by JPN"</formula>
    </cfRule>
  </conditionalFormatting>
  <conditionalFormatting sqref="BK20">
    <cfRule type="expression" dxfId="354" priority="104">
      <formula>BK18="Added info by JPN"</formula>
    </cfRule>
    <cfRule type="expression" dxfId="353" priority="105">
      <formula>BK18="Mandatory_1"</formula>
    </cfRule>
    <cfRule type="expression" dxfId="352" priority="106">
      <formula>BK18="Mandatory_1(OES Only)"</formula>
    </cfRule>
    <cfRule type="expression" dxfId="351" priority="107">
      <formula>BK18="Mandatory_2(OES Only)"</formula>
    </cfRule>
    <cfRule type="expression" dxfId="350" priority="108">
      <formula>BK18="Mandatory_2"</formula>
    </cfRule>
    <cfRule type="expression" dxfId="349" priority="109">
      <formula>BK18="Optional"</formula>
    </cfRule>
    <cfRule type="expression" dxfId="348" priority="110">
      <formula>BK18="Automatic input"</formula>
    </cfRule>
    <cfRule type="expression" dxfId="347" priority="111">
      <formula>BK18="As needed"</formula>
    </cfRule>
    <cfRule type="expression" dxfId="346" priority="112">
      <formula>BK18="Changed by JPN"</formula>
    </cfRule>
  </conditionalFormatting>
  <conditionalFormatting sqref="BK23">
    <cfRule type="expression" dxfId="345" priority="95">
      <formula>BK21="Added info by JPN"</formula>
    </cfRule>
    <cfRule type="expression" dxfId="344" priority="96">
      <formula>BK21="Mandatory_1"</formula>
    </cfRule>
    <cfRule type="expression" dxfId="343" priority="97">
      <formula>BK21="Mandatory_1(OES Only)"</formula>
    </cfRule>
    <cfRule type="expression" dxfId="342" priority="98">
      <formula>BK21="Mandatory_2(OES Only)"</formula>
    </cfRule>
    <cfRule type="expression" dxfId="341" priority="99">
      <formula>BK21="Mandatory_2"</formula>
    </cfRule>
    <cfRule type="expression" dxfId="340" priority="100">
      <formula>BK21="Optional"</formula>
    </cfRule>
    <cfRule type="expression" dxfId="339" priority="101">
      <formula>BK21="Automatic input"</formula>
    </cfRule>
    <cfRule type="expression" dxfId="338" priority="102">
      <formula>BK21="As needed"</formula>
    </cfRule>
    <cfRule type="expression" dxfId="337" priority="103">
      <formula>BK21="Changed by JPN"</formula>
    </cfRule>
  </conditionalFormatting>
  <conditionalFormatting sqref="BD14">
    <cfRule type="expression" dxfId="336" priority="84">
      <formula>BD14="--"</formula>
    </cfRule>
    <cfRule type="expression" dxfId="335" priority="85">
      <formula>BD14="-"</formula>
    </cfRule>
  </conditionalFormatting>
  <conditionalFormatting sqref="BD14">
    <cfRule type="expression" dxfId="334" priority="86">
      <formula>BD12="Added info by JPN"</formula>
    </cfRule>
    <cfRule type="expression" dxfId="333" priority="87">
      <formula>BD12="Mandatory_1"</formula>
    </cfRule>
    <cfRule type="expression" dxfId="332" priority="88">
      <formula>BD12="Mandatory_1(OES Only)"</formula>
    </cfRule>
    <cfRule type="expression" dxfId="331" priority="89">
      <formula>BD12="Mandatory_2(OES Only)"</formula>
    </cfRule>
    <cfRule type="expression" dxfId="330" priority="90">
      <formula>BD12="Mandatory_2"</formula>
    </cfRule>
    <cfRule type="expression" dxfId="329" priority="91">
      <formula>BD12="Optional"</formula>
    </cfRule>
    <cfRule type="expression" dxfId="328" priority="92">
      <formula>BD12="Automatic input"</formula>
    </cfRule>
    <cfRule type="expression" dxfId="327" priority="93">
      <formula>BD12="As needed"</formula>
    </cfRule>
    <cfRule type="expression" dxfId="326" priority="94">
      <formula>BD12="Changed by JPN"</formula>
    </cfRule>
  </conditionalFormatting>
  <conditionalFormatting sqref="BD17">
    <cfRule type="expression" dxfId="325" priority="73">
      <formula>BD17="--"</formula>
    </cfRule>
    <cfRule type="expression" dxfId="324" priority="74">
      <formula>BD17="-"</formula>
    </cfRule>
  </conditionalFormatting>
  <conditionalFormatting sqref="BD17">
    <cfRule type="expression" dxfId="323" priority="75">
      <formula>BD15="Added info by JPN"</formula>
    </cfRule>
    <cfRule type="expression" dxfId="322" priority="76">
      <formula>BD15="Mandatory_1"</formula>
    </cfRule>
    <cfRule type="expression" dxfId="321" priority="77">
      <formula>BD15="Mandatory_1(OES Only)"</formula>
    </cfRule>
    <cfRule type="expression" dxfId="320" priority="78">
      <formula>BD15="Mandatory_2(OES Only)"</formula>
    </cfRule>
    <cfRule type="expression" dxfId="319" priority="79">
      <formula>BD15="Mandatory_2"</formula>
    </cfRule>
    <cfRule type="expression" dxfId="318" priority="80">
      <formula>BD15="Optional"</formula>
    </cfRule>
    <cfRule type="expression" dxfId="317" priority="81">
      <formula>BD15="Automatic input"</formula>
    </cfRule>
    <cfRule type="expression" dxfId="316" priority="82">
      <formula>BD15="As needed"</formula>
    </cfRule>
    <cfRule type="expression" dxfId="315" priority="83">
      <formula>BD15="Changed by JPN"</formula>
    </cfRule>
  </conditionalFormatting>
  <conditionalFormatting sqref="BF11">
    <cfRule type="expression" dxfId="314" priority="46">
      <formula>BF9="Added info by JPN"</formula>
    </cfRule>
    <cfRule type="expression" dxfId="313" priority="47">
      <formula>BF9="Mandatory_1"</formula>
    </cfRule>
    <cfRule type="expression" dxfId="312" priority="48">
      <formula>BF9="Mandatory_1(OES Only)"</formula>
    </cfRule>
    <cfRule type="expression" dxfId="311" priority="49">
      <formula>BF9="Mandatory_2(OES Only)"</formula>
    </cfRule>
    <cfRule type="expression" dxfId="310" priority="50">
      <formula>BF9="Mandatory_2"</formula>
    </cfRule>
    <cfRule type="expression" dxfId="309" priority="51">
      <formula>BF9="Optional"</formula>
    </cfRule>
    <cfRule type="expression" dxfId="308" priority="52">
      <formula>BF9="Automatic input"</formula>
    </cfRule>
    <cfRule type="expression" dxfId="307" priority="53">
      <formula>BF9="As needed"</formula>
    </cfRule>
    <cfRule type="expression" dxfId="306" priority="54">
      <formula>BF9="Changed by JPN"</formula>
    </cfRule>
  </conditionalFormatting>
  <conditionalFormatting sqref="BF14">
    <cfRule type="expression" dxfId="305" priority="37">
      <formula>BF12="Added info by JPN"</formula>
    </cfRule>
    <cfRule type="expression" dxfId="304" priority="38">
      <formula>BF12="Mandatory_1"</formula>
    </cfRule>
    <cfRule type="expression" dxfId="303" priority="39">
      <formula>BF12="Mandatory_1(OES Only)"</formula>
    </cfRule>
    <cfRule type="expression" dxfId="302" priority="40">
      <formula>BF12="Mandatory_2(OES Only)"</formula>
    </cfRule>
    <cfRule type="expression" dxfId="301" priority="41">
      <formula>BF12="Mandatory_2"</formula>
    </cfRule>
    <cfRule type="expression" dxfId="300" priority="42">
      <formula>BF12="Optional"</formula>
    </cfRule>
    <cfRule type="expression" dxfId="299" priority="43">
      <formula>BF12="Automatic input"</formula>
    </cfRule>
    <cfRule type="expression" dxfId="298" priority="44">
      <formula>BF12="As needed"</formula>
    </cfRule>
    <cfRule type="expression" dxfId="297" priority="45">
      <formula>BF12="Changed by JPN"</formula>
    </cfRule>
  </conditionalFormatting>
  <conditionalFormatting sqref="BF17">
    <cfRule type="expression" dxfId="296" priority="28">
      <formula>BF15="Added info by JPN"</formula>
    </cfRule>
    <cfRule type="expression" dxfId="295" priority="29">
      <formula>BF15="Mandatory_1"</formula>
    </cfRule>
    <cfRule type="expression" dxfId="294" priority="30">
      <formula>BF15="Mandatory_1(OES Only)"</formula>
    </cfRule>
    <cfRule type="expression" dxfId="293" priority="31">
      <formula>BF15="Mandatory_2(OES Only)"</formula>
    </cfRule>
    <cfRule type="expression" dxfId="292" priority="32">
      <formula>BF15="Mandatory_2"</formula>
    </cfRule>
    <cfRule type="expression" dxfId="291" priority="33">
      <formula>BF15="Optional"</formula>
    </cfRule>
    <cfRule type="expression" dxfId="290" priority="34">
      <formula>BF15="Automatic input"</formula>
    </cfRule>
    <cfRule type="expression" dxfId="289" priority="35">
      <formula>BF15="As needed"</formula>
    </cfRule>
    <cfRule type="expression" dxfId="288" priority="36">
      <formula>BF15="Changed by JPN"</formula>
    </cfRule>
  </conditionalFormatting>
  <conditionalFormatting sqref="AL11">
    <cfRule type="expression" dxfId="287" priority="19">
      <formula>AL9="Added info by JPN"</formula>
    </cfRule>
    <cfRule type="expression" dxfId="286" priority="20">
      <formula>AL9="Mandatory_1"</formula>
    </cfRule>
    <cfRule type="expression" dxfId="285" priority="21">
      <formula>AL9="Mandatory_1(OES Only)"</formula>
    </cfRule>
    <cfRule type="expression" dxfId="284" priority="22">
      <formula>AL9="Mandatory_2(OES Only)"</formula>
    </cfRule>
    <cfRule type="expression" dxfId="283" priority="23">
      <formula>AL9="Mandatory_2"</formula>
    </cfRule>
    <cfRule type="expression" dxfId="282" priority="24">
      <formula>AL9="Optional"</formula>
    </cfRule>
    <cfRule type="expression" dxfId="281" priority="25">
      <formula>AL9="Automatic input"</formula>
    </cfRule>
    <cfRule type="expression" dxfId="280" priority="26">
      <formula>AL9="As needed"</formula>
    </cfRule>
    <cfRule type="expression" dxfId="279" priority="27">
      <formula>AL9="Changed by JPN"</formula>
    </cfRule>
  </conditionalFormatting>
  <conditionalFormatting sqref="AL14">
    <cfRule type="expression" dxfId="278" priority="10">
      <formula>AL12="Added info by JPN"</formula>
    </cfRule>
    <cfRule type="expression" dxfId="277" priority="11">
      <formula>AL12="Mandatory_1"</formula>
    </cfRule>
    <cfRule type="expression" dxfId="276" priority="12">
      <formula>AL12="Mandatory_1(OES Only)"</formula>
    </cfRule>
    <cfRule type="expression" dxfId="275" priority="13">
      <formula>AL12="Mandatory_2(OES Only)"</formula>
    </cfRule>
    <cfRule type="expression" dxfId="274" priority="14">
      <formula>AL12="Mandatory_2"</formula>
    </cfRule>
    <cfRule type="expression" dxfId="273" priority="15">
      <formula>AL12="Optional"</formula>
    </cfRule>
    <cfRule type="expression" dxfId="272" priority="16">
      <formula>AL12="Automatic input"</formula>
    </cfRule>
    <cfRule type="expression" dxfId="271" priority="17">
      <formula>AL12="As needed"</formula>
    </cfRule>
    <cfRule type="expression" dxfId="270" priority="18">
      <formula>AL12="Changed by JPN"</formula>
    </cfRule>
  </conditionalFormatting>
  <conditionalFormatting sqref="AL17">
    <cfRule type="expression" dxfId="269" priority="1">
      <formula>AL15="Added info by JPN"</formula>
    </cfRule>
    <cfRule type="expression" dxfId="268" priority="2">
      <formula>AL15="Mandatory_1"</formula>
    </cfRule>
    <cfRule type="expression" dxfId="267" priority="3">
      <formula>AL15="Mandatory_1(OES Only)"</formula>
    </cfRule>
    <cfRule type="expression" dxfId="266" priority="4">
      <formula>AL15="Mandatory_2(OES Only)"</formula>
    </cfRule>
    <cfRule type="expression" dxfId="265" priority="5">
      <formula>AL15="Mandatory_2"</formula>
    </cfRule>
    <cfRule type="expression" dxfId="264" priority="6">
      <formula>AL15="Optional"</formula>
    </cfRule>
    <cfRule type="expression" dxfId="263" priority="7">
      <formula>AL15="Automatic input"</formula>
    </cfRule>
    <cfRule type="expression" dxfId="262" priority="8">
      <formula>AL15="As needed"</formula>
    </cfRule>
    <cfRule type="expression" dxfId="261" priority="9">
      <formula>AL15="Changed by JPN"</formula>
    </cfRule>
  </conditionalFormatting>
  <dataValidations count="35">
    <dataValidation type="list" showInputMessage="1" showErrorMessage="1" sqref="N11 N32 N26 N8 N14 N17 N20 N35 N29 N23">
      <formula1>日本へ出荷</formula1>
    </dataValidation>
    <dataValidation type="list" showInputMessage="1" showErrorMessage="1" sqref="O35 O32 O26 O29">
      <formula1>登録法人</formula1>
    </dataValidation>
    <dataValidation type="list" showInputMessage="1" showErrorMessage="1" sqref="Q8 Q32 Q26 Q11 Q14 Q17 Q20 Q35 Q29 Q23">
      <formula1>基本数量単位</formula1>
    </dataValidation>
    <dataValidation type="list" showInputMessage="1" showErrorMessage="1" sqref="R8 R32 R26 R11 R14 R17 R20 R35 R29 R23">
      <formula1>製品部門</formula1>
    </dataValidation>
    <dataValidation type="list" showInputMessage="1" showErrorMessage="1" sqref="U35 U20 U8 U11 U14 U17 U32 U26 U29 U23">
      <formula1>ｸﾞﾛｰﾊﾞﾙ品名ﾃｷｽﾄ</formula1>
    </dataValidation>
    <dataValidation type="list" showInputMessage="1" showErrorMessage="1" sqref="K29 K11 K17 K20 K26 K14 K32 K35 K8 K23 O8 O11 O14 O17 O20 O23">
      <formula1>仕入先</formula1>
    </dataValidation>
    <dataValidation type="list" showInputMessage="1" showErrorMessage="1" sqref="L11 L26 L8 L14 L17 L20 L35 L29 L32 L23">
      <formula1>リパック後?</formula1>
    </dataValidation>
    <dataValidation type="list" showInputMessage="1" showErrorMessage="1" sqref="D8 D17 D11 D14 D32 D20 D26 D29 D35 D23">
      <formula1>分類品種</formula1>
    </dataValidation>
    <dataValidation type="textLength" operator="lessThanOrEqual" allowBlank="1" showInputMessage="1" showErrorMessage="1" sqref="M8 M32 M26 M11 M17 M20 M23 T26 M29 M35 P8 P26 P11 P17 P20 P23 T29 P29 P32 P35 T8 T23 T11 T14 T17 T20 T32 M14 P14 T35 J32 J26 J11 J17 J20 J23 J29 J35 J14 J8">
      <formula1>18</formula1>
    </dataValidation>
    <dataValidation type="textLength" operator="lessThanOrEqual" allowBlank="1" showInputMessage="1" showErrorMessage="1" sqref="W8:X8 W23:X23 W11:X11 W14:X14 W17:X17 W20:X20 W32:X32 W26:X26 W29:X29 W35:X35">
      <formula1>2</formula1>
    </dataValidation>
    <dataValidation type="textLength" operator="lessThanOrEqual" allowBlank="1" showInputMessage="1" showErrorMessage="1" sqref="AD8 AD26 AD11 AD17 AD20 AD23 S29 AD29 AD32 AD35 S8 S23 S11 S14 S17 S20 S32 S26 AD14 S35">
      <formula1>15</formula1>
    </dataValidation>
    <dataValidation type="textLength" operator="lessThanOrEqual" allowBlank="1" showInputMessage="1" showErrorMessage="1" sqref="V8 V23 AE11 V14 V17 V20 AE32 V26 V29 V32 AE8 AE26 V35 AE14 AE17 AE20 AE35 AE29 V11 AE23">
      <formula1>5</formula1>
    </dataValidation>
    <dataValidation type="textLength" operator="lessThanOrEqual" allowBlank="1" showInputMessage="1" showErrorMessage="1" sqref="Y8:AA8 Y23:AA23 Y11:AA11 Y14:AA14 Y17:AA17 Y20:AA20 Y32:AA32 Y26:AA26 Y29:AA29 Y35:AA35">
      <formula1>3</formula1>
    </dataValidation>
    <dataValidation type="textLength" operator="lessThanOrEqual" allowBlank="1" showInputMessage="1" showErrorMessage="1" sqref="AB8 AB26 AB11 AB17 AB20 AB23 AB35 AB29 AB32 AB14">
      <formula1>35</formula1>
    </dataValidation>
    <dataValidation type="textLength" operator="lessThanOrEqual" allowBlank="1" showInputMessage="1" showErrorMessage="1" sqref="AC8 AC26 AC11 AC17 AC20 AC23 BE32 AC29 AC32 AC35 AV8:AW8 AV26:AW26 AV11:AW11 AV17:AW17 AV20:AW20 AV23:AW23 BG32 AV29:AW29 AV32:AW32 AV35:AW35 AY8:AZ8 AY26:AZ26 AY11:AZ11 AY17:AZ17 AY20:AZ20 AY23:AZ23 BI32 AY29:AZ29 AY32:AZ32 AY35:AZ35 BC8 BI14 BG8 BI8 BC26 BE26 BG26 BI26 BC11 BE11 BG11 BI11 BC17 BE17 BG17 BI17 BC20 BE20 BG20 BI20 BC23 BE23 BG23 BI23 BC35 BE35 BG35 BI35 BC29 BE29 BG29 BI29 BC32 AC14 AV14:AW14 AY14:AZ14 BC14 BE14 BG14 BE8">
      <formula1>20</formula1>
    </dataValidation>
    <dataValidation type="textLength" operator="lessThanOrEqual" allowBlank="1" showInputMessage="1" showErrorMessage="1" sqref="AF8 AF26 AF11 AF17 AF20 AF23 BH32 AF29 AF32 AF35 BH14 BD32 BD23 BH8 BB26 BD26 BF26 BH26 BF14 BD8 BF8 BH11 BD11 BF23 BD17 BH17 AF14 BD14 BF11 BH20 BF32 BD20 BF20 BH23 BB35 BD35 BF35 BH35 BB29 BD29 BF29 BH29 BB32 BF17">
      <formula1>7</formula1>
    </dataValidation>
    <dataValidation type="list" showInputMessage="1" showErrorMessage="1" sqref="AG8:AH8 AG26 AG11:AH11 AG14:AH14 AG17:AH17 AG20:AH20 AG35 AG29 AG32 AG23:AH23">
      <formula1>生産国</formula1>
    </dataValidation>
    <dataValidation type="list" showInputMessage="1" showErrorMessage="1" sqref="AH29 AH26 AH32 AH35">
      <formula1>包装国</formula1>
    </dataValidation>
    <dataValidation type="textLength" operator="lessThanOrEqual" allowBlank="1" showInputMessage="1" showErrorMessage="1" sqref="AI8 AI26 AI11 AI17 AI20 AI23 AI35 AI29 AI32 AI14">
      <formula1>10</formula1>
    </dataValidation>
    <dataValidation type="textLength" operator="lessThanOrEqual" allowBlank="1" showInputMessage="1" showErrorMessage="1" sqref="AJ8 AJ26 AJ11 AJ17 AJ20 AJ23 AJ35 AJ29 AJ32 AJ14">
      <formula1>0</formula1>
    </dataValidation>
    <dataValidation type="list" showInputMessage="1" showErrorMessage="1" sqref="AK11 AK26 AK8 AK14 AK17 AK20 AK35 AK29 AK32 AK23">
      <formula1>商売タイプ</formula1>
    </dataValidation>
    <dataValidation type="list" showInputMessage="1" showErrorMessage="1" sqref="AL8 AL14 AL11 AL20 AL23 AL26 AL35 AL29 AL32 AL17">
      <formula1>包装ブランド</formula1>
    </dataValidation>
    <dataValidation type="list" showInputMessage="1" showErrorMessage="1" sqref="AM11 AM26 AM8 AM14 AM17 AM20 AM35 AM29 AM32 AM23">
      <formula1>包装タイプ</formula1>
    </dataValidation>
    <dataValidation type="list" showInputMessage="1" showErrorMessage="1" sqref="AN8 AN26 AN11 AN17 AN20 AN23 AN35 AN29 AN32 AN14">
      <formula1>スパーク端子仕様</formula1>
    </dataValidation>
    <dataValidation type="list" showInputMessage="1" showErrorMessage="1" sqref="AO8 AO26 AO11 AO17 AO20 AO23 AO35 AO29 AO32 AO14">
      <formula1>キャップ色</formula1>
    </dataValidation>
    <dataValidation type="list" showInputMessage="1" showErrorMessage="1" sqref="AP8 AP26 AP11 AP17 AP20 AP23 AP35 AP29 AP32 AP14">
      <formula1>グローナット仕様区分</formula1>
    </dataValidation>
    <dataValidation type="textLength" operator="lessThanOrEqual" allowBlank="1" showInputMessage="1" showErrorMessage="1" sqref="AQ8:AS8 AQ26:AS26 AQ11:AS11 AQ17:AS17 AQ20:AS20 AQ23:AS23 AQ35:AS35 AQ29:AS29 AQ32:AS32 AQ14:AS14">
      <formula1>4</formula1>
    </dataValidation>
    <dataValidation type="textLength" operator="lessThanOrEqual" allowBlank="1" showInputMessage="1" showErrorMessage="1" sqref="AT8 AT26 AT11 AT17 AT20 AT23 AT35 AT29 AT32 AT14">
      <formula1>1</formula1>
    </dataValidation>
    <dataValidation type="textLength" operator="lessThanOrEqual" allowBlank="1" showInputMessage="1" showErrorMessage="1" sqref="AX23 AU26 AU8 AU14 AU17 AU20 AX32 AU29 AU32 AU35 AU23 AX26 AX8 AX14 AX17 AX20 AX35 AX29 AU11 AX11 BB8 BB11 BB14 BB17 BB20 BB23">
      <formula1>13</formula1>
    </dataValidation>
    <dataValidation type="textLength" operator="lessThanOrEqual" allowBlank="1" showInputMessage="1" showErrorMessage="1" sqref="BA11 BA26 BA8 BA14 BA17 BA20 BA35 BA29 BA32 BA23">
      <formula1>14</formula1>
    </dataValidation>
    <dataValidation type="textLength" operator="lessThanOrEqual" allowBlank="1" showInputMessage="1" showErrorMessage="1" sqref="BK8:BZ8 BK20:BZ20 BK35:BZ35 BK11:BZ11 BK14:BZ14 BK17:BZ17 BK32:BZ32 BK26:BZ26 BK29:BZ29 BK23:BZ23">
      <formula1>50</formula1>
    </dataValidation>
    <dataValidation imeMode="halfAlpha" allowBlank="1" showInputMessage="1" showErrorMessage="1" sqref="H35 H32 H29 H26 H23 H20 H17 H14 H11 H8 P38:P47"/>
    <dataValidation type="textLength" imeMode="off" operator="lessThanOrEqual" allowBlank="1" showInputMessage="1" showErrorMessage="1" sqref="G8 G11 G14 G17 G35 G20 G26 G29 G32 G23">
      <formula1>15</formula1>
    </dataValidation>
    <dataValidation imeMode="halfAlpha" showInputMessage="1" showErrorMessage="1" sqref="E11:F11 E14:F14 E17:F17 E20:F20 E26:F26 E29:F29 E32:F32 E35:F35 E8:F8 E23:F23"/>
    <dataValidation type="list" showInputMessage="1" showErrorMessage="1" sqref="I35 I11 I26 I14 I17 I20 I29 I32 I8 I23">
      <formula1>識別コード採番理由</formula1>
    </dataValidation>
  </dataValidations>
  <hyperlinks>
    <hyperlink ref="G1" location="' Contents_Rule'!A1" display="Return"/>
    <hyperlink ref="I3" location="'Identification code'!A1" display="The reason for taking identification code."/>
    <hyperlink ref="M1:M2" location="' Contents_Rule'!B44" display="' Contents_Rule'!B44"/>
    <hyperlink ref="M1:O2" location="' Contents_Rule'!B53" display="' Contents_Rule'!B53"/>
    <hyperlink ref="BL1:BL2" location="'Explanation of except GIMS'!A1" display="Explanation of except GIMS columns"/>
  </hyperlinks>
  <pageMargins left="0.7" right="0.7" top="0.75" bottom="0.75" header="0.3" footer="0.3"/>
  <pageSetup paperSize="9" orientation="portrait" r:id="rId1"/>
  <ignoredErrors>
    <ignoredError sqref="R7 R10 R13 R16 R19 R22 R28 R31 R34 AL7 AL10 AL13 AL16 AL19 AL22 AL28 AL31 AL34 AN7:AO7 AN10:AO10 AN13:AO13 AN16:AO16 AN19:AO19 AN22:AO22 AN28:AO28 AN31:AO31 AN34:AO34 AN25:AO25 AL25" 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1:BZ233"/>
  <sheetViews>
    <sheetView showZeros="0" zoomScale="80" zoomScaleNormal="80" workbookViewId="0">
      <pane xSplit="7" ySplit="1" topLeftCell="H2" activePane="bottomRight" state="frozen"/>
      <selection pane="topRight" activeCell="H1" sqref="H1"/>
      <selection pane="bottomLeft" activeCell="A2" sqref="A2"/>
      <selection pane="bottomRight" activeCell="BF230" sqref="BF230"/>
    </sheetView>
  </sheetViews>
  <sheetFormatPr defaultColWidth="9" defaultRowHeight="13.8"/>
  <cols>
    <col min="1" max="1" width="4.33203125" style="1" bestFit="1" customWidth="1"/>
    <col min="2" max="2" width="4.44140625" style="1" customWidth="1"/>
    <col min="3" max="3" width="3.88671875" style="1" customWidth="1"/>
    <col min="4" max="4" width="21.109375" style="33" customWidth="1"/>
    <col min="5" max="5" width="12.6640625" style="1" customWidth="1"/>
    <col min="6" max="7" width="20" style="1" customWidth="1"/>
    <col min="8" max="8" width="20.33203125" style="1" customWidth="1"/>
    <col min="9" max="11" width="17.109375" style="1" customWidth="1"/>
    <col min="12" max="12" width="18.44140625" style="6" bestFit="1" customWidth="1"/>
    <col min="13" max="13" width="15" style="6" customWidth="1"/>
    <col min="14" max="14" width="11.6640625" style="6" bestFit="1" customWidth="1"/>
    <col min="15" max="15" width="9.88671875" style="6" bestFit="1" customWidth="1"/>
    <col min="16" max="16" width="20" style="6" bestFit="1" customWidth="1"/>
    <col min="17" max="17" width="13.33203125" style="6" bestFit="1" customWidth="1"/>
    <col min="18" max="18" width="18.6640625" style="6" bestFit="1" customWidth="1"/>
    <col min="19" max="19" width="15.109375" style="6" customWidth="1"/>
    <col min="20" max="20" width="13.44140625" style="6" bestFit="1" customWidth="1"/>
    <col min="21" max="21" width="20" style="6" bestFit="1" customWidth="1"/>
    <col min="22" max="22" width="21.109375" style="6" bestFit="1" customWidth="1"/>
    <col min="23" max="23" width="20" style="6" bestFit="1" customWidth="1"/>
    <col min="24" max="24" width="16" style="6" bestFit="1" customWidth="1"/>
    <col min="25" max="25" width="15.109375" style="6" bestFit="1" customWidth="1"/>
    <col min="26" max="26" width="17.6640625" style="6" bestFit="1" customWidth="1"/>
    <col min="27" max="27" width="19" style="6" bestFit="1" customWidth="1"/>
    <col min="28" max="28" width="12.109375" style="6" bestFit="1" customWidth="1"/>
    <col min="29" max="29" width="15.88671875" style="6" bestFit="1" customWidth="1"/>
    <col min="30" max="30" width="12.6640625" style="6" bestFit="1" customWidth="1"/>
    <col min="31" max="31" width="13.109375" style="6" bestFit="1" customWidth="1"/>
    <col min="32" max="32" width="12.109375" style="6" bestFit="1" customWidth="1"/>
    <col min="33" max="33" width="14.33203125" style="6" bestFit="1" customWidth="1"/>
    <col min="34" max="34" width="12.44140625" style="6" bestFit="1" customWidth="1"/>
    <col min="35" max="35" width="24.33203125" style="6" bestFit="1" customWidth="1"/>
    <col min="36" max="36" width="15.6640625" style="6" bestFit="1" customWidth="1"/>
    <col min="37" max="37" width="21" style="6" bestFit="1" customWidth="1"/>
    <col min="38" max="38" width="12.109375" style="6" bestFit="1" customWidth="1"/>
    <col min="39" max="39" width="17.44140625" style="6" bestFit="1" customWidth="1"/>
    <col min="40" max="40" width="12.109375" style="6" bestFit="1" customWidth="1"/>
    <col min="41" max="43" width="17.6640625" style="6" bestFit="1" customWidth="1"/>
    <col min="44" max="44" width="24.33203125" style="6" bestFit="1" customWidth="1"/>
    <col min="45" max="46" width="28.6640625" style="6" bestFit="1" customWidth="1"/>
    <col min="47" max="47" width="24.33203125" style="6" bestFit="1" customWidth="1"/>
    <col min="48" max="49" width="28.6640625" style="6" bestFit="1" customWidth="1"/>
    <col min="50" max="50" width="17.33203125" style="6" bestFit="1" customWidth="1"/>
    <col min="51" max="53" width="18.44140625" style="6" bestFit="1" customWidth="1"/>
    <col min="54" max="54" width="20.33203125" style="6" bestFit="1" customWidth="1"/>
    <col min="55" max="56" width="20.88671875" style="6" bestFit="1" customWidth="1"/>
    <col min="57" max="57" width="20.33203125" style="6" bestFit="1" customWidth="1"/>
    <col min="58" max="58" width="18.44140625" style="6" bestFit="1" customWidth="1"/>
    <col min="59" max="59" width="12.6640625" style="6" bestFit="1" customWidth="1"/>
    <col min="60" max="60" width="12.109375" style="6" bestFit="1" customWidth="1"/>
    <col min="61" max="61" width="9" style="1"/>
    <col min="62" max="76" width="20.6640625" style="1" customWidth="1"/>
    <col min="77" max="78" width="20.44140625" style="1" customWidth="1"/>
    <col min="79" max="16384" width="9" style="1"/>
  </cols>
  <sheetData>
    <row r="1" spans="1:13" ht="18.600000000000001">
      <c r="A1" s="1" t="s">
        <v>2995</v>
      </c>
      <c r="K1" s="163" t="s">
        <v>2996</v>
      </c>
      <c r="L1" s="164"/>
    </row>
    <row r="3" spans="1:13" ht="54" customHeight="1">
      <c r="A3" s="253" t="s">
        <v>1023</v>
      </c>
      <c r="B3" s="779" t="s">
        <v>2997</v>
      </c>
      <c r="C3" s="779"/>
      <c r="D3" s="83" t="s">
        <v>2998</v>
      </c>
      <c r="E3" s="779" t="s">
        <v>2999</v>
      </c>
      <c r="F3" s="780"/>
      <c r="G3" s="780"/>
      <c r="H3" s="780"/>
      <c r="I3" s="780"/>
      <c r="J3" s="780"/>
      <c r="K3" s="780"/>
      <c r="L3" s="56" t="s">
        <v>3000</v>
      </c>
    </row>
    <row r="4" spans="1:13" s="6" customFormat="1" ht="13.5" customHeight="1">
      <c r="A4" s="753">
        <v>1</v>
      </c>
      <c r="B4" s="714" t="s">
        <v>2941</v>
      </c>
      <c r="C4" s="715"/>
      <c r="D4" s="754" t="s">
        <v>2431</v>
      </c>
      <c r="E4" s="710" t="s">
        <v>3001</v>
      </c>
      <c r="F4" s="710"/>
      <c r="G4" s="710"/>
      <c r="H4" s="710"/>
      <c r="I4" s="710"/>
      <c r="J4" s="710"/>
      <c r="K4" s="710"/>
      <c r="L4" s="756" t="s">
        <v>1021</v>
      </c>
      <c r="M4" s="57"/>
    </row>
    <row r="5" spans="1:13" s="6" customFormat="1">
      <c r="A5" s="753"/>
      <c r="B5" s="716"/>
      <c r="C5" s="717"/>
      <c r="D5" s="755"/>
      <c r="E5" s="710"/>
      <c r="F5" s="710"/>
      <c r="G5" s="710"/>
      <c r="H5" s="710"/>
      <c r="I5" s="710"/>
      <c r="J5" s="710"/>
      <c r="K5" s="710"/>
      <c r="L5" s="757"/>
      <c r="M5" s="57"/>
    </row>
    <row r="6" spans="1:13" s="6" customFormat="1">
      <c r="A6" s="753">
        <v>2</v>
      </c>
      <c r="B6" s="714" t="s">
        <v>2941</v>
      </c>
      <c r="C6" s="715"/>
      <c r="D6" s="754" t="s">
        <v>2431</v>
      </c>
      <c r="E6" s="710" t="s">
        <v>3002</v>
      </c>
      <c r="F6" s="711"/>
      <c r="G6" s="711"/>
      <c r="H6" s="711"/>
      <c r="I6" s="711"/>
      <c r="J6" s="711"/>
      <c r="K6" s="711"/>
      <c r="L6" s="756" t="s">
        <v>54</v>
      </c>
    </row>
    <row r="7" spans="1:13" s="6" customFormat="1">
      <c r="A7" s="753"/>
      <c r="B7" s="716"/>
      <c r="C7" s="717"/>
      <c r="D7" s="755"/>
      <c r="E7" s="711"/>
      <c r="F7" s="711"/>
      <c r="G7" s="711"/>
      <c r="H7" s="711"/>
      <c r="I7" s="711"/>
      <c r="J7" s="711"/>
      <c r="K7" s="711"/>
      <c r="L7" s="757"/>
    </row>
    <row r="8" spans="1:13" s="6" customFormat="1" ht="14.25" customHeight="1">
      <c r="A8" s="712">
        <v>3</v>
      </c>
      <c r="B8" s="714" t="s">
        <v>2941</v>
      </c>
      <c r="C8" s="715"/>
      <c r="D8" s="754" t="s">
        <v>2432</v>
      </c>
      <c r="E8" s="710" t="s">
        <v>3003</v>
      </c>
      <c r="F8" s="711"/>
      <c r="G8" s="711"/>
      <c r="H8" s="711"/>
      <c r="I8" s="711"/>
      <c r="J8" s="711"/>
      <c r="K8" s="711"/>
      <c r="L8" s="756" t="s">
        <v>54</v>
      </c>
    </row>
    <row r="9" spans="1:13" s="6" customFormat="1">
      <c r="A9" s="713"/>
      <c r="B9" s="716"/>
      <c r="C9" s="717"/>
      <c r="D9" s="755"/>
      <c r="E9" s="711"/>
      <c r="F9" s="711"/>
      <c r="G9" s="711"/>
      <c r="H9" s="711"/>
      <c r="I9" s="711"/>
      <c r="J9" s="711"/>
      <c r="K9" s="711"/>
      <c r="L9" s="757"/>
    </row>
    <row r="10" spans="1:13" s="6" customFormat="1" ht="14.25" customHeight="1">
      <c r="A10" s="712">
        <v>4</v>
      </c>
      <c r="B10" s="714" t="s">
        <v>2941</v>
      </c>
      <c r="C10" s="715"/>
      <c r="D10" s="754" t="s">
        <v>2432</v>
      </c>
      <c r="E10" s="710" t="s">
        <v>3004</v>
      </c>
      <c r="F10" s="711"/>
      <c r="G10" s="711"/>
      <c r="H10" s="711"/>
      <c r="I10" s="711"/>
      <c r="J10" s="711"/>
      <c r="K10" s="711"/>
      <c r="L10" s="756" t="s">
        <v>54</v>
      </c>
    </row>
    <row r="11" spans="1:13" s="6" customFormat="1">
      <c r="A11" s="713"/>
      <c r="B11" s="716"/>
      <c r="C11" s="717"/>
      <c r="D11" s="755"/>
      <c r="E11" s="711"/>
      <c r="F11" s="711"/>
      <c r="G11" s="711"/>
      <c r="H11" s="711"/>
      <c r="I11" s="711"/>
      <c r="J11" s="711"/>
      <c r="K11" s="711"/>
      <c r="L11" s="757"/>
    </row>
    <row r="12" spans="1:13" s="6" customFormat="1">
      <c r="A12" s="758">
        <v>5</v>
      </c>
      <c r="B12" s="760" t="s">
        <v>2942</v>
      </c>
      <c r="C12" s="761"/>
      <c r="D12" s="764" t="s">
        <v>2221</v>
      </c>
      <c r="E12" s="731" t="s">
        <v>3005</v>
      </c>
      <c r="F12" s="732"/>
      <c r="G12" s="732"/>
      <c r="H12" s="732"/>
      <c r="I12" s="732"/>
      <c r="J12" s="732"/>
      <c r="K12" s="732"/>
      <c r="L12" s="766" t="s">
        <v>55</v>
      </c>
    </row>
    <row r="13" spans="1:13" s="6" customFormat="1">
      <c r="A13" s="759"/>
      <c r="B13" s="762"/>
      <c r="C13" s="763"/>
      <c r="D13" s="765"/>
      <c r="E13" s="732"/>
      <c r="F13" s="732"/>
      <c r="G13" s="732"/>
      <c r="H13" s="732"/>
      <c r="I13" s="732"/>
      <c r="J13" s="732"/>
      <c r="K13" s="732"/>
      <c r="L13" s="767"/>
    </row>
    <row r="14" spans="1:13" s="6" customFormat="1">
      <c r="A14" s="758">
        <v>6</v>
      </c>
      <c r="B14" s="760" t="s">
        <v>2943</v>
      </c>
      <c r="C14" s="761"/>
      <c r="D14" s="764" t="s">
        <v>2221</v>
      </c>
      <c r="E14" s="731" t="s">
        <v>3006</v>
      </c>
      <c r="F14" s="732"/>
      <c r="G14" s="732"/>
      <c r="H14" s="732"/>
      <c r="I14" s="732"/>
      <c r="J14" s="732"/>
      <c r="K14" s="732"/>
      <c r="L14" s="766" t="s">
        <v>55</v>
      </c>
    </row>
    <row r="15" spans="1:13" s="6" customFormat="1">
      <c r="A15" s="759"/>
      <c r="B15" s="762"/>
      <c r="C15" s="763"/>
      <c r="D15" s="765"/>
      <c r="E15" s="732"/>
      <c r="F15" s="732"/>
      <c r="G15" s="732"/>
      <c r="H15" s="732"/>
      <c r="I15" s="732"/>
      <c r="J15" s="732"/>
      <c r="K15" s="732"/>
      <c r="L15" s="767"/>
    </row>
    <row r="16" spans="1:13" s="6" customFormat="1">
      <c r="A16" s="758">
        <v>7</v>
      </c>
      <c r="B16" s="760" t="s">
        <v>2944</v>
      </c>
      <c r="C16" s="761"/>
      <c r="D16" s="764" t="s">
        <v>2222</v>
      </c>
      <c r="E16" s="731" t="s">
        <v>3007</v>
      </c>
      <c r="F16" s="732"/>
      <c r="G16" s="732"/>
      <c r="H16" s="732"/>
      <c r="I16" s="732"/>
      <c r="J16" s="732"/>
      <c r="K16" s="732"/>
      <c r="L16" s="766" t="s">
        <v>55</v>
      </c>
    </row>
    <row r="17" spans="1:13" s="6" customFormat="1">
      <c r="A17" s="759"/>
      <c r="B17" s="762"/>
      <c r="C17" s="763"/>
      <c r="D17" s="765"/>
      <c r="E17" s="732"/>
      <c r="F17" s="732"/>
      <c r="G17" s="732"/>
      <c r="H17" s="732"/>
      <c r="I17" s="732"/>
      <c r="J17" s="732"/>
      <c r="K17" s="732"/>
      <c r="L17" s="767"/>
    </row>
    <row r="18" spans="1:13" s="6" customFormat="1">
      <c r="A18" s="758">
        <v>8</v>
      </c>
      <c r="B18" s="760" t="s">
        <v>2942</v>
      </c>
      <c r="C18" s="761"/>
      <c r="D18" s="764" t="s">
        <v>2222</v>
      </c>
      <c r="E18" s="731" t="s">
        <v>3008</v>
      </c>
      <c r="F18" s="732"/>
      <c r="G18" s="732"/>
      <c r="H18" s="732"/>
      <c r="I18" s="732"/>
      <c r="J18" s="732"/>
      <c r="K18" s="732"/>
      <c r="L18" s="766" t="s">
        <v>55</v>
      </c>
    </row>
    <row r="19" spans="1:13" s="6" customFormat="1">
      <c r="A19" s="759"/>
      <c r="B19" s="762"/>
      <c r="C19" s="763"/>
      <c r="D19" s="765"/>
      <c r="E19" s="732"/>
      <c r="F19" s="732"/>
      <c r="G19" s="732"/>
      <c r="H19" s="732"/>
      <c r="I19" s="732"/>
      <c r="J19" s="732"/>
      <c r="K19" s="732"/>
      <c r="L19" s="767"/>
    </row>
    <row r="20" spans="1:13" s="6" customFormat="1">
      <c r="A20" s="721">
        <v>9</v>
      </c>
      <c r="B20" s="737" t="s">
        <v>2942</v>
      </c>
      <c r="C20" s="738"/>
      <c r="D20" s="741" t="s">
        <v>2430</v>
      </c>
      <c r="E20" s="729" t="s">
        <v>3009</v>
      </c>
      <c r="F20" s="730"/>
      <c r="G20" s="730"/>
      <c r="H20" s="730"/>
      <c r="I20" s="730"/>
      <c r="J20" s="730"/>
      <c r="K20" s="730"/>
      <c r="L20" s="720" t="s">
        <v>1026</v>
      </c>
    </row>
    <row r="21" spans="1:13" s="6" customFormat="1">
      <c r="A21" s="722"/>
      <c r="B21" s="739"/>
      <c r="C21" s="740"/>
      <c r="D21" s="741"/>
      <c r="E21" s="730"/>
      <c r="F21" s="730"/>
      <c r="G21" s="730"/>
      <c r="H21" s="730"/>
      <c r="I21" s="730"/>
      <c r="J21" s="730"/>
      <c r="K21" s="730"/>
      <c r="L21" s="720"/>
    </row>
    <row r="22" spans="1:13" s="6" customFormat="1">
      <c r="A22" s="721">
        <v>10</v>
      </c>
      <c r="B22" s="737" t="s">
        <v>2942</v>
      </c>
      <c r="C22" s="738"/>
      <c r="D22" s="741" t="s">
        <v>2221</v>
      </c>
      <c r="E22" s="729" t="s">
        <v>3010</v>
      </c>
      <c r="F22" s="730"/>
      <c r="G22" s="730"/>
      <c r="H22" s="730"/>
      <c r="I22" s="730"/>
      <c r="J22" s="730"/>
      <c r="K22" s="730"/>
      <c r="L22" s="720" t="s">
        <v>1026</v>
      </c>
    </row>
    <row r="23" spans="1:13" s="6" customFormat="1">
      <c r="A23" s="722"/>
      <c r="B23" s="739"/>
      <c r="C23" s="740"/>
      <c r="D23" s="741"/>
      <c r="E23" s="730"/>
      <c r="F23" s="730"/>
      <c r="G23" s="730"/>
      <c r="H23" s="730"/>
      <c r="I23" s="730"/>
      <c r="J23" s="730"/>
      <c r="K23" s="730"/>
      <c r="L23" s="720"/>
    </row>
    <row r="24" spans="1:13" s="6" customFormat="1">
      <c r="A24" s="721">
        <v>11</v>
      </c>
      <c r="B24" s="737" t="s">
        <v>2942</v>
      </c>
      <c r="C24" s="738"/>
      <c r="D24" s="741" t="s">
        <v>2222</v>
      </c>
      <c r="E24" s="729" t="s">
        <v>3011</v>
      </c>
      <c r="F24" s="730"/>
      <c r="G24" s="730"/>
      <c r="H24" s="730"/>
      <c r="I24" s="730"/>
      <c r="J24" s="730"/>
      <c r="K24" s="730"/>
      <c r="L24" s="720" t="s">
        <v>1026</v>
      </c>
    </row>
    <row r="25" spans="1:13" s="6" customFormat="1">
      <c r="A25" s="722"/>
      <c r="B25" s="739"/>
      <c r="C25" s="740"/>
      <c r="D25" s="741"/>
      <c r="E25" s="730"/>
      <c r="F25" s="730"/>
      <c r="G25" s="730"/>
      <c r="H25" s="730"/>
      <c r="I25" s="730"/>
      <c r="J25" s="730"/>
      <c r="K25" s="730"/>
      <c r="L25" s="720"/>
    </row>
    <row r="26" spans="1:13" s="6" customFormat="1">
      <c r="A26" s="721">
        <v>12</v>
      </c>
      <c r="B26" s="737" t="s">
        <v>2942</v>
      </c>
      <c r="C26" s="738"/>
      <c r="D26" s="741" t="s">
        <v>2222</v>
      </c>
      <c r="E26" s="729" t="s">
        <v>3012</v>
      </c>
      <c r="F26" s="730"/>
      <c r="G26" s="730"/>
      <c r="H26" s="730"/>
      <c r="I26" s="730"/>
      <c r="J26" s="730"/>
      <c r="K26" s="730"/>
      <c r="L26" s="720" t="s">
        <v>1026</v>
      </c>
    </row>
    <row r="27" spans="1:13" s="6" customFormat="1">
      <c r="A27" s="722"/>
      <c r="B27" s="739"/>
      <c r="C27" s="740"/>
      <c r="D27" s="741"/>
      <c r="E27" s="730"/>
      <c r="F27" s="730"/>
      <c r="G27" s="730"/>
      <c r="H27" s="730"/>
      <c r="I27" s="730"/>
      <c r="J27" s="730"/>
      <c r="K27" s="730"/>
      <c r="L27" s="720"/>
    </row>
    <row r="28" spans="1:13" s="6" customFormat="1" ht="13.5" customHeight="1">
      <c r="A28" s="712">
        <v>13</v>
      </c>
      <c r="B28" s="768" t="s">
        <v>2945</v>
      </c>
      <c r="C28" s="769"/>
      <c r="D28" s="754" t="s">
        <v>2433</v>
      </c>
      <c r="E28" s="710" t="s">
        <v>3013</v>
      </c>
      <c r="F28" s="710"/>
      <c r="G28" s="710"/>
      <c r="H28" s="710"/>
      <c r="I28" s="710"/>
      <c r="J28" s="710"/>
      <c r="K28" s="710"/>
      <c r="L28" s="756" t="s">
        <v>56</v>
      </c>
      <c r="M28" s="57"/>
    </row>
    <row r="29" spans="1:13" s="6" customFormat="1">
      <c r="A29" s="713"/>
      <c r="B29" s="770"/>
      <c r="C29" s="771"/>
      <c r="D29" s="755"/>
      <c r="E29" s="710"/>
      <c r="F29" s="710"/>
      <c r="G29" s="710"/>
      <c r="H29" s="710"/>
      <c r="I29" s="710"/>
      <c r="J29" s="710"/>
      <c r="K29" s="710"/>
      <c r="L29" s="757"/>
      <c r="M29" s="57"/>
    </row>
    <row r="30" spans="1:13" s="6" customFormat="1">
      <c r="A30" s="712">
        <v>14</v>
      </c>
      <c r="B30" s="768" t="s">
        <v>2945</v>
      </c>
      <c r="C30" s="769"/>
      <c r="D30" s="754" t="s">
        <v>2433</v>
      </c>
      <c r="E30" s="710" t="s">
        <v>3014</v>
      </c>
      <c r="F30" s="711"/>
      <c r="G30" s="711"/>
      <c r="H30" s="711"/>
      <c r="I30" s="711"/>
      <c r="J30" s="711"/>
      <c r="K30" s="711"/>
      <c r="L30" s="756" t="s">
        <v>56</v>
      </c>
    </row>
    <row r="31" spans="1:13" s="6" customFormat="1">
      <c r="A31" s="713"/>
      <c r="B31" s="770"/>
      <c r="C31" s="771"/>
      <c r="D31" s="755"/>
      <c r="E31" s="711"/>
      <c r="F31" s="711"/>
      <c r="G31" s="711"/>
      <c r="H31" s="711"/>
      <c r="I31" s="711"/>
      <c r="J31" s="711"/>
      <c r="K31" s="711"/>
      <c r="L31" s="757"/>
    </row>
    <row r="32" spans="1:13" s="6" customFormat="1">
      <c r="A32" s="712">
        <v>15</v>
      </c>
      <c r="B32" s="768" t="s">
        <v>2946</v>
      </c>
      <c r="C32" s="769"/>
      <c r="D32" s="754" t="s">
        <v>2434</v>
      </c>
      <c r="E32" s="710" t="s">
        <v>3015</v>
      </c>
      <c r="F32" s="711"/>
      <c r="G32" s="711"/>
      <c r="H32" s="711"/>
      <c r="I32" s="711"/>
      <c r="J32" s="711"/>
      <c r="K32" s="711"/>
      <c r="L32" s="756" t="s">
        <v>56</v>
      </c>
    </row>
    <row r="33" spans="1:12" s="6" customFormat="1">
      <c r="A33" s="713"/>
      <c r="B33" s="770"/>
      <c r="C33" s="771"/>
      <c r="D33" s="755"/>
      <c r="E33" s="711"/>
      <c r="F33" s="711"/>
      <c r="G33" s="711"/>
      <c r="H33" s="711"/>
      <c r="I33" s="711"/>
      <c r="J33" s="711"/>
      <c r="K33" s="711"/>
      <c r="L33" s="757"/>
    </row>
    <row r="34" spans="1:12" s="6" customFormat="1">
      <c r="A34" s="712">
        <v>16</v>
      </c>
      <c r="B34" s="768" t="s">
        <v>2945</v>
      </c>
      <c r="C34" s="769"/>
      <c r="D34" s="754" t="s">
        <v>2434</v>
      </c>
      <c r="E34" s="710" t="s">
        <v>3016</v>
      </c>
      <c r="F34" s="711"/>
      <c r="G34" s="711"/>
      <c r="H34" s="711"/>
      <c r="I34" s="711"/>
      <c r="J34" s="711"/>
      <c r="K34" s="711"/>
      <c r="L34" s="756" t="s">
        <v>56</v>
      </c>
    </row>
    <row r="35" spans="1:12" s="6" customFormat="1">
      <c r="A35" s="713"/>
      <c r="B35" s="770"/>
      <c r="C35" s="771"/>
      <c r="D35" s="755"/>
      <c r="E35" s="711"/>
      <c r="F35" s="711"/>
      <c r="G35" s="711"/>
      <c r="H35" s="711"/>
      <c r="I35" s="711"/>
      <c r="J35" s="711"/>
      <c r="K35" s="711"/>
      <c r="L35" s="757"/>
    </row>
    <row r="36" spans="1:12" s="6" customFormat="1">
      <c r="A36" s="758">
        <v>17</v>
      </c>
      <c r="B36" s="772" t="s">
        <v>2945</v>
      </c>
      <c r="C36" s="773"/>
      <c r="D36" s="778" t="s">
        <v>2223</v>
      </c>
      <c r="E36" s="731" t="s">
        <v>3017</v>
      </c>
      <c r="F36" s="732"/>
      <c r="G36" s="732"/>
      <c r="H36" s="732"/>
      <c r="I36" s="732"/>
      <c r="J36" s="732"/>
      <c r="K36" s="732"/>
      <c r="L36" s="776" t="s">
        <v>2455</v>
      </c>
    </row>
    <row r="37" spans="1:12" s="6" customFormat="1">
      <c r="A37" s="759"/>
      <c r="B37" s="774"/>
      <c r="C37" s="775"/>
      <c r="D37" s="778"/>
      <c r="E37" s="732"/>
      <c r="F37" s="732"/>
      <c r="G37" s="732"/>
      <c r="H37" s="732"/>
      <c r="I37" s="732"/>
      <c r="J37" s="732"/>
      <c r="K37" s="732"/>
      <c r="L37" s="777"/>
    </row>
    <row r="38" spans="1:12" s="6" customFormat="1">
      <c r="A38" s="758">
        <v>18</v>
      </c>
      <c r="B38" s="772" t="s">
        <v>2945</v>
      </c>
      <c r="C38" s="773"/>
      <c r="D38" s="764" t="s">
        <v>2223</v>
      </c>
      <c r="E38" s="731" t="s">
        <v>3018</v>
      </c>
      <c r="F38" s="732"/>
      <c r="G38" s="732"/>
      <c r="H38" s="732"/>
      <c r="I38" s="732"/>
      <c r="J38" s="732"/>
      <c r="K38" s="732"/>
      <c r="L38" s="776" t="s">
        <v>2455</v>
      </c>
    </row>
    <row r="39" spans="1:12" s="6" customFormat="1">
      <c r="A39" s="759"/>
      <c r="B39" s="774"/>
      <c r="C39" s="775"/>
      <c r="D39" s="765"/>
      <c r="E39" s="732"/>
      <c r="F39" s="732"/>
      <c r="G39" s="732"/>
      <c r="H39" s="732"/>
      <c r="I39" s="732"/>
      <c r="J39" s="732"/>
      <c r="K39" s="732"/>
      <c r="L39" s="777"/>
    </row>
    <row r="40" spans="1:12" s="6" customFormat="1">
      <c r="A40" s="758">
        <v>19</v>
      </c>
      <c r="B40" s="772" t="s">
        <v>2945</v>
      </c>
      <c r="C40" s="773"/>
      <c r="D40" s="764" t="s">
        <v>2224</v>
      </c>
      <c r="E40" s="731" t="s">
        <v>3019</v>
      </c>
      <c r="F40" s="732"/>
      <c r="G40" s="732"/>
      <c r="H40" s="732"/>
      <c r="I40" s="732"/>
      <c r="J40" s="732"/>
      <c r="K40" s="732"/>
      <c r="L40" s="776" t="s">
        <v>2455</v>
      </c>
    </row>
    <row r="41" spans="1:12" s="6" customFormat="1">
      <c r="A41" s="759"/>
      <c r="B41" s="774"/>
      <c r="C41" s="775"/>
      <c r="D41" s="765"/>
      <c r="E41" s="732"/>
      <c r="F41" s="732"/>
      <c r="G41" s="732"/>
      <c r="H41" s="732"/>
      <c r="I41" s="732"/>
      <c r="J41" s="732"/>
      <c r="K41" s="732"/>
      <c r="L41" s="777"/>
    </row>
    <row r="42" spans="1:12" s="6" customFormat="1">
      <c r="A42" s="758">
        <v>20</v>
      </c>
      <c r="B42" s="772" t="s">
        <v>2945</v>
      </c>
      <c r="C42" s="773"/>
      <c r="D42" s="764" t="s">
        <v>2224</v>
      </c>
      <c r="E42" s="731" t="s">
        <v>3020</v>
      </c>
      <c r="F42" s="732"/>
      <c r="G42" s="732"/>
      <c r="H42" s="732"/>
      <c r="I42" s="732"/>
      <c r="J42" s="732"/>
      <c r="K42" s="732"/>
      <c r="L42" s="776" t="s">
        <v>2455</v>
      </c>
    </row>
    <row r="43" spans="1:12" s="6" customFormat="1">
      <c r="A43" s="759"/>
      <c r="B43" s="774"/>
      <c r="C43" s="775"/>
      <c r="D43" s="765"/>
      <c r="E43" s="732"/>
      <c r="F43" s="732"/>
      <c r="G43" s="732"/>
      <c r="H43" s="732"/>
      <c r="I43" s="732"/>
      <c r="J43" s="732"/>
      <c r="K43" s="732"/>
      <c r="L43" s="777"/>
    </row>
    <row r="44" spans="1:12" s="6" customFormat="1" ht="14.25" customHeight="1">
      <c r="A44" s="721">
        <v>21</v>
      </c>
      <c r="B44" s="723" t="s">
        <v>2945</v>
      </c>
      <c r="C44" s="724"/>
      <c r="D44" s="741" t="s">
        <v>2223</v>
      </c>
      <c r="E44" s="729" t="s">
        <v>3021</v>
      </c>
      <c r="F44" s="730"/>
      <c r="G44" s="730"/>
      <c r="H44" s="730"/>
      <c r="I44" s="730"/>
      <c r="J44" s="730"/>
      <c r="K44" s="730"/>
      <c r="L44" s="720" t="s">
        <v>1026</v>
      </c>
    </row>
    <row r="45" spans="1:12" s="6" customFormat="1">
      <c r="A45" s="722"/>
      <c r="B45" s="725"/>
      <c r="C45" s="726"/>
      <c r="D45" s="741"/>
      <c r="E45" s="730"/>
      <c r="F45" s="730"/>
      <c r="G45" s="730"/>
      <c r="H45" s="730"/>
      <c r="I45" s="730"/>
      <c r="J45" s="730"/>
      <c r="K45" s="730"/>
      <c r="L45" s="720"/>
    </row>
    <row r="46" spans="1:12" s="6" customFormat="1" ht="14.25" customHeight="1">
      <c r="A46" s="721">
        <v>22</v>
      </c>
      <c r="B46" s="723" t="s">
        <v>2945</v>
      </c>
      <c r="C46" s="724"/>
      <c r="D46" s="727" t="s">
        <v>2223</v>
      </c>
      <c r="E46" s="729" t="s">
        <v>3022</v>
      </c>
      <c r="F46" s="730"/>
      <c r="G46" s="730"/>
      <c r="H46" s="730"/>
      <c r="I46" s="730"/>
      <c r="J46" s="730"/>
      <c r="K46" s="730"/>
      <c r="L46" s="720" t="s">
        <v>1026</v>
      </c>
    </row>
    <row r="47" spans="1:12" s="6" customFormat="1">
      <c r="A47" s="722"/>
      <c r="B47" s="725"/>
      <c r="C47" s="726"/>
      <c r="D47" s="728"/>
      <c r="E47" s="730"/>
      <c r="F47" s="730"/>
      <c r="G47" s="730"/>
      <c r="H47" s="730"/>
      <c r="I47" s="730"/>
      <c r="J47" s="730"/>
      <c r="K47" s="730"/>
      <c r="L47" s="720"/>
    </row>
    <row r="48" spans="1:12" s="6" customFormat="1" ht="14.25" customHeight="1">
      <c r="A48" s="721">
        <v>23</v>
      </c>
      <c r="B48" s="723" t="s">
        <v>2945</v>
      </c>
      <c r="C48" s="724"/>
      <c r="D48" s="727" t="s">
        <v>2224</v>
      </c>
      <c r="E48" s="729" t="s">
        <v>3023</v>
      </c>
      <c r="F48" s="730"/>
      <c r="G48" s="730"/>
      <c r="H48" s="730"/>
      <c r="I48" s="730"/>
      <c r="J48" s="730"/>
      <c r="K48" s="730"/>
      <c r="L48" s="735" t="s">
        <v>1026</v>
      </c>
    </row>
    <row r="49" spans="1:13" s="6" customFormat="1">
      <c r="A49" s="722"/>
      <c r="B49" s="725"/>
      <c r="C49" s="726"/>
      <c r="D49" s="728"/>
      <c r="E49" s="730"/>
      <c r="F49" s="730"/>
      <c r="G49" s="730"/>
      <c r="H49" s="730"/>
      <c r="I49" s="730"/>
      <c r="J49" s="730"/>
      <c r="K49" s="730"/>
      <c r="L49" s="736"/>
    </row>
    <row r="50" spans="1:13" s="6" customFormat="1" ht="14.25" customHeight="1">
      <c r="A50" s="721">
        <v>24</v>
      </c>
      <c r="B50" s="723" t="s">
        <v>2945</v>
      </c>
      <c r="C50" s="724"/>
      <c r="D50" s="727" t="s">
        <v>2224</v>
      </c>
      <c r="E50" s="729" t="s">
        <v>3024</v>
      </c>
      <c r="F50" s="730"/>
      <c r="G50" s="730"/>
      <c r="H50" s="730"/>
      <c r="I50" s="730"/>
      <c r="J50" s="730"/>
      <c r="K50" s="730"/>
      <c r="L50" s="720" t="s">
        <v>1026</v>
      </c>
    </row>
    <row r="51" spans="1:13" s="6" customFormat="1">
      <c r="A51" s="722"/>
      <c r="B51" s="725"/>
      <c r="C51" s="726"/>
      <c r="D51" s="728"/>
      <c r="E51" s="730"/>
      <c r="F51" s="730"/>
      <c r="G51" s="730"/>
      <c r="H51" s="730"/>
      <c r="I51" s="730"/>
      <c r="J51" s="730"/>
      <c r="K51" s="730"/>
      <c r="L51" s="720"/>
    </row>
    <row r="52" spans="1:13" s="6" customFormat="1" ht="13.5" customHeight="1">
      <c r="A52" s="712">
        <v>25</v>
      </c>
      <c r="B52" s="714" t="s">
        <v>2428</v>
      </c>
      <c r="C52" s="769"/>
      <c r="D52" s="718" t="s">
        <v>2692</v>
      </c>
      <c r="E52" s="710" t="s">
        <v>3025</v>
      </c>
      <c r="F52" s="710"/>
      <c r="G52" s="710"/>
      <c r="H52" s="710"/>
      <c r="I52" s="710"/>
      <c r="J52" s="710"/>
      <c r="K52" s="710"/>
      <c r="L52" s="733" t="s">
        <v>2456</v>
      </c>
      <c r="M52" s="57"/>
    </row>
    <row r="53" spans="1:13" s="6" customFormat="1">
      <c r="A53" s="713"/>
      <c r="B53" s="770"/>
      <c r="C53" s="771"/>
      <c r="D53" s="719"/>
      <c r="E53" s="710"/>
      <c r="F53" s="710"/>
      <c r="G53" s="710"/>
      <c r="H53" s="710"/>
      <c r="I53" s="710"/>
      <c r="J53" s="710"/>
      <c r="K53" s="710"/>
      <c r="L53" s="734"/>
      <c r="M53" s="57"/>
    </row>
    <row r="54" spans="1:13" s="6" customFormat="1" ht="13.2" customHeight="1">
      <c r="A54" s="712">
        <v>26</v>
      </c>
      <c r="B54" s="714" t="s">
        <v>2429</v>
      </c>
      <c r="C54" s="715"/>
      <c r="D54" s="718" t="s">
        <v>2692</v>
      </c>
      <c r="E54" s="710" t="s">
        <v>3026</v>
      </c>
      <c r="F54" s="711"/>
      <c r="G54" s="711"/>
      <c r="H54" s="711"/>
      <c r="I54" s="711"/>
      <c r="J54" s="711"/>
      <c r="K54" s="711"/>
      <c r="L54" s="733" t="s">
        <v>2456</v>
      </c>
    </row>
    <row r="55" spans="1:13" s="6" customFormat="1">
      <c r="A55" s="713"/>
      <c r="B55" s="716"/>
      <c r="C55" s="717"/>
      <c r="D55" s="719"/>
      <c r="E55" s="711"/>
      <c r="F55" s="711"/>
      <c r="G55" s="711"/>
      <c r="H55" s="711"/>
      <c r="I55" s="711"/>
      <c r="J55" s="711"/>
      <c r="K55" s="711"/>
      <c r="L55" s="734"/>
    </row>
    <row r="56" spans="1:13" s="6" customFormat="1" ht="13.95" customHeight="1">
      <c r="A56" s="712">
        <v>28</v>
      </c>
      <c r="B56" s="714" t="s">
        <v>2429</v>
      </c>
      <c r="C56" s="715"/>
      <c r="D56" s="718" t="s">
        <v>2929</v>
      </c>
      <c r="E56" s="710" t="s">
        <v>3027</v>
      </c>
      <c r="F56" s="711"/>
      <c r="G56" s="711"/>
      <c r="H56" s="711"/>
      <c r="I56" s="711"/>
      <c r="J56" s="711"/>
      <c r="K56" s="711"/>
      <c r="L56" s="733" t="s">
        <v>2425</v>
      </c>
    </row>
    <row r="57" spans="1:13" s="6" customFormat="1">
      <c r="A57" s="713"/>
      <c r="B57" s="716"/>
      <c r="C57" s="717"/>
      <c r="D57" s="719"/>
      <c r="E57" s="711"/>
      <c r="F57" s="711"/>
      <c r="G57" s="711"/>
      <c r="H57" s="711"/>
      <c r="I57" s="711"/>
      <c r="J57" s="711"/>
      <c r="K57" s="711"/>
      <c r="L57" s="734"/>
    </row>
    <row r="58" spans="1:13" s="6" customFormat="1" ht="13.5" customHeight="1">
      <c r="A58" s="712">
        <v>27</v>
      </c>
      <c r="B58" s="714" t="s">
        <v>2438</v>
      </c>
      <c r="C58" s="715"/>
      <c r="D58" s="718" t="s">
        <v>2930</v>
      </c>
      <c r="E58" s="710" t="s">
        <v>3028</v>
      </c>
      <c r="F58" s="711"/>
      <c r="G58" s="711"/>
      <c r="H58" s="711"/>
      <c r="I58" s="711"/>
      <c r="J58" s="711"/>
      <c r="K58" s="711"/>
      <c r="L58" s="733" t="s">
        <v>2425</v>
      </c>
    </row>
    <row r="59" spans="1:13" s="6" customFormat="1">
      <c r="A59" s="713"/>
      <c r="B59" s="716"/>
      <c r="C59" s="717"/>
      <c r="D59" s="719"/>
      <c r="E59" s="711"/>
      <c r="F59" s="711"/>
      <c r="G59" s="711"/>
      <c r="H59" s="711"/>
      <c r="I59" s="711"/>
      <c r="J59" s="711"/>
      <c r="K59" s="711"/>
      <c r="L59" s="734"/>
    </row>
    <row r="60" spans="1:13" s="6" customFormat="1" ht="13.95" customHeight="1">
      <c r="A60" s="712">
        <v>28</v>
      </c>
      <c r="B60" s="714" t="s">
        <v>2439</v>
      </c>
      <c r="C60" s="715"/>
      <c r="D60" s="718" t="s">
        <v>2930</v>
      </c>
      <c r="E60" s="710" t="s">
        <v>3027</v>
      </c>
      <c r="F60" s="711"/>
      <c r="G60" s="711"/>
      <c r="H60" s="711"/>
      <c r="I60" s="711"/>
      <c r="J60" s="711"/>
      <c r="K60" s="711"/>
      <c r="L60" s="733" t="s">
        <v>2425</v>
      </c>
    </row>
    <row r="61" spans="1:13" s="6" customFormat="1">
      <c r="A61" s="713"/>
      <c r="B61" s="716"/>
      <c r="C61" s="717"/>
      <c r="D61" s="719"/>
      <c r="E61" s="711"/>
      <c r="F61" s="711"/>
      <c r="G61" s="711"/>
      <c r="H61" s="711"/>
      <c r="I61" s="711"/>
      <c r="J61" s="711"/>
      <c r="K61" s="711"/>
      <c r="L61" s="734"/>
    </row>
    <row r="62" spans="1:13" s="6" customFormat="1">
      <c r="A62" s="758">
        <v>29</v>
      </c>
      <c r="B62" s="760" t="s">
        <v>2427</v>
      </c>
      <c r="C62" s="761"/>
      <c r="D62" s="785" t="s">
        <v>2691</v>
      </c>
      <c r="E62" s="731" t="s">
        <v>3029</v>
      </c>
      <c r="F62" s="732"/>
      <c r="G62" s="732"/>
      <c r="H62" s="732"/>
      <c r="I62" s="732"/>
      <c r="J62" s="732"/>
      <c r="K62" s="732"/>
      <c r="L62" s="377" t="s">
        <v>2457</v>
      </c>
    </row>
    <row r="63" spans="1:13" s="6" customFormat="1">
      <c r="A63" s="759"/>
      <c r="B63" s="762"/>
      <c r="C63" s="763"/>
      <c r="D63" s="786"/>
      <c r="E63" s="732"/>
      <c r="F63" s="732"/>
      <c r="G63" s="732"/>
      <c r="H63" s="732"/>
      <c r="I63" s="732"/>
      <c r="J63" s="732"/>
      <c r="K63" s="732"/>
      <c r="L63" s="378"/>
    </row>
    <row r="64" spans="1:13" s="6" customFormat="1">
      <c r="A64" s="758">
        <v>30</v>
      </c>
      <c r="B64" s="760" t="s">
        <v>2427</v>
      </c>
      <c r="C64" s="761"/>
      <c r="D64" s="785" t="s">
        <v>2691</v>
      </c>
      <c r="E64" s="731" t="s">
        <v>3030</v>
      </c>
      <c r="F64" s="732"/>
      <c r="G64" s="732"/>
      <c r="H64" s="732"/>
      <c r="I64" s="732"/>
      <c r="J64" s="732"/>
      <c r="K64" s="732"/>
      <c r="L64" s="377" t="s">
        <v>2457</v>
      </c>
    </row>
    <row r="65" spans="1:13" s="6" customFormat="1">
      <c r="A65" s="759"/>
      <c r="B65" s="762"/>
      <c r="C65" s="763"/>
      <c r="D65" s="786"/>
      <c r="E65" s="732"/>
      <c r="F65" s="732"/>
      <c r="G65" s="732"/>
      <c r="H65" s="732"/>
      <c r="I65" s="732"/>
      <c r="J65" s="732"/>
      <c r="K65" s="732"/>
      <c r="L65" s="378"/>
    </row>
    <row r="66" spans="1:13" s="6" customFormat="1">
      <c r="A66" s="758">
        <v>31</v>
      </c>
      <c r="B66" s="760" t="s">
        <v>2427</v>
      </c>
      <c r="C66" s="761"/>
      <c r="D66" s="785" t="s">
        <v>2717</v>
      </c>
      <c r="E66" s="731" t="s">
        <v>3027</v>
      </c>
      <c r="F66" s="732"/>
      <c r="G66" s="732"/>
      <c r="H66" s="732"/>
      <c r="I66" s="732"/>
      <c r="J66" s="732"/>
      <c r="K66" s="732"/>
      <c r="L66" s="377" t="s">
        <v>2457</v>
      </c>
    </row>
    <row r="67" spans="1:13" s="6" customFormat="1">
      <c r="A67" s="759"/>
      <c r="B67" s="762"/>
      <c r="C67" s="763"/>
      <c r="D67" s="786"/>
      <c r="E67" s="732"/>
      <c r="F67" s="732"/>
      <c r="G67" s="732"/>
      <c r="H67" s="732"/>
      <c r="I67" s="732"/>
      <c r="J67" s="732"/>
      <c r="K67" s="732"/>
      <c r="L67" s="378"/>
    </row>
    <row r="68" spans="1:13" s="6" customFormat="1">
      <c r="A68" s="758">
        <v>32</v>
      </c>
      <c r="B68" s="760" t="s">
        <v>2437</v>
      </c>
      <c r="C68" s="761"/>
      <c r="D68" s="785" t="s">
        <v>2719</v>
      </c>
      <c r="E68" s="731" t="s">
        <v>3028</v>
      </c>
      <c r="F68" s="732"/>
      <c r="G68" s="732"/>
      <c r="H68" s="732"/>
      <c r="I68" s="732"/>
      <c r="J68" s="732"/>
      <c r="K68" s="732"/>
      <c r="L68" s="377" t="s">
        <v>2457</v>
      </c>
    </row>
    <row r="69" spans="1:13" s="6" customFormat="1">
      <c r="A69" s="759"/>
      <c r="B69" s="762"/>
      <c r="C69" s="763"/>
      <c r="D69" s="786"/>
      <c r="E69" s="732"/>
      <c r="F69" s="732"/>
      <c r="G69" s="732"/>
      <c r="H69" s="732"/>
      <c r="I69" s="732"/>
      <c r="J69" s="732"/>
      <c r="K69" s="732"/>
      <c r="L69" s="378"/>
    </row>
    <row r="70" spans="1:13" s="6" customFormat="1">
      <c r="A70" s="758">
        <v>33</v>
      </c>
      <c r="B70" s="760" t="s">
        <v>2437</v>
      </c>
      <c r="C70" s="761"/>
      <c r="D70" s="785" t="s">
        <v>2719</v>
      </c>
      <c r="E70" s="731" t="s">
        <v>3027</v>
      </c>
      <c r="F70" s="732"/>
      <c r="G70" s="732"/>
      <c r="H70" s="732"/>
      <c r="I70" s="732"/>
      <c r="J70" s="732"/>
      <c r="K70" s="732"/>
      <c r="L70" s="377" t="s">
        <v>2457</v>
      </c>
    </row>
    <row r="71" spans="1:13" s="6" customFormat="1">
      <c r="A71" s="759"/>
      <c r="B71" s="762"/>
      <c r="C71" s="763"/>
      <c r="D71" s="786"/>
      <c r="E71" s="732"/>
      <c r="F71" s="732"/>
      <c r="G71" s="732"/>
      <c r="H71" s="732"/>
      <c r="I71" s="732"/>
      <c r="J71" s="732"/>
      <c r="K71" s="732"/>
      <c r="L71" s="378"/>
    </row>
    <row r="72" spans="1:13" s="6" customFormat="1">
      <c r="A72" s="758">
        <v>34</v>
      </c>
      <c r="B72" s="760" t="s">
        <v>2437</v>
      </c>
      <c r="C72" s="761"/>
      <c r="D72" s="785" t="s">
        <v>2719</v>
      </c>
      <c r="E72" s="731" t="s">
        <v>3031</v>
      </c>
      <c r="F72" s="732"/>
      <c r="G72" s="732"/>
      <c r="H72" s="732"/>
      <c r="I72" s="732"/>
      <c r="J72" s="732"/>
      <c r="K72" s="732"/>
      <c r="L72" s="377" t="s">
        <v>2457</v>
      </c>
    </row>
    <row r="73" spans="1:13" s="6" customFormat="1">
      <c r="A73" s="759"/>
      <c r="B73" s="762"/>
      <c r="C73" s="763"/>
      <c r="D73" s="786"/>
      <c r="E73" s="732"/>
      <c r="F73" s="732"/>
      <c r="G73" s="732"/>
      <c r="H73" s="732"/>
      <c r="I73" s="732"/>
      <c r="J73" s="732"/>
      <c r="K73" s="732"/>
      <c r="L73" s="378"/>
    </row>
    <row r="74" spans="1:13" s="6" customFormat="1" ht="13.5" customHeight="1">
      <c r="A74" s="721">
        <v>35</v>
      </c>
      <c r="B74" s="737" t="s">
        <v>1352</v>
      </c>
      <c r="C74" s="724"/>
      <c r="D74" s="802" t="s">
        <v>3032</v>
      </c>
      <c r="E74" s="729" t="s">
        <v>3033</v>
      </c>
      <c r="F74" s="730"/>
      <c r="G74" s="730"/>
      <c r="H74" s="730"/>
      <c r="I74" s="730"/>
      <c r="J74" s="730"/>
      <c r="K74" s="730"/>
      <c r="L74" s="123" t="s">
        <v>1026</v>
      </c>
      <c r="M74" s="57"/>
    </row>
    <row r="75" spans="1:13" s="6" customFormat="1">
      <c r="A75" s="722"/>
      <c r="B75" s="725"/>
      <c r="C75" s="726"/>
      <c r="D75" s="803"/>
      <c r="E75" s="730"/>
      <c r="F75" s="730"/>
      <c r="G75" s="730"/>
      <c r="H75" s="730"/>
      <c r="I75" s="730"/>
      <c r="J75" s="730"/>
      <c r="K75" s="730"/>
      <c r="L75" s="124"/>
      <c r="M75" s="57"/>
    </row>
    <row r="76" spans="1:13" s="6" customFormat="1" ht="13.5" customHeight="1">
      <c r="A76" s="721">
        <v>36</v>
      </c>
      <c r="B76" s="737" t="s">
        <v>1351</v>
      </c>
      <c r="C76" s="738"/>
      <c r="D76" s="802" t="s">
        <v>3032</v>
      </c>
      <c r="E76" s="729" t="s">
        <v>3034</v>
      </c>
      <c r="F76" s="730"/>
      <c r="G76" s="730"/>
      <c r="H76" s="730"/>
      <c r="I76" s="730"/>
      <c r="J76" s="730"/>
      <c r="K76" s="730"/>
      <c r="L76" s="123" t="s">
        <v>1026</v>
      </c>
    </row>
    <row r="77" spans="1:13" s="6" customFormat="1">
      <c r="A77" s="722"/>
      <c r="B77" s="739"/>
      <c r="C77" s="740"/>
      <c r="D77" s="803"/>
      <c r="E77" s="730"/>
      <c r="F77" s="730"/>
      <c r="G77" s="730"/>
      <c r="H77" s="730"/>
      <c r="I77" s="730"/>
      <c r="J77" s="730"/>
      <c r="K77" s="730"/>
      <c r="L77" s="124"/>
    </row>
    <row r="78" spans="1:13" s="6" customFormat="1" ht="13.5" customHeight="1">
      <c r="A78" s="721">
        <v>37</v>
      </c>
      <c r="B78" s="737" t="s">
        <v>1351</v>
      </c>
      <c r="C78" s="738"/>
      <c r="D78" s="802" t="s">
        <v>3032</v>
      </c>
      <c r="E78" s="729" t="s">
        <v>3035</v>
      </c>
      <c r="F78" s="730"/>
      <c r="G78" s="730"/>
      <c r="H78" s="730"/>
      <c r="I78" s="730"/>
      <c r="J78" s="730"/>
      <c r="K78" s="730"/>
      <c r="L78" s="123" t="s">
        <v>1026</v>
      </c>
    </row>
    <row r="79" spans="1:13" s="6" customFormat="1">
      <c r="A79" s="722"/>
      <c r="B79" s="739"/>
      <c r="C79" s="740"/>
      <c r="D79" s="803"/>
      <c r="E79" s="730"/>
      <c r="F79" s="730"/>
      <c r="G79" s="730"/>
      <c r="H79" s="730"/>
      <c r="I79" s="730"/>
      <c r="J79" s="730"/>
      <c r="K79" s="730"/>
      <c r="L79" s="124"/>
    </row>
    <row r="80" spans="1:13" s="6" customFormat="1" ht="14.25" customHeight="1">
      <c r="A80" s="721">
        <v>38</v>
      </c>
      <c r="B80" s="737" t="s">
        <v>1351</v>
      </c>
      <c r="C80" s="738"/>
      <c r="D80" s="802" t="s">
        <v>3032</v>
      </c>
      <c r="E80" s="729" t="s">
        <v>3036</v>
      </c>
      <c r="F80" s="730"/>
      <c r="G80" s="730"/>
      <c r="H80" s="730"/>
      <c r="I80" s="730"/>
      <c r="J80" s="730"/>
      <c r="K80" s="730"/>
      <c r="L80" s="123" t="s">
        <v>1026</v>
      </c>
    </row>
    <row r="81" spans="1:12" s="6" customFormat="1">
      <c r="A81" s="722"/>
      <c r="B81" s="739"/>
      <c r="C81" s="740"/>
      <c r="D81" s="803"/>
      <c r="E81" s="730"/>
      <c r="F81" s="730"/>
      <c r="G81" s="730"/>
      <c r="H81" s="730"/>
      <c r="I81" s="730"/>
      <c r="J81" s="730"/>
      <c r="K81" s="730"/>
      <c r="L81" s="124"/>
    </row>
    <row r="82" spans="1:12" s="6" customFormat="1" ht="38.4" customHeight="1">
      <c r="A82" s="788">
        <v>39</v>
      </c>
      <c r="B82" s="790" t="s">
        <v>1020</v>
      </c>
      <c r="C82" s="790"/>
      <c r="D82" s="800" t="s">
        <v>3037</v>
      </c>
      <c r="E82" s="793" t="s">
        <v>3038</v>
      </c>
      <c r="F82" s="794"/>
      <c r="G82" s="794"/>
      <c r="H82" s="794"/>
      <c r="I82" s="794"/>
      <c r="J82" s="794"/>
      <c r="K82" s="795"/>
      <c r="L82" s="787" t="s">
        <v>2440</v>
      </c>
    </row>
    <row r="83" spans="1:12" s="6" customFormat="1" ht="38.4" customHeight="1">
      <c r="A83" s="789"/>
      <c r="B83" s="790"/>
      <c r="C83" s="790"/>
      <c r="D83" s="801"/>
      <c r="E83" s="796"/>
      <c r="F83" s="797"/>
      <c r="G83" s="797"/>
      <c r="H83" s="797"/>
      <c r="I83" s="797"/>
      <c r="J83" s="797"/>
      <c r="K83" s="798"/>
      <c r="L83" s="787"/>
    </row>
    <row r="84" spans="1:12" s="6" customFormat="1" ht="13.5" customHeight="1">
      <c r="A84" s="788">
        <v>40</v>
      </c>
      <c r="B84" s="790" t="s">
        <v>1020</v>
      </c>
      <c r="C84" s="790"/>
      <c r="D84" s="791" t="s">
        <v>3039</v>
      </c>
      <c r="E84" s="793" t="s">
        <v>3040</v>
      </c>
      <c r="F84" s="794"/>
      <c r="G84" s="794"/>
      <c r="H84" s="794"/>
      <c r="I84" s="794"/>
      <c r="J84" s="794"/>
      <c r="K84" s="795"/>
      <c r="L84" s="799" t="s">
        <v>1026</v>
      </c>
    </row>
    <row r="85" spans="1:12" s="6" customFormat="1">
      <c r="A85" s="789"/>
      <c r="B85" s="790"/>
      <c r="C85" s="790"/>
      <c r="D85" s="792"/>
      <c r="E85" s="796"/>
      <c r="F85" s="797"/>
      <c r="G85" s="797"/>
      <c r="H85" s="797"/>
      <c r="I85" s="797"/>
      <c r="J85" s="797"/>
      <c r="K85" s="798"/>
      <c r="L85" s="799"/>
    </row>
    <row r="86" spans="1:12" s="6" customFormat="1">
      <c r="A86" s="745">
        <v>41</v>
      </c>
      <c r="B86" s="747" t="s">
        <v>1353</v>
      </c>
      <c r="C86" s="747"/>
      <c r="D86" s="781" t="s">
        <v>3041</v>
      </c>
      <c r="E86" s="782" t="s">
        <v>3042</v>
      </c>
      <c r="F86" s="783"/>
      <c r="G86" s="783"/>
      <c r="H86" s="783"/>
      <c r="I86" s="783"/>
      <c r="J86" s="783"/>
      <c r="K86" s="783"/>
      <c r="L86" s="784" t="s">
        <v>2441</v>
      </c>
    </row>
    <row r="87" spans="1:12" s="6" customFormat="1">
      <c r="A87" s="746"/>
      <c r="B87" s="747"/>
      <c r="C87" s="747"/>
      <c r="D87" s="781"/>
      <c r="E87" s="783"/>
      <c r="F87" s="783"/>
      <c r="G87" s="783"/>
      <c r="H87" s="783"/>
      <c r="I87" s="783"/>
      <c r="J87" s="783"/>
      <c r="K87" s="783"/>
      <c r="L87" s="784"/>
    </row>
    <row r="88" spans="1:12" s="6" customFormat="1" ht="13.95" customHeight="1">
      <c r="A88" s="745">
        <v>42</v>
      </c>
      <c r="B88" s="747" t="s">
        <v>1354</v>
      </c>
      <c r="C88" s="747"/>
      <c r="D88" s="781" t="s">
        <v>3041</v>
      </c>
      <c r="E88" s="782" t="s">
        <v>3043</v>
      </c>
      <c r="F88" s="783"/>
      <c r="G88" s="783"/>
      <c r="H88" s="783"/>
      <c r="I88" s="783"/>
      <c r="J88" s="783"/>
      <c r="K88" s="783"/>
      <c r="L88" s="784" t="s">
        <v>2441</v>
      </c>
    </row>
    <row r="89" spans="1:12" s="6" customFormat="1">
      <c r="A89" s="746"/>
      <c r="B89" s="747"/>
      <c r="C89" s="747"/>
      <c r="D89" s="781"/>
      <c r="E89" s="783"/>
      <c r="F89" s="783"/>
      <c r="G89" s="783"/>
      <c r="H89" s="783"/>
      <c r="I89" s="783"/>
      <c r="J89" s="783"/>
      <c r="K89" s="783"/>
      <c r="L89" s="784"/>
    </row>
    <row r="90" spans="1:12" ht="14.25" customHeight="1">
      <c r="A90" s="749">
        <v>43</v>
      </c>
      <c r="B90" s="751" t="s">
        <v>1355</v>
      </c>
      <c r="C90" s="751"/>
      <c r="D90" s="752" t="s">
        <v>3044</v>
      </c>
      <c r="E90" s="748" t="s">
        <v>2994</v>
      </c>
      <c r="F90" s="744"/>
      <c r="G90" s="744"/>
      <c r="H90" s="744"/>
      <c r="I90" s="744"/>
      <c r="J90" s="744"/>
      <c r="K90" s="744"/>
      <c r="L90" s="742" t="s">
        <v>2458</v>
      </c>
    </row>
    <row r="91" spans="1:12">
      <c r="A91" s="750"/>
      <c r="B91" s="751"/>
      <c r="C91" s="751"/>
      <c r="D91" s="752"/>
      <c r="E91" s="744"/>
      <c r="F91" s="744"/>
      <c r="G91" s="744"/>
      <c r="H91" s="744"/>
      <c r="I91" s="744"/>
      <c r="J91" s="744"/>
      <c r="K91" s="744"/>
      <c r="L91" s="743"/>
    </row>
    <row r="92" spans="1:12" ht="14.25" customHeight="1">
      <c r="A92" s="749">
        <v>44</v>
      </c>
      <c r="B92" s="751" t="s">
        <v>1355</v>
      </c>
      <c r="C92" s="751"/>
      <c r="D92" s="752" t="s">
        <v>3044</v>
      </c>
      <c r="E92" s="744" t="s">
        <v>3045</v>
      </c>
      <c r="F92" s="744"/>
      <c r="G92" s="744"/>
      <c r="H92" s="744"/>
      <c r="I92" s="744"/>
      <c r="J92" s="744"/>
      <c r="K92" s="744"/>
      <c r="L92" s="742" t="s">
        <v>2443</v>
      </c>
    </row>
    <row r="93" spans="1:12">
      <c r="A93" s="750"/>
      <c r="B93" s="751"/>
      <c r="C93" s="751"/>
      <c r="D93" s="752"/>
      <c r="E93" s="744"/>
      <c r="F93" s="744"/>
      <c r="G93" s="744"/>
      <c r="H93" s="744"/>
      <c r="I93" s="744"/>
      <c r="J93" s="744"/>
      <c r="K93" s="744"/>
      <c r="L93" s="743"/>
    </row>
    <row r="94" spans="1:12">
      <c r="A94" s="86"/>
    </row>
    <row r="95" spans="1:12">
      <c r="A95" s="86"/>
    </row>
    <row r="97" spans="1:78" ht="15.6" thickBot="1">
      <c r="A97" s="1" t="s">
        <v>3046</v>
      </c>
    </row>
    <row r="98" spans="1:78" ht="93" thickBot="1">
      <c r="D98" s="143" t="s">
        <v>2993</v>
      </c>
      <c r="E98" s="172" t="s">
        <v>2394</v>
      </c>
      <c r="F98" s="172" t="s">
        <v>2395</v>
      </c>
      <c r="G98" s="9" t="s">
        <v>2519</v>
      </c>
      <c r="H98" s="10" t="s">
        <v>2396</v>
      </c>
      <c r="I98" s="380" t="s">
        <v>3206</v>
      </c>
      <c r="J98" s="380" t="s">
        <v>2213</v>
      </c>
      <c r="K98" s="10" t="s">
        <v>2526</v>
      </c>
      <c r="L98" s="10" t="s">
        <v>2986</v>
      </c>
      <c r="M98" s="10" t="s">
        <v>2988</v>
      </c>
      <c r="N98" s="10" t="s">
        <v>2520</v>
      </c>
      <c r="O98" s="11" t="s">
        <v>1291</v>
      </c>
      <c r="P98" s="174" t="s">
        <v>1388</v>
      </c>
      <c r="Q98" s="12" t="s">
        <v>798</v>
      </c>
      <c r="R98" s="12" t="s">
        <v>799</v>
      </c>
      <c r="S98" s="12" t="s">
        <v>2519</v>
      </c>
      <c r="T98" s="12" t="s">
        <v>800</v>
      </c>
      <c r="U98" s="12" t="s">
        <v>801</v>
      </c>
      <c r="V98" s="12" t="s">
        <v>2521</v>
      </c>
      <c r="W98" s="12" t="s">
        <v>802</v>
      </c>
      <c r="X98" s="12" t="s">
        <v>2217</v>
      </c>
      <c r="Y98" s="12" t="s">
        <v>2218</v>
      </c>
      <c r="Z98" s="12" t="s">
        <v>805</v>
      </c>
      <c r="AA98" s="230" t="s">
        <v>2397</v>
      </c>
      <c r="AB98" s="12" t="s">
        <v>807</v>
      </c>
      <c r="AC98" s="12" t="s">
        <v>808</v>
      </c>
      <c r="AD98" s="12" t="s">
        <v>809</v>
      </c>
      <c r="AE98" s="12" t="s">
        <v>810</v>
      </c>
      <c r="AF98" s="12" t="s">
        <v>811</v>
      </c>
      <c r="AG98" s="12" t="s">
        <v>812</v>
      </c>
      <c r="AH98" s="12" t="s">
        <v>813</v>
      </c>
      <c r="AI98" s="12" t="s">
        <v>814</v>
      </c>
      <c r="AJ98" s="12" t="s">
        <v>815</v>
      </c>
      <c r="AK98" s="12" t="s">
        <v>816</v>
      </c>
      <c r="AL98" s="12" t="s">
        <v>1289</v>
      </c>
      <c r="AM98" s="12" t="s">
        <v>818</v>
      </c>
      <c r="AN98" s="12" t="s">
        <v>819</v>
      </c>
      <c r="AO98" s="12" t="s">
        <v>820</v>
      </c>
      <c r="AP98" s="12" t="s">
        <v>821</v>
      </c>
      <c r="AQ98" s="12" t="s">
        <v>822</v>
      </c>
      <c r="AR98" s="12" t="s">
        <v>823</v>
      </c>
      <c r="AS98" s="12" t="s">
        <v>824</v>
      </c>
      <c r="AT98" s="12" t="s">
        <v>825</v>
      </c>
      <c r="AU98" s="12" t="s">
        <v>826</v>
      </c>
      <c r="AV98" s="12" t="s">
        <v>827</v>
      </c>
      <c r="AW98" s="12" t="s">
        <v>828</v>
      </c>
      <c r="AX98" s="12" t="s">
        <v>829</v>
      </c>
      <c r="AY98" s="12" t="s">
        <v>830</v>
      </c>
      <c r="AZ98" s="12" t="s">
        <v>831</v>
      </c>
      <c r="BA98" s="12" t="s">
        <v>832</v>
      </c>
      <c r="BB98" s="12" t="s">
        <v>833</v>
      </c>
      <c r="BC98" s="12" t="s">
        <v>834</v>
      </c>
      <c r="BD98" s="12" t="s">
        <v>835</v>
      </c>
      <c r="BE98" s="12" t="s">
        <v>836</v>
      </c>
      <c r="BF98" s="12" t="s">
        <v>837</v>
      </c>
      <c r="BG98" s="12" t="s">
        <v>838</v>
      </c>
      <c r="BH98" s="12" t="s">
        <v>839</v>
      </c>
      <c r="BI98" s="12" t="s">
        <v>840</v>
      </c>
      <c r="BJ98" s="12" t="s">
        <v>841</v>
      </c>
      <c r="BK98" s="12" t="s">
        <v>842</v>
      </c>
      <c r="BL98" s="354" t="s">
        <v>2742</v>
      </c>
      <c r="BM98" s="354" t="s">
        <v>2743</v>
      </c>
      <c r="BN98" s="354" t="s">
        <v>2744</v>
      </c>
      <c r="BO98" s="354" t="s">
        <v>2745</v>
      </c>
      <c r="BP98" s="354" t="s">
        <v>2746</v>
      </c>
      <c r="BQ98" s="354" t="s">
        <v>2747</v>
      </c>
      <c r="BR98" s="354" t="s">
        <v>2748</v>
      </c>
      <c r="BS98" s="354" t="s">
        <v>2749</v>
      </c>
      <c r="BT98" s="354" t="s">
        <v>2750</v>
      </c>
      <c r="BU98" s="354" t="s">
        <v>2751</v>
      </c>
      <c r="BV98" s="354" t="s">
        <v>2752</v>
      </c>
      <c r="BW98" s="354" t="s">
        <v>2753</v>
      </c>
      <c r="BX98" s="354" t="s">
        <v>2754</v>
      </c>
      <c r="BY98" s="354" t="s">
        <v>2755</v>
      </c>
      <c r="BZ98" s="354" t="s">
        <v>2756</v>
      </c>
    </row>
    <row r="99" spans="1:78" ht="27.75" customHeight="1" thickBot="1">
      <c r="A99" s="13"/>
      <c r="B99" s="694" t="s">
        <v>48</v>
      </c>
      <c r="C99" s="695"/>
      <c r="D99" s="14" t="s">
        <v>3047</v>
      </c>
      <c r="E99" s="295" t="s">
        <v>3048</v>
      </c>
      <c r="F99" s="295" t="s">
        <v>3049</v>
      </c>
      <c r="G99" s="15" t="s">
        <v>3050</v>
      </c>
      <c r="H99" s="16" t="s">
        <v>3051</v>
      </c>
      <c r="I99" s="381" t="s">
        <v>3202</v>
      </c>
      <c r="J99" s="381" t="s">
        <v>3203</v>
      </c>
      <c r="K99" s="16" t="s">
        <v>3052</v>
      </c>
      <c r="L99" s="16" t="s">
        <v>3053</v>
      </c>
      <c r="M99" s="16" t="s">
        <v>3054</v>
      </c>
      <c r="N99" s="16" t="s">
        <v>3055</v>
      </c>
      <c r="O99" s="17" t="s">
        <v>3056</v>
      </c>
      <c r="P99" s="175" t="s">
        <v>3057</v>
      </c>
      <c r="Q99" s="18" t="s">
        <v>3058</v>
      </c>
      <c r="R99" s="18" t="s">
        <v>3059</v>
      </c>
      <c r="S99" s="18" t="s">
        <v>3050</v>
      </c>
      <c r="T99" s="18" t="s">
        <v>3060</v>
      </c>
      <c r="U99" s="18" t="s">
        <v>3061</v>
      </c>
      <c r="V99" s="18" t="s">
        <v>3062</v>
      </c>
      <c r="W99" s="18" t="s">
        <v>3063</v>
      </c>
      <c r="X99" s="18" t="s">
        <v>3064</v>
      </c>
      <c r="Y99" s="18" t="s">
        <v>3065</v>
      </c>
      <c r="Z99" s="18" t="s">
        <v>3066</v>
      </c>
      <c r="AA99" s="18" t="s">
        <v>3067</v>
      </c>
      <c r="AB99" s="18" t="s">
        <v>3068</v>
      </c>
      <c r="AC99" s="18" t="s">
        <v>3069</v>
      </c>
      <c r="AD99" s="18" t="s">
        <v>3070</v>
      </c>
      <c r="AE99" s="18" t="s">
        <v>3071</v>
      </c>
      <c r="AF99" s="18" t="s">
        <v>3072</v>
      </c>
      <c r="AG99" s="18" t="s">
        <v>3073</v>
      </c>
      <c r="AH99" s="18" t="s">
        <v>3074</v>
      </c>
      <c r="AI99" s="18" t="s">
        <v>3075</v>
      </c>
      <c r="AJ99" s="18" t="s">
        <v>3076</v>
      </c>
      <c r="AK99" s="18" t="s">
        <v>3077</v>
      </c>
      <c r="AL99" s="18" t="s">
        <v>3078</v>
      </c>
      <c r="AM99" s="18" t="s">
        <v>3079</v>
      </c>
      <c r="AN99" s="18" t="s">
        <v>3080</v>
      </c>
      <c r="AO99" s="18" t="s">
        <v>3081</v>
      </c>
      <c r="AP99" s="18" t="s">
        <v>3082</v>
      </c>
      <c r="AQ99" s="18" t="s">
        <v>3083</v>
      </c>
      <c r="AR99" s="18" t="s">
        <v>3084</v>
      </c>
      <c r="AS99" s="18" t="s">
        <v>3085</v>
      </c>
      <c r="AT99" s="18" t="s">
        <v>3086</v>
      </c>
      <c r="AU99" s="18" t="s">
        <v>3087</v>
      </c>
      <c r="AV99" s="18" t="s">
        <v>3088</v>
      </c>
      <c r="AW99" s="18" t="s">
        <v>3089</v>
      </c>
      <c r="AX99" s="18" t="s">
        <v>3090</v>
      </c>
      <c r="AY99" s="18" t="s">
        <v>3091</v>
      </c>
      <c r="AZ99" s="18" t="s">
        <v>3092</v>
      </c>
      <c r="BA99" s="18" t="s">
        <v>3093</v>
      </c>
      <c r="BB99" s="18" t="s">
        <v>3094</v>
      </c>
      <c r="BC99" s="18" t="s">
        <v>3095</v>
      </c>
      <c r="BD99" s="18" t="s">
        <v>3096</v>
      </c>
      <c r="BE99" s="18" t="s">
        <v>3097</v>
      </c>
      <c r="BF99" s="18" t="s">
        <v>3098</v>
      </c>
      <c r="BG99" s="18" t="s">
        <v>3099</v>
      </c>
      <c r="BH99" s="18" t="s">
        <v>3100</v>
      </c>
      <c r="BI99" s="18" t="s">
        <v>3101</v>
      </c>
      <c r="BJ99" s="18" t="s">
        <v>3102</v>
      </c>
      <c r="BK99" s="18" t="s">
        <v>3103</v>
      </c>
      <c r="BL99" s="354" t="s">
        <v>3104</v>
      </c>
      <c r="BM99" s="354" t="s">
        <v>3105</v>
      </c>
      <c r="BN99" s="354" t="s">
        <v>3106</v>
      </c>
      <c r="BO99" s="354" t="s">
        <v>3107</v>
      </c>
      <c r="BP99" s="354" t="s">
        <v>3108</v>
      </c>
      <c r="BQ99" s="354" t="s">
        <v>3109</v>
      </c>
      <c r="BR99" s="354" t="s">
        <v>3110</v>
      </c>
      <c r="BS99" s="354" t="s">
        <v>3111</v>
      </c>
      <c r="BT99" s="354" t="s">
        <v>3112</v>
      </c>
      <c r="BU99" s="354" t="s">
        <v>3113</v>
      </c>
      <c r="BV99" s="354" t="s">
        <v>3114</v>
      </c>
      <c r="BW99" s="354" t="s">
        <v>3115</v>
      </c>
      <c r="BX99" s="354" t="s">
        <v>3116</v>
      </c>
      <c r="BY99" s="354" t="s">
        <v>3117</v>
      </c>
      <c r="BZ99" s="354" t="s">
        <v>3118</v>
      </c>
    </row>
    <row r="100" spans="1:78" ht="27.75" customHeight="1" thickBot="1">
      <c r="A100" s="19" t="s">
        <v>53</v>
      </c>
      <c r="B100" s="20" t="s">
        <v>49</v>
      </c>
      <c r="C100" s="21" t="s">
        <v>49</v>
      </c>
      <c r="D100" s="22"/>
      <c r="E100" s="202"/>
      <c r="F100" s="202"/>
      <c r="G100" s="23"/>
      <c r="H100" s="24"/>
      <c r="I100" s="382"/>
      <c r="J100" s="382"/>
      <c r="K100" s="24"/>
      <c r="L100" s="24"/>
      <c r="M100" s="24"/>
      <c r="N100" s="24"/>
      <c r="O100" s="25" t="s">
        <v>0</v>
      </c>
      <c r="P100" s="176" t="s">
        <v>1</v>
      </c>
      <c r="Q100" s="26" t="s">
        <v>2</v>
      </c>
      <c r="R100" s="26" t="s">
        <v>3</v>
      </c>
      <c r="S100" s="26" t="s">
        <v>4</v>
      </c>
      <c r="T100" s="26" t="s">
        <v>5</v>
      </c>
      <c r="U100" s="26" t="s">
        <v>6</v>
      </c>
      <c r="V100" s="26" t="s">
        <v>845</v>
      </c>
      <c r="W100" s="26" t="s">
        <v>7</v>
      </c>
      <c r="X100" s="26" t="s">
        <v>8</v>
      </c>
      <c r="Y100" s="26" t="s">
        <v>9</v>
      </c>
      <c r="Z100" s="26" t="s">
        <v>10</v>
      </c>
      <c r="AA100" s="26" t="s">
        <v>11</v>
      </c>
      <c r="AB100" s="26" t="s">
        <v>12</v>
      </c>
      <c r="AC100" s="26" t="s">
        <v>13</v>
      </c>
      <c r="AD100" s="26" t="s">
        <v>14</v>
      </c>
      <c r="AE100" s="26" t="s">
        <v>15</v>
      </c>
      <c r="AF100" s="26" t="s">
        <v>16</v>
      </c>
      <c r="AG100" s="26" t="s">
        <v>17</v>
      </c>
      <c r="AH100" s="26" t="s">
        <v>18</v>
      </c>
      <c r="AI100" s="26" t="s">
        <v>19</v>
      </c>
      <c r="AJ100" s="26" t="s">
        <v>20</v>
      </c>
      <c r="AK100" s="26" t="s">
        <v>21</v>
      </c>
      <c r="AL100" s="26" t="s">
        <v>22</v>
      </c>
      <c r="AM100" s="26" t="s">
        <v>23</v>
      </c>
      <c r="AN100" s="26" t="s">
        <v>24</v>
      </c>
      <c r="AO100" s="26" t="s">
        <v>25</v>
      </c>
      <c r="AP100" s="26" t="s">
        <v>26</v>
      </c>
      <c r="AQ100" s="26" t="s">
        <v>27</v>
      </c>
      <c r="AR100" s="26" t="s">
        <v>28</v>
      </c>
      <c r="AS100" s="26" t="s">
        <v>29</v>
      </c>
      <c r="AT100" s="26" t="s">
        <v>30</v>
      </c>
      <c r="AU100" s="26" t="s">
        <v>31</v>
      </c>
      <c r="AV100" s="26" t="s">
        <v>32</v>
      </c>
      <c r="AW100" s="26" t="s">
        <v>33</v>
      </c>
      <c r="AX100" s="26" t="s">
        <v>34</v>
      </c>
      <c r="AY100" s="26" t="s">
        <v>35</v>
      </c>
      <c r="AZ100" s="26" t="s">
        <v>36</v>
      </c>
      <c r="BA100" s="26" t="s">
        <v>37</v>
      </c>
      <c r="BB100" s="26" t="s">
        <v>38</v>
      </c>
      <c r="BC100" s="26" t="s">
        <v>39</v>
      </c>
      <c r="BD100" s="26" t="s">
        <v>40</v>
      </c>
      <c r="BE100" s="26" t="s">
        <v>41</v>
      </c>
      <c r="BF100" s="26" t="s">
        <v>42</v>
      </c>
      <c r="BG100" s="26" t="s">
        <v>43</v>
      </c>
      <c r="BH100" s="26" t="s">
        <v>44</v>
      </c>
      <c r="BI100" s="26" t="s">
        <v>45</v>
      </c>
      <c r="BJ100" s="26" t="s">
        <v>46</v>
      </c>
      <c r="BK100" s="26" t="s">
        <v>47</v>
      </c>
      <c r="BL100" s="355"/>
      <c r="BM100" s="355"/>
      <c r="BN100" s="373" t="s">
        <v>2969</v>
      </c>
      <c r="BO100" s="355"/>
      <c r="BP100" s="355"/>
      <c r="BQ100" s="373" t="s">
        <v>2969</v>
      </c>
      <c r="BR100" s="355"/>
      <c r="BS100" s="355"/>
      <c r="BT100" s="373" t="s">
        <v>2969</v>
      </c>
      <c r="BU100" s="355"/>
      <c r="BV100" s="355"/>
      <c r="BW100" s="373" t="s">
        <v>2969</v>
      </c>
      <c r="BX100" s="355"/>
      <c r="BY100" s="355"/>
      <c r="BZ100" s="355"/>
    </row>
    <row r="101" spans="1:78" ht="29.4" customHeight="1">
      <c r="A101" s="27" t="s">
        <v>848</v>
      </c>
      <c r="B101" s="28">
        <v>1</v>
      </c>
      <c r="C101" s="29" t="s">
        <v>54</v>
      </c>
      <c r="D101" s="224" t="s">
        <v>2730</v>
      </c>
      <c r="E101" s="31" t="s">
        <v>2729</v>
      </c>
      <c r="F101" s="31" t="s">
        <v>2729</v>
      </c>
      <c r="G101" s="214" t="s">
        <v>2729</v>
      </c>
      <c r="H101" s="31" t="s">
        <v>2464</v>
      </c>
      <c r="I101" s="210" t="s">
        <v>2729</v>
      </c>
      <c r="J101" s="210" t="s">
        <v>2729</v>
      </c>
      <c r="K101" s="31" t="s">
        <v>2729</v>
      </c>
      <c r="L101" s="31" t="s">
        <v>2729</v>
      </c>
      <c r="M101" s="32" t="s">
        <v>2729</v>
      </c>
      <c r="N101" s="32" t="s">
        <v>2729</v>
      </c>
      <c r="O101" s="30" t="s">
        <v>2729</v>
      </c>
      <c r="P101" s="177" t="s">
        <v>790</v>
      </c>
      <c r="Q101" s="32" t="s">
        <v>2729</v>
      </c>
      <c r="R101" s="32" t="s">
        <v>2729</v>
      </c>
      <c r="S101" s="32" t="s">
        <v>2464</v>
      </c>
      <c r="T101" s="32" t="s">
        <v>2464</v>
      </c>
      <c r="U101" s="32" t="s">
        <v>2729</v>
      </c>
      <c r="V101" s="32" t="s">
        <v>2464</v>
      </c>
      <c r="W101" s="32" t="s">
        <v>2504</v>
      </c>
      <c r="X101" s="32" t="s">
        <v>2504</v>
      </c>
      <c r="Y101" s="32" t="s">
        <v>2504</v>
      </c>
      <c r="Z101" s="32" t="s">
        <v>2504</v>
      </c>
      <c r="AA101" s="32" t="s">
        <v>2464</v>
      </c>
      <c r="AB101" s="32" t="s">
        <v>2729</v>
      </c>
      <c r="AC101" s="32" t="s">
        <v>2464</v>
      </c>
      <c r="AD101" s="32" t="s">
        <v>2464</v>
      </c>
      <c r="AE101" s="32" t="s">
        <v>2464</v>
      </c>
      <c r="AF101" s="32" t="s">
        <v>2464</v>
      </c>
      <c r="AG101" s="32" t="s">
        <v>2729</v>
      </c>
      <c r="AH101" s="32" t="s">
        <v>2729</v>
      </c>
      <c r="AI101" s="32" t="s">
        <v>2504</v>
      </c>
      <c r="AJ101" s="32" t="s">
        <v>2464</v>
      </c>
      <c r="AK101" s="32" t="s">
        <v>2729</v>
      </c>
      <c r="AL101" s="32" t="s">
        <v>2729</v>
      </c>
      <c r="AM101" s="32" t="s">
        <v>2729</v>
      </c>
      <c r="AN101" s="32" t="s">
        <v>2729</v>
      </c>
      <c r="AO101" s="32" t="s">
        <v>2464</v>
      </c>
      <c r="AP101" s="32" t="s">
        <v>2464</v>
      </c>
      <c r="AQ101" s="32" t="s">
        <v>1378</v>
      </c>
      <c r="AR101" s="32" t="s">
        <v>1378</v>
      </c>
      <c r="AS101" s="32" t="s">
        <v>1378</v>
      </c>
      <c r="AT101" s="32" t="s">
        <v>1378</v>
      </c>
      <c r="AU101" s="32" t="s">
        <v>1378</v>
      </c>
      <c r="AV101" s="32" t="s">
        <v>2731</v>
      </c>
      <c r="AW101" s="32" t="s">
        <v>2731</v>
      </c>
      <c r="AX101" s="32" t="s">
        <v>1378</v>
      </c>
      <c r="AY101" s="32" t="s">
        <v>2731</v>
      </c>
      <c r="AZ101" s="32" t="s">
        <v>2731</v>
      </c>
      <c r="BA101" s="32" t="s">
        <v>1378</v>
      </c>
      <c r="BB101" s="32" t="s">
        <v>2731</v>
      </c>
      <c r="BC101" s="32" t="s">
        <v>2735</v>
      </c>
      <c r="BD101" s="32" t="s">
        <v>2731</v>
      </c>
      <c r="BE101" s="32" t="s">
        <v>2735</v>
      </c>
      <c r="BF101" s="32" t="s">
        <v>2729</v>
      </c>
      <c r="BG101" s="32" t="s">
        <v>2733</v>
      </c>
      <c r="BH101" s="32" t="s">
        <v>2733</v>
      </c>
      <c r="BI101" s="32" t="s">
        <v>2733</v>
      </c>
      <c r="BJ101" s="32" t="s">
        <v>2464</v>
      </c>
      <c r="BK101" s="32" t="s">
        <v>1378</v>
      </c>
      <c r="BL101" s="32" t="s">
        <v>2735</v>
      </c>
      <c r="BM101" s="32" t="s">
        <v>2735</v>
      </c>
      <c r="BN101" s="32" t="s">
        <v>2735</v>
      </c>
      <c r="BO101" s="32" t="s">
        <v>2735</v>
      </c>
      <c r="BP101" s="32" t="s">
        <v>2735</v>
      </c>
      <c r="BQ101" s="32" t="s">
        <v>2735</v>
      </c>
      <c r="BR101" s="32" t="s">
        <v>2735</v>
      </c>
      <c r="BS101" s="32" t="s">
        <v>2735</v>
      </c>
      <c r="BT101" s="32" t="s">
        <v>2735</v>
      </c>
      <c r="BU101" s="32" t="s">
        <v>2735</v>
      </c>
      <c r="BV101" s="32" t="s">
        <v>2735</v>
      </c>
      <c r="BW101" s="32" t="s">
        <v>2735</v>
      </c>
      <c r="BX101" s="32" t="s">
        <v>2464</v>
      </c>
      <c r="BY101" s="32" t="s">
        <v>2464</v>
      </c>
      <c r="BZ101" s="32" t="s">
        <v>2735</v>
      </c>
    </row>
    <row r="102" spans="1:78" ht="69.599999999999994" thickBot="1">
      <c r="A102" s="34" t="s">
        <v>51</v>
      </c>
      <c r="B102" s="35">
        <v>3</v>
      </c>
      <c r="C102" s="89" t="s">
        <v>56</v>
      </c>
      <c r="D102" s="90" t="s">
        <v>2713</v>
      </c>
      <c r="E102" s="383">
        <v>44603</v>
      </c>
      <c r="F102" s="384">
        <v>44621</v>
      </c>
      <c r="G102" s="385" t="s">
        <v>2522</v>
      </c>
      <c r="H102" s="36"/>
      <c r="I102" s="385" t="s">
        <v>2114</v>
      </c>
      <c r="J102" s="386" t="s">
        <v>2523</v>
      </c>
      <c r="K102" s="387" t="s">
        <v>2399</v>
      </c>
      <c r="L102" s="387" t="s">
        <v>945</v>
      </c>
      <c r="M102" s="386" t="s">
        <v>2523</v>
      </c>
      <c r="N102" s="386" t="s">
        <v>946</v>
      </c>
      <c r="O102" s="90" t="s">
        <v>1436</v>
      </c>
      <c r="P102" s="388" t="s">
        <v>965</v>
      </c>
      <c r="Q102" s="386" t="s">
        <v>997</v>
      </c>
      <c r="R102" s="386" t="s">
        <v>1022</v>
      </c>
      <c r="S102" s="40"/>
      <c r="T102" s="37"/>
      <c r="U102" s="386" t="s">
        <v>434</v>
      </c>
      <c r="V102" s="37"/>
      <c r="W102" s="389"/>
      <c r="X102" s="389"/>
      <c r="Y102" s="389"/>
      <c r="Z102" s="389"/>
      <c r="AA102" s="37"/>
      <c r="AB102" s="386" t="s">
        <v>2524</v>
      </c>
      <c r="AC102" s="37"/>
      <c r="AD102" s="37"/>
      <c r="AE102" s="37"/>
      <c r="AF102" s="37"/>
      <c r="AG102" s="386" t="s">
        <v>65</v>
      </c>
      <c r="AH102" s="386" t="s">
        <v>57</v>
      </c>
      <c r="AI102" s="389"/>
      <c r="AJ102" s="37"/>
      <c r="AK102" s="386" t="s">
        <v>63</v>
      </c>
      <c r="AL102" s="386" t="s">
        <v>541</v>
      </c>
      <c r="AM102" s="386" t="s">
        <v>98</v>
      </c>
      <c r="AN102" s="386" t="s">
        <v>3220</v>
      </c>
      <c r="AO102" s="37"/>
      <c r="AP102" s="37"/>
      <c r="AQ102" s="393"/>
      <c r="AR102" s="393"/>
      <c r="AS102" s="393"/>
      <c r="AT102" s="393"/>
      <c r="AU102" s="393"/>
      <c r="AV102" s="395" t="s">
        <v>3219</v>
      </c>
      <c r="AW102" s="395" t="s">
        <v>3219</v>
      </c>
      <c r="AX102" s="393"/>
      <c r="AY102" s="395" t="s">
        <v>3219</v>
      </c>
      <c r="AZ102" s="395" t="s">
        <v>3219</v>
      </c>
      <c r="BA102" s="393"/>
      <c r="BB102" s="395" t="s">
        <v>3219</v>
      </c>
      <c r="BC102" s="395" t="s">
        <v>3219</v>
      </c>
      <c r="BD102" s="395" t="s">
        <v>3219</v>
      </c>
      <c r="BE102" s="395" t="s">
        <v>3219</v>
      </c>
      <c r="BF102" s="386" t="s">
        <v>1029</v>
      </c>
      <c r="BG102" s="392"/>
      <c r="BH102" s="395" t="s">
        <v>3219</v>
      </c>
      <c r="BI102" s="395" t="s">
        <v>3219</v>
      </c>
      <c r="BJ102" s="37"/>
      <c r="BK102" s="393"/>
      <c r="BL102" s="395" t="s">
        <v>3219</v>
      </c>
      <c r="BM102" s="395" t="s">
        <v>3219</v>
      </c>
      <c r="BN102" s="408">
        <f>SUM(BL102:BM102)</f>
        <v>0</v>
      </c>
      <c r="BO102" s="395" t="s">
        <v>3219</v>
      </c>
      <c r="BP102" s="395" t="s">
        <v>3219</v>
      </c>
      <c r="BQ102" s="398">
        <v>0</v>
      </c>
      <c r="BR102" s="395" t="s">
        <v>3219</v>
      </c>
      <c r="BS102" s="395" t="s">
        <v>3219</v>
      </c>
      <c r="BT102" s="398">
        <v>0</v>
      </c>
      <c r="BU102" s="395" t="s">
        <v>3219</v>
      </c>
      <c r="BV102" s="395" t="s">
        <v>3219</v>
      </c>
      <c r="BW102" s="398">
        <v>0</v>
      </c>
      <c r="BX102" s="37"/>
      <c r="BY102" s="37"/>
      <c r="BZ102" s="395" t="s">
        <v>3219</v>
      </c>
    </row>
    <row r="103" spans="1:78">
      <c r="A103" s="27" t="s">
        <v>849</v>
      </c>
      <c r="B103" s="28">
        <v>4</v>
      </c>
      <c r="C103" s="29" t="s">
        <v>54</v>
      </c>
      <c r="D103" s="224" t="s">
        <v>2729</v>
      </c>
      <c r="E103" s="31" t="s">
        <v>2729</v>
      </c>
      <c r="F103" s="31" t="s">
        <v>2729</v>
      </c>
      <c r="G103" s="214" t="s">
        <v>2729</v>
      </c>
      <c r="H103" s="31" t="s">
        <v>2464</v>
      </c>
      <c r="I103" s="210" t="s">
        <v>2729</v>
      </c>
      <c r="J103" s="210" t="s">
        <v>2729</v>
      </c>
      <c r="K103" s="31" t="s">
        <v>2729</v>
      </c>
      <c r="L103" s="31" t="s">
        <v>2729</v>
      </c>
      <c r="M103" s="32" t="s">
        <v>2729</v>
      </c>
      <c r="N103" s="32" t="s">
        <v>2729</v>
      </c>
      <c r="O103" s="30" t="s">
        <v>2729</v>
      </c>
      <c r="P103" s="177" t="s">
        <v>790</v>
      </c>
      <c r="Q103" s="32" t="s">
        <v>2729</v>
      </c>
      <c r="R103" s="32" t="s">
        <v>2729</v>
      </c>
      <c r="S103" s="32" t="s">
        <v>2464</v>
      </c>
      <c r="T103" s="32" t="s">
        <v>2464</v>
      </c>
      <c r="U103" s="32" t="s">
        <v>2729</v>
      </c>
      <c r="V103" s="32" t="s">
        <v>2464</v>
      </c>
      <c r="W103" s="32" t="s">
        <v>2504</v>
      </c>
      <c r="X103" s="32" t="s">
        <v>2504</v>
      </c>
      <c r="Y103" s="32" t="s">
        <v>2504</v>
      </c>
      <c r="Z103" s="32" t="s">
        <v>2504</v>
      </c>
      <c r="AA103" s="32" t="s">
        <v>2464</v>
      </c>
      <c r="AB103" s="32" t="s">
        <v>2729</v>
      </c>
      <c r="AC103" s="32" t="s">
        <v>2464</v>
      </c>
      <c r="AD103" s="32" t="s">
        <v>2464</v>
      </c>
      <c r="AE103" s="32" t="s">
        <v>2464</v>
      </c>
      <c r="AF103" s="32" t="s">
        <v>2464</v>
      </c>
      <c r="AG103" s="32" t="s">
        <v>2729</v>
      </c>
      <c r="AH103" s="32" t="s">
        <v>2729</v>
      </c>
      <c r="AI103" s="32" t="s">
        <v>2504</v>
      </c>
      <c r="AJ103" s="32" t="s">
        <v>2464</v>
      </c>
      <c r="AK103" s="32" t="s">
        <v>2729</v>
      </c>
      <c r="AL103" s="32" t="s">
        <v>2729</v>
      </c>
      <c r="AM103" s="32" t="s">
        <v>2729</v>
      </c>
      <c r="AN103" s="32" t="s">
        <v>2729</v>
      </c>
      <c r="AO103" s="32" t="s">
        <v>2464</v>
      </c>
      <c r="AP103" s="32" t="s">
        <v>2464</v>
      </c>
      <c r="AQ103" s="32" t="s">
        <v>1378</v>
      </c>
      <c r="AR103" s="32" t="s">
        <v>1378</v>
      </c>
      <c r="AS103" s="32" t="s">
        <v>1378</v>
      </c>
      <c r="AT103" s="32" t="s">
        <v>1378</v>
      </c>
      <c r="AU103" s="32" t="s">
        <v>1378</v>
      </c>
      <c r="AV103" s="32" t="s">
        <v>2731</v>
      </c>
      <c r="AW103" s="32" t="s">
        <v>2731</v>
      </c>
      <c r="AX103" s="32" t="s">
        <v>1378</v>
      </c>
      <c r="AY103" s="32" t="s">
        <v>2731</v>
      </c>
      <c r="AZ103" s="32" t="s">
        <v>2731</v>
      </c>
      <c r="BA103" s="32" t="s">
        <v>1378</v>
      </c>
      <c r="BB103" s="32" t="s">
        <v>2731</v>
      </c>
      <c r="BC103" s="32" t="s">
        <v>2735</v>
      </c>
      <c r="BD103" s="32" t="s">
        <v>2731</v>
      </c>
      <c r="BE103" s="32" t="s">
        <v>2735</v>
      </c>
      <c r="BF103" s="32" t="s">
        <v>2729</v>
      </c>
      <c r="BG103" s="32" t="s">
        <v>2733</v>
      </c>
      <c r="BH103" s="32" t="s">
        <v>2733</v>
      </c>
      <c r="BI103" s="32" t="s">
        <v>2733</v>
      </c>
      <c r="BJ103" s="32" t="s">
        <v>2464</v>
      </c>
      <c r="BK103" s="32" t="s">
        <v>1378</v>
      </c>
      <c r="BL103" s="32" t="s">
        <v>2735</v>
      </c>
      <c r="BM103" s="32" t="s">
        <v>2735</v>
      </c>
      <c r="BN103" s="32" t="s">
        <v>2735</v>
      </c>
      <c r="BO103" s="32" t="s">
        <v>2735</v>
      </c>
      <c r="BP103" s="32" t="s">
        <v>2735</v>
      </c>
      <c r="BQ103" s="32" t="s">
        <v>2735</v>
      </c>
      <c r="BR103" s="32" t="s">
        <v>2735</v>
      </c>
      <c r="BS103" s="32" t="s">
        <v>2735</v>
      </c>
      <c r="BT103" s="32" t="s">
        <v>2735</v>
      </c>
      <c r="BU103" s="32" t="s">
        <v>2735</v>
      </c>
      <c r="BV103" s="32" t="s">
        <v>2735</v>
      </c>
      <c r="BW103" s="32" t="s">
        <v>2735</v>
      </c>
      <c r="BX103" s="32" t="s">
        <v>2464</v>
      </c>
      <c r="BY103" s="32" t="s">
        <v>2464</v>
      </c>
      <c r="BZ103" s="32" t="s">
        <v>2735</v>
      </c>
    </row>
    <row r="104" spans="1:78" ht="55.8" thickBot="1">
      <c r="A104" s="34" t="s">
        <v>947</v>
      </c>
      <c r="B104" s="35">
        <v>6</v>
      </c>
      <c r="C104" s="89" t="s">
        <v>56</v>
      </c>
      <c r="D104" s="90" t="s">
        <v>2713</v>
      </c>
      <c r="E104" s="383">
        <v>44603</v>
      </c>
      <c r="F104" s="384">
        <v>44621</v>
      </c>
      <c r="G104" s="385" t="s">
        <v>2403</v>
      </c>
      <c r="H104" s="36"/>
      <c r="I104" s="385" t="s">
        <v>2114</v>
      </c>
      <c r="J104" s="386" t="s">
        <v>2404</v>
      </c>
      <c r="K104" s="387" t="s">
        <v>2399</v>
      </c>
      <c r="L104" s="387" t="s">
        <v>945</v>
      </c>
      <c r="M104" s="386" t="s">
        <v>2404</v>
      </c>
      <c r="N104" s="386" t="s">
        <v>946</v>
      </c>
      <c r="O104" s="90" t="s">
        <v>2401</v>
      </c>
      <c r="P104" s="388" t="s">
        <v>965</v>
      </c>
      <c r="Q104" s="386" t="s">
        <v>997</v>
      </c>
      <c r="R104" s="386" t="s">
        <v>1022</v>
      </c>
      <c r="S104" s="40"/>
      <c r="T104" s="37"/>
      <c r="U104" s="386" t="s">
        <v>434</v>
      </c>
      <c r="V104" s="37"/>
      <c r="W104" s="389"/>
      <c r="X104" s="389"/>
      <c r="Y104" s="389"/>
      <c r="Z104" s="389"/>
      <c r="AA104" s="37"/>
      <c r="AB104" s="386" t="s">
        <v>2525</v>
      </c>
      <c r="AC104" s="37"/>
      <c r="AD104" s="37"/>
      <c r="AE104" s="37"/>
      <c r="AF104" s="37"/>
      <c r="AG104" s="386" t="s">
        <v>65</v>
      </c>
      <c r="AH104" s="386" t="s">
        <v>57</v>
      </c>
      <c r="AI104" s="389"/>
      <c r="AJ104" s="37"/>
      <c r="AK104" s="386" t="s">
        <v>66</v>
      </c>
      <c r="AL104" s="386" t="s">
        <v>127</v>
      </c>
      <c r="AM104" s="386" t="s">
        <v>105</v>
      </c>
      <c r="AN104" s="386" t="s">
        <v>3220</v>
      </c>
      <c r="AO104" s="37"/>
      <c r="AP104" s="37"/>
      <c r="AQ104" s="393"/>
      <c r="AR104" s="393"/>
      <c r="AS104" s="393"/>
      <c r="AT104" s="393"/>
      <c r="AU104" s="393"/>
      <c r="AV104" s="395" t="s">
        <v>3219</v>
      </c>
      <c r="AW104" s="395" t="s">
        <v>3219</v>
      </c>
      <c r="AX104" s="393"/>
      <c r="AY104" s="395" t="s">
        <v>3219</v>
      </c>
      <c r="AZ104" s="395" t="s">
        <v>3219</v>
      </c>
      <c r="BA104" s="393"/>
      <c r="BB104" s="390" t="s">
        <v>1028</v>
      </c>
      <c r="BC104" s="391" t="s">
        <v>2784</v>
      </c>
      <c r="BD104" s="390" t="s">
        <v>2424</v>
      </c>
      <c r="BE104" s="391" t="s">
        <v>2785</v>
      </c>
      <c r="BF104" s="386" t="s">
        <v>2405</v>
      </c>
      <c r="BG104" s="392" t="s">
        <v>2786</v>
      </c>
      <c r="BH104" s="395" t="s">
        <v>3219</v>
      </c>
      <c r="BI104" s="395" t="s">
        <v>3219</v>
      </c>
      <c r="BJ104" s="37"/>
      <c r="BK104" s="393"/>
      <c r="BL104" s="399">
        <v>0.05</v>
      </c>
      <c r="BM104" s="399">
        <v>0.01</v>
      </c>
      <c r="BN104" s="398">
        <v>6.0000000000000005E-2</v>
      </c>
      <c r="BO104" s="399">
        <v>0.25</v>
      </c>
      <c r="BP104" s="399">
        <v>0</v>
      </c>
      <c r="BQ104" s="398">
        <v>0.25</v>
      </c>
      <c r="BR104" s="399">
        <v>0.8</v>
      </c>
      <c r="BS104" s="399">
        <v>0</v>
      </c>
      <c r="BT104" s="398">
        <v>0.8</v>
      </c>
      <c r="BU104" s="395" t="s">
        <v>3219</v>
      </c>
      <c r="BV104" s="395" t="s">
        <v>3219</v>
      </c>
      <c r="BW104" s="398">
        <v>0</v>
      </c>
      <c r="BX104" s="37"/>
      <c r="BY104" s="37"/>
      <c r="BZ104" s="395" t="s">
        <v>3219</v>
      </c>
    </row>
    <row r="105" spans="1:78">
      <c r="A105" s="27" t="s">
        <v>850</v>
      </c>
      <c r="B105" s="28">
        <v>7</v>
      </c>
      <c r="C105" s="29" t="s">
        <v>54</v>
      </c>
      <c r="D105" s="224" t="s">
        <v>2729</v>
      </c>
      <c r="E105" s="31" t="s">
        <v>2729</v>
      </c>
      <c r="F105" s="31" t="s">
        <v>2729</v>
      </c>
      <c r="G105" s="214" t="s">
        <v>2729</v>
      </c>
      <c r="H105" s="31" t="s">
        <v>2464</v>
      </c>
      <c r="I105" s="210" t="s">
        <v>2729</v>
      </c>
      <c r="J105" s="210" t="s">
        <v>2729</v>
      </c>
      <c r="K105" s="31" t="s">
        <v>2729</v>
      </c>
      <c r="L105" s="31" t="s">
        <v>2729</v>
      </c>
      <c r="M105" s="32" t="s">
        <v>2729</v>
      </c>
      <c r="N105" s="32" t="s">
        <v>2729</v>
      </c>
      <c r="O105" s="30" t="s">
        <v>2729</v>
      </c>
      <c r="P105" s="177" t="s">
        <v>790</v>
      </c>
      <c r="Q105" s="32" t="s">
        <v>2729</v>
      </c>
      <c r="R105" s="32" t="s">
        <v>2729</v>
      </c>
      <c r="S105" s="32" t="s">
        <v>2464</v>
      </c>
      <c r="T105" s="32" t="s">
        <v>2464</v>
      </c>
      <c r="U105" s="32" t="s">
        <v>2729</v>
      </c>
      <c r="V105" s="32" t="s">
        <v>2464</v>
      </c>
      <c r="W105" s="32" t="s">
        <v>2504</v>
      </c>
      <c r="X105" s="32" t="s">
        <v>2504</v>
      </c>
      <c r="Y105" s="32" t="s">
        <v>2504</v>
      </c>
      <c r="Z105" s="32" t="s">
        <v>2504</v>
      </c>
      <c r="AA105" s="32" t="s">
        <v>2464</v>
      </c>
      <c r="AB105" s="32" t="s">
        <v>1378</v>
      </c>
      <c r="AC105" s="32" t="s">
        <v>2464</v>
      </c>
      <c r="AD105" s="32" t="s">
        <v>2464</v>
      </c>
      <c r="AE105" s="32" t="s">
        <v>2729</v>
      </c>
      <c r="AF105" s="32" t="s">
        <v>2464</v>
      </c>
      <c r="AG105" s="32" t="s">
        <v>2729</v>
      </c>
      <c r="AH105" s="32" t="s">
        <v>2729</v>
      </c>
      <c r="AI105" s="32" t="s">
        <v>2504</v>
      </c>
      <c r="AJ105" s="32" t="s">
        <v>2464</v>
      </c>
      <c r="AK105" s="32" t="s">
        <v>2729</v>
      </c>
      <c r="AL105" s="32" t="s">
        <v>2729</v>
      </c>
      <c r="AM105" s="32" t="s">
        <v>2729</v>
      </c>
      <c r="AN105" s="32" t="s">
        <v>2729</v>
      </c>
      <c r="AO105" s="32" t="s">
        <v>2464</v>
      </c>
      <c r="AP105" s="32" t="s">
        <v>2464</v>
      </c>
      <c r="AQ105" s="32" t="s">
        <v>1378</v>
      </c>
      <c r="AR105" s="32" t="s">
        <v>1378</v>
      </c>
      <c r="AS105" s="32" t="s">
        <v>1378</v>
      </c>
      <c r="AT105" s="32" t="s">
        <v>1378</v>
      </c>
      <c r="AU105" s="32" t="s">
        <v>2729</v>
      </c>
      <c r="AV105" s="32" t="s">
        <v>2464</v>
      </c>
      <c r="AW105" s="32" t="s">
        <v>2464</v>
      </c>
      <c r="AX105" s="32" t="s">
        <v>2729</v>
      </c>
      <c r="AY105" s="32" t="s">
        <v>2464</v>
      </c>
      <c r="AZ105" s="32" t="s">
        <v>2464</v>
      </c>
      <c r="BA105" s="32" t="s">
        <v>2729</v>
      </c>
      <c r="BB105" s="32" t="s">
        <v>2729</v>
      </c>
      <c r="BC105" s="32" t="s">
        <v>2733</v>
      </c>
      <c r="BD105" s="32" t="s">
        <v>2729</v>
      </c>
      <c r="BE105" s="32" t="s">
        <v>2733</v>
      </c>
      <c r="BF105" s="32" t="s">
        <v>2729</v>
      </c>
      <c r="BG105" s="32" t="s">
        <v>2733</v>
      </c>
      <c r="BH105" s="32" t="s">
        <v>2733</v>
      </c>
      <c r="BI105" s="32" t="s">
        <v>2733</v>
      </c>
      <c r="BJ105" s="32" t="s">
        <v>2464</v>
      </c>
      <c r="BK105" s="32" t="s">
        <v>1378</v>
      </c>
      <c r="BL105" s="32" t="s">
        <v>2733</v>
      </c>
      <c r="BM105" s="32" t="s">
        <v>2733</v>
      </c>
      <c r="BN105" s="32" t="s">
        <v>2733</v>
      </c>
      <c r="BO105" s="32" t="s">
        <v>2733</v>
      </c>
      <c r="BP105" s="32" t="s">
        <v>2733</v>
      </c>
      <c r="BQ105" s="32" t="s">
        <v>2733</v>
      </c>
      <c r="BR105" s="32" t="s">
        <v>2733</v>
      </c>
      <c r="BS105" s="32" t="s">
        <v>2733</v>
      </c>
      <c r="BT105" s="32" t="s">
        <v>2733</v>
      </c>
      <c r="BU105" s="32" t="s">
        <v>2733</v>
      </c>
      <c r="BV105" s="32" t="s">
        <v>2733</v>
      </c>
      <c r="BW105" s="32" t="s">
        <v>2733</v>
      </c>
      <c r="BX105" s="32" t="s">
        <v>2733</v>
      </c>
      <c r="BY105" s="32" t="s">
        <v>2733</v>
      </c>
      <c r="BZ105" s="32" t="s">
        <v>2733</v>
      </c>
    </row>
    <row r="106" spans="1:78" ht="69.599999999999994" thickBot="1">
      <c r="A106" s="34" t="s">
        <v>948</v>
      </c>
      <c r="B106" s="35">
        <v>9</v>
      </c>
      <c r="C106" s="89" t="s">
        <v>56</v>
      </c>
      <c r="D106" s="90" t="s">
        <v>2714</v>
      </c>
      <c r="E106" s="383">
        <v>44603</v>
      </c>
      <c r="F106" s="384">
        <v>44621</v>
      </c>
      <c r="G106" s="385" t="s">
        <v>2398</v>
      </c>
      <c r="H106" s="36"/>
      <c r="I106" s="385" t="s">
        <v>2114</v>
      </c>
      <c r="J106" s="386" t="s">
        <v>2400</v>
      </c>
      <c r="K106" s="387" t="s">
        <v>2399</v>
      </c>
      <c r="L106" s="387" t="s">
        <v>945</v>
      </c>
      <c r="M106" s="386" t="s">
        <v>2400</v>
      </c>
      <c r="N106" s="386" t="s">
        <v>946</v>
      </c>
      <c r="O106" s="90" t="s">
        <v>2401</v>
      </c>
      <c r="P106" s="388" t="s">
        <v>965</v>
      </c>
      <c r="Q106" s="386" t="s">
        <v>997</v>
      </c>
      <c r="R106" s="386" t="s">
        <v>1022</v>
      </c>
      <c r="S106" s="40"/>
      <c r="T106" s="37"/>
      <c r="U106" s="386" t="s">
        <v>434</v>
      </c>
      <c r="V106" s="37"/>
      <c r="W106" s="389"/>
      <c r="X106" s="389"/>
      <c r="Y106" s="389"/>
      <c r="Z106" s="389"/>
      <c r="AA106" s="37"/>
      <c r="AB106" s="393"/>
      <c r="AC106" s="37"/>
      <c r="AD106" s="37"/>
      <c r="AE106" s="386" t="s">
        <v>1024</v>
      </c>
      <c r="AF106" s="37"/>
      <c r="AG106" s="386" t="s">
        <v>65</v>
      </c>
      <c r="AH106" s="386" t="s">
        <v>57</v>
      </c>
      <c r="AI106" s="389"/>
      <c r="AJ106" s="37"/>
      <c r="AK106" s="386" t="s">
        <v>73</v>
      </c>
      <c r="AL106" s="386" t="s">
        <v>2322</v>
      </c>
      <c r="AM106" s="386" t="s">
        <v>105</v>
      </c>
      <c r="AN106" s="386" t="s">
        <v>3220</v>
      </c>
      <c r="AO106" s="37"/>
      <c r="AP106" s="37"/>
      <c r="AQ106" s="393"/>
      <c r="AR106" s="393"/>
      <c r="AS106" s="393"/>
      <c r="AT106" s="393"/>
      <c r="AU106" s="37" t="s">
        <v>2783</v>
      </c>
      <c r="AV106" s="37"/>
      <c r="AW106" s="37"/>
      <c r="AX106" s="386" t="s">
        <v>2787</v>
      </c>
      <c r="AY106" s="37"/>
      <c r="AZ106" s="37"/>
      <c r="BA106" s="386" t="s">
        <v>2788</v>
      </c>
      <c r="BB106" s="386" t="s">
        <v>1028</v>
      </c>
      <c r="BC106" s="392" t="s">
        <v>2789</v>
      </c>
      <c r="BD106" s="386" t="s">
        <v>2424</v>
      </c>
      <c r="BE106" s="392" t="s">
        <v>2790</v>
      </c>
      <c r="BF106" s="386" t="s">
        <v>2405</v>
      </c>
      <c r="BG106" s="392" t="s">
        <v>2791</v>
      </c>
      <c r="BH106" s="395" t="s">
        <v>3219</v>
      </c>
      <c r="BI106" s="395" t="s">
        <v>3219</v>
      </c>
      <c r="BJ106" s="37"/>
      <c r="BK106" s="393"/>
      <c r="BL106" s="396">
        <v>0.05</v>
      </c>
      <c r="BM106" s="396">
        <v>0.01</v>
      </c>
      <c r="BN106" s="397">
        <v>6.0000000000000005E-2</v>
      </c>
      <c r="BO106" s="396">
        <v>0.25</v>
      </c>
      <c r="BP106" s="396">
        <v>0</v>
      </c>
      <c r="BQ106" s="397">
        <v>0.25</v>
      </c>
      <c r="BR106" s="396">
        <v>0.8</v>
      </c>
      <c r="BS106" s="396">
        <v>0</v>
      </c>
      <c r="BT106" s="397">
        <v>0.8</v>
      </c>
      <c r="BU106" s="395" t="s">
        <v>3219</v>
      </c>
      <c r="BV106" s="395" t="s">
        <v>3219</v>
      </c>
      <c r="BW106" s="397">
        <v>0</v>
      </c>
      <c r="BX106" s="395" t="s">
        <v>3219</v>
      </c>
      <c r="BY106" s="395" t="s">
        <v>3219</v>
      </c>
      <c r="BZ106" s="395" t="s">
        <v>3219</v>
      </c>
    </row>
    <row r="107" spans="1:78">
      <c r="A107" s="27" t="s">
        <v>851</v>
      </c>
      <c r="B107" s="28">
        <v>10</v>
      </c>
      <c r="C107" s="29" t="s">
        <v>54</v>
      </c>
      <c r="D107" s="224" t="s">
        <v>2729</v>
      </c>
      <c r="E107" s="31" t="s">
        <v>2729</v>
      </c>
      <c r="F107" s="31" t="s">
        <v>2729</v>
      </c>
      <c r="G107" s="214" t="s">
        <v>2729</v>
      </c>
      <c r="H107" s="31" t="s">
        <v>2464</v>
      </c>
      <c r="I107" s="210" t="s">
        <v>2729</v>
      </c>
      <c r="J107" s="210" t="s">
        <v>2729</v>
      </c>
      <c r="K107" s="31" t="s">
        <v>2729</v>
      </c>
      <c r="L107" s="31" t="s">
        <v>2729</v>
      </c>
      <c r="M107" s="32" t="s">
        <v>2729</v>
      </c>
      <c r="N107" s="32" t="s">
        <v>2729</v>
      </c>
      <c r="O107" s="30" t="s">
        <v>2729</v>
      </c>
      <c r="P107" s="177" t="s">
        <v>790</v>
      </c>
      <c r="Q107" s="32" t="s">
        <v>2729</v>
      </c>
      <c r="R107" s="32" t="s">
        <v>2729</v>
      </c>
      <c r="S107" s="32" t="s">
        <v>2464</v>
      </c>
      <c r="T107" s="32" t="s">
        <v>2464</v>
      </c>
      <c r="U107" s="32" t="s">
        <v>2729</v>
      </c>
      <c r="V107" s="32" t="s">
        <v>2464</v>
      </c>
      <c r="W107" s="32" t="s">
        <v>2504</v>
      </c>
      <c r="X107" s="32" t="s">
        <v>2504</v>
      </c>
      <c r="Y107" s="32" t="s">
        <v>2504</v>
      </c>
      <c r="Z107" s="32" t="s">
        <v>2504</v>
      </c>
      <c r="AA107" s="32" t="s">
        <v>2464</v>
      </c>
      <c r="AB107" s="32" t="s">
        <v>1378</v>
      </c>
      <c r="AC107" s="32" t="s">
        <v>2464</v>
      </c>
      <c r="AD107" s="32" t="s">
        <v>2464</v>
      </c>
      <c r="AE107" s="32" t="s">
        <v>2729</v>
      </c>
      <c r="AF107" s="32" t="s">
        <v>2464</v>
      </c>
      <c r="AG107" s="32" t="s">
        <v>2729</v>
      </c>
      <c r="AH107" s="32" t="s">
        <v>2729</v>
      </c>
      <c r="AI107" s="32" t="s">
        <v>2504</v>
      </c>
      <c r="AJ107" s="32" t="s">
        <v>2464</v>
      </c>
      <c r="AK107" s="32" t="s">
        <v>2729</v>
      </c>
      <c r="AL107" s="32" t="s">
        <v>2729</v>
      </c>
      <c r="AM107" s="32" t="s">
        <v>2729</v>
      </c>
      <c r="AN107" s="32" t="s">
        <v>2729</v>
      </c>
      <c r="AO107" s="32" t="s">
        <v>2464</v>
      </c>
      <c r="AP107" s="32" t="s">
        <v>2464</v>
      </c>
      <c r="AQ107" s="32" t="s">
        <v>1378</v>
      </c>
      <c r="AR107" s="32" t="s">
        <v>1378</v>
      </c>
      <c r="AS107" s="32" t="s">
        <v>1378</v>
      </c>
      <c r="AT107" s="32" t="s">
        <v>1378</v>
      </c>
      <c r="AU107" s="32" t="s">
        <v>2729</v>
      </c>
      <c r="AV107" s="32" t="s">
        <v>2464</v>
      </c>
      <c r="AW107" s="32" t="s">
        <v>2464</v>
      </c>
      <c r="AX107" s="32" t="s">
        <v>2729</v>
      </c>
      <c r="AY107" s="32" t="s">
        <v>2464</v>
      </c>
      <c r="AZ107" s="32" t="s">
        <v>2464</v>
      </c>
      <c r="BA107" s="32" t="s">
        <v>2729</v>
      </c>
      <c r="BB107" s="32" t="s">
        <v>2729</v>
      </c>
      <c r="BC107" s="32" t="s">
        <v>2733</v>
      </c>
      <c r="BD107" s="32" t="s">
        <v>2729</v>
      </c>
      <c r="BE107" s="32" t="s">
        <v>2733</v>
      </c>
      <c r="BF107" s="32" t="s">
        <v>2729</v>
      </c>
      <c r="BG107" s="32" t="s">
        <v>2733</v>
      </c>
      <c r="BH107" s="32" t="s">
        <v>2733</v>
      </c>
      <c r="BI107" s="32" t="s">
        <v>2733</v>
      </c>
      <c r="BJ107" s="32" t="s">
        <v>2464</v>
      </c>
      <c r="BK107" s="32" t="s">
        <v>1378</v>
      </c>
      <c r="BL107" s="32" t="s">
        <v>2733</v>
      </c>
      <c r="BM107" s="32" t="s">
        <v>2733</v>
      </c>
      <c r="BN107" s="32" t="s">
        <v>2733</v>
      </c>
      <c r="BO107" s="32" t="s">
        <v>2733</v>
      </c>
      <c r="BP107" s="32" t="s">
        <v>2733</v>
      </c>
      <c r="BQ107" s="32" t="s">
        <v>2733</v>
      </c>
      <c r="BR107" s="32" t="s">
        <v>2733</v>
      </c>
      <c r="BS107" s="32" t="s">
        <v>2733</v>
      </c>
      <c r="BT107" s="32" t="s">
        <v>2733</v>
      </c>
      <c r="BU107" s="32" t="s">
        <v>2733</v>
      </c>
      <c r="BV107" s="32" t="s">
        <v>2733</v>
      </c>
      <c r="BW107" s="32" t="s">
        <v>2733</v>
      </c>
      <c r="BX107" s="32" t="s">
        <v>2733</v>
      </c>
      <c r="BY107" s="32" t="s">
        <v>2733</v>
      </c>
      <c r="BZ107" s="32" t="s">
        <v>2733</v>
      </c>
    </row>
    <row r="108" spans="1:78" ht="69.599999999999994" thickBot="1">
      <c r="A108" s="34" t="s">
        <v>949</v>
      </c>
      <c r="B108" s="35">
        <v>12</v>
      </c>
      <c r="C108" s="89" t="s">
        <v>56</v>
      </c>
      <c r="D108" s="90" t="s">
        <v>2714</v>
      </c>
      <c r="E108" s="383">
        <v>44603</v>
      </c>
      <c r="F108" s="384">
        <v>44621</v>
      </c>
      <c r="G108" s="385" t="s">
        <v>2398</v>
      </c>
      <c r="H108" s="36"/>
      <c r="I108" s="385" t="s">
        <v>2114</v>
      </c>
      <c r="J108" s="386" t="s">
        <v>2400</v>
      </c>
      <c r="K108" s="387" t="s">
        <v>2399</v>
      </c>
      <c r="L108" s="387" t="s">
        <v>945</v>
      </c>
      <c r="M108" s="386" t="s">
        <v>2400</v>
      </c>
      <c r="N108" s="386" t="s">
        <v>946</v>
      </c>
      <c r="O108" s="90" t="s">
        <v>2401</v>
      </c>
      <c r="P108" s="388" t="s">
        <v>965</v>
      </c>
      <c r="Q108" s="386" t="s">
        <v>997</v>
      </c>
      <c r="R108" s="386" t="s">
        <v>1022</v>
      </c>
      <c r="S108" s="40"/>
      <c r="T108" s="37"/>
      <c r="U108" s="386" t="s">
        <v>434</v>
      </c>
      <c r="V108" s="37"/>
      <c r="W108" s="389"/>
      <c r="X108" s="389"/>
      <c r="Y108" s="389"/>
      <c r="Z108" s="389"/>
      <c r="AA108" s="37"/>
      <c r="AB108" s="393"/>
      <c r="AC108" s="37"/>
      <c r="AD108" s="37"/>
      <c r="AE108" s="395" t="s">
        <v>3219</v>
      </c>
      <c r="AF108" s="37"/>
      <c r="AG108" s="386" t="s">
        <v>65</v>
      </c>
      <c r="AH108" s="386" t="s">
        <v>57</v>
      </c>
      <c r="AI108" s="389"/>
      <c r="AJ108" s="37"/>
      <c r="AK108" s="386" t="s">
        <v>73</v>
      </c>
      <c r="AL108" s="386" t="s">
        <v>2322</v>
      </c>
      <c r="AM108" s="386" t="s">
        <v>2421</v>
      </c>
      <c r="AN108" s="386" t="s">
        <v>3220</v>
      </c>
      <c r="AO108" s="37"/>
      <c r="AP108" s="37"/>
      <c r="AQ108" s="393"/>
      <c r="AR108" s="393"/>
      <c r="AS108" s="393"/>
      <c r="AT108" s="393"/>
      <c r="AU108" s="37" t="s">
        <v>2783</v>
      </c>
      <c r="AV108" s="37"/>
      <c r="AW108" s="37"/>
      <c r="AX108" s="395" t="s">
        <v>3219</v>
      </c>
      <c r="AY108" s="37"/>
      <c r="AZ108" s="37"/>
      <c r="BA108" s="386" t="s">
        <v>2792</v>
      </c>
      <c r="BB108" s="386" t="s">
        <v>1025</v>
      </c>
      <c r="BC108" s="392"/>
      <c r="BD108" s="395" t="s">
        <v>3219</v>
      </c>
      <c r="BE108" s="395" t="s">
        <v>3219</v>
      </c>
      <c r="BF108" s="386" t="s">
        <v>1439</v>
      </c>
      <c r="BG108" s="392"/>
      <c r="BH108" s="395" t="s">
        <v>3219</v>
      </c>
      <c r="BI108" s="395" t="s">
        <v>3219</v>
      </c>
      <c r="BJ108" s="37"/>
      <c r="BK108" s="393"/>
      <c r="BL108" s="396"/>
      <c r="BM108" s="396"/>
      <c r="BN108" s="397">
        <v>0</v>
      </c>
      <c r="BO108" s="396"/>
      <c r="BP108" s="396"/>
      <c r="BQ108" s="397">
        <v>0</v>
      </c>
      <c r="BR108" s="396">
        <v>0.74</v>
      </c>
      <c r="BS108" s="396"/>
      <c r="BT108" s="397">
        <v>0.74</v>
      </c>
      <c r="BU108" s="395" t="s">
        <v>3219</v>
      </c>
      <c r="BV108" s="395" t="s">
        <v>3219</v>
      </c>
      <c r="BW108" s="397">
        <v>0</v>
      </c>
      <c r="BX108" s="395" t="s">
        <v>3219</v>
      </c>
      <c r="BY108" s="395" t="s">
        <v>3219</v>
      </c>
      <c r="BZ108" s="395" t="s">
        <v>3219</v>
      </c>
    </row>
    <row r="109" spans="1:78" ht="17.399999999999999">
      <c r="D109" s="371" t="s">
        <v>2972</v>
      </c>
      <c r="L109" s="1"/>
      <c r="M109" s="1"/>
      <c r="N109" s="1"/>
      <c r="BI109" s="6"/>
      <c r="BJ109" s="6"/>
      <c r="BK109" s="6"/>
    </row>
    <row r="110" spans="1:78">
      <c r="L110" s="1"/>
      <c r="M110" s="1"/>
      <c r="N110" s="1"/>
      <c r="BI110" s="6"/>
      <c r="BJ110" s="6"/>
      <c r="BK110" s="6"/>
    </row>
    <row r="111" spans="1:78">
      <c r="L111" s="1"/>
      <c r="M111" s="1"/>
      <c r="N111" s="1"/>
      <c r="BI111" s="6"/>
      <c r="BJ111" s="6"/>
      <c r="BK111" s="6"/>
    </row>
    <row r="112" spans="1:78" ht="15.6" thickBot="1">
      <c r="A112" s="1" t="s">
        <v>3123</v>
      </c>
      <c r="L112" s="1"/>
      <c r="M112" s="1"/>
      <c r="N112" s="1"/>
      <c r="BI112" s="6"/>
      <c r="BJ112" s="6"/>
      <c r="BK112" s="6"/>
    </row>
    <row r="113" spans="1:78" ht="93" thickBot="1">
      <c r="D113" s="8" t="s">
        <v>2993</v>
      </c>
      <c r="E113" s="9" t="s">
        <v>2407</v>
      </c>
      <c r="F113" s="9" t="s">
        <v>2293</v>
      </c>
      <c r="G113" s="9" t="s">
        <v>1048</v>
      </c>
      <c r="H113" s="9" t="s">
        <v>1417</v>
      </c>
      <c r="I113" s="380" t="s">
        <v>3206</v>
      </c>
      <c r="J113" s="380" t="s">
        <v>2213</v>
      </c>
      <c r="K113" s="10" t="s">
        <v>1049</v>
      </c>
      <c r="L113" s="10" t="s">
        <v>2986</v>
      </c>
      <c r="M113" s="10" t="s">
        <v>2988</v>
      </c>
      <c r="N113" s="10" t="s">
        <v>1050</v>
      </c>
      <c r="O113" s="11" t="s">
        <v>797</v>
      </c>
      <c r="P113" s="12" t="s">
        <v>1051</v>
      </c>
      <c r="Q113" s="12" t="s">
        <v>798</v>
      </c>
      <c r="R113" s="12" t="s">
        <v>799</v>
      </c>
      <c r="S113" s="12" t="s">
        <v>1048</v>
      </c>
      <c r="T113" s="12" t="s">
        <v>800</v>
      </c>
      <c r="U113" s="12" t="s">
        <v>801</v>
      </c>
      <c r="V113" s="12" t="s">
        <v>1052</v>
      </c>
      <c r="W113" s="12" t="s">
        <v>802</v>
      </c>
      <c r="X113" s="12" t="s">
        <v>2412</v>
      </c>
      <c r="Y113" s="12" t="s">
        <v>804</v>
      </c>
      <c r="Z113" s="12" t="s">
        <v>805</v>
      </c>
      <c r="AA113" s="12" t="s">
        <v>806</v>
      </c>
      <c r="AB113" s="12" t="s">
        <v>807</v>
      </c>
      <c r="AC113" s="12" t="s">
        <v>808</v>
      </c>
      <c r="AD113" s="12" t="s">
        <v>809</v>
      </c>
      <c r="AE113" s="12" t="s">
        <v>810</v>
      </c>
      <c r="AF113" s="12" t="s">
        <v>811</v>
      </c>
      <c r="AG113" s="12" t="s">
        <v>812</v>
      </c>
      <c r="AH113" s="12" t="s">
        <v>813</v>
      </c>
      <c r="AI113" s="12" t="s">
        <v>814</v>
      </c>
      <c r="AJ113" s="12" t="s">
        <v>815</v>
      </c>
      <c r="AK113" s="12" t="s">
        <v>816</v>
      </c>
      <c r="AL113" s="12" t="s">
        <v>817</v>
      </c>
      <c r="AM113" s="12" t="s">
        <v>818</v>
      </c>
      <c r="AN113" s="12" t="s">
        <v>819</v>
      </c>
      <c r="AO113" s="12" t="s">
        <v>820</v>
      </c>
      <c r="AP113" s="12" t="s">
        <v>821</v>
      </c>
      <c r="AQ113" s="12" t="s">
        <v>822</v>
      </c>
      <c r="AR113" s="12" t="s">
        <v>823</v>
      </c>
      <c r="AS113" s="12" t="s">
        <v>824</v>
      </c>
      <c r="AT113" s="12" t="s">
        <v>825</v>
      </c>
      <c r="AU113" s="12" t="s">
        <v>826</v>
      </c>
      <c r="AV113" s="12" t="s">
        <v>827</v>
      </c>
      <c r="AW113" s="12" t="s">
        <v>828</v>
      </c>
      <c r="AX113" s="12" t="s">
        <v>829</v>
      </c>
      <c r="AY113" s="12" t="s">
        <v>830</v>
      </c>
      <c r="AZ113" s="12" t="s">
        <v>831</v>
      </c>
      <c r="BA113" s="12" t="s">
        <v>832</v>
      </c>
      <c r="BB113" s="12" t="s">
        <v>833</v>
      </c>
      <c r="BC113" s="12" t="s">
        <v>834</v>
      </c>
      <c r="BD113" s="12" t="s">
        <v>835</v>
      </c>
      <c r="BE113" s="12" t="s">
        <v>836</v>
      </c>
      <c r="BF113" s="12" t="s">
        <v>837</v>
      </c>
      <c r="BG113" s="12" t="s">
        <v>838</v>
      </c>
      <c r="BH113" s="12" t="s">
        <v>839</v>
      </c>
      <c r="BI113" s="12" t="s">
        <v>840</v>
      </c>
      <c r="BJ113" s="12" t="s">
        <v>841</v>
      </c>
      <c r="BK113" s="12" t="s">
        <v>842</v>
      </c>
      <c r="BL113" s="354" t="s">
        <v>2742</v>
      </c>
      <c r="BM113" s="354" t="s">
        <v>2743</v>
      </c>
      <c r="BN113" s="354" t="s">
        <v>2744</v>
      </c>
      <c r="BO113" s="354" t="s">
        <v>2745</v>
      </c>
      <c r="BP113" s="354" t="s">
        <v>2746</v>
      </c>
      <c r="BQ113" s="354" t="s">
        <v>2747</v>
      </c>
      <c r="BR113" s="354" t="s">
        <v>2748</v>
      </c>
      <c r="BS113" s="354" t="s">
        <v>2749</v>
      </c>
      <c r="BT113" s="354" t="s">
        <v>2750</v>
      </c>
      <c r="BU113" s="354" t="s">
        <v>2751</v>
      </c>
      <c r="BV113" s="354" t="s">
        <v>2752</v>
      </c>
      <c r="BW113" s="354" t="s">
        <v>2753</v>
      </c>
      <c r="BX113" s="354" t="s">
        <v>2754</v>
      </c>
      <c r="BY113" s="354" t="s">
        <v>2755</v>
      </c>
      <c r="BZ113" s="354" t="s">
        <v>2756</v>
      </c>
    </row>
    <row r="114" spans="1:78" ht="27.75" customHeight="1" thickBot="1">
      <c r="A114" s="13"/>
      <c r="B114" s="246" t="s">
        <v>2408</v>
      </c>
      <c r="C114" s="247"/>
      <c r="D114" s="14" t="s">
        <v>3047</v>
      </c>
      <c r="E114" s="15" t="s">
        <v>3124</v>
      </c>
      <c r="F114" s="15" t="s">
        <v>3125</v>
      </c>
      <c r="G114" s="15" t="s">
        <v>3126</v>
      </c>
      <c r="H114" s="15" t="s">
        <v>3051</v>
      </c>
      <c r="I114" s="381" t="s">
        <v>3202</v>
      </c>
      <c r="J114" s="381" t="s">
        <v>3203</v>
      </c>
      <c r="K114" s="16" t="s">
        <v>3052</v>
      </c>
      <c r="L114" s="16" t="s">
        <v>3127</v>
      </c>
      <c r="M114" s="16" t="s">
        <v>3054</v>
      </c>
      <c r="N114" s="16" t="s">
        <v>3055</v>
      </c>
      <c r="O114" s="17" t="s">
        <v>3056</v>
      </c>
      <c r="P114" s="18" t="s">
        <v>3057</v>
      </c>
      <c r="Q114" s="18" t="s">
        <v>3058</v>
      </c>
      <c r="R114" s="18" t="s">
        <v>3059</v>
      </c>
      <c r="S114" s="18" t="s">
        <v>3126</v>
      </c>
      <c r="T114" s="18" t="s">
        <v>3060</v>
      </c>
      <c r="U114" s="18" t="s">
        <v>3061</v>
      </c>
      <c r="V114" s="18" t="s">
        <v>3062</v>
      </c>
      <c r="W114" s="18" t="s">
        <v>3128</v>
      </c>
      <c r="X114" s="18" t="s">
        <v>3129</v>
      </c>
      <c r="Y114" s="18" t="s">
        <v>3130</v>
      </c>
      <c r="Z114" s="18" t="s">
        <v>3131</v>
      </c>
      <c r="AA114" s="18" t="s">
        <v>3067</v>
      </c>
      <c r="AB114" s="18" t="s">
        <v>3068</v>
      </c>
      <c r="AC114" s="18" t="s">
        <v>3069</v>
      </c>
      <c r="AD114" s="18" t="s">
        <v>3132</v>
      </c>
      <c r="AE114" s="18" t="s">
        <v>3071</v>
      </c>
      <c r="AF114" s="18" t="s">
        <v>3072</v>
      </c>
      <c r="AG114" s="18" t="s">
        <v>3073</v>
      </c>
      <c r="AH114" s="18" t="s">
        <v>3074</v>
      </c>
      <c r="AI114" s="18" t="s">
        <v>3075</v>
      </c>
      <c r="AJ114" s="18" t="s">
        <v>3076</v>
      </c>
      <c r="AK114" s="18" t="s">
        <v>3077</v>
      </c>
      <c r="AL114" s="18" t="s">
        <v>3078</v>
      </c>
      <c r="AM114" s="18" t="s">
        <v>3079</v>
      </c>
      <c r="AN114" s="18" t="s">
        <v>3080</v>
      </c>
      <c r="AO114" s="18" t="s">
        <v>3081</v>
      </c>
      <c r="AP114" s="18" t="s">
        <v>3082</v>
      </c>
      <c r="AQ114" s="18" t="s">
        <v>3083</v>
      </c>
      <c r="AR114" s="18" t="s">
        <v>3084</v>
      </c>
      <c r="AS114" s="18" t="s">
        <v>3085</v>
      </c>
      <c r="AT114" s="18" t="s">
        <v>3086</v>
      </c>
      <c r="AU114" s="18" t="s">
        <v>3133</v>
      </c>
      <c r="AV114" s="18" t="s">
        <v>3088</v>
      </c>
      <c r="AW114" s="18" t="s">
        <v>3089</v>
      </c>
      <c r="AX114" s="18" t="s">
        <v>3090</v>
      </c>
      <c r="AY114" s="18" t="s">
        <v>3091</v>
      </c>
      <c r="AZ114" s="18" t="s">
        <v>3092</v>
      </c>
      <c r="BA114" s="18" t="s">
        <v>3093</v>
      </c>
      <c r="BB114" s="18" t="s">
        <v>3094</v>
      </c>
      <c r="BC114" s="18" t="s">
        <v>3095</v>
      </c>
      <c r="BD114" s="18" t="s">
        <v>3096</v>
      </c>
      <c r="BE114" s="18" t="s">
        <v>3097</v>
      </c>
      <c r="BF114" s="18" t="s">
        <v>3098</v>
      </c>
      <c r="BG114" s="18" t="s">
        <v>3099</v>
      </c>
      <c r="BH114" s="18" t="s">
        <v>3100</v>
      </c>
      <c r="BI114" s="18" t="s">
        <v>3101</v>
      </c>
      <c r="BJ114" s="18" t="s">
        <v>3102</v>
      </c>
      <c r="BK114" s="18" t="s">
        <v>3103</v>
      </c>
      <c r="BL114" s="354" t="s">
        <v>3104</v>
      </c>
      <c r="BM114" s="354" t="s">
        <v>3105</v>
      </c>
      <c r="BN114" s="354" t="s">
        <v>3106</v>
      </c>
      <c r="BO114" s="354" t="s">
        <v>3107</v>
      </c>
      <c r="BP114" s="354" t="s">
        <v>3108</v>
      </c>
      <c r="BQ114" s="354" t="s">
        <v>3109</v>
      </c>
      <c r="BR114" s="354" t="s">
        <v>3110</v>
      </c>
      <c r="BS114" s="354" t="s">
        <v>3111</v>
      </c>
      <c r="BT114" s="354" t="s">
        <v>3112</v>
      </c>
      <c r="BU114" s="354" t="s">
        <v>3113</v>
      </c>
      <c r="BV114" s="354" t="s">
        <v>3114</v>
      </c>
      <c r="BW114" s="354" t="s">
        <v>3115</v>
      </c>
      <c r="BX114" s="354" t="s">
        <v>3116</v>
      </c>
      <c r="BY114" s="354" t="s">
        <v>3117</v>
      </c>
      <c r="BZ114" s="354" t="s">
        <v>3118</v>
      </c>
    </row>
    <row r="115" spans="1:78" ht="27.75" customHeight="1" thickBot="1">
      <c r="A115" s="19" t="s">
        <v>2409</v>
      </c>
      <c r="B115" s="20" t="s">
        <v>2410</v>
      </c>
      <c r="C115" s="21" t="s">
        <v>2410</v>
      </c>
      <c r="D115" s="22"/>
      <c r="E115" s="23"/>
      <c r="F115" s="23"/>
      <c r="G115" s="23"/>
      <c r="H115" s="23"/>
      <c r="I115" s="382"/>
      <c r="J115" s="382"/>
      <c r="K115" s="24"/>
      <c r="L115" s="24"/>
      <c r="M115" s="24"/>
      <c r="N115" s="24"/>
      <c r="O115" s="25" t="s">
        <v>0</v>
      </c>
      <c r="P115" s="26" t="s">
        <v>1</v>
      </c>
      <c r="Q115" s="26" t="s">
        <v>2</v>
      </c>
      <c r="R115" s="26" t="s">
        <v>3</v>
      </c>
      <c r="S115" s="26" t="s">
        <v>4</v>
      </c>
      <c r="T115" s="26" t="s">
        <v>5</v>
      </c>
      <c r="U115" s="26" t="s">
        <v>6</v>
      </c>
      <c r="V115" s="26" t="s">
        <v>2413</v>
      </c>
      <c r="W115" s="26" t="s">
        <v>7</v>
      </c>
      <c r="X115" s="26" t="s">
        <v>8</v>
      </c>
      <c r="Y115" s="26" t="s">
        <v>9</v>
      </c>
      <c r="Z115" s="26" t="s">
        <v>10</v>
      </c>
      <c r="AA115" s="26" t="s">
        <v>11</v>
      </c>
      <c r="AB115" s="26" t="s">
        <v>12</v>
      </c>
      <c r="AC115" s="26" t="s">
        <v>13</v>
      </c>
      <c r="AD115" s="26" t="s">
        <v>14</v>
      </c>
      <c r="AE115" s="26" t="s">
        <v>15</v>
      </c>
      <c r="AF115" s="26" t="s">
        <v>16</v>
      </c>
      <c r="AG115" s="26" t="s">
        <v>17</v>
      </c>
      <c r="AH115" s="26" t="s">
        <v>18</v>
      </c>
      <c r="AI115" s="26" t="s">
        <v>19</v>
      </c>
      <c r="AJ115" s="26" t="s">
        <v>20</v>
      </c>
      <c r="AK115" s="26" t="s">
        <v>21</v>
      </c>
      <c r="AL115" s="26" t="s">
        <v>22</v>
      </c>
      <c r="AM115" s="26" t="s">
        <v>23</v>
      </c>
      <c r="AN115" s="26" t="s">
        <v>24</v>
      </c>
      <c r="AO115" s="26" t="s">
        <v>25</v>
      </c>
      <c r="AP115" s="26" t="s">
        <v>26</v>
      </c>
      <c r="AQ115" s="26" t="s">
        <v>27</v>
      </c>
      <c r="AR115" s="26" t="s">
        <v>28</v>
      </c>
      <c r="AS115" s="26" t="s">
        <v>29</v>
      </c>
      <c r="AT115" s="26" t="s">
        <v>30</v>
      </c>
      <c r="AU115" s="26" t="s">
        <v>31</v>
      </c>
      <c r="AV115" s="26" t="s">
        <v>32</v>
      </c>
      <c r="AW115" s="26" t="s">
        <v>33</v>
      </c>
      <c r="AX115" s="26" t="s">
        <v>34</v>
      </c>
      <c r="AY115" s="26" t="s">
        <v>35</v>
      </c>
      <c r="AZ115" s="26" t="s">
        <v>36</v>
      </c>
      <c r="BA115" s="26" t="s">
        <v>37</v>
      </c>
      <c r="BB115" s="26" t="s">
        <v>38</v>
      </c>
      <c r="BC115" s="26" t="s">
        <v>39</v>
      </c>
      <c r="BD115" s="26" t="s">
        <v>40</v>
      </c>
      <c r="BE115" s="26" t="s">
        <v>41</v>
      </c>
      <c r="BF115" s="26" t="s">
        <v>42</v>
      </c>
      <c r="BG115" s="26" t="s">
        <v>43</v>
      </c>
      <c r="BH115" s="26" t="s">
        <v>44</v>
      </c>
      <c r="BI115" s="26" t="s">
        <v>45</v>
      </c>
      <c r="BJ115" s="26" t="s">
        <v>46</v>
      </c>
      <c r="BK115" s="26" t="s">
        <v>47</v>
      </c>
      <c r="BL115" s="355"/>
      <c r="BM115" s="355"/>
      <c r="BN115" s="355"/>
      <c r="BO115" s="355"/>
      <c r="BP115" s="355"/>
      <c r="BQ115" s="355"/>
      <c r="BR115" s="355"/>
      <c r="BS115" s="355"/>
      <c r="BT115" s="355"/>
      <c r="BU115" s="355"/>
      <c r="BV115" s="355"/>
      <c r="BW115" s="355"/>
      <c r="BX115" s="355"/>
      <c r="BY115" s="355"/>
      <c r="BZ115" s="355"/>
    </row>
    <row r="116" spans="1:78">
      <c r="A116" s="58" t="s">
        <v>848</v>
      </c>
      <c r="B116" s="59">
        <v>1</v>
      </c>
      <c r="C116" s="60" t="s">
        <v>2411</v>
      </c>
      <c r="D116" s="30" t="s">
        <v>2729</v>
      </c>
      <c r="E116" s="62" t="s">
        <v>2729</v>
      </c>
      <c r="F116" s="62" t="s">
        <v>2729</v>
      </c>
      <c r="G116" s="62" t="s">
        <v>2729</v>
      </c>
      <c r="H116" s="62" t="s">
        <v>2464</v>
      </c>
      <c r="I116" s="62" t="s">
        <v>2729</v>
      </c>
      <c r="J116" s="62" t="s">
        <v>2729</v>
      </c>
      <c r="K116" s="62" t="s">
        <v>2729</v>
      </c>
      <c r="L116" s="62" t="s">
        <v>2729</v>
      </c>
      <c r="M116" s="63" t="s">
        <v>2464</v>
      </c>
      <c r="N116" s="63" t="s">
        <v>2729</v>
      </c>
      <c r="O116" s="30" t="s">
        <v>2729</v>
      </c>
      <c r="P116" s="32" t="s">
        <v>790</v>
      </c>
      <c r="Q116" s="32" t="s">
        <v>2729</v>
      </c>
      <c r="R116" s="32" t="s">
        <v>2729</v>
      </c>
      <c r="S116" s="32" t="s">
        <v>2464</v>
      </c>
      <c r="T116" s="32" t="s">
        <v>2464</v>
      </c>
      <c r="U116" s="32" t="s">
        <v>2729</v>
      </c>
      <c r="V116" s="32" t="s">
        <v>2464</v>
      </c>
      <c r="W116" s="32" t="s">
        <v>2504</v>
      </c>
      <c r="X116" s="32" t="s">
        <v>2504</v>
      </c>
      <c r="Y116" s="32" t="s">
        <v>2504</v>
      </c>
      <c r="Z116" s="32" t="s">
        <v>2504</v>
      </c>
      <c r="AA116" s="32" t="s">
        <v>2464</v>
      </c>
      <c r="AB116" s="32" t="s">
        <v>2729</v>
      </c>
      <c r="AC116" s="32" t="s">
        <v>2464</v>
      </c>
      <c r="AD116" s="32" t="s">
        <v>2464</v>
      </c>
      <c r="AE116" s="32" t="s">
        <v>2464</v>
      </c>
      <c r="AF116" s="32" t="s">
        <v>2464</v>
      </c>
      <c r="AG116" s="32" t="s">
        <v>2729</v>
      </c>
      <c r="AH116" s="32" t="s">
        <v>2729</v>
      </c>
      <c r="AI116" s="32" t="s">
        <v>2504</v>
      </c>
      <c r="AJ116" s="32" t="s">
        <v>2464</v>
      </c>
      <c r="AK116" s="32" t="s">
        <v>2729</v>
      </c>
      <c r="AL116" s="32" t="s">
        <v>2729</v>
      </c>
      <c r="AM116" s="32" t="s">
        <v>2729</v>
      </c>
      <c r="AN116" s="32" t="s">
        <v>2729</v>
      </c>
      <c r="AO116" s="32" t="s">
        <v>2464</v>
      </c>
      <c r="AP116" s="32" t="s">
        <v>2464</v>
      </c>
      <c r="AQ116" s="32" t="s">
        <v>1378</v>
      </c>
      <c r="AR116" s="32" t="s">
        <v>1378</v>
      </c>
      <c r="AS116" s="32" t="s">
        <v>1378</v>
      </c>
      <c r="AT116" s="32" t="s">
        <v>1378</v>
      </c>
      <c r="AU116" s="32" t="s">
        <v>1378</v>
      </c>
      <c r="AV116" s="32" t="s">
        <v>2731</v>
      </c>
      <c r="AW116" s="32" t="s">
        <v>2731</v>
      </c>
      <c r="AX116" s="32" t="s">
        <v>1378</v>
      </c>
      <c r="AY116" s="32" t="s">
        <v>2731</v>
      </c>
      <c r="AZ116" s="32" t="s">
        <v>2731</v>
      </c>
      <c r="BA116" s="32" t="s">
        <v>1378</v>
      </c>
      <c r="BB116" s="32" t="s">
        <v>2731</v>
      </c>
      <c r="BC116" s="32" t="s">
        <v>2735</v>
      </c>
      <c r="BD116" s="32" t="s">
        <v>2731</v>
      </c>
      <c r="BE116" s="32" t="s">
        <v>2735</v>
      </c>
      <c r="BF116" s="32" t="s">
        <v>2729</v>
      </c>
      <c r="BG116" s="32" t="s">
        <v>2733</v>
      </c>
      <c r="BH116" s="32" t="s">
        <v>2733</v>
      </c>
      <c r="BI116" s="32" t="s">
        <v>2733</v>
      </c>
      <c r="BJ116" s="32" t="s">
        <v>2464</v>
      </c>
      <c r="BK116" s="32" t="s">
        <v>1378</v>
      </c>
      <c r="BL116" s="32" t="s">
        <v>2735</v>
      </c>
      <c r="BM116" s="32" t="s">
        <v>2735</v>
      </c>
      <c r="BN116" s="32" t="s">
        <v>2735</v>
      </c>
      <c r="BO116" s="32" t="s">
        <v>2735</v>
      </c>
      <c r="BP116" s="32" t="s">
        <v>2735</v>
      </c>
      <c r="BQ116" s="32" t="s">
        <v>2735</v>
      </c>
      <c r="BR116" s="32" t="s">
        <v>2735</v>
      </c>
      <c r="BS116" s="32" t="s">
        <v>2735</v>
      </c>
      <c r="BT116" s="32" t="s">
        <v>2735</v>
      </c>
      <c r="BU116" s="32" t="s">
        <v>2735</v>
      </c>
      <c r="BV116" s="32" t="s">
        <v>2735</v>
      </c>
      <c r="BW116" s="32" t="s">
        <v>2735</v>
      </c>
      <c r="BX116" s="32" t="s">
        <v>2464</v>
      </c>
      <c r="BY116" s="32" t="s">
        <v>2464</v>
      </c>
      <c r="BZ116" s="32" t="s">
        <v>2735</v>
      </c>
    </row>
    <row r="117" spans="1:78" ht="73.2" thickBot="1">
      <c r="A117" s="34" t="s">
        <v>848</v>
      </c>
      <c r="B117" s="35">
        <v>3</v>
      </c>
      <c r="C117" s="89" t="s">
        <v>2414</v>
      </c>
      <c r="D117" s="370" t="s">
        <v>2713</v>
      </c>
      <c r="E117" s="383">
        <v>44603</v>
      </c>
      <c r="F117" s="384">
        <v>44621</v>
      </c>
      <c r="G117" s="385" t="s">
        <v>2415</v>
      </c>
      <c r="H117" s="36"/>
      <c r="I117" s="387" t="s">
        <v>2171</v>
      </c>
      <c r="J117" s="387" t="s">
        <v>3222</v>
      </c>
      <c r="K117" s="387" t="s">
        <v>3134</v>
      </c>
      <c r="L117" s="387" t="s">
        <v>946</v>
      </c>
      <c r="M117" s="37"/>
      <c r="N117" s="386" t="s">
        <v>946</v>
      </c>
      <c r="O117" s="90" t="s">
        <v>3120</v>
      </c>
      <c r="P117" s="401" t="s">
        <v>965</v>
      </c>
      <c r="Q117" s="386" t="s">
        <v>997</v>
      </c>
      <c r="R117" s="386" t="s">
        <v>1022</v>
      </c>
      <c r="S117" s="40"/>
      <c r="T117" s="37"/>
      <c r="U117" s="386" t="s">
        <v>434</v>
      </c>
      <c r="V117" s="37"/>
      <c r="W117" s="389"/>
      <c r="X117" s="389"/>
      <c r="Y117" s="389"/>
      <c r="Z117" s="389"/>
      <c r="AA117" s="37"/>
      <c r="AB117" s="386" t="s">
        <v>2527</v>
      </c>
      <c r="AC117" s="37"/>
      <c r="AD117" s="37"/>
      <c r="AE117" s="37"/>
      <c r="AF117" s="37"/>
      <c r="AG117" s="386" t="s">
        <v>57</v>
      </c>
      <c r="AH117" s="386" t="s">
        <v>57</v>
      </c>
      <c r="AI117" s="389"/>
      <c r="AJ117" s="37"/>
      <c r="AK117" s="386" t="s">
        <v>63</v>
      </c>
      <c r="AL117" s="386" t="s">
        <v>253</v>
      </c>
      <c r="AM117" s="386" t="s">
        <v>98</v>
      </c>
      <c r="AN117" s="386" t="s">
        <v>3121</v>
      </c>
      <c r="AO117" s="37"/>
      <c r="AP117" s="37"/>
      <c r="AQ117" s="394"/>
      <c r="AR117" s="394"/>
      <c r="AS117" s="394"/>
      <c r="AT117" s="394"/>
      <c r="AU117" s="394"/>
      <c r="AV117" s="395" t="s">
        <v>1277</v>
      </c>
      <c r="AW117" s="395" t="s">
        <v>1277</v>
      </c>
      <c r="AX117" s="37"/>
      <c r="AY117" s="395" t="s">
        <v>1277</v>
      </c>
      <c r="AZ117" s="395" t="s">
        <v>1277</v>
      </c>
      <c r="BA117" s="393"/>
      <c r="BB117" s="395" t="s">
        <v>3219</v>
      </c>
      <c r="BC117" s="391"/>
      <c r="BD117" s="395" t="s">
        <v>3219</v>
      </c>
      <c r="BE117" s="395" t="s">
        <v>3219</v>
      </c>
      <c r="BF117" s="386" t="s">
        <v>1029</v>
      </c>
      <c r="BG117" s="392"/>
      <c r="BH117" s="395" t="s">
        <v>1277</v>
      </c>
      <c r="BI117" s="395" t="s">
        <v>1277</v>
      </c>
      <c r="BJ117" s="37"/>
      <c r="BK117" s="393"/>
      <c r="BL117" s="395" t="s">
        <v>1277</v>
      </c>
      <c r="BM117" s="395" t="s">
        <v>1277</v>
      </c>
      <c r="BN117" s="407">
        <f>SUM(BL117:BM117)</f>
        <v>0</v>
      </c>
      <c r="BO117" s="395" t="s">
        <v>1277</v>
      </c>
      <c r="BP117" s="395" t="s">
        <v>1277</v>
      </c>
      <c r="BQ117" s="398">
        <v>0</v>
      </c>
      <c r="BR117" s="395" t="s">
        <v>1277</v>
      </c>
      <c r="BS117" s="395" t="s">
        <v>1277</v>
      </c>
      <c r="BT117" s="398">
        <v>0</v>
      </c>
      <c r="BU117" s="395" t="s">
        <v>1277</v>
      </c>
      <c r="BV117" s="395" t="s">
        <v>1277</v>
      </c>
      <c r="BW117" s="398">
        <v>0</v>
      </c>
      <c r="BX117" s="395" t="s">
        <v>1277</v>
      </c>
      <c r="BY117" s="395" t="s">
        <v>1277</v>
      </c>
      <c r="BZ117" s="395" t="s">
        <v>1277</v>
      </c>
    </row>
    <row r="118" spans="1:78">
      <c r="A118" s="58" t="s">
        <v>849</v>
      </c>
      <c r="B118" s="59">
        <v>4</v>
      </c>
      <c r="C118" s="60" t="s">
        <v>2411</v>
      </c>
      <c r="D118" s="42" t="s">
        <v>2729</v>
      </c>
      <c r="E118" s="31" t="s">
        <v>2729</v>
      </c>
      <c r="F118" s="31" t="s">
        <v>2729</v>
      </c>
      <c r="G118" s="65" t="s">
        <v>2729</v>
      </c>
      <c r="H118" s="65" t="s">
        <v>2464</v>
      </c>
      <c r="I118" s="62" t="s">
        <v>2729</v>
      </c>
      <c r="J118" s="62" t="s">
        <v>2729</v>
      </c>
      <c r="K118" s="66" t="s">
        <v>2729</v>
      </c>
      <c r="L118" s="66" t="s">
        <v>2729</v>
      </c>
      <c r="M118" s="67" t="s">
        <v>2729</v>
      </c>
      <c r="N118" s="67" t="s">
        <v>2729</v>
      </c>
      <c r="O118" s="42" t="s">
        <v>2729</v>
      </c>
      <c r="P118" s="43" t="s">
        <v>790</v>
      </c>
      <c r="Q118" s="43" t="s">
        <v>2729</v>
      </c>
      <c r="R118" s="43" t="s">
        <v>2729</v>
      </c>
      <c r="S118" s="43" t="s">
        <v>2464</v>
      </c>
      <c r="T118" s="43" t="s">
        <v>2464</v>
      </c>
      <c r="U118" s="43" t="s">
        <v>2729</v>
      </c>
      <c r="V118" s="43" t="s">
        <v>2464</v>
      </c>
      <c r="W118" s="43" t="s">
        <v>2504</v>
      </c>
      <c r="X118" s="43" t="s">
        <v>2504</v>
      </c>
      <c r="Y118" s="43" t="s">
        <v>2504</v>
      </c>
      <c r="Z118" s="43" t="s">
        <v>2504</v>
      </c>
      <c r="AA118" s="43" t="s">
        <v>2464</v>
      </c>
      <c r="AB118" s="43" t="s">
        <v>2729</v>
      </c>
      <c r="AC118" s="43" t="s">
        <v>2464</v>
      </c>
      <c r="AD118" s="43" t="s">
        <v>2464</v>
      </c>
      <c r="AE118" s="43" t="s">
        <v>2464</v>
      </c>
      <c r="AF118" s="43" t="s">
        <v>2464</v>
      </c>
      <c r="AG118" s="43" t="s">
        <v>2729</v>
      </c>
      <c r="AH118" s="43" t="s">
        <v>2729</v>
      </c>
      <c r="AI118" s="43" t="s">
        <v>2504</v>
      </c>
      <c r="AJ118" s="43" t="s">
        <v>2464</v>
      </c>
      <c r="AK118" s="43" t="s">
        <v>2729</v>
      </c>
      <c r="AL118" s="43" t="s">
        <v>2729</v>
      </c>
      <c r="AM118" s="43" t="s">
        <v>2729</v>
      </c>
      <c r="AN118" s="43" t="s">
        <v>2729</v>
      </c>
      <c r="AO118" s="43" t="s">
        <v>2464</v>
      </c>
      <c r="AP118" s="43" t="s">
        <v>2464</v>
      </c>
      <c r="AQ118" s="43" t="s">
        <v>1378</v>
      </c>
      <c r="AR118" s="43" t="s">
        <v>1378</v>
      </c>
      <c r="AS118" s="43" t="s">
        <v>1378</v>
      </c>
      <c r="AT118" s="43" t="s">
        <v>1378</v>
      </c>
      <c r="AU118" s="43" t="s">
        <v>1378</v>
      </c>
      <c r="AV118" s="43" t="s">
        <v>2731</v>
      </c>
      <c r="AW118" s="43" t="s">
        <v>2731</v>
      </c>
      <c r="AX118" s="43" t="s">
        <v>1378</v>
      </c>
      <c r="AY118" s="43" t="s">
        <v>2731</v>
      </c>
      <c r="AZ118" s="43" t="s">
        <v>2731</v>
      </c>
      <c r="BA118" s="43" t="s">
        <v>1378</v>
      </c>
      <c r="BB118" s="43" t="s">
        <v>2731</v>
      </c>
      <c r="BC118" s="43" t="s">
        <v>2735</v>
      </c>
      <c r="BD118" s="43" t="s">
        <v>2731</v>
      </c>
      <c r="BE118" s="43" t="s">
        <v>2735</v>
      </c>
      <c r="BF118" s="43" t="s">
        <v>2729</v>
      </c>
      <c r="BG118" s="43" t="s">
        <v>2733</v>
      </c>
      <c r="BH118" s="43" t="s">
        <v>2733</v>
      </c>
      <c r="BI118" s="43" t="s">
        <v>2733</v>
      </c>
      <c r="BJ118" s="43" t="s">
        <v>2464</v>
      </c>
      <c r="BK118" s="43" t="s">
        <v>1378</v>
      </c>
      <c r="BL118" s="32" t="s">
        <v>2735</v>
      </c>
      <c r="BM118" s="32" t="s">
        <v>2735</v>
      </c>
      <c r="BN118" s="32" t="s">
        <v>2735</v>
      </c>
      <c r="BO118" s="32" t="s">
        <v>2735</v>
      </c>
      <c r="BP118" s="32" t="s">
        <v>2735</v>
      </c>
      <c r="BQ118" s="32" t="s">
        <v>2735</v>
      </c>
      <c r="BR118" s="32" t="s">
        <v>2735</v>
      </c>
      <c r="BS118" s="32" t="s">
        <v>2735</v>
      </c>
      <c r="BT118" s="32" t="s">
        <v>2735</v>
      </c>
      <c r="BU118" s="32" t="s">
        <v>2735</v>
      </c>
      <c r="BV118" s="32" t="s">
        <v>2735</v>
      </c>
      <c r="BW118" s="32" t="s">
        <v>2735</v>
      </c>
      <c r="BX118" s="32" t="s">
        <v>2464</v>
      </c>
      <c r="BY118" s="32" t="s">
        <v>2464</v>
      </c>
      <c r="BZ118" s="32" t="s">
        <v>2735</v>
      </c>
    </row>
    <row r="119" spans="1:78" ht="73.2" thickBot="1">
      <c r="A119" s="34" t="s">
        <v>849</v>
      </c>
      <c r="B119" s="35">
        <v>6</v>
      </c>
      <c r="C119" s="89" t="s">
        <v>2414</v>
      </c>
      <c r="D119" s="370" t="s">
        <v>2713</v>
      </c>
      <c r="E119" s="383">
        <v>44603</v>
      </c>
      <c r="F119" s="384">
        <v>44621</v>
      </c>
      <c r="G119" s="385" t="s">
        <v>2415</v>
      </c>
      <c r="H119" s="36"/>
      <c r="I119" s="387" t="s">
        <v>2114</v>
      </c>
      <c r="J119" s="387" t="s">
        <v>2416</v>
      </c>
      <c r="K119" s="387" t="s">
        <v>3134</v>
      </c>
      <c r="L119" s="387" t="s">
        <v>945</v>
      </c>
      <c r="M119" s="386" t="s">
        <v>2416</v>
      </c>
      <c r="N119" s="386" t="s">
        <v>946</v>
      </c>
      <c r="O119" s="90" t="s">
        <v>3120</v>
      </c>
      <c r="P119" s="401" t="s">
        <v>965</v>
      </c>
      <c r="Q119" s="386" t="s">
        <v>997</v>
      </c>
      <c r="R119" s="386" t="s">
        <v>1022</v>
      </c>
      <c r="S119" s="40"/>
      <c r="T119" s="37"/>
      <c r="U119" s="386" t="s">
        <v>434</v>
      </c>
      <c r="V119" s="37"/>
      <c r="W119" s="389"/>
      <c r="X119" s="389"/>
      <c r="Y119" s="389"/>
      <c r="Z119" s="389"/>
      <c r="AA119" s="37"/>
      <c r="AB119" s="386" t="s">
        <v>2528</v>
      </c>
      <c r="AC119" s="37"/>
      <c r="AD119" s="37"/>
      <c r="AE119" s="37"/>
      <c r="AF119" s="37"/>
      <c r="AG119" s="386" t="s">
        <v>57</v>
      </c>
      <c r="AH119" s="386" t="s">
        <v>57</v>
      </c>
      <c r="AI119" s="389"/>
      <c r="AJ119" s="37"/>
      <c r="AK119" s="386" t="s">
        <v>66</v>
      </c>
      <c r="AL119" s="386" t="s">
        <v>253</v>
      </c>
      <c r="AM119" s="386" t="s">
        <v>105</v>
      </c>
      <c r="AN119" s="386" t="s">
        <v>3121</v>
      </c>
      <c r="AO119" s="37"/>
      <c r="AP119" s="37"/>
      <c r="AQ119" s="394"/>
      <c r="AR119" s="394"/>
      <c r="AS119" s="394"/>
      <c r="AT119" s="394"/>
      <c r="AU119" s="394"/>
      <c r="AV119" s="390" t="s">
        <v>2528</v>
      </c>
      <c r="AW119" s="395" t="s">
        <v>1277</v>
      </c>
      <c r="AX119" s="37"/>
      <c r="AY119" s="395" t="s">
        <v>1277</v>
      </c>
      <c r="AZ119" s="395" t="s">
        <v>1277</v>
      </c>
      <c r="BA119" s="393"/>
      <c r="BB119" s="390" t="s">
        <v>1028</v>
      </c>
      <c r="BC119" s="391"/>
      <c r="BD119" s="390" t="s">
        <v>2424</v>
      </c>
      <c r="BE119" s="391"/>
      <c r="BF119" s="386" t="s">
        <v>2405</v>
      </c>
      <c r="BG119" s="392"/>
      <c r="BH119" s="395" t="s">
        <v>1277</v>
      </c>
      <c r="BI119" s="395" t="s">
        <v>1277</v>
      </c>
      <c r="BJ119" s="37"/>
      <c r="BK119" s="393"/>
      <c r="BL119" s="403">
        <v>0.05</v>
      </c>
      <c r="BM119" s="403">
        <v>0.01</v>
      </c>
      <c r="BN119" s="403">
        <f>SUM(BL119:BM119)</f>
        <v>6.0000000000000005E-2</v>
      </c>
      <c r="BO119" s="403">
        <v>0.25</v>
      </c>
      <c r="BP119" s="403">
        <v>0</v>
      </c>
      <c r="BQ119" s="403">
        <f>SUM(BO119:BP119)</f>
        <v>0.25</v>
      </c>
      <c r="BR119" s="403">
        <v>0.8</v>
      </c>
      <c r="BS119" s="403">
        <v>0</v>
      </c>
      <c r="BT119" s="403">
        <f>SUM(BR119:BS119)</f>
        <v>0.8</v>
      </c>
      <c r="BU119" s="404" t="s">
        <v>2978</v>
      </c>
      <c r="BV119" s="404" t="s">
        <v>2978</v>
      </c>
      <c r="BW119" s="398">
        <v>0</v>
      </c>
      <c r="BX119" s="39"/>
      <c r="BY119" s="39"/>
      <c r="BZ119" s="404" t="s">
        <v>2978</v>
      </c>
    </row>
    <row r="120" spans="1:78">
      <c r="A120" s="58" t="s">
        <v>850</v>
      </c>
      <c r="B120" s="59">
        <v>7</v>
      </c>
      <c r="C120" s="60" t="s">
        <v>2411</v>
      </c>
      <c r="D120" s="42" t="s">
        <v>2729</v>
      </c>
      <c r="E120" s="31" t="s">
        <v>2729</v>
      </c>
      <c r="F120" s="31" t="s">
        <v>2729</v>
      </c>
      <c r="G120" s="65" t="s">
        <v>2729</v>
      </c>
      <c r="H120" s="65" t="s">
        <v>2464</v>
      </c>
      <c r="I120" s="62" t="s">
        <v>2729</v>
      </c>
      <c r="J120" s="62" t="s">
        <v>2464</v>
      </c>
      <c r="K120" s="65" t="s">
        <v>2729</v>
      </c>
      <c r="L120" s="65" t="s">
        <v>2729</v>
      </c>
      <c r="M120" s="67" t="s">
        <v>2464</v>
      </c>
      <c r="N120" s="67" t="s">
        <v>2729</v>
      </c>
      <c r="O120" s="42" t="s">
        <v>2729</v>
      </c>
      <c r="P120" s="43" t="s">
        <v>790</v>
      </c>
      <c r="Q120" s="43" t="s">
        <v>2729</v>
      </c>
      <c r="R120" s="43" t="s">
        <v>2729</v>
      </c>
      <c r="S120" s="43" t="s">
        <v>2464</v>
      </c>
      <c r="T120" s="43" t="s">
        <v>2464</v>
      </c>
      <c r="U120" s="43" t="s">
        <v>2729</v>
      </c>
      <c r="V120" s="43" t="s">
        <v>2464</v>
      </c>
      <c r="W120" s="43" t="s">
        <v>2504</v>
      </c>
      <c r="X120" s="43" t="s">
        <v>2504</v>
      </c>
      <c r="Y120" s="43" t="s">
        <v>2504</v>
      </c>
      <c r="Z120" s="43" t="s">
        <v>2504</v>
      </c>
      <c r="AA120" s="43" t="s">
        <v>2464</v>
      </c>
      <c r="AB120" s="43" t="s">
        <v>1378</v>
      </c>
      <c r="AC120" s="43" t="s">
        <v>2464</v>
      </c>
      <c r="AD120" s="43" t="s">
        <v>2464</v>
      </c>
      <c r="AE120" s="43" t="s">
        <v>2729</v>
      </c>
      <c r="AF120" s="43" t="s">
        <v>2464</v>
      </c>
      <c r="AG120" s="43" t="s">
        <v>2729</v>
      </c>
      <c r="AH120" s="43" t="s">
        <v>2729</v>
      </c>
      <c r="AI120" s="43" t="s">
        <v>2504</v>
      </c>
      <c r="AJ120" s="43" t="s">
        <v>2464</v>
      </c>
      <c r="AK120" s="43" t="s">
        <v>2729</v>
      </c>
      <c r="AL120" s="43" t="s">
        <v>2729</v>
      </c>
      <c r="AM120" s="43" t="s">
        <v>2729</v>
      </c>
      <c r="AN120" s="43" t="s">
        <v>2729</v>
      </c>
      <c r="AO120" s="43" t="s">
        <v>2464</v>
      </c>
      <c r="AP120" s="43" t="s">
        <v>2464</v>
      </c>
      <c r="AQ120" s="43" t="s">
        <v>1378</v>
      </c>
      <c r="AR120" s="43" t="s">
        <v>1378</v>
      </c>
      <c r="AS120" s="43" t="s">
        <v>1378</v>
      </c>
      <c r="AT120" s="43" t="s">
        <v>1378</v>
      </c>
      <c r="AU120" s="43" t="s">
        <v>2729</v>
      </c>
      <c r="AV120" s="43" t="s">
        <v>2464</v>
      </c>
      <c r="AW120" s="43" t="s">
        <v>2464</v>
      </c>
      <c r="AX120" s="43" t="s">
        <v>2729</v>
      </c>
      <c r="AY120" s="43" t="s">
        <v>2464</v>
      </c>
      <c r="AZ120" s="43" t="s">
        <v>2464</v>
      </c>
      <c r="BA120" s="43" t="s">
        <v>2729</v>
      </c>
      <c r="BB120" s="43" t="s">
        <v>2729</v>
      </c>
      <c r="BC120" s="43" t="s">
        <v>2733</v>
      </c>
      <c r="BD120" s="43" t="s">
        <v>2729</v>
      </c>
      <c r="BE120" s="43" t="s">
        <v>2733</v>
      </c>
      <c r="BF120" s="43" t="s">
        <v>2729</v>
      </c>
      <c r="BG120" s="43" t="s">
        <v>2733</v>
      </c>
      <c r="BH120" s="43" t="s">
        <v>2733</v>
      </c>
      <c r="BI120" s="43" t="s">
        <v>2733</v>
      </c>
      <c r="BJ120" s="43" t="s">
        <v>2464</v>
      </c>
      <c r="BK120" s="43" t="s">
        <v>1378</v>
      </c>
      <c r="BL120" s="32" t="s">
        <v>2733</v>
      </c>
      <c r="BM120" s="32" t="s">
        <v>2733</v>
      </c>
      <c r="BN120" s="32" t="s">
        <v>2733</v>
      </c>
      <c r="BO120" s="32" t="s">
        <v>2733</v>
      </c>
      <c r="BP120" s="32" t="s">
        <v>2733</v>
      </c>
      <c r="BQ120" s="32" t="s">
        <v>2733</v>
      </c>
      <c r="BR120" s="32" t="s">
        <v>2733</v>
      </c>
      <c r="BS120" s="32" t="s">
        <v>2733</v>
      </c>
      <c r="BT120" s="32" t="s">
        <v>2733</v>
      </c>
      <c r="BU120" s="32" t="s">
        <v>2733</v>
      </c>
      <c r="BV120" s="32" t="s">
        <v>2733</v>
      </c>
      <c r="BW120" s="32" t="s">
        <v>2733</v>
      </c>
      <c r="BX120" s="32" t="s">
        <v>2733</v>
      </c>
      <c r="BY120" s="32" t="s">
        <v>2733</v>
      </c>
      <c r="BZ120" s="32" t="s">
        <v>2733</v>
      </c>
    </row>
    <row r="121" spans="1:78" ht="73.2" thickBot="1">
      <c r="A121" s="34" t="s">
        <v>850</v>
      </c>
      <c r="B121" s="35">
        <v>9</v>
      </c>
      <c r="C121" s="89" t="s">
        <v>2414</v>
      </c>
      <c r="D121" s="370" t="s">
        <v>2714</v>
      </c>
      <c r="E121" s="383">
        <v>44603</v>
      </c>
      <c r="F121" s="384">
        <v>44621</v>
      </c>
      <c r="G121" s="385" t="s">
        <v>2417</v>
      </c>
      <c r="H121" s="122"/>
      <c r="I121" s="400" t="s">
        <v>2167</v>
      </c>
      <c r="J121" s="122"/>
      <c r="K121" s="387" t="s">
        <v>3134</v>
      </c>
      <c r="L121" s="387" t="s">
        <v>946</v>
      </c>
      <c r="M121" s="37"/>
      <c r="N121" s="386" t="s">
        <v>946</v>
      </c>
      <c r="O121" s="90" t="s">
        <v>3120</v>
      </c>
      <c r="P121" s="401" t="s">
        <v>965</v>
      </c>
      <c r="Q121" s="386" t="s">
        <v>997</v>
      </c>
      <c r="R121" s="386" t="s">
        <v>1022</v>
      </c>
      <c r="S121" s="40"/>
      <c r="T121" s="37"/>
      <c r="U121" s="386" t="s">
        <v>434</v>
      </c>
      <c r="V121" s="37"/>
      <c r="W121" s="389"/>
      <c r="X121" s="389"/>
      <c r="Y121" s="389"/>
      <c r="Z121" s="389"/>
      <c r="AA121" s="37"/>
      <c r="AB121" s="394"/>
      <c r="AC121" s="37"/>
      <c r="AD121" s="37"/>
      <c r="AE121" s="386" t="s">
        <v>2418</v>
      </c>
      <c r="AF121" s="37"/>
      <c r="AG121" s="386" t="s">
        <v>57</v>
      </c>
      <c r="AH121" s="386" t="s">
        <v>57</v>
      </c>
      <c r="AI121" s="389"/>
      <c r="AJ121" s="37"/>
      <c r="AK121" s="386" t="s">
        <v>73</v>
      </c>
      <c r="AL121" s="386" t="s">
        <v>398</v>
      </c>
      <c r="AM121" s="386" t="s">
        <v>105</v>
      </c>
      <c r="AN121" s="386" t="s">
        <v>3121</v>
      </c>
      <c r="AO121" s="37"/>
      <c r="AP121" s="37"/>
      <c r="AQ121" s="394"/>
      <c r="AR121" s="394"/>
      <c r="AS121" s="394"/>
      <c r="AT121" s="394"/>
      <c r="AU121" s="386" t="s">
        <v>2419</v>
      </c>
      <c r="AV121" s="37"/>
      <c r="AW121" s="37"/>
      <c r="AX121" s="386" t="s">
        <v>2420</v>
      </c>
      <c r="AY121" s="37"/>
      <c r="AZ121" s="37"/>
      <c r="BA121" s="386" t="s">
        <v>1027</v>
      </c>
      <c r="BB121" s="386" t="s">
        <v>1028</v>
      </c>
      <c r="BC121" s="392"/>
      <c r="BD121" s="386" t="s">
        <v>1025</v>
      </c>
      <c r="BE121" s="392"/>
      <c r="BF121" s="386" t="s">
        <v>1439</v>
      </c>
      <c r="BG121" s="392"/>
      <c r="BH121" s="395" t="s">
        <v>1277</v>
      </c>
      <c r="BI121" s="395" t="s">
        <v>1277</v>
      </c>
      <c r="BJ121" s="37"/>
      <c r="BK121" s="393"/>
      <c r="BL121" s="402">
        <v>0.05</v>
      </c>
      <c r="BM121" s="402">
        <v>0.01</v>
      </c>
      <c r="BN121" s="402">
        <v>0.06</v>
      </c>
      <c r="BO121" s="402">
        <v>0.25</v>
      </c>
      <c r="BP121" s="402">
        <v>0</v>
      </c>
      <c r="BQ121" s="402">
        <f>SUM(BO121:BP121)</f>
        <v>0.25</v>
      </c>
      <c r="BR121" s="402">
        <v>0.8</v>
      </c>
      <c r="BS121" s="402">
        <v>0</v>
      </c>
      <c r="BT121" s="402">
        <f>SUM(BR121:BS121)</f>
        <v>0.8</v>
      </c>
      <c r="BU121" s="404" t="s">
        <v>2978</v>
      </c>
      <c r="BV121" s="404" t="s">
        <v>2978</v>
      </c>
      <c r="BW121" s="397">
        <v>0</v>
      </c>
      <c r="BX121" s="404" t="s">
        <v>2979</v>
      </c>
      <c r="BY121" s="404" t="s">
        <v>2978</v>
      </c>
      <c r="BZ121" s="404" t="s">
        <v>2978</v>
      </c>
    </row>
    <row r="122" spans="1:78">
      <c r="A122" s="58" t="s">
        <v>851</v>
      </c>
      <c r="B122" s="59">
        <v>10</v>
      </c>
      <c r="C122" s="60" t="s">
        <v>2411</v>
      </c>
      <c r="D122" s="42" t="s">
        <v>2729</v>
      </c>
      <c r="E122" s="31" t="s">
        <v>2729</v>
      </c>
      <c r="F122" s="31" t="s">
        <v>2729</v>
      </c>
      <c r="G122" s="65" t="s">
        <v>2729</v>
      </c>
      <c r="H122" s="65" t="s">
        <v>2464</v>
      </c>
      <c r="I122" s="62" t="s">
        <v>2729</v>
      </c>
      <c r="J122" s="62" t="s">
        <v>2729</v>
      </c>
      <c r="K122" s="65" t="s">
        <v>2729</v>
      </c>
      <c r="L122" s="65" t="s">
        <v>2729</v>
      </c>
      <c r="M122" s="67" t="s">
        <v>2464</v>
      </c>
      <c r="N122" s="67" t="s">
        <v>2729</v>
      </c>
      <c r="O122" s="42" t="s">
        <v>2729</v>
      </c>
      <c r="P122" s="43" t="s">
        <v>790</v>
      </c>
      <c r="Q122" s="43" t="s">
        <v>2729</v>
      </c>
      <c r="R122" s="43" t="s">
        <v>2729</v>
      </c>
      <c r="S122" s="43" t="s">
        <v>2464</v>
      </c>
      <c r="T122" s="43" t="s">
        <v>2464</v>
      </c>
      <c r="U122" s="43" t="s">
        <v>2729</v>
      </c>
      <c r="V122" s="43" t="s">
        <v>2464</v>
      </c>
      <c r="W122" s="43" t="s">
        <v>2504</v>
      </c>
      <c r="X122" s="43" t="s">
        <v>2504</v>
      </c>
      <c r="Y122" s="43" t="s">
        <v>2504</v>
      </c>
      <c r="Z122" s="43" t="s">
        <v>2504</v>
      </c>
      <c r="AA122" s="43" t="s">
        <v>2464</v>
      </c>
      <c r="AB122" s="43" t="s">
        <v>1378</v>
      </c>
      <c r="AC122" s="43" t="s">
        <v>2464</v>
      </c>
      <c r="AD122" s="43" t="s">
        <v>2464</v>
      </c>
      <c r="AE122" s="43" t="s">
        <v>2729</v>
      </c>
      <c r="AF122" s="43" t="s">
        <v>2464</v>
      </c>
      <c r="AG122" s="43" t="s">
        <v>2729</v>
      </c>
      <c r="AH122" s="43" t="s">
        <v>2729</v>
      </c>
      <c r="AI122" s="43" t="s">
        <v>2504</v>
      </c>
      <c r="AJ122" s="43" t="s">
        <v>2464</v>
      </c>
      <c r="AK122" s="43" t="s">
        <v>2729</v>
      </c>
      <c r="AL122" s="43" t="s">
        <v>2729</v>
      </c>
      <c r="AM122" s="43" t="s">
        <v>2729</v>
      </c>
      <c r="AN122" s="43" t="s">
        <v>2729</v>
      </c>
      <c r="AO122" s="43" t="s">
        <v>2464</v>
      </c>
      <c r="AP122" s="43" t="s">
        <v>2464</v>
      </c>
      <c r="AQ122" s="43" t="s">
        <v>1378</v>
      </c>
      <c r="AR122" s="43" t="s">
        <v>1378</v>
      </c>
      <c r="AS122" s="43" t="s">
        <v>1378</v>
      </c>
      <c r="AT122" s="43" t="s">
        <v>1378</v>
      </c>
      <c r="AU122" s="43" t="s">
        <v>2729</v>
      </c>
      <c r="AV122" s="43" t="s">
        <v>2464</v>
      </c>
      <c r="AW122" s="43" t="s">
        <v>2464</v>
      </c>
      <c r="AX122" s="43" t="s">
        <v>2729</v>
      </c>
      <c r="AY122" s="43" t="s">
        <v>2464</v>
      </c>
      <c r="AZ122" s="43" t="s">
        <v>2464</v>
      </c>
      <c r="BA122" s="43" t="s">
        <v>2729</v>
      </c>
      <c r="BB122" s="43" t="s">
        <v>2729</v>
      </c>
      <c r="BC122" s="43" t="s">
        <v>2733</v>
      </c>
      <c r="BD122" s="43" t="s">
        <v>2729</v>
      </c>
      <c r="BE122" s="43" t="s">
        <v>2733</v>
      </c>
      <c r="BF122" s="43" t="s">
        <v>2729</v>
      </c>
      <c r="BG122" s="43" t="s">
        <v>2733</v>
      </c>
      <c r="BH122" s="43" t="s">
        <v>2733</v>
      </c>
      <c r="BI122" s="43" t="s">
        <v>2733</v>
      </c>
      <c r="BJ122" s="43" t="s">
        <v>2464</v>
      </c>
      <c r="BK122" s="43" t="s">
        <v>1378</v>
      </c>
      <c r="BL122" s="32" t="s">
        <v>2733</v>
      </c>
      <c r="BM122" s="32" t="s">
        <v>2733</v>
      </c>
      <c r="BN122" s="32" t="s">
        <v>2733</v>
      </c>
      <c r="BO122" s="32" t="s">
        <v>2733</v>
      </c>
      <c r="BP122" s="32" t="s">
        <v>2733</v>
      </c>
      <c r="BQ122" s="32" t="s">
        <v>2733</v>
      </c>
      <c r="BR122" s="32" t="s">
        <v>2733</v>
      </c>
      <c r="BS122" s="32" t="s">
        <v>2733</v>
      </c>
      <c r="BT122" s="32" t="s">
        <v>2733</v>
      </c>
      <c r="BU122" s="32" t="s">
        <v>2733</v>
      </c>
      <c r="BV122" s="32" t="s">
        <v>2733</v>
      </c>
      <c r="BW122" s="32" t="s">
        <v>2733</v>
      </c>
      <c r="BX122" s="32" t="s">
        <v>2733</v>
      </c>
      <c r="BY122" s="32" t="s">
        <v>2733</v>
      </c>
      <c r="BZ122" s="32" t="s">
        <v>2733</v>
      </c>
    </row>
    <row r="123" spans="1:78" ht="73.2" thickBot="1">
      <c r="A123" s="34" t="s">
        <v>851</v>
      </c>
      <c r="B123" s="35">
        <v>12</v>
      </c>
      <c r="C123" s="89" t="s">
        <v>2414</v>
      </c>
      <c r="D123" s="370" t="s">
        <v>2714</v>
      </c>
      <c r="E123" s="383">
        <v>44603</v>
      </c>
      <c r="F123" s="384">
        <v>44621</v>
      </c>
      <c r="G123" s="385" t="s">
        <v>2417</v>
      </c>
      <c r="H123" s="36"/>
      <c r="I123" s="387" t="s">
        <v>2114</v>
      </c>
      <c r="J123" s="387" t="s">
        <v>3221</v>
      </c>
      <c r="K123" s="387" t="s">
        <v>3134</v>
      </c>
      <c r="L123" s="387" t="s">
        <v>946</v>
      </c>
      <c r="M123" s="37"/>
      <c r="N123" s="386" t="s">
        <v>946</v>
      </c>
      <c r="O123" s="90" t="s">
        <v>3120</v>
      </c>
      <c r="P123" s="401" t="s">
        <v>965</v>
      </c>
      <c r="Q123" s="386" t="s">
        <v>997</v>
      </c>
      <c r="R123" s="386" t="s">
        <v>1022</v>
      </c>
      <c r="S123" s="40"/>
      <c r="T123" s="37"/>
      <c r="U123" s="386" t="s">
        <v>434</v>
      </c>
      <c r="V123" s="37"/>
      <c r="W123" s="389"/>
      <c r="X123" s="389"/>
      <c r="Y123" s="389"/>
      <c r="Z123" s="389"/>
      <c r="AA123" s="37"/>
      <c r="AB123" s="394"/>
      <c r="AC123" s="37"/>
      <c r="AD123" s="37"/>
      <c r="AE123" s="395" t="s">
        <v>3219</v>
      </c>
      <c r="AF123" s="37"/>
      <c r="AG123" s="386" t="s">
        <v>57</v>
      </c>
      <c r="AH123" s="386" t="s">
        <v>57</v>
      </c>
      <c r="AI123" s="389"/>
      <c r="AJ123" s="37"/>
      <c r="AK123" s="386" t="s">
        <v>73</v>
      </c>
      <c r="AL123" s="386" t="s">
        <v>2529</v>
      </c>
      <c r="AM123" s="386" t="s">
        <v>2421</v>
      </c>
      <c r="AN123" s="386" t="s">
        <v>3121</v>
      </c>
      <c r="AO123" s="37"/>
      <c r="AP123" s="37"/>
      <c r="AQ123" s="394"/>
      <c r="AR123" s="394"/>
      <c r="AS123" s="394"/>
      <c r="AT123" s="394"/>
      <c r="AU123" s="386"/>
      <c r="AV123" s="37"/>
      <c r="AW123" s="37"/>
      <c r="AX123" s="395" t="s">
        <v>1277</v>
      </c>
      <c r="AY123" s="37"/>
      <c r="AZ123" s="37"/>
      <c r="BA123" s="386" t="s">
        <v>2793</v>
      </c>
      <c r="BB123" s="386" t="s">
        <v>1028</v>
      </c>
      <c r="BC123" s="392"/>
      <c r="BD123" s="395" t="s">
        <v>1277</v>
      </c>
      <c r="BE123" s="395" t="s">
        <v>1277</v>
      </c>
      <c r="BF123" s="386" t="s">
        <v>1439</v>
      </c>
      <c r="BG123" s="392"/>
      <c r="BH123" s="395" t="s">
        <v>1277</v>
      </c>
      <c r="BI123" s="395" t="s">
        <v>1277</v>
      </c>
      <c r="BJ123" s="37"/>
      <c r="BK123" s="393"/>
      <c r="BL123" s="402"/>
      <c r="BM123" s="402"/>
      <c r="BN123" s="397">
        <v>0</v>
      </c>
      <c r="BO123" s="404" t="s">
        <v>1277</v>
      </c>
      <c r="BP123" s="404" t="s">
        <v>1277</v>
      </c>
      <c r="BQ123" s="397">
        <v>0</v>
      </c>
      <c r="BR123" s="402">
        <v>0.74</v>
      </c>
      <c r="BS123" s="402"/>
      <c r="BT123" s="402">
        <f>SUM(BR123:BS123)</f>
        <v>0.74</v>
      </c>
      <c r="BU123" s="402"/>
      <c r="BV123" s="404" t="s">
        <v>1277</v>
      </c>
      <c r="BW123" s="397">
        <v>0</v>
      </c>
      <c r="BX123" s="404" t="s">
        <v>1277</v>
      </c>
      <c r="BY123" s="404" t="s">
        <v>1277</v>
      </c>
      <c r="BZ123" s="404" t="s">
        <v>1277</v>
      </c>
    </row>
    <row r="124" spans="1:78" ht="17.399999999999999">
      <c r="D124" s="371" t="s">
        <v>2972</v>
      </c>
      <c r="L124" s="1"/>
      <c r="M124" s="1"/>
      <c r="N124" s="1"/>
      <c r="BI124" s="6"/>
      <c r="BJ124" s="6"/>
      <c r="BK124" s="6"/>
    </row>
    <row r="125" spans="1:78">
      <c r="L125" s="1"/>
      <c r="M125" s="1"/>
      <c r="N125" s="1"/>
      <c r="BI125" s="6"/>
      <c r="BJ125" s="6"/>
      <c r="BK125" s="6"/>
    </row>
    <row r="126" spans="1:78">
      <c r="L126" s="1"/>
      <c r="M126" s="1"/>
      <c r="N126" s="1"/>
      <c r="BI126" s="6"/>
      <c r="BJ126" s="6"/>
      <c r="BK126" s="6"/>
    </row>
    <row r="127" spans="1:78" ht="15.6" thickBot="1">
      <c r="A127" s="1" t="s">
        <v>3135</v>
      </c>
      <c r="L127" s="1"/>
      <c r="M127" s="1"/>
      <c r="N127" s="1"/>
      <c r="BI127" s="6"/>
      <c r="BJ127" s="6"/>
      <c r="BK127" s="6"/>
    </row>
    <row r="128" spans="1:78" ht="93" thickBot="1">
      <c r="D128" s="8" t="s">
        <v>2993</v>
      </c>
      <c r="E128" s="9" t="s">
        <v>2407</v>
      </c>
      <c r="F128" s="9" t="s">
        <v>2293</v>
      </c>
      <c r="G128" s="9" t="s">
        <v>1048</v>
      </c>
      <c r="H128" s="9" t="s">
        <v>1417</v>
      </c>
      <c r="I128" s="380" t="s">
        <v>3206</v>
      </c>
      <c r="J128" s="380" t="s">
        <v>2213</v>
      </c>
      <c r="K128" s="10" t="s">
        <v>1049</v>
      </c>
      <c r="L128" s="10" t="s">
        <v>2986</v>
      </c>
      <c r="M128" s="10" t="s">
        <v>2988</v>
      </c>
      <c r="N128" s="10" t="s">
        <v>1050</v>
      </c>
      <c r="O128" s="11" t="s">
        <v>797</v>
      </c>
      <c r="P128" s="12" t="s">
        <v>1051</v>
      </c>
      <c r="Q128" s="12" t="s">
        <v>798</v>
      </c>
      <c r="R128" s="12" t="s">
        <v>799</v>
      </c>
      <c r="S128" s="12" t="s">
        <v>1048</v>
      </c>
      <c r="T128" s="12" t="s">
        <v>800</v>
      </c>
      <c r="U128" s="12" t="s">
        <v>801</v>
      </c>
      <c r="V128" s="12" t="s">
        <v>1052</v>
      </c>
      <c r="W128" s="12" t="s">
        <v>802</v>
      </c>
      <c r="X128" s="12" t="s">
        <v>2412</v>
      </c>
      <c r="Y128" s="12" t="s">
        <v>804</v>
      </c>
      <c r="Z128" s="12" t="s">
        <v>805</v>
      </c>
      <c r="AA128" s="12" t="s">
        <v>806</v>
      </c>
      <c r="AB128" s="12" t="s">
        <v>807</v>
      </c>
      <c r="AC128" s="12" t="s">
        <v>808</v>
      </c>
      <c r="AD128" s="12" t="s">
        <v>809</v>
      </c>
      <c r="AE128" s="12" t="s">
        <v>810</v>
      </c>
      <c r="AF128" s="12" t="s">
        <v>811</v>
      </c>
      <c r="AG128" s="12" t="s">
        <v>812</v>
      </c>
      <c r="AH128" s="12" t="s">
        <v>813</v>
      </c>
      <c r="AI128" s="12" t="s">
        <v>814</v>
      </c>
      <c r="AJ128" s="12" t="s">
        <v>815</v>
      </c>
      <c r="AK128" s="12" t="s">
        <v>816</v>
      </c>
      <c r="AL128" s="12" t="s">
        <v>817</v>
      </c>
      <c r="AM128" s="12" t="s">
        <v>818</v>
      </c>
      <c r="AN128" s="12" t="s">
        <v>819</v>
      </c>
      <c r="AO128" s="12" t="s">
        <v>820</v>
      </c>
      <c r="AP128" s="12" t="s">
        <v>821</v>
      </c>
      <c r="AQ128" s="12" t="s">
        <v>822</v>
      </c>
      <c r="AR128" s="12" t="s">
        <v>823</v>
      </c>
      <c r="AS128" s="12" t="s">
        <v>824</v>
      </c>
      <c r="AT128" s="12" t="s">
        <v>825</v>
      </c>
      <c r="AU128" s="12" t="s">
        <v>826</v>
      </c>
      <c r="AV128" s="12" t="s">
        <v>827</v>
      </c>
      <c r="AW128" s="12" t="s">
        <v>828</v>
      </c>
      <c r="AX128" s="12" t="s">
        <v>829</v>
      </c>
      <c r="AY128" s="12" t="s">
        <v>830</v>
      </c>
      <c r="AZ128" s="12" t="s">
        <v>831</v>
      </c>
      <c r="BA128" s="12" t="s">
        <v>832</v>
      </c>
      <c r="BB128" s="12" t="s">
        <v>833</v>
      </c>
      <c r="BC128" s="12" t="s">
        <v>834</v>
      </c>
      <c r="BD128" s="12" t="s">
        <v>835</v>
      </c>
      <c r="BE128" s="12" t="s">
        <v>836</v>
      </c>
      <c r="BF128" s="12" t="s">
        <v>837</v>
      </c>
      <c r="BG128" s="12" t="s">
        <v>838</v>
      </c>
      <c r="BH128" s="12" t="s">
        <v>839</v>
      </c>
      <c r="BI128" s="12" t="s">
        <v>840</v>
      </c>
      <c r="BJ128" s="12" t="s">
        <v>841</v>
      </c>
      <c r="BK128" s="12" t="s">
        <v>842</v>
      </c>
      <c r="BL128" s="354" t="s">
        <v>2742</v>
      </c>
      <c r="BM128" s="354" t="s">
        <v>2743</v>
      </c>
      <c r="BN128" s="354" t="s">
        <v>2744</v>
      </c>
      <c r="BO128" s="354" t="s">
        <v>2745</v>
      </c>
      <c r="BP128" s="354" t="s">
        <v>2746</v>
      </c>
      <c r="BQ128" s="354" t="s">
        <v>2747</v>
      </c>
      <c r="BR128" s="354" t="s">
        <v>2748</v>
      </c>
      <c r="BS128" s="354" t="s">
        <v>2749</v>
      </c>
      <c r="BT128" s="354" t="s">
        <v>2750</v>
      </c>
      <c r="BU128" s="354" t="s">
        <v>2751</v>
      </c>
      <c r="BV128" s="354" t="s">
        <v>2752</v>
      </c>
      <c r="BW128" s="354" t="s">
        <v>2753</v>
      </c>
      <c r="BX128" s="354" t="s">
        <v>2754</v>
      </c>
      <c r="BY128" s="354" t="s">
        <v>2755</v>
      </c>
      <c r="BZ128" s="354" t="s">
        <v>2756</v>
      </c>
    </row>
    <row r="129" spans="1:78" ht="27.75" customHeight="1" thickBot="1">
      <c r="A129" s="13"/>
      <c r="B129" s="246" t="s">
        <v>2408</v>
      </c>
      <c r="C129" s="247"/>
      <c r="D129" s="14" t="s">
        <v>3047</v>
      </c>
      <c r="E129" s="15" t="s">
        <v>3124</v>
      </c>
      <c r="F129" s="15" t="s">
        <v>3125</v>
      </c>
      <c r="G129" s="15" t="s">
        <v>3126</v>
      </c>
      <c r="H129" s="15" t="s">
        <v>3051</v>
      </c>
      <c r="I129" s="381" t="s">
        <v>3202</v>
      </c>
      <c r="J129" s="381" t="s">
        <v>3203</v>
      </c>
      <c r="K129" s="16" t="s">
        <v>3052</v>
      </c>
      <c r="L129" s="16" t="s">
        <v>3127</v>
      </c>
      <c r="M129" s="16" t="s">
        <v>3054</v>
      </c>
      <c r="N129" s="16" t="s">
        <v>3055</v>
      </c>
      <c r="O129" s="17" t="s">
        <v>3056</v>
      </c>
      <c r="P129" s="18" t="s">
        <v>3057</v>
      </c>
      <c r="Q129" s="18" t="s">
        <v>3058</v>
      </c>
      <c r="R129" s="18" t="s">
        <v>3059</v>
      </c>
      <c r="S129" s="18" t="s">
        <v>3126</v>
      </c>
      <c r="T129" s="18" t="s">
        <v>3060</v>
      </c>
      <c r="U129" s="18" t="s">
        <v>3061</v>
      </c>
      <c r="V129" s="18" t="s">
        <v>3062</v>
      </c>
      <c r="W129" s="18" t="s">
        <v>3128</v>
      </c>
      <c r="X129" s="18" t="s">
        <v>3129</v>
      </c>
      <c r="Y129" s="18" t="s">
        <v>3130</v>
      </c>
      <c r="Z129" s="18" t="s">
        <v>3131</v>
      </c>
      <c r="AA129" s="18" t="s">
        <v>3067</v>
      </c>
      <c r="AB129" s="18" t="s">
        <v>3068</v>
      </c>
      <c r="AC129" s="18" t="s">
        <v>3069</v>
      </c>
      <c r="AD129" s="18" t="s">
        <v>3132</v>
      </c>
      <c r="AE129" s="18" t="s">
        <v>3071</v>
      </c>
      <c r="AF129" s="18" t="s">
        <v>3072</v>
      </c>
      <c r="AG129" s="18" t="s">
        <v>3073</v>
      </c>
      <c r="AH129" s="18" t="s">
        <v>3074</v>
      </c>
      <c r="AI129" s="18" t="s">
        <v>3075</v>
      </c>
      <c r="AJ129" s="18" t="s">
        <v>3076</v>
      </c>
      <c r="AK129" s="18" t="s">
        <v>3077</v>
      </c>
      <c r="AL129" s="18" t="s">
        <v>3078</v>
      </c>
      <c r="AM129" s="18" t="s">
        <v>3079</v>
      </c>
      <c r="AN129" s="18" t="s">
        <v>3080</v>
      </c>
      <c r="AO129" s="18" t="s">
        <v>3081</v>
      </c>
      <c r="AP129" s="18" t="s">
        <v>3082</v>
      </c>
      <c r="AQ129" s="18" t="s">
        <v>3083</v>
      </c>
      <c r="AR129" s="18" t="s">
        <v>3084</v>
      </c>
      <c r="AS129" s="18" t="s">
        <v>3085</v>
      </c>
      <c r="AT129" s="18" t="s">
        <v>3086</v>
      </c>
      <c r="AU129" s="18" t="s">
        <v>3133</v>
      </c>
      <c r="AV129" s="18" t="s">
        <v>3088</v>
      </c>
      <c r="AW129" s="18" t="s">
        <v>3089</v>
      </c>
      <c r="AX129" s="18" t="s">
        <v>3090</v>
      </c>
      <c r="AY129" s="18" t="s">
        <v>3091</v>
      </c>
      <c r="AZ129" s="18" t="s">
        <v>3092</v>
      </c>
      <c r="BA129" s="18" t="s">
        <v>3093</v>
      </c>
      <c r="BB129" s="18" t="s">
        <v>3094</v>
      </c>
      <c r="BC129" s="18" t="s">
        <v>3095</v>
      </c>
      <c r="BD129" s="18" t="s">
        <v>3096</v>
      </c>
      <c r="BE129" s="18" t="s">
        <v>3097</v>
      </c>
      <c r="BF129" s="18" t="s">
        <v>3098</v>
      </c>
      <c r="BG129" s="18" t="s">
        <v>3099</v>
      </c>
      <c r="BH129" s="18" t="s">
        <v>3100</v>
      </c>
      <c r="BI129" s="18" t="s">
        <v>3101</v>
      </c>
      <c r="BJ129" s="18" t="s">
        <v>3102</v>
      </c>
      <c r="BK129" s="18" t="s">
        <v>3103</v>
      </c>
      <c r="BL129" s="354" t="s">
        <v>3104</v>
      </c>
      <c r="BM129" s="354" t="s">
        <v>3105</v>
      </c>
      <c r="BN129" s="354" t="s">
        <v>3106</v>
      </c>
      <c r="BO129" s="354" t="s">
        <v>3107</v>
      </c>
      <c r="BP129" s="354" t="s">
        <v>3108</v>
      </c>
      <c r="BQ129" s="354" t="s">
        <v>3109</v>
      </c>
      <c r="BR129" s="354" t="s">
        <v>3110</v>
      </c>
      <c r="BS129" s="354" t="s">
        <v>3111</v>
      </c>
      <c r="BT129" s="354" t="s">
        <v>3112</v>
      </c>
      <c r="BU129" s="354" t="s">
        <v>3113</v>
      </c>
      <c r="BV129" s="354" t="s">
        <v>3114</v>
      </c>
      <c r="BW129" s="354" t="s">
        <v>3115</v>
      </c>
      <c r="BX129" s="354" t="s">
        <v>3116</v>
      </c>
      <c r="BY129" s="354" t="s">
        <v>3117</v>
      </c>
      <c r="BZ129" s="354" t="s">
        <v>3118</v>
      </c>
    </row>
    <row r="130" spans="1:78" ht="27.75" customHeight="1" thickBot="1">
      <c r="A130" s="19" t="s">
        <v>2409</v>
      </c>
      <c r="B130" s="20" t="s">
        <v>2410</v>
      </c>
      <c r="C130" s="21" t="s">
        <v>2410</v>
      </c>
      <c r="D130" s="22"/>
      <c r="E130" s="23"/>
      <c r="F130" s="23"/>
      <c r="G130" s="23"/>
      <c r="H130" s="23"/>
      <c r="I130" s="382"/>
      <c r="J130" s="382"/>
      <c r="K130" s="24"/>
      <c r="L130" s="24"/>
      <c r="M130" s="24"/>
      <c r="N130" s="24"/>
      <c r="O130" s="25" t="s">
        <v>0</v>
      </c>
      <c r="P130" s="26" t="s">
        <v>1</v>
      </c>
      <c r="Q130" s="26" t="s">
        <v>2</v>
      </c>
      <c r="R130" s="26" t="s">
        <v>3</v>
      </c>
      <c r="S130" s="26" t="s">
        <v>4</v>
      </c>
      <c r="T130" s="26" t="s">
        <v>5</v>
      </c>
      <c r="U130" s="26" t="s">
        <v>6</v>
      </c>
      <c r="V130" s="26" t="s">
        <v>2413</v>
      </c>
      <c r="W130" s="26" t="s">
        <v>7</v>
      </c>
      <c r="X130" s="26" t="s">
        <v>8</v>
      </c>
      <c r="Y130" s="26" t="s">
        <v>9</v>
      </c>
      <c r="Z130" s="26" t="s">
        <v>10</v>
      </c>
      <c r="AA130" s="26" t="s">
        <v>11</v>
      </c>
      <c r="AB130" s="26" t="s">
        <v>12</v>
      </c>
      <c r="AC130" s="26" t="s">
        <v>13</v>
      </c>
      <c r="AD130" s="26" t="s">
        <v>14</v>
      </c>
      <c r="AE130" s="26" t="s">
        <v>15</v>
      </c>
      <c r="AF130" s="26" t="s">
        <v>16</v>
      </c>
      <c r="AG130" s="26" t="s">
        <v>17</v>
      </c>
      <c r="AH130" s="26" t="s">
        <v>18</v>
      </c>
      <c r="AI130" s="26" t="s">
        <v>19</v>
      </c>
      <c r="AJ130" s="26" t="s">
        <v>20</v>
      </c>
      <c r="AK130" s="26" t="s">
        <v>21</v>
      </c>
      <c r="AL130" s="26" t="s">
        <v>22</v>
      </c>
      <c r="AM130" s="26" t="s">
        <v>23</v>
      </c>
      <c r="AN130" s="26" t="s">
        <v>24</v>
      </c>
      <c r="AO130" s="26" t="s">
        <v>25</v>
      </c>
      <c r="AP130" s="26" t="s">
        <v>26</v>
      </c>
      <c r="AQ130" s="26" t="s">
        <v>27</v>
      </c>
      <c r="AR130" s="26" t="s">
        <v>28</v>
      </c>
      <c r="AS130" s="26" t="s">
        <v>29</v>
      </c>
      <c r="AT130" s="26" t="s">
        <v>30</v>
      </c>
      <c r="AU130" s="26" t="s">
        <v>31</v>
      </c>
      <c r="AV130" s="26" t="s">
        <v>32</v>
      </c>
      <c r="AW130" s="26" t="s">
        <v>33</v>
      </c>
      <c r="AX130" s="26" t="s">
        <v>34</v>
      </c>
      <c r="AY130" s="26" t="s">
        <v>35</v>
      </c>
      <c r="AZ130" s="26" t="s">
        <v>36</v>
      </c>
      <c r="BA130" s="26" t="s">
        <v>37</v>
      </c>
      <c r="BB130" s="26" t="s">
        <v>38</v>
      </c>
      <c r="BC130" s="26" t="s">
        <v>39</v>
      </c>
      <c r="BD130" s="26" t="s">
        <v>40</v>
      </c>
      <c r="BE130" s="26" t="s">
        <v>41</v>
      </c>
      <c r="BF130" s="26" t="s">
        <v>42</v>
      </c>
      <c r="BG130" s="26" t="s">
        <v>43</v>
      </c>
      <c r="BH130" s="26" t="s">
        <v>44</v>
      </c>
      <c r="BI130" s="26" t="s">
        <v>45</v>
      </c>
      <c r="BJ130" s="26" t="s">
        <v>46</v>
      </c>
      <c r="BK130" s="26" t="s">
        <v>47</v>
      </c>
      <c r="BL130" s="355"/>
      <c r="BM130" s="355"/>
      <c r="BN130" s="355"/>
      <c r="BO130" s="355"/>
      <c r="BP130" s="355"/>
      <c r="BQ130" s="355"/>
      <c r="BR130" s="355"/>
      <c r="BS130" s="355"/>
      <c r="BT130" s="355"/>
      <c r="BU130" s="355"/>
      <c r="BV130" s="355"/>
      <c r="BW130" s="355"/>
      <c r="BX130" s="355"/>
      <c r="BY130" s="355"/>
      <c r="BZ130" s="355"/>
    </row>
    <row r="131" spans="1:78">
      <c r="A131" s="58" t="s">
        <v>848</v>
      </c>
      <c r="B131" s="59">
        <v>1</v>
      </c>
      <c r="C131" s="60" t="s">
        <v>2411</v>
      </c>
      <c r="D131" s="30" t="s">
        <v>2729</v>
      </c>
      <c r="E131" s="62" t="s">
        <v>2729</v>
      </c>
      <c r="F131" s="62" t="s">
        <v>2729</v>
      </c>
      <c r="G131" s="62" t="s">
        <v>2729</v>
      </c>
      <c r="H131" s="62" t="s">
        <v>2464</v>
      </c>
      <c r="I131" s="210" t="s">
        <v>2729</v>
      </c>
      <c r="J131" s="210" t="s">
        <v>2729</v>
      </c>
      <c r="K131" s="62" t="s">
        <v>2729</v>
      </c>
      <c r="L131" s="62" t="s">
        <v>2729</v>
      </c>
      <c r="M131" s="63" t="s">
        <v>2729</v>
      </c>
      <c r="N131" s="63" t="s">
        <v>2729</v>
      </c>
      <c r="O131" s="30" t="s">
        <v>2729</v>
      </c>
      <c r="P131" s="32" t="s">
        <v>790</v>
      </c>
      <c r="Q131" s="32" t="s">
        <v>2729</v>
      </c>
      <c r="R131" s="32" t="s">
        <v>2729</v>
      </c>
      <c r="S131" s="32" t="s">
        <v>2464</v>
      </c>
      <c r="T131" s="32" t="s">
        <v>2464</v>
      </c>
      <c r="U131" s="32" t="s">
        <v>2729</v>
      </c>
      <c r="V131" s="32" t="s">
        <v>2464</v>
      </c>
      <c r="W131" s="32" t="s">
        <v>2504</v>
      </c>
      <c r="X131" s="32" t="s">
        <v>2504</v>
      </c>
      <c r="Y131" s="32" t="s">
        <v>2504</v>
      </c>
      <c r="Z131" s="32" t="s">
        <v>2504</v>
      </c>
      <c r="AA131" s="32" t="s">
        <v>2464</v>
      </c>
      <c r="AB131" s="32" t="s">
        <v>2729</v>
      </c>
      <c r="AC131" s="32" t="s">
        <v>2464</v>
      </c>
      <c r="AD131" s="32" t="s">
        <v>2464</v>
      </c>
      <c r="AE131" s="32" t="s">
        <v>2464</v>
      </c>
      <c r="AF131" s="32" t="s">
        <v>2464</v>
      </c>
      <c r="AG131" s="32" t="s">
        <v>2729</v>
      </c>
      <c r="AH131" s="32" t="s">
        <v>2729</v>
      </c>
      <c r="AI131" s="32" t="s">
        <v>2504</v>
      </c>
      <c r="AJ131" s="32" t="s">
        <v>2464</v>
      </c>
      <c r="AK131" s="32" t="s">
        <v>2729</v>
      </c>
      <c r="AL131" s="32" t="s">
        <v>2729</v>
      </c>
      <c r="AM131" s="32" t="s">
        <v>2729</v>
      </c>
      <c r="AN131" s="32" t="s">
        <v>2464</v>
      </c>
      <c r="AO131" s="32" t="s">
        <v>2464</v>
      </c>
      <c r="AP131" s="32" t="s">
        <v>2729</v>
      </c>
      <c r="AQ131" s="32" t="s">
        <v>2464</v>
      </c>
      <c r="AR131" s="32" t="s">
        <v>2464</v>
      </c>
      <c r="AS131" s="32" t="s">
        <v>2464</v>
      </c>
      <c r="AT131" s="32" t="s">
        <v>2464</v>
      </c>
      <c r="AU131" s="32" t="s">
        <v>1378</v>
      </c>
      <c r="AV131" s="32" t="s">
        <v>2731</v>
      </c>
      <c r="AW131" s="32" t="s">
        <v>2731</v>
      </c>
      <c r="AX131" s="32" t="s">
        <v>1378</v>
      </c>
      <c r="AY131" s="32" t="s">
        <v>2731</v>
      </c>
      <c r="AZ131" s="32" t="s">
        <v>2731</v>
      </c>
      <c r="BA131" s="32" t="s">
        <v>1378</v>
      </c>
      <c r="BB131" s="32" t="s">
        <v>2731</v>
      </c>
      <c r="BC131" s="32" t="s">
        <v>2735</v>
      </c>
      <c r="BD131" s="32" t="s">
        <v>2731</v>
      </c>
      <c r="BE131" s="32" t="s">
        <v>2735</v>
      </c>
      <c r="BF131" s="32" t="s">
        <v>2729</v>
      </c>
      <c r="BG131" s="32" t="s">
        <v>2733</v>
      </c>
      <c r="BH131" s="32" t="s">
        <v>2733</v>
      </c>
      <c r="BI131" s="32" t="s">
        <v>2733</v>
      </c>
      <c r="BJ131" s="32" t="s">
        <v>2464</v>
      </c>
      <c r="BK131" s="32" t="s">
        <v>1378</v>
      </c>
      <c r="BL131" s="32" t="s">
        <v>2735</v>
      </c>
      <c r="BM131" s="32" t="s">
        <v>2735</v>
      </c>
      <c r="BN131" s="32" t="s">
        <v>2735</v>
      </c>
      <c r="BO131" s="32" t="s">
        <v>2735</v>
      </c>
      <c r="BP131" s="32" t="s">
        <v>2735</v>
      </c>
      <c r="BQ131" s="32" t="s">
        <v>2735</v>
      </c>
      <c r="BR131" s="32" t="s">
        <v>2735</v>
      </c>
      <c r="BS131" s="32" t="s">
        <v>2735</v>
      </c>
      <c r="BT131" s="32" t="s">
        <v>2735</v>
      </c>
      <c r="BU131" s="32" t="s">
        <v>2735</v>
      </c>
      <c r="BV131" s="32" t="s">
        <v>2735</v>
      </c>
      <c r="BW131" s="32" t="s">
        <v>2735</v>
      </c>
      <c r="BX131" s="32" t="s">
        <v>2464</v>
      </c>
      <c r="BY131" s="32" t="s">
        <v>2464</v>
      </c>
      <c r="BZ131" s="32" t="s">
        <v>2735</v>
      </c>
    </row>
    <row r="132" spans="1:78" ht="87" thickBot="1">
      <c r="A132" s="34" t="s">
        <v>848</v>
      </c>
      <c r="B132" s="35">
        <v>3</v>
      </c>
      <c r="C132" s="89" t="s">
        <v>2414</v>
      </c>
      <c r="D132" s="370" t="s">
        <v>2715</v>
      </c>
      <c r="E132" s="383">
        <v>44603</v>
      </c>
      <c r="F132" s="384">
        <v>44621</v>
      </c>
      <c r="G132" s="385" t="s">
        <v>2798</v>
      </c>
      <c r="H132" s="36"/>
      <c r="I132" s="385" t="s">
        <v>2114</v>
      </c>
      <c r="J132" s="386" t="s">
        <v>2797</v>
      </c>
      <c r="K132" s="387" t="s">
        <v>3119</v>
      </c>
      <c r="L132" s="387" t="s">
        <v>945</v>
      </c>
      <c r="M132" s="386" t="s">
        <v>2797</v>
      </c>
      <c r="N132" s="386" t="s">
        <v>946</v>
      </c>
      <c r="O132" s="90" t="s">
        <v>3136</v>
      </c>
      <c r="P132" s="388" t="s">
        <v>965</v>
      </c>
      <c r="Q132" s="386" t="s">
        <v>997</v>
      </c>
      <c r="R132" s="386" t="s">
        <v>1022</v>
      </c>
      <c r="S132" s="40"/>
      <c r="T132" s="37"/>
      <c r="U132" s="386" t="s">
        <v>423</v>
      </c>
      <c r="V132" s="37"/>
      <c r="W132" s="389"/>
      <c r="X132" s="389"/>
      <c r="Y132" s="389"/>
      <c r="Z132" s="389"/>
      <c r="AA132" s="37"/>
      <c r="AB132" s="386" t="s">
        <v>2802</v>
      </c>
      <c r="AC132" s="37"/>
      <c r="AD132" s="37"/>
      <c r="AE132" s="37"/>
      <c r="AF132" s="37"/>
      <c r="AG132" s="386" t="s">
        <v>65</v>
      </c>
      <c r="AH132" s="386" t="s">
        <v>774</v>
      </c>
      <c r="AI132" s="389"/>
      <c r="AJ132" s="37"/>
      <c r="AK132" s="386" t="s">
        <v>66</v>
      </c>
      <c r="AL132" s="386" t="s">
        <v>691</v>
      </c>
      <c r="AM132" s="386" t="s">
        <v>105</v>
      </c>
      <c r="AN132" s="37" t="s">
        <v>3137</v>
      </c>
      <c r="AO132" s="37"/>
      <c r="AP132" s="386" t="s">
        <v>3138</v>
      </c>
      <c r="AQ132" s="37"/>
      <c r="AR132" s="37"/>
      <c r="AS132" s="37"/>
      <c r="AT132" s="37"/>
      <c r="AU132" s="394"/>
      <c r="AV132" s="390" t="s">
        <v>2802</v>
      </c>
      <c r="AW132" s="395" t="s">
        <v>1277</v>
      </c>
      <c r="AX132" s="394"/>
      <c r="AY132" s="395" t="s">
        <v>1277</v>
      </c>
      <c r="AZ132" s="395" t="s">
        <v>1277</v>
      </c>
      <c r="BA132" s="394"/>
      <c r="BB132" s="390" t="s">
        <v>1028</v>
      </c>
      <c r="BC132" s="391"/>
      <c r="BD132" s="390" t="s">
        <v>2424</v>
      </c>
      <c r="BE132" s="391"/>
      <c r="BF132" s="386" t="s">
        <v>1029</v>
      </c>
      <c r="BG132" s="392"/>
      <c r="BH132" s="395" t="s">
        <v>1277</v>
      </c>
      <c r="BI132" s="395" t="s">
        <v>1277</v>
      </c>
      <c r="BJ132" s="37"/>
      <c r="BK132" s="394"/>
      <c r="BL132" s="403">
        <v>0.05</v>
      </c>
      <c r="BM132" s="403">
        <v>0.01</v>
      </c>
      <c r="BN132" s="403">
        <f>SUM(BL132:BM132)</f>
        <v>6.0000000000000005E-2</v>
      </c>
      <c r="BO132" s="403">
        <v>0.25</v>
      </c>
      <c r="BP132" s="403">
        <v>0</v>
      </c>
      <c r="BQ132" s="403">
        <f>SUM(BO132:BP132)</f>
        <v>0.25</v>
      </c>
      <c r="BR132" s="403">
        <v>0.8</v>
      </c>
      <c r="BS132" s="403">
        <v>0</v>
      </c>
      <c r="BT132" s="403">
        <f>SUM(BR132:BS132)</f>
        <v>0.8</v>
      </c>
      <c r="BU132" s="404" t="s">
        <v>2978</v>
      </c>
      <c r="BV132" s="404" t="s">
        <v>2978</v>
      </c>
      <c r="BW132" s="398">
        <v>0</v>
      </c>
      <c r="BX132" s="39"/>
      <c r="BY132" s="39"/>
      <c r="BZ132" s="404" t="s">
        <v>2978</v>
      </c>
    </row>
    <row r="133" spans="1:78">
      <c r="A133" s="58" t="s">
        <v>849</v>
      </c>
      <c r="B133" s="59">
        <v>4</v>
      </c>
      <c r="C133" s="60" t="s">
        <v>2411</v>
      </c>
      <c r="D133" s="42" t="s">
        <v>2729</v>
      </c>
      <c r="E133" s="31" t="s">
        <v>2729</v>
      </c>
      <c r="F133" s="31" t="s">
        <v>2729</v>
      </c>
      <c r="G133" s="65" t="s">
        <v>2729</v>
      </c>
      <c r="H133" s="65" t="s">
        <v>2464</v>
      </c>
      <c r="I133" s="210" t="s">
        <v>2729</v>
      </c>
      <c r="J133" s="210" t="s">
        <v>2729</v>
      </c>
      <c r="K133" s="66" t="s">
        <v>2729</v>
      </c>
      <c r="L133" s="66" t="s">
        <v>2729</v>
      </c>
      <c r="M133" s="67" t="s">
        <v>2729</v>
      </c>
      <c r="N133" s="67" t="s">
        <v>2729</v>
      </c>
      <c r="O133" s="42" t="s">
        <v>2729</v>
      </c>
      <c r="P133" s="43" t="s">
        <v>790</v>
      </c>
      <c r="Q133" s="43" t="s">
        <v>2729</v>
      </c>
      <c r="R133" s="43" t="s">
        <v>2729</v>
      </c>
      <c r="S133" s="43" t="s">
        <v>2464</v>
      </c>
      <c r="T133" s="43" t="s">
        <v>2464</v>
      </c>
      <c r="U133" s="43" t="s">
        <v>2729</v>
      </c>
      <c r="V133" s="43" t="s">
        <v>2464</v>
      </c>
      <c r="W133" s="43" t="s">
        <v>2504</v>
      </c>
      <c r="X133" s="43" t="s">
        <v>2504</v>
      </c>
      <c r="Y133" s="43" t="s">
        <v>2504</v>
      </c>
      <c r="Z133" s="43" t="s">
        <v>2504</v>
      </c>
      <c r="AA133" s="43" t="s">
        <v>2464</v>
      </c>
      <c r="AB133" s="43" t="s">
        <v>2729</v>
      </c>
      <c r="AC133" s="43" t="s">
        <v>2464</v>
      </c>
      <c r="AD133" s="43" t="s">
        <v>2464</v>
      </c>
      <c r="AE133" s="43" t="s">
        <v>2464</v>
      </c>
      <c r="AF133" s="43" t="s">
        <v>2464</v>
      </c>
      <c r="AG133" s="43" t="s">
        <v>2729</v>
      </c>
      <c r="AH133" s="43" t="s">
        <v>2729</v>
      </c>
      <c r="AI133" s="43" t="s">
        <v>2504</v>
      </c>
      <c r="AJ133" s="43" t="s">
        <v>2464</v>
      </c>
      <c r="AK133" s="43" t="s">
        <v>2729</v>
      </c>
      <c r="AL133" s="43" t="s">
        <v>2729</v>
      </c>
      <c r="AM133" s="43" t="s">
        <v>2729</v>
      </c>
      <c r="AN133" s="43" t="s">
        <v>2464</v>
      </c>
      <c r="AO133" s="43" t="s">
        <v>2464</v>
      </c>
      <c r="AP133" s="43" t="s">
        <v>2729</v>
      </c>
      <c r="AQ133" s="43" t="s">
        <v>2464</v>
      </c>
      <c r="AR133" s="43" t="s">
        <v>2464</v>
      </c>
      <c r="AS133" s="43" t="s">
        <v>2464</v>
      </c>
      <c r="AT133" s="43" t="s">
        <v>2464</v>
      </c>
      <c r="AU133" s="43" t="s">
        <v>1378</v>
      </c>
      <c r="AV133" s="43" t="s">
        <v>2731</v>
      </c>
      <c r="AW133" s="43" t="s">
        <v>2731</v>
      </c>
      <c r="AX133" s="43" t="s">
        <v>1378</v>
      </c>
      <c r="AY133" s="43" t="s">
        <v>2731</v>
      </c>
      <c r="AZ133" s="43" t="s">
        <v>2731</v>
      </c>
      <c r="BA133" s="43" t="s">
        <v>1378</v>
      </c>
      <c r="BB133" s="43" t="s">
        <v>2731</v>
      </c>
      <c r="BC133" s="43" t="s">
        <v>2735</v>
      </c>
      <c r="BD133" s="43" t="s">
        <v>2731</v>
      </c>
      <c r="BE133" s="43" t="s">
        <v>2735</v>
      </c>
      <c r="BF133" s="43" t="s">
        <v>2729</v>
      </c>
      <c r="BG133" s="43" t="s">
        <v>2733</v>
      </c>
      <c r="BH133" s="43" t="s">
        <v>2733</v>
      </c>
      <c r="BI133" s="43" t="s">
        <v>2733</v>
      </c>
      <c r="BJ133" s="43" t="s">
        <v>2464</v>
      </c>
      <c r="BK133" s="43" t="s">
        <v>1378</v>
      </c>
      <c r="BL133" s="32" t="s">
        <v>2735</v>
      </c>
      <c r="BM133" s="32" t="s">
        <v>2735</v>
      </c>
      <c r="BN133" s="32" t="s">
        <v>2735</v>
      </c>
      <c r="BO133" s="32" t="s">
        <v>2735</v>
      </c>
      <c r="BP133" s="32" t="s">
        <v>2735</v>
      </c>
      <c r="BQ133" s="32" t="s">
        <v>2735</v>
      </c>
      <c r="BR133" s="32" t="s">
        <v>2735</v>
      </c>
      <c r="BS133" s="32" t="s">
        <v>2735</v>
      </c>
      <c r="BT133" s="32" t="s">
        <v>2735</v>
      </c>
      <c r="BU133" s="32" t="s">
        <v>2735</v>
      </c>
      <c r="BV133" s="32" t="s">
        <v>2735</v>
      </c>
      <c r="BW133" s="32" t="s">
        <v>2735</v>
      </c>
      <c r="BX133" s="32" t="s">
        <v>2464</v>
      </c>
      <c r="BY133" s="32" t="s">
        <v>2464</v>
      </c>
      <c r="BZ133" s="32" t="s">
        <v>2735</v>
      </c>
    </row>
    <row r="134" spans="1:78" ht="87" thickBot="1">
      <c r="A134" s="34" t="s">
        <v>849</v>
      </c>
      <c r="B134" s="35">
        <v>6</v>
      </c>
      <c r="C134" s="89" t="s">
        <v>2414</v>
      </c>
      <c r="D134" s="370" t="s">
        <v>2715</v>
      </c>
      <c r="E134" s="383">
        <v>44603</v>
      </c>
      <c r="F134" s="384">
        <v>44621</v>
      </c>
      <c r="G134" s="385" t="s">
        <v>2800</v>
      </c>
      <c r="H134" s="36"/>
      <c r="I134" s="385" t="s">
        <v>2114</v>
      </c>
      <c r="J134" s="386" t="s">
        <v>2799</v>
      </c>
      <c r="K134" s="387" t="s">
        <v>3119</v>
      </c>
      <c r="L134" s="387" t="s">
        <v>945</v>
      </c>
      <c r="M134" s="386" t="s">
        <v>2799</v>
      </c>
      <c r="N134" s="386" t="s">
        <v>946</v>
      </c>
      <c r="O134" s="90" t="s">
        <v>3136</v>
      </c>
      <c r="P134" s="388" t="s">
        <v>965</v>
      </c>
      <c r="Q134" s="386" t="s">
        <v>997</v>
      </c>
      <c r="R134" s="386" t="s">
        <v>1022</v>
      </c>
      <c r="S134" s="40"/>
      <c r="T134" s="37"/>
      <c r="U134" s="386" t="s">
        <v>423</v>
      </c>
      <c r="V134" s="37"/>
      <c r="W134" s="389"/>
      <c r="X134" s="389"/>
      <c r="Y134" s="389"/>
      <c r="Z134" s="389"/>
      <c r="AA134" s="37"/>
      <c r="AB134" s="386" t="s">
        <v>2801</v>
      </c>
      <c r="AC134" s="37"/>
      <c r="AD134" s="37"/>
      <c r="AE134" s="37"/>
      <c r="AF134" s="37"/>
      <c r="AG134" s="386" t="s">
        <v>65</v>
      </c>
      <c r="AH134" s="386" t="s">
        <v>774</v>
      </c>
      <c r="AI134" s="389"/>
      <c r="AJ134" s="37"/>
      <c r="AK134" s="386" t="s">
        <v>66</v>
      </c>
      <c r="AL134" s="386" t="s">
        <v>691</v>
      </c>
      <c r="AM134" s="386" t="s">
        <v>105</v>
      </c>
      <c r="AN134" s="37" t="s">
        <v>3137</v>
      </c>
      <c r="AO134" s="37"/>
      <c r="AP134" s="386" t="s">
        <v>3139</v>
      </c>
      <c r="AQ134" s="37"/>
      <c r="AR134" s="37"/>
      <c r="AS134" s="37"/>
      <c r="AT134" s="37"/>
      <c r="AU134" s="394"/>
      <c r="AV134" s="390" t="s">
        <v>2801</v>
      </c>
      <c r="AW134" s="395" t="s">
        <v>1277</v>
      </c>
      <c r="AX134" s="394"/>
      <c r="AY134" s="395" t="s">
        <v>1277</v>
      </c>
      <c r="AZ134" s="395" t="s">
        <v>1277</v>
      </c>
      <c r="BA134" s="394"/>
      <c r="BB134" s="390" t="s">
        <v>1028</v>
      </c>
      <c r="BC134" s="391"/>
      <c r="BD134" s="390" t="s">
        <v>2424</v>
      </c>
      <c r="BE134" s="391"/>
      <c r="BF134" s="386" t="s">
        <v>1029</v>
      </c>
      <c r="BG134" s="392"/>
      <c r="BH134" s="395" t="s">
        <v>1277</v>
      </c>
      <c r="BI134" s="395" t="s">
        <v>1277</v>
      </c>
      <c r="BJ134" s="37"/>
      <c r="BK134" s="394"/>
      <c r="BL134" s="403">
        <v>0.05</v>
      </c>
      <c r="BM134" s="403">
        <v>0.01</v>
      </c>
      <c r="BN134" s="403">
        <f>SUM(BL134:BM134)</f>
        <v>6.0000000000000005E-2</v>
      </c>
      <c r="BO134" s="403">
        <v>0.25</v>
      </c>
      <c r="BP134" s="403">
        <v>0</v>
      </c>
      <c r="BQ134" s="403">
        <f>SUM(BO134:BP134)</f>
        <v>0.25</v>
      </c>
      <c r="BR134" s="403">
        <v>0.8</v>
      </c>
      <c r="BS134" s="403">
        <v>0</v>
      </c>
      <c r="BT134" s="403">
        <f>SUM(BR134:BS134)</f>
        <v>0.8</v>
      </c>
      <c r="BU134" s="404" t="s">
        <v>2978</v>
      </c>
      <c r="BV134" s="404" t="s">
        <v>2978</v>
      </c>
      <c r="BW134" s="398">
        <v>0</v>
      </c>
      <c r="BX134" s="39"/>
      <c r="BY134" s="39"/>
      <c r="BZ134" s="404" t="s">
        <v>2978</v>
      </c>
    </row>
    <row r="135" spans="1:78">
      <c r="A135" s="58" t="s">
        <v>850</v>
      </c>
      <c r="B135" s="59">
        <v>7</v>
      </c>
      <c r="C135" s="60" t="s">
        <v>2411</v>
      </c>
      <c r="D135" s="42" t="s">
        <v>2729</v>
      </c>
      <c r="E135" s="31" t="s">
        <v>2729</v>
      </c>
      <c r="F135" s="31" t="s">
        <v>2729</v>
      </c>
      <c r="G135" s="65" t="s">
        <v>2729</v>
      </c>
      <c r="H135" s="65" t="s">
        <v>2464</v>
      </c>
      <c r="I135" s="210" t="s">
        <v>2729</v>
      </c>
      <c r="J135" s="210" t="s">
        <v>2729</v>
      </c>
      <c r="K135" s="65" t="s">
        <v>2729</v>
      </c>
      <c r="L135" s="65" t="s">
        <v>2729</v>
      </c>
      <c r="M135" s="67" t="s">
        <v>2729</v>
      </c>
      <c r="N135" s="67" t="s">
        <v>2729</v>
      </c>
      <c r="O135" s="42" t="s">
        <v>2729</v>
      </c>
      <c r="P135" s="43" t="s">
        <v>790</v>
      </c>
      <c r="Q135" s="43" t="s">
        <v>2729</v>
      </c>
      <c r="R135" s="43" t="s">
        <v>2729</v>
      </c>
      <c r="S135" s="43" t="s">
        <v>2464</v>
      </c>
      <c r="T135" s="43" t="s">
        <v>2464</v>
      </c>
      <c r="U135" s="43" t="s">
        <v>2729</v>
      </c>
      <c r="V135" s="43" t="s">
        <v>2464</v>
      </c>
      <c r="W135" s="43" t="s">
        <v>2504</v>
      </c>
      <c r="X135" s="43" t="s">
        <v>2504</v>
      </c>
      <c r="Y135" s="43" t="s">
        <v>2504</v>
      </c>
      <c r="Z135" s="43" t="s">
        <v>2504</v>
      </c>
      <c r="AA135" s="43" t="s">
        <v>2464</v>
      </c>
      <c r="AB135" s="43" t="s">
        <v>1378</v>
      </c>
      <c r="AC135" s="43" t="s">
        <v>2464</v>
      </c>
      <c r="AD135" s="43" t="s">
        <v>2464</v>
      </c>
      <c r="AE135" s="43" t="s">
        <v>2729</v>
      </c>
      <c r="AF135" s="43" t="s">
        <v>2464</v>
      </c>
      <c r="AG135" s="43" t="s">
        <v>2729</v>
      </c>
      <c r="AH135" s="43" t="s">
        <v>2729</v>
      </c>
      <c r="AI135" s="43" t="s">
        <v>2504</v>
      </c>
      <c r="AJ135" s="43" t="s">
        <v>2464</v>
      </c>
      <c r="AK135" s="43" t="s">
        <v>2729</v>
      </c>
      <c r="AL135" s="43" t="s">
        <v>2729</v>
      </c>
      <c r="AM135" s="43" t="s">
        <v>2729</v>
      </c>
      <c r="AN135" s="43" t="s">
        <v>2464</v>
      </c>
      <c r="AO135" s="43" t="s">
        <v>2464</v>
      </c>
      <c r="AP135" s="43" t="s">
        <v>2729</v>
      </c>
      <c r="AQ135" s="43" t="s">
        <v>2464</v>
      </c>
      <c r="AR135" s="43" t="s">
        <v>2464</v>
      </c>
      <c r="AS135" s="43" t="s">
        <v>2464</v>
      </c>
      <c r="AT135" s="43" t="s">
        <v>2464</v>
      </c>
      <c r="AU135" s="43" t="s">
        <v>2729</v>
      </c>
      <c r="AV135" s="43" t="s">
        <v>2464</v>
      </c>
      <c r="AW135" s="43" t="s">
        <v>2464</v>
      </c>
      <c r="AX135" s="43" t="s">
        <v>2729</v>
      </c>
      <c r="AY135" s="43" t="s">
        <v>2464</v>
      </c>
      <c r="AZ135" s="43" t="s">
        <v>2464</v>
      </c>
      <c r="BA135" s="43" t="s">
        <v>2729</v>
      </c>
      <c r="BB135" s="43" t="s">
        <v>2729</v>
      </c>
      <c r="BC135" s="43" t="s">
        <v>2733</v>
      </c>
      <c r="BD135" s="43" t="s">
        <v>2729</v>
      </c>
      <c r="BE135" s="43" t="s">
        <v>2733</v>
      </c>
      <c r="BF135" s="43" t="s">
        <v>2729</v>
      </c>
      <c r="BG135" s="43" t="s">
        <v>2733</v>
      </c>
      <c r="BH135" s="43" t="s">
        <v>2733</v>
      </c>
      <c r="BI135" s="43" t="s">
        <v>2733</v>
      </c>
      <c r="BJ135" s="43" t="s">
        <v>2464</v>
      </c>
      <c r="BK135" s="43" t="s">
        <v>1378</v>
      </c>
      <c r="BL135" s="32" t="s">
        <v>2733</v>
      </c>
      <c r="BM135" s="32" t="s">
        <v>2733</v>
      </c>
      <c r="BN135" s="32" t="s">
        <v>2733</v>
      </c>
      <c r="BO135" s="32" t="s">
        <v>2733</v>
      </c>
      <c r="BP135" s="32" t="s">
        <v>2733</v>
      </c>
      <c r="BQ135" s="32" t="s">
        <v>2733</v>
      </c>
      <c r="BR135" s="32" t="s">
        <v>2733</v>
      </c>
      <c r="BS135" s="32" t="s">
        <v>2733</v>
      </c>
      <c r="BT135" s="32" t="s">
        <v>2733</v>
      </c>
      <c r="BU135" s="32" t="s">
        <v>2733</v>
      </c>
      <c r="BV135" s="32" t="s">
        <v>2733</v>
      </c>
      <c r="BW135" s="32" t="s">
        <v>2733</v>
      </c>
      <c r="BX135" s="32" t="s">
        <v>2733</v>
      </c>
      <c r="BY135" s="32" t="s">
        <v>2733</v>
      </c>
      <c r="BZ135" s="32" t="s">
        <v>2733</v>
      </c>
    </row>
    <row r="136" spans="1:78" ht="69.599999999999994" thickBot="1">
      <c r="A136" s="34" t="s">
        <v>850</v>
      </c>
      <c r="B136" s="35">
        <v>9</v>
      </c>
      <c r="C136" s="89" t="s">
        <v>2414</v>
      </c>
      <c r="D136" s="370" t="s">
        <v>2716</v>
      </c>
      <c r="E136" s="383">
        <v>44603</v>
      </c>
      <c r="F136" s="384">
        <v>44621</v>
      </c>
      <c r="G136" s="385" t="s">
        <v>2795</v>
      </c>
      <c r="H136" s="122"/>
      <c r="I136" s="385" t="s">
        <v>2114</v>
      </c>
      <c r="J136" s="386" t="s">
        <v>2796</v>
      </c>
      <c r="K136" s="387" t="s">
        <v>3119</v>
      </c>
      <c r="L136" s="387" t="s">
        <v>945</v>
      </c>
      <c r="M136" s="386" t="s">
        <v>2796</v>
      </c>
      <c r="N136" s="386" t="s">
        <v>946</v>
      </c>
      <c r="O136" s="90" t="s">
        <v>3122</v>
      </c>
      <c r="P136" s="388" t="s">
        <v>965</v>
      </c>
      <c r="Q136" s="386" t="s">
        <v>997</v>
      </c>
      <c r="R136" s="386" t="s">
        <v>1022</v>
      </c>
      <c r="S136" s="40"/>
      <c r="T136" s="37"/>
      <c r="U136" s="386" t="s">
        <v>423</v>
      </c>
      <c r="V136" s="37"/>
      <c r="W136" s="389"/>
      <c r="X136" s="389"/>
      <c r="Y136" s="389"/>
      <c r="Z136" s="389"/>
      <c r="AA136" s="37"/>
      <c r="AB136" s="394"/>
      <c r="AC136" s="37"/>
      <c r="AD136" s="37"/>
      <c r="AE136" s="386" t="s">
        <v>2803</v>
      </c>
      <c r="AF136" s="37"/>
      <c r="AG136" s="386" t="s">
        <v>65</v>
      </c>
      <c r="AH136" s="386" t="s">
        <v>88</v>
      </c>
      <c r="AI136" s="389"/>
      <c r="AJ136" s="37"/>
      <c r="AK136" s="386" t="s">
        <v>73</v>
      </c>
      <c r="AL136" s="386" t="s">
        <v>2804</v>
      </c>
      <c r="AM136" s="386" t="s">
        <v>105</v>
      </c>
      <c r="AN136" s="37" t="s">
        <v>3137</v>
      </c>
      <c r="AO136" s="37"/>
      <c r="AP136" s="386" t="s">
        <v>3138</v>
      </c>
      <c r="AQ136" s="37"/>
      <c r="AR136" s="37"/>
      <c r="AS136" s="37"/>
      <c r="AT136" s="37"/>
      <c r="AU136" s="386"/>
      <c r="AV136" s="37"/>
      <c r="AW136" s="37"/>
      <c r="AX136" s="386"/>
      <c r="AY136" s="37"/>
      <c r="AZ136" s="37"/>
      <c r="BA136" s="386" t="s">
        <v>2806</v>
      </c>
      <c r="BB136" s="386" t="s">
        <v>1028</v>
      </c>
      <c r="BC136" s="392"/>
      <c r="BD136" s="386" t="s">
        <v>2424</v>
      </c>
      <c r="BE136" s="392"/>
      <c r="BF136" s="386" t="s">
        <v>2405</v>
      </c>
      <c r="BG136" s="392"/>
      <c r="BH136" s="395" t="s">
        <v>1277</v>
      </c>
      <c r="BI136" s="395" t="s">
        <v>1277</v>
      </c>
      <c r="BJ136" s="37"/>
      <c r="BK136" s="394"/>
      <c r="BL136" s="402">
        <v>0.05</v>
      </c>
      <c r="BM136" s="402">
        <v>0.01</v>
      </c>
      <c r="BN136" s="402">
        <v>0.06</v>
      </c>
      <c r="BO136" s="402">
        <v>0.25</v>
      </c>
      <c r="BP136" s="402">
        <v>0</v>
      </c>
      <c r="BQ136" s="402">
        <f>SUM(BO136:BP136)</f>
        <v>0.25</v>
      </c>
      <c r="BR136" s="402">
        <v>0.8</v>
      </c>
      <c r="BS136" s="402">
        <v>0</v>
      </c>
      <c r="BT136" s="402">
        <f>SUM(BR136:BS136)</f>
        <v>0.8</v>
      </c>
      <c r="BU136" s="404" t="s">
        <v>2978</v>
      </c>
      <c r="BV136" s="404" t="s">
        <v>2978</v>
      </c>
      <c r="BW136" s="397">
        <v>0</v>
      </c>
      <c r="BX136" s="404" t="s">
        <v>2979</v>
      </c>
      <c r="BY136" s="404" t="s">
        <v>2978</v>
      </c>
      <c r="BZ136" s="404" t="s">
        <v>2978</v>
      </c>
    </row>
    <row r="137" spans="1:78">
      <c r="A137" s="58" t="s">
        <v>851</v>
      </c>
      <c r="B137" s="59">
        <v>10</v>
      </c>
      <c r="C137" s="60" t="s">
        <v>2411</v>
      </c>
      <c r="D137" s="42" t="s">
        <v>2729</v>
      </c>
      <c r="E137" s="31" t="s">
        <v>2729</v>
      </c>
      <c r="F137" s="31" t="s">
        <v>2729</v>
      </c>
      <c r="G137" s="65" t="s">
        <v>2729</v>
      </c>
      <c r="H137" s="65" t="s">
        <v>2464</v>
      </c>
      <c r="I137" s="210" t="s">
        <v>2729</v>
      </c>
      <c r="J137" s="210" t="s">
        <v>2729</v>
      </c>
      <c r="K137" s="65" t="s">
        <v>2729</v>
      </c>
      <c r="L137" s="65" t="s">
        <v>2729</v>
      </c>
      <c r="M137" s="67" t="s">
        <v>2729</v>
      </c>
      <c r="N137" s="67" t="s">
        <v>2729</v>
      </c>
      <c r="O137" s="42" t="s">
        <v>2729</v>
      </c>
      <c r="P137" s="43" t="s">
        <v>790</v>
      </c>
      <c r="Q137" s="43" t="s">
        <v>2729</v>
      </c>
      <c r="R137" s="43" t="s">
        <v>2729</v>
      </c>
      <c r="S137" s="43" t="s">
        <v>2464</v>
      </c>
      <c r="T137" s="43" t="s">
        <v>2464</v>
      </c>
      <c r="U137" s="43" t="s">
        <v>2729</v>
      </c>
      <c r="V137" s="43" t="s">
        <v>2464</v>
      </c>
      <c r="W137" s="43" t="s">
        <v>2504</v>
      </c>
      <c r="X137" s="43" t="s">
        <v>2504</v>
      </c>
      <c r="Y137" s="43" t="s">
        <v>2504</v>
      </c>
      <c r="Z137" s="43" t="s">
        <v>2504</v>
      </c>
      <c r="AA137" s="43" t="s">
        <v>2464</v>
      </c>
      <c r="AB137" s="43" t="s">
        <v>1378</v>
      </c>
      <c r="AC137" s="43" t="s">
        <v>2464</v>
      </c>
      <c r="AD137" s="43" t="s">
        <v>2464</v>
      </c>
      <c r="AE137" s="43" t="s">
        <v>2729</v>
      </c>
      <c r="AF137" s="43" t="s">
        <v>2464</v>
      </c>
      <c r="AG137" s="43" t="s">
        <v>2729</v>
      </c>
      <c r="AH137" s="43" t="s">
        <v>2729</v>
      </c>
      <c r="AI137" s="43" t="s">
        <v>2504</v>
      </c>
      <c r="AJ137" s="43" t="s">
        <v>2464</v>
      </c>
      <c r="AK137" s="43" t="s">
        <v>2729</v>
      </c>
      <c r="AL137" s="43" t="s">
        <v>2729</v>
      </c>
      <c r="AM137" s="43" t="s">
        <v>2729</v>
      </c>
      <c r="AN137" s="43" t="s">
        <v>2464</v>
      </c>
      <c r="AO137" s="43" t="s">
        <v>2464</v>
      </c>
      <c r="AP137" s="43" t="s">
        <v>2729</v>
      </c>
      <c r="AQ137" s="43" t="s">
        <v>2464</v>
      </c>
      <c r="AR137" s="43" t="s">
        <v>2464</v>
      </c>
      <c r="AS137" s="43" t="s">
        <v>2464</v>
      </c>
      <c r="AT137" s="43" t="s">
        <v>2464</v>
      </c>
      <c r="AU137" s="43" t="s">
        <v>2729</v>
      </c>
      <c r="AV137" s="43" t="s">
        <v>2464</v>
      </c>
      <c r="AW137" s="43" t="s">
        <v>2464</v>
      </c>
      <c r="AX137" s="43" t="s">
        <v>2729</v>
      </c>
      <c r="AY137" s="43" t="s">
        <v>2464</v>
      </c>
      <c r="AZ137" s="43" t="s">
        <v>2464</v>
      </c>
      <c r="BA137" s="43" t="s">
        <v>2729</v>
      </c>
      <c r="BB137" s="43" t="s">
        <v>2729</v>
      </c>
      <c r="BC137" s="43" t="s">
        <v>2733</v>
      </c>
      <c r="BD137" s="43" t="s">
        <v>2729</v>
      </c>
      <c r="BE137" s="43" t="s">
        <v>2733</v>
      </c>
      <c r="BF137" s="43" t="s">
        <v>2729</v>
      </c>
      <c r="BG137" s="43" t="s">
        <v>2733</v>
      </c>
      <c r="BH137" s="43" t="s">
        <v>2733</v>
      </c>
      <c r="BI137" s="43" t="s">
        <v>2733</v>
      </c>
      <c r="BJ137" s="43" t="s">
        <v>2464</v>
      </c>
      <c r="BK137" s="43" t="s">
        <v>1378</v>
      </c>
      <c r="BL137" s="32" t="s">
        <v>2733</v>
      </c>
      <c r="BM137" s="32" t="s">
        <v>2733</v>
      </c>
      <c r="BN137" s="32" t="s">
        <v>2733</v>
      </c>
      <c r="BO137" s="32" t="s">
        <v>2733</v>
      </c>
      <c r="BP137" s="32" t="s">
        <v>2733</v>
      </c>
      <c r="BQ137" s="32" t="s">
        <v>2733</v>
      </c>
      <c r="BR137" s="32" t="s">
        <v>2733</v>
      </c>
      <c r="BS137" s="32" t="s">
        <v>2733</v>
      </c>
      <c r="BT137" s="32" t="s">
        <v>2733</v>
      </c>
      <c r="BU137" s="32" t="s">
        <v>2733</v>
      </c>
      <c r="BV137" s="32" t="s">
        <v>2733</v>
      </c>
      <c r="BW137" s="32" t="s">
        <v>2733</v>
      </c>
      <c r="BX137" s="32" t="s">
        <v>2733</v>
      </c>
      <c r="BY137" s="32" t="s">
        <v>2733</v>
      </c>
      <c r="BZ137" s="32" t="s">
        <v>2733</v>
      </c>
    </row>
    <row r="138" spans="1:78" ht="69.599999999999994" thickBot="1">
      <c r="A138" s="34" t="s">
        <v>851</v>
      </c>
      <c r="B138" s="35">
        <v>12</v>
      </c>
      <c r="C138" s="89" t="s">
        <v>2414</v>
      </c>
      <c r="D138" s="370" t="s">
        <v>2716</v>
      </c>
      <c r="E138" s="383">
        <v>44603</v>
      </c>
      <c r="F138" s="384">
        <v>44621</v>
      </c>
      <c r="G138" s="385" t="s">
        <v>2795</v>
      </c>
      <c r="H138" s="36"/>
      <c r="I138" s="385" t="s">
        <v>2114</v>
      </c>
      <c r="J138" s="386" t="s">
        <v>2796</v>
      </c>
      <c r="K138" s="387" t="s">
        <v>3119</v>
      </c>
      <c r="L138" s="387" t="s">
        <v>945</v>
      </c>
      <c r="M138" s="386" t="s">
        <v>2796</v>
      </c>
      <c r="N138" s="386" t="s">
        <v>946</v>
      </c>
      <c r="O138" s="90" t="s">
        <v>3122</v>
      </c>
      <c r="P138" s="388" t="s">
        <v>965</v>
      </c>
      <c r="Q138" s="386" t="s">
        <v>997</v>
      </c>
      <c r="R138" s="386" t="s">
        <v>1022</v>
      </c>
      <c r="S138" s="40"/>
      <c r="T138" s="37"/>
      <c r="U138" s="386" t="s">
        <v>423</v>
      </c>
      <c r="V138" s="37"/>
      <c r="W138" s="389"/>
      <c r="X138" s="389"/>
      <c r="Y138" s="389"/>
      <c r="Z138" s="389"/>
      <c r="AA138" s="37"/>
      <c r="AB138" s="394"/>
      <c r="AC138" s="37"/>
      <c r="AD138" s="37"/>
      <c r="AE138" s="395" t="s">
        <v>1277</v>
      </c>
      <c r="AF138" s="37"/>
      <c r="AG138" s="386" t="s">
        <v>65</v>
      </c>
      <c r="AH138" s="386" t="s">
        <v>88</v>
      </c>
      <c r="AI138" s="389"/>
      <c r="AJ138" s="37"/>
      <c r="AK138" s="386" t="s">
        <v>73</v>
      </c>
      <c r="AL138" s="386" t="s">
        <v>2804</v>
      </c>
      <c r="AM138" s="386" t="s">
        <v>2805</v>
      </c>
      <c r="AN138" s="37" t="s">
        <v>3137</v>
      </c>
      <c r="AO138" s="37"/>
      <c r="AP138" s="386" t="s">
        <v>3138</v>
      </c>
      <c r="AQ138" s="37"/>
      <c r="AR138" s="37"/>
      <c r="AS138" s="37"/>
      <c r="AT138" s="37"/>
      <c r="AU138" s="386"/>
      <c r="AV138" s="37"/>
      <c r="AW138" s="37"/>
      <c r="AX138" s="395" t="s">
        <v>1277</v>
      </c>
      <c r="AY138" s="37"/>
      <c r="AZ138" s="37"/>
      <c r="BA138" s="395" t="s">
        <v>1277</v>
      </c>
      <c r="BB138" s="386" t="s">
        <v>2807</v>
      </c>
      <c r="BC138" s="392"/>
      <c r="BD138" s="395" t="s">
        <v>1277</v>
      </c>
      <c r="BE138" s="395" t="s">
        <v>1277</v>
      </c>
      <c r="BF138" s="386" t="s">
        <v>1029</v>
      </c>
      <c r="BG138" s="392"/>
      <c r="BH138" s="395" t="s">
        <v>1277</v>
      </c>
      <c r="BI138" s="395" t="s">
        <v>1277</v>
      </c>
      <c r="BJ138" s="37"/>
      <c r="BK138" s="394"/>
      <c r="BL138" s="402"/>
      <c r="BM138" s="402"/>
      <c r="BN138" s="397">
        <v>0</v>
      </c>
      <c r="BO138" s="404" t="s">
        <v>1277</v>
      </c>
      <c r="BP138" s="404" t="s">
        <v>1277</v>
      </c>
      <c r="BQ138" s="397">
        <v>0</v>
      </c>
      <c r="BR138" s="402">
        <v>0.74</v>
      </c>
      <c r="BS138" s="402"/>
      <c r="BT138" s="402">
        <f>SUM(BR138:BS138)</f>
        <v>0.74</v>
      </c>
      <c r="BU138" s="402"/>
      <c r="BV138" s="404" t="s">
        <v>1277</v>
      </c>
      <c r="BW138" s="397">
        <v>0</v>
      </c>
      <c r="BX138" s="404" t="s">
        <v>1277</v>
      </c>
      <c r="BY138" s="404" t="s">
        <v>1277</v>
      </c>
      <c r="BZ138" s="404" t="s">
        <v>1277</v>
      </c>
    </row>
    <row r="139" spans="1:78" ht="17.399999999999999">
      <c r="D139" s="371" t="s">
        <v>2972</v>
      </c>
      <c r="L139" s="1"/>
      <c r="M139" s="1"/>
      <c r="N139" s="1"/>
      <c r="BI139" s="6"/>
      <c r="BJ139" s="6"/>
      <c r="BK139" s="6"/>
    </row>
    <row r="140" spans="1:78">
      <c r="L140" s="1"/>
      <c r="M140" s="1"/>
      <c r="N140" s="1"/>
      <c r="BI140" s="6"/>
      <c r="BJ140" s="6"/>
      <c r="BK140" s="6"/>
    </row>
    <row r="141" spans="1:78">
      <c r="L141" s="1"/>
      <c r="M141" s="1"/>
      <c r="N141" s="1"/>
      <c r="BI141" s="6"/>
      <c r="BJ141" s="6"/>
      <c r="BK141" s="6"/>
    </row>
    <row r="142" spans="1:78" ht="15.6" thickBot="1">
      <c r="A142" s="1" t="s">
        <v>3140</v>
      </c>
      <c r="L142" s="1"/>
      <c r="M142" s="1"/>
      <c r="N142" s="1"/>
      <c r="BI142" s="6"/>
      <c r="BJ142" s="6"/>
      <c r="BK142" s="6"/>
    </row>
    <row r="143" spans="1:78" ht="93" thickBot="1">
      <c r="D143" s="8" t="s">
        <v>2993</v>
      </c>
      <c r="E143" s="9" t="s">
        <v>2407</v>
      </c>
      <c r="F143" s="9" t="s">
        <v>2293</v>
      </c>
      <c r="G143" s="9" t="s">
        <v>1048</v>
      </c>
      <c r="H143" s="9" t="s">
        <v>1417</v>
      </c>
      <c r="I143" s="380" t="s">
        <v>3206</v>
      </c>
      <c r="J143" s="380" t="s">
        <v>2213</v>
      </c>
      <c r="K143" s="10" t="s">
        <v>1049</v>
      </c>
      <c r="L143" s="10" t="s">
        <v>2986</v>
      </c>
      <c r="M143" s="10" t="s">
        <v>2988</v>
      </c>
      <c r="N143" s="10" t="s">
        <v>1050</v>
      </c>
      <c r="O143" s="11" t="s">
        <v>797</v>
      </c>
      <c r="P143" s="12" t="s">
        <v>1051</v>
      </c>
      <c r="Q143" s="12" t="s">
        <v>798</v>
      </c>
      <c r="R143" s="12" t="s">
        <v>799</v>
      </c>
      <c r="S143" s="12" t="s">
        <v>1048</v>
      </c>
      <c r="T143" s="12" t="s">
        <v>800</v>
      </c>
      <c r="U143" s="12" t="s">
        <v>801</v>
      </c>
      <c r="V143" s="12" t="s">
        <v>1052</v>
      </c>
      <c r="W143" s="12" t="s">
        <v>802</v>
      </c>
      <c r="X143" s="12" t="s">
        <v>2412</v>
      </c>
      <c r="Y143" s="12" t="s">
        <v>804</v>
      </c>
      <c r="Z143" s="12" t="s">
        <v>805</v>
      </c>
      <c r="AA143" s="12" t="s">
        <v>806</v>
      </c>
      <c r="AB143" s="12" t="s">
        <v>807</v>
      </c>
      <c r="AC143" s="12" t="s">
        <v>808</v>
      </c>
      <c r="AD143" s="12" t="s">
        <v>809</v>
      </c>
      <c r="AE143" s="12" t="s">
        <v>810</v>
      </c>
      <c r="AF143" s="12" t="s">
        <v>811</v>
      </c>
      <c r="AG143" s="12" t="s">
        <v>812</v>
      </c>
      <c r="AH143" s="12" t="s">
        <v>813</v>
      </c>
      <c r="AI143" s="12" t="s">
        <v>814</v>
      </c>
      <c r="AJ143" s="12" t="s">
        <v>815</v>
      </c>
      <c r="AK143" s="12" t="s">
        <v>816</v>
      </c>
      <c r="AL143" s="12" t="s">
        <v>817</v>
      </c>
      <c r="AM143" s="12" t="s">
        <v>818</v>
      </c>
      <c r="AN143" s="12" t="s">
        <v>819</v>
      </c>
      <c r="AO143" s="12" t="s">
        <v>820</v>
      </c>
      <c r="AP143" s="12" t="s">
        <v>821</v>
      </c>
      <c r="AQ143" s="12" t="s">
        <v>822</v>
      </c>
      <c r="AR143" s="12" t="s">
        <v>823</v>
      </c>
      <c r="AS143" s="12" t="s">
        <v>824</v>
      </c>
      <c r="AT143" s="12" t="s">
        <v>825</v>
      </c>
      <c r="AU143" s="12" t="s">
        <v>826</v>
      </c>
      <c r="AV143" s="12" t="s">
        <v>827</v>
      </c>
      <c r="AW143" s="12" t="s">
        <v>828</v>
      </c>
      <c r="AX143" s="12" t="s">
        <v>829</v>
      </c>
      <c r="AY143" s="12" t="s">
        <v>830</v>
      </c>
      <c r="AZ143" s="12" t="s">
        <v>831</v>
      </c>
      <c r="BA143" s="12" t="s">
        <v>832</v>
      </c>
      <c r="BB143" s="12" t="s">
        <v>833</v>
      </c>
      <c r="BC143" s="12" t="s">
        <v>834</v>
      </c>
      <c r="BD143" s="12" t="s">
        <v>835</v>
      </c>
      <c r="BE143" s="12" t="s">
        <v>836</v>
      </c>
      <c r="BF143" s="12" t="s">
        <v>837</v>
      </c>
      <c r="BG143" s="12" t="s">
        <v>838</v>
      </c>
      <c r="BH143" s="12" t="s">
        <v>839</v>
      </c>
      <c r="BI143" s="12" t="s">
        <v>840</v>
      </c>
      <c r="BJ143" s="12" t="s">
        <v>841</v>
      </c>
      <c r="BK143" s="12" t="s">
        <v>842</v>
      </c>
      <c r="BL143" s="354" t="s">
        <v>2742</v>
      </c>
      <c r="BM143" s="354" t="s">
        <v>2743</v>
      </c>
      <c r="BN143" s="354" t="s">
        <v>2744</v>
      </c>
      <c r="BO143" s="354" t="s">
        <v>2745</v>
      </c>
      <c r="BP143" s="354" t="s">
        <v>2746</v>
      </c>
      <c r="BQ143" s="354" t="s">
        <v>2747</v>
      </c>
      <c r="BR143" s="354" t="s">
        <v>2748</v>
      </c>
      <c r="BS143" s="354" t="s">
        <v>2749</v>
      </c>
      <c r="BT143" s="354" t="s">
        <v>2750</v>
      </c>
      <c r="BU143" s="354" t="s">
        <v>2751</v>
      </c>
      <c r="BV143" s="354" t="s">
        <v>2752</v>
      </c>
      <c r="BW143" s="354" t="s">
        <v>2753</v>
      </c>
      <c r="BX143" s="354" t="s">
        <v>2754</v>
      </c>
      <c r="BY143" s="354" t="s">
        <v>2755</v>
      </c>
      <c r="BZ143" s="354" t="s">
        <v>2756</v>
      </c>
    </row>
    <row r="144" spans="1:78" ht="60.6" thickBot="1">
      <c r="A144" s="13"/>
      <c r="B144" s="246" t="s">
        <v>2408</v>
      </c>
      <c r="C144" s="247"/>
      <c r="D144" s="14" t="s">
        <v>3047</v>
      </c>
      <c r="E144" s="15" t="s">
        <v>3124</v>
      </c>
      <c r="F144" s="15" t="s">
        <v>3125</v>
      </c>
      <c r="G144" s="15" t="s">
        <v>3126</v>
      </c>
      <c r="H144" s="15" t="s">
        <v>3051</v>
      </c>
      <c r="I144" s="381" t="s">
        <v>3202</v>
      </c>
      <c r="J144" s="381" t="s">
        <v>3203</v>
      </c>
      <c r="K144" s="16" t="s">
        <v>3052</v>
      </c>
      <c r="L144" s="16" t="s">
        <v>3127</v>
      </c>
      <c r="M144" s="16" t="s">
        <v>3054</v>
      </c>
      <c r="N144" s="16" t="s">
        <v>3055</v>
      </c>
      <c r="O144" s="17" t="s">
        <v>3056</v>
      </c>
      <c r="P144" s="18" t="s">
        <v>3057</v>
      </c>
      <c r="Q144" s="18" t="s">
        <v>3058</v>
      </c>
      <c r="R144" s="18" t="s">
        <v>3059</v>
      </c>
      <c r="S144" s="18" t="s">
        <v>3126</v>
      </c>
      <c r="T144" s="18" t="s">
        <v>3060</v>
      </c>
      <c r="U144" s="18" t="s">
        <v>3061</v>
      </c>
      <c r="V144" s="18" t="s">
        <v>3062</v>
      </c>
      <c r="W144" s="18" t="s">
        <v>3128</v>
      </c>
      <c r="X144" s="18" t="s">
        <v>3129</v>
      </c>
      <c r="Y144" s="18" t="s">
        <v>3130</v>
      </c>
      <c r="Z144" s="18" t="s">
        <v>3131</v>
      </c>
      <c r="AA144" s="18" t="s">
        <v>3067</v>
      </c>
      <c r="AB144" s="18" t="s">
        <v>3068</v>
      </c>
      <c r="AC144" s="18" t="s">
        <v>3069</v>
      </c>
      <c r="AD144" s="18" t="s">
        <v>3132</v>
      </c>
      <c r="AE144" s="18" t="s">
        <v>3071</v>
      </c>
      <c r="AF144" s="18" t="s">
        <v>3072</v>
      </c>
      <c r="AG144" s="18" t="s">
        <v>3073</v>
      </c>
      <c r="AH144" s="18" t="s">
        <v>3074</v>
      </c>
      <c r="AI144" s="18" t="s">
        <v>3075</v>
      </c>
      <c r="AJ144" s="18" t="s">
        <v>3076</v>
      </c>
      <c r="AK144" s="18" t="s">
        <v>3077</v>
      </c>
      <c r="AL144" s="18" t="s">
        <v>3078</v>
      </c>
      <c r="AM144" s="18" t="s">
        <v>3079</v>
      </c>
      <c r="AN144" s="18" t="s">
        <v>3080</v>
      </c>
      <c r="AO144" s="18" t="s">
        <v>3081</v>
      </c>
      <c r="AP144" s="18" t="s">
        <v>3082</v>
      </c>
      <c r="AQ144" s="18" t="s">
        <v>3083</v>
      </c>
      <c r="AR144" s="18" t="s">
        <v>3084</v>
      </c>
      <c r="AS144" s="18" t="s">
        <v>3085</v>
      </c>
      <c r="AT144" s="18" t="s">
        <v>3086</v>
      </c>
      <c r="AU144" s="18" t="s">
        <v>3133</v>
      </c>
      <c r="AV144" s="18" t="s">
        <v>3088</v>
      </c>
      <c r="AW144" s="18" t="s">
        <v>3089</v>
      </c>
      <c r="AX144" s="18" t="s">
        <v>3090</v>
      </c>
      <c r="AY144" s="18" t="s">
        <v>3091</v>
      </c>
      <c r="AZ144" s="18" t="s">
        <v>3092</v>
      </c>
      <c r="BA144" s="18" t="s">
        <v>3093</v>
      </c>
      <c r="BB144" s="18" t="s">
        <v>3094</v>
      </c>
      <c r="BC144" s="18" t="s">
        <v>3095</v>
      </c>
      <c r="BD144" s="18" t="s">
        <v>3096</v>
      </c>
      <c r="BE144" s="18" t="s">
        <v>3097</v>
      </c>
      <c r="BF144" s="18" t="s">
        <v>3098</v>
      </c>
      <c r="BG144" s="18" t="s">
        <v>3099</v>
      </c>
      <c r="BH144" s="18" t="s">
        <v>3100</v>
      </c>
      <c r="BI144" s="18" t="s">
        <v>3101</v>
      </c>
      <c r="BJ144" s="18" t="s">
        <v>3102</v>
      </c>
      <c r="BK144" s="18" t="s">
        <v>3103</v>
      </c>
      <c r="BL144" s="354" t="s">
        <v>3104</v>
      </c>
      <c r="BM144" s="354" t="s">
        <v>3105</v>
      </c>
      <c r="BN144" s="354" t="s">
        <v>3106</v>
      </c>
      <c r="BO144" s="354" t="s">
        <v>3107</v>
      </c>
      <c r="BP144" s="354" t="s">
        <v>3108</v>
      </c>
      <c r="BQ144" s="354" t="s">
        <v>3109</v>
      </c>
      <c r="BR144" s="354" t="s">
        <v>3110</v>
      </c>
      <c r="BS144" s="354" t="s">
        <v>3111</v>
      </c>
      <c r="BT144" s="354" t="s">
        <v>3112</v>
      </c>
      <c r="BU144" s="354" t="s">
        <v>3113</v>
      </c>
      <c r="BV144" s="354" t="s">
        <v>3114</v>
      </c>
      <c r="BW144" s="354" t="s">
        <v>3115</v>
      </c>
      <c r="BX144" s="354" t="s">
        <v>3116</v>
      </c>
      <c r="BY144" s="354" t="s">
        <v>3117</v>
      </c>
      <c r="BZ144" s="354" t="s">
        <v>3118</v>
      </c>
    </row>
    <row r="145" spans="1:78" ht="27" thickBot="1">
      <c r="A145" s="19" t="s">
        <v>2409</v>
      </c>
      <c r="B145" s="20" t="s">
        <v>2410</v>
      </c>
      <c r="C145" s="21" t="s">
        <v>2410</v>
      </c>
      <c r="D145" s="22"/>
      <c r="E145" s="23"/>
      <c r="F145" s="23"/>
      <c r="G145" s="23"/>
      <c r="H145" s="23"/>
      <c r="I145" s="382"/>
      <c r="J145" s="382"/>
      <c r="K145" s="24"/>
      <c r="L145" s="24"/>
      <c r="M145" s="24"/>
      <c r="N145" s="24"/>
      <c r="O145" s="25" t="s">
        <v>0</v>
      </c>
      <c r="P145" s="26" t="s">
        <v>1</v>
      </c>
      <c r="Q145" s="26" t="s">
        <v>2</v>
      </c>
      <c r="R145" s="26" t="s">
        <v>3</v>
      </c>
      <c r="S145" s="26" t="s">
        <v>4</v>
      </c>
      <c r="T145" s="26" t="s">
        <v>5</v>
      </c>
      <c r="U145" s="26" t="s">
        <v>6</v>
      </c>
      <c r="V145" s="26" t="s">
        <v>2413</v>
      </c>
      <c r="W145" s="26" t="s">
        <v>7</v>
      </c>
      <c r="X145" s="26" t="s">
        <v>8</v>
      </c>
      <c r="Y145" s="26" t="s">
        <v>9</v>
      </c>
      <c r="Z145" s="26" t="s">
        <v>10</v>
      </c>
      <c r="AA145" s="26" t="s">
        <v>11</v>
      </c>
      <c r="AB145" s="26" t="s">
        <v>12</v>
      </c>
      <c r="AC145" s="26" t="s">
        <v>13</v>
      </c>
      <c r="AD145" s="26" t="s">
        <v>14</v>
      </c>
      <c r="AE145" s="26" t="s">
        <v>15</v>
      </c>
      <c r="AF145" s="26" t="s">
        <v>16</v>
      </c>
      <c r="AG145" s="26" t="s">
        <v>17</v>
      </c>
      <c r="AH145" s="26" t="s">
        <v>18</v>
      </c>
      <c r="AI145" s="26" t="s">
        <v>19</v>
      </c>
      <c r="AJ145" s="26" t="s">
        <v>20</v>
      </c>
      <c r="AK145" s="26" t="s">
        <v>21</v>
      </c>
      <c r="AL145" s="26" t="s">
        <v>22</v>
      </c>
      <c r="AM145" s="26" t="s">
        <v>23</v>
      </c>
      <c r="AN145" s="26" t="s">
        <v>24</v>
      </c>
      <c r="AO145" s="26" t="s">
        <v>25</v>
      </c>
      <c r="AP145" s="26" t="s">
        <v>26</v>
      </c>
      <c r="AQ145" s="26" t="s">
        <v>27</v>
      </c>
      <c r="AR145" s="26" t="s">
        <v>28</v>
      </c>
      <c r="AS145" s="26" t="s">
        <v>29</v>
      </c>
      <c r="AT145" s="26" t="s">
        <v>30</v>
      </c>
      <c r="AU145" s="26" t="s">
        <v>31</v>
      </c>
      <c r="AV145" s="26" t="s">
        <v>32</v>
      </c>
      <c r="AW145" s="26" t="s">
        <v>33</v>
      </c>
      <c r="AX145" s="26" t="s">
        <v>34</v>
      </c>
      <c r="AY145" s="26" t="s">
        <v>35</v>
      </c>
      <c r="AZ145" s="26" t="s">
        <v>36</v>
      </c>
      <c r="BA145" s="26" t="s">
        <v>37</v>
      </c>
      <c r="BB145" s="26" t="s">
        <v>38</v>
      </c>
      <c r="BC145" s="26" t="s">
        <v>39</v>
      </c>
      <c r="BD145" s="26" t="s">
        <v>40</v>
      </c>
      <c r="BE145" s="26" t="s">
        <v>41</v>
      </c>
      <c r="BF145" s="26" t="s">
        <v>42</v>
      </c>
      <c r="BG145" s="26" t="s">
        <v>43</v>
      </c>
      <c r="BH145" s="26" t="s">
        <v>44</v>
      </c>
      <c r="BI145" s="26" t="s">
        <v>45</v>
      </c>
      <c r="BJ145" s="26" t="s">
        <v>46</v>
      </c>
      <c r="BK145" s="26" t="s">
        <v>47</v>
      </c>
      <c r="BL145" s="355"/>
      <c r="BM145" s="355"/>
      <c r="BN145" s="355"/>
      <c r="BO145" s="355"/>
      <c r="BP145" s="355"/>
      <c r="BQ145" s="355"/>
      <c r="BR145" s="355"/>
      <c r="BS145" s="355"/>
      <c r="BT145" s="355"/>
      <c r="BU145" s="355"/>
      <c r="BV145" s="355"/>
      <c r="BW145" s="355"/>
      <c r="BX145" s="355"/>
      <c r="BY145" s="355"/>
      <c r="BZ145" s="355"/>
    </row>
    <row r="146" spans="1:78">
      <c r="A146" s="58" t="s">
        <v>848</v>
      </c>
      <c r="B146" s="59">
        <v>1</v>
      </c>
      <c r="C146" s="60" t="s">
        <v>2411</v>
      </c>
      <c r="D146" s="30" t="s">
        <v>2729</v>
      </c>
      <c r="E146" s="62" t="s">
        <v>2729</v>
      </c>
      <c r="F146" s="62" t="s">
        <v>2729</v>
      </c>
      <c r="G146" s="62" t="s">
        <v>2729</v>
      </c>
      <c r="H146" s="62" t="s">
        <v>2464</v>
      </c>
      <c r="I146" s="62" t="s">
        <v>2729</v>
      </c>
      <c r="J146" s="62" t="s">
        <v>2464</v>
      </c>
      <c r="K146" s="62" t="s">
        <v>2729</v>
      </c>
      <c r="L146" s="62" t="s">
        <v>2729</v>
      </c>
      <c r="M146" s="63" t="s">
        <v>2464</v>
      </c>
      <c r="N146" s="63" t="s">
        <v>2729</v>
      </c>
      <c r="O146" s="30" t="s">
        <v>2729</v>
      </c>
      <c r="P146" s="32" t="s">
        <v>790</v>
      </c>
      <c r="Q146" s="32" t="s">
        <v>2729</v>
      </c>
      <c r="R146" s="32" t="s">
        <v>2729</v>
      </c>
      <c r="S146" s="32" t="s">
        <v>2464</v>
      </c>
      <c r="T146" s="32" t="s">
        <v>2464</v>
      </c>
      <c r="U146" s="32" t="s">
        <v>2729</v>
      </c>
      <c r="V146" s="32" t="s">
        <v>2464</v>
      </c>
      <c r="W146" s="32" t="s">
        <v>2504</v>
      </c>
      <c r="X146" s="32" t="s">
        <v>2504</v>
      </c>
      <c r="Y146" s="32" t="s">
        <v>2504</v>
      </c>
      <c r="Z146" s="32" t="s">
        <v>2504</v>
      </c>
      <c r="AA146" s="32" t="s">
        <v>2464</v>
      </c>
      <c r="AB146" s="32" t="s">
        <v>2729</v>
      </c>
      <c r="AC146" s="32" t="s">
        <v>2464</v>
      </c>
      <c r="AD146" s="32" t="s">
        <v>2464</v>
      </c>
      <c r="AE146" s="32" t="s">
        <v>2464</v>
      </c>
      <c r="AF146" s="32" t="s">
        <v>2464</v>
      </c>
      <c r="AG146" s="32" t="s">
        <v>2729</v>
      </c>
      <c r="AH146" s="32" t="s">
        <v>2729</v>
      </c>
      <c r="AI146" s="32" t="s">
        <v>2504</v>
      </c>
      <c r="AJ146" s="32" t="s">
        <v>2464</v>
      </c>
      <c r="AK146" s="32" t="s">
        <v>2729</v>
      </c>
      <c r="AL146" s="32" t="s">
        <v>2729</v>
      </c>
      <c r="AM146" s="32" t="s">
        <v>2729</v>
      </c>
      <c r="AN146" s="32" t="s">
        <v>2464</v>
      </c>
      <c r="AO146" s="32" t="s">
        <v>2464</v>
      </c>
      <c r="AP146" s="32" t="s">
        <v>2729</v>
      </c>
      <c r="AQ146" s="32" t="s">
        <v>2464</v>
      </c>
      <c r="AR146" s="32" t="s">
        <v>2464</v>
      </c>
      <c r="AS146" s="32" t="s">
        <v>2464</v>
      </c>
      <c r="AT146" s="32" t="s">
        <v>2464</v>
      </c>
      <c r="AU146" s="32" t="s">
        <v>1378</v>
      </c>
      <c r="AV146" s="32" t="s">
        <v>2731</v>
      </c>
      <c r="AW146" s="32" t="s">
        <v>2731</v>
      </c>
      <c r="AX146" s="32" t="s">
        <v>1378</v>
      </c>
      <c r="AY146" s="32" t="s">
        <v>2731</v>
      </c>
      <c r="AZ146" s="32" t="s">
        <v>2731</v>
      </c>
      <c r="BA146" s="32" t="s">
        <v>1378</v>
      </c>
      <c r="BB146" s="32" t="s">
        <v>2731</v>
      </c>
      <c r="BC146" s="32" t="s">
        <v>2735</v>
      </c>
      <c r="BD146" s="32" t="s">
        <v>2731</v>
      </c>
      <c r="BE146" s="32" t="s">
        <v>2735</v>
      </c>
      <c r="BF146" s="32" t="s">
        <v>2729</v>
      </c>
      <c r="BG146" s="32" t="s">
        <v>2733</v>
      </c>
      <c r="BH146" s="32" t="s">
        <v>2733</v>
      </c>
      <c r="BI146" s="32" t="s">
        <v>2733</v>
      </c>
      <c r="BJ146" s="32" t="s">
        <v>2464</v>
      </c>
      <c r="BK146" s="32" t="s">
        <v>1378</v>
      </c>
      <c r="BL146" s="32" t="s">
        <v>2735</v>
      </c>
      <c r="BM146" s="32" t="s">
        <v>2735</v>
      </c>
      <c r="BN146" s="32" t="s">
        <v>2735</v>
      </c>
      <c r="BO146" s="32" t="s">
        <v>2735</v>
      </c>
      <c r="BP146" s="32" t="s">
        <v>2735</v>
      </c>
      <c r="BQ146" s="32" t="s">
        <v>2735</v>
      </c>
      <c r="BR146" s="32" t="s">
        <v>2735</v>
      </c>
      <c r="BS146" s="32" t="s">
        <v>2735</v>
      </c>
      <c r="BT146" s="32" t="s">
        <v>2735</v>
      </c>
      <c r="BU146" s="32" t="s">
        <v>2735</v>
      </c>
      <c r="BV146" s="32" t="s">
        <v>2735</v>
      </c>
      <c r="BW146" s="32" t="s">
        <v>2735</v>
      </c>
      <c r="BX146" s="32" t="s">
        <v>2464</v>
      </c>
      <c r="BY146" s="32" t="s">
        <v>2464</v>
      </c>
      <c r="BZ146" s="32" t="s">
        <v>2735</v>
      </c>
    </row>
    <row r="147" spans="1:78" ht="73.2" thickBot="1">
      <c r="A147" s="34" t="s">
        <v>848</v>
      </c>
      <c r="B147" s="35">
        <v>3</v>
      </c>
      <c r="C147" s="89" t="s">
        <v>2414</v>
      </c>
      <c r="D147" s="370" t="s">
        <v>2715</v>
      </c>
      <c r="E147" s="383">
        <v>44603</v>
      </c>
      <c r="F147" s="384">
        <v>44621</v>
      </c>
      <c r="G147" s="385" t="s">
        <v>2808</v>
      </c>
      <c r="H147" s="36"/>
      <c r="I147" s="387" t="s">
        <v>2167</v>
      </c>
      <c r="J147" s="36"/>
      <c r="K147" s="387" t="s">
        <v>3134</v>
      </c>
      <c r="L147" s="387" t="s">
        <v>946</v>
      </c>
      <c r="M147" s="37"/>
      <c r="N147" s="386" t="s">
        <v>946</v>
      </c>
      <c r="O147" s="90" t="s">
        <v>3141</v>
      </c>
      <c r="P147" s="388" t="s">
        <v>965</v>
      </c>
      <c r="Q147" s="386" t="s">
        <v>997</v>
      </c>
      <c r="R147" s="386" t="s">
        <v>1022</v>
      </c>
      <c r="S147" s="40"/>
      <c r="T147" s="37"/>
      <c r="U147" s="386" t="s">
        <v>423</v>
      </c>
      <c r="V147" s="37"/>
      <c r="W147" s="389"/>
      <c r="X147" s="389"/>
      <c r="Y147" s="389"/>
      <c r="Z147" s="389"/>
      <c r="AA147" s="37"/>
      <c r="AB147" s="386" t="s">
        <v>2809</v>
      </c>
      <c r="AC147" s="37"/>
      <c r="AD147" s="37"/>
      <c r="AE147" s="37"/>
      <c r="AF147" s="37"/>
      <c r="AG147" s="386" t="s">
        <v>112</v>
      </c>
      <c r="AH147" s="386" t="s">
        <v>112</v>
      </c>
      <c r="AI147" s="389"/>
      <c r="AJ147" s="37"/>
      <c r="AK147" s="386" t="s">
        <v>63</v>
      </c>
      <c r="AL147" s="386" t="s">
        <v>551</v>
      </c>
      <c r="AM147" s="386" t="s">
        <v>87</v>
      </c>
      <c r="AN147" s="37" t="s">
        <v>3137</v>
      </c>
      <c r="AO147" s="37"/>
      <c r="AP147" s="386" t="s">
        <v>3138</v>
      </c>
      <c r="AQ147" s="37"/>
      <c r="AR147" s="37"/>
      <c r="AS147" s="37"/>
      <c r="AT147" s="37"/>
      <c r="AU147" s="394"/>
      <c r="AV147" s="395" t="s">
        <v>1277</v>
      </c>
      <c r="AW147" s="395" t="s">
        <v>1277</v>
      </c>
      <c r="AX147" s="394"/>
      <c r="AY147" s="395" t="s">
        <v>1277</v>
      </c>
      <c r="AZ147" s="395" t="s">
        <v>1277</v>
      </c>
      <c r="BA147" s="394"/>
      <c r="BB147" s="391" t="s">
        <v>1028</v>
      </c>
      <c r="BC147" s="391"/>
      <c r="BD147" s="395" t="s">
        <v>1277</v>
      </c>
      <c r="BE147" s="395" t="s">
        <v>1277</v>
      </c>
      <c r="BF147" s="386" t="s">
        <v>1029</v>
      </c>
      <c r="BG147" s="392"/>
      <c r="BH147" s="395" t="s">
        <v>1277</v>
      </c>
      <c r="BI147" s="395" t="s">
        <v>1277</v>
      </c>
      <c r="BJ147" s="37"/>
      <c r="BK147" s="394"/>
      <c r="BL147" s="391" t="s">
        <v>1277</v>
      </c>
      <c r="BM147" s="391" t="s">
        <v>1277</v>
      </c>
      <c r="BN147" s="403">
        <f>SUM(BL147:BM147)</f>
        <v>0</v>
      </c>
      <c r="BO147" s="391" t="s">
        <v>1277</v>
      </c>
      <c r="BP147" s="391" t="s">
        <v>1277</v>
      </c>
      <c r="BQ147" s="403">
        <f>SUM(BO147:BP147)</f>
        <v>0</v>
      </c>
      <c r="BR147" s="37" t="s">
        <v>1277</v>
      </c>
      <c r="BS147" s="37" t="s">
        <v>1277</v>
      </c>
      <c r="BT147" s="37" t="s">
        <v>1277</v>
      </c>
      <c r="BU147" s="395" t="s">
        <v>1277</v>
      </c>
      <c r="BV147" s="395" t="s">
        <v>1277</v>
      </c>
      <c r="BW147" s="395" t="s">
        <v>1277</v>
      </c>
      <c r="BX147" s="395" t="s">
        <v>1277</v>
      </c>
      <c r="BY147" s="395" t="s">
        <v>1277</v>
      </c>
      <c r="BZ147" s="395" t="s">
        <v>1277</v>
      </c>
    </row>
    <row r="148" spans="1:78">
      <c r="A148" s="58" t="s">
        <v>849</v>
      </c>
      <c r="B148" s="59">
        <v>4</v>
      </c>
      <c r="C148" s="60" t="s">
        <v>2411</v>
      </c>
      <c r="D148" s="42" t="s">
        <v>2729</v>
      </c>
      <c r="E148" s="31" t="s">
        <v>2729</v>
      </c>
      <c r="F148" s="31" t="s">
        <v>2729</v>
      </c>
      <c r="G148" s="65" t="s">
        <v>2729</v>
      </c>
      <c r="H148" s="65" t="s">
        <v>2464</v>
      </c>
      <c r="I148" s="65" t="s">
        <v>2729</v>
      </c>
      <c r="J148" s="65" t="s">
        <v>2729</v>
      </c>
      <c r="K148" s="66" t="s">
        <v>2729</v>
      </c>
      <c r="L148" s="66" t="s">
        <v>2729</v>
      </c>
      <c r="M148" s="67" t="s">
        <v>2464</v>
      </c>
      <c r="N148" s="67" t="s">
        <v>2729</v>
      </c>
      <c r="O148" s="42" t="s">
        <v>2729</v>
      </c>
      <c r="P148" s="43" t="s">
        <v>790</v>
      </c>
      <c r="Q148" s="43" t="s">
        <v>2729</v>
      </c>
      <c r="R148" s="43" t="s">
        <v>2729</v>
      </c>
      <c r="S148" s="43" t="s">
        <v>2464</v>
      </c>
      <c r="T148" s="43" t="s">
        <v>2464</v>
      </c>
      <c r="U148" s="43" t="s">
        <v>2729</v>
      </c>
      <c r="V148" s="43" t="s">
        <v>2464</v>
      </c>
      <c r="W148" s="43" t="s">
        <v>2504</v>
      </c>
      <c r="X148" s="43" t="s">
        <v>2504</v>
      </c>
      <c r="Y148" s="43" t="s">
        <v>2504</v>
      </c>
      <c r="Z148" s="43" t="s">
        <v>2504</v>
      </c>
      <c r="AA148" s="43" t="s">
        <v>2464</v>
      </c>
      <c r="AB148" s="43" t="s">
        <v>2729</v>
      </c>
      <c r="AC148" s="43" t="s">
        <v>2464</v>
      </c>
      <c r="AD148" s="43" t="s">
        <v>2464</v>
      </c>
      <c r="AE148" s="43" t="s">
        <v>2464</v>
      </c>
      <c r="AF148" s="43" t="s">
        <v>2464</v>
      </c>
      <c r="AG148" s="43" t="s">
        <v>2729</v>
      </c>
      <c r="AH148" s="43" t="s">
        <v>2729</v>
      </c>
      <c r="AI148" s="43" t="s">
        <v>2504</v>
      </c>
      <c r="AJ148" s="43" t="s">
        <v>2464</v>
      </c>
      <c r="AK148" s="43" t="s">
        <v>2729</v>
      </c>
      <c r="AL148" s="43" t="s">
        <v>2729</v>
      </c>
      <c r="AM148" s="43" t="s">
        <v>2729</v>
      </c>
      <c r="AN148" s="43" t="s">
        <v>2464</v>
      </c>
      <c r="AO148" s="43" t="s">
        <v>2464</v>
      </c>
      <c r="AP148" s="43" t="s">
        <v>2729</v>
      </c>
      <c r="AQ148" s="43" t="s">
        <v>2464</v>
      </c>
      <c r="AR148" s="43" t="s">
        <v>2464</v>
      </c>
      <c r="AS148" s="43" t="s">
        <v>2464</v>
      </c>
      <c r="AT148" s="43" t="s">
        <v>2464</v>
      </c>
      <c r="AU148" s="43" t="s">
        <v>1378</v>
      </c>
      <c r="AV148" s="43" t="s">
        <v>2731</v>
      </c>
      <c r="AW148" s="43" t="s">
        <v>2731</v>
      </c>
      <c r="AX148" s="43" t="s">
        <v>1378</v>
      </c>
      <c r="AY148" s="43" t="s">
        <v>2731</v>
      </c>
      <c r="AZ148" s="43" t="s">
        <v>2731</v>
      </c>
      <c r="BA148" s="43" t="s">
        <v>1378</v>
      </c>
      <c r="BB148" s="43" t="s">
        <v>2731</v>
      </c>
      <c r="BC148" s="43" t="s">
        <v>2735</v>
      </c>
      <c r="BD148" s="43" t="s">
        <v>2731</v>
      </c>
      <c r="BE148" s="43" t="s">
        <v>2735</v>
      </c>
      <c r="BF148" s="43" t="s">
        <v>2729</v>
      </c>
      <c r="BG148" s="43" t="s">
        <v>2733</v>
      </c>
      <c r="BH148" s="43" t="s">
        <v>2733</v>
      </c>
      <c r="BI148" s="43" t="s">
        <v>2733</v>
      </c>
      <c r="BJ148" s="43" t="s">
        <v>2464</v>
      </c>
      <c r="BK148" s="43" t="s">
        <v>1378</v>
      </c>
      <c r="BL148" s="32" t="s">
        <v>2735</v>
      </c>
      <c r="BM148" s="32" t="s">
        <v>2735</v>
      </c>
      <c r="BN148" s="32" t="s">
        <v>2735</v>
      </c>
      <c r="BO148" s="32" t="s">
        <v>2735</v>
      </c>
      <c r="BP148" s="32" t="s">
        <v>2735</v>
      </c>
      <c r="BQ148" s="32" t="s">
        <v>2735</v>
      </c>
      <c r="BR148" s="32" t="s">
        <v>2735</v>
      </c>
      <c r="BS148" s="32" t="s">
        <v>2735</v>
      </c>
      <c r="BT148" s="32" t="s">
        <v>2735</v>
      </c>
      <c r="BU148" s="32" t="s">
        <v>2735</v>
      </c>
      <c r="BV148" s="32" t="s">
        <v>2735</v>
      </c>
      <c r="BW148" s="32" t="s">
        <v>2735</v>
      </c>
      <c r="BX148" s="32" t="s">
        <v>2464</v>
      </c>
      <c r="BY148" s="32" t="s">
        <v>2464</v>
      </c>
      <c r="BZ148" s="32" t="s">
        <v>2735</v>
      </c>
    </row>
    <row r="149" spans="1:78" ht="73.2" thickBot="1">
      <c r="A149" s="34" t="s">
        <v>849</v>
      </c>
      <c r="B149" s="35">
        <v>6</v>
      </c>
      <c r="C149" s="89" t="s">
        <v>2414</v>
      </c>
      <c r="D149" s="370" t="s">
        <v>2715</v>
      </c>
      <c r="E149" s="383">
        <v>44603</v>
      </c>
      <c r="F149" s="384">
        <v>44621</v>
      </c>
      <c r="G149" s="385" t="s">
        <v>2808</v>
      </c>
      <c r="H149" s="36"/>
      <c r="I149" s="387" t="s">
        <v>2114</v>
      </c>
      <c r="J149" s="387" t="s">
        <v>3224</v>
      </c>
      <c r="K149" s="387" t="s">
        <v>3134</v>
      </c>
      <c r="L149" s="387" t="s">
        <v>946</v>
      </c>
      <c r="M149" s="37"/>
      <c r="N149" s="386" t="s">
        <v>946</v>
      </c>
      <c r="O149" s="90" t="s">
        <v>3141</v>
      </c>
      <c r="P149" s="388" t="s">
        <v>965</v>
      </c>
      <c r="Q149" s="386" t="s">
        <v>997</v>
      </c>
      <c r="R149" s="386" t="s">
        <v>1022</v>
      </c>
      <c r="S149" s="40"/>
      <c r="T149" s="37"/>
      <c r="U149" s="386" t="s">
        <v>423</v>
      </c>
      <c r="V149" s="37"/>
      <c r="W149" s="389"/>
      <c r="X149" s="389"/>
      <c r="Y149" s="389"/>
      <c r="Z149" s="389"/>
      <c r="AA149" s="37"/>
      <c r="AB149" s="386" t="s">
        <v>2810</v>
      </c>
      <c r="AC149" s="37"/>
      <c r="AD149" s="37"/>
      <c r="AE149" s="37"/>
      <c r="AF149" s="37"/>
      <c r="AG149" s="386" t="s">
        <v>112</v>
      </c>
      <c r="AH149" s="386" t="s">
        <v>112</v>
      </c>
      <c r="AI149" s="389"/>
      <c r="AJ149" s="37"/>
      <c r="AK149" s="386" t="s">
        <v>66</v>
      </c>
      <c r="AL149" s="386" t="s">
        <v>235</v>
      </c>
      <c r="AM149" s="386" t="s">
        <v>105</v>
      </c>
      <c r="AN149" s="37" t="s">
        <v>3137</v>
      </c>
      <c r="AO149" s="37"/>
      <c r="AP149" s="386" t="s">
        <v>3138</v>
      </c>
      <c r="AQ149" s="37"/>
      <c r="AR149" s="37"/>
      <c r="AS149" s="37"/>
      <c r="AT149" s="37"/>
      <c r="AU149" s="394"/>
      <c r="AV149" s="390" t="s">
        <v>2810</v>
      </c>
      <c r="AW149" s="395" t="s">
        <v>1277</v>
      </c>
      <c r="AX149" s="394"/>
      <c r="AY149" s="395" t="s">
        <v>1277</v>
      </c>
      <c r="AZ149" s="395" t="s">
        <v>1277</v>
      </c>
      <c r="BA149" s="394"/>
      <c r="BB149" s="391" t="s">
        <v>1028</v>
      </c>
      <c r="BC149" s="391"/>
      <c r="BD149" s="391" t="s">
        <v>2424</v>
      </c>
      <c r="BE149" s="391"/>
      <c r="BF149" s="386" t="s">
        <v>1029</v>
      </c>
      <c r="BG149" s="392"/>
      <c r="BH149" s="395" t="s">
        <v>1277</v>
      </c>
      <c r="BI149" s="395" t="s">
        <v>1277</v>
      </c>
      <c r="BJ149" s="37"/>
      <c r="BK149" s="394"/>
      <c r="BL149" s="403">
        <v>0.05</v>
      </c>
      <c r="BM149" s="403">
        <v>0.01</v>
      </c>
      <c r="BN149" s="403">
        <f>SUM(BL149:BM149)</f>
        <v>6.0000000000000005E-2</v>
      </c>
      <c r="BO149" s="403">
        <v>0.25</v>
      </c>
      <c r="BP149" s="403">
        <v>0</v>
      </c>
      <c r="BQ149" s="403">
        <f>SUM(BO149:BP149)</f>
        <v>0.25</v>
      </c>
      <c r="BR149" s="39">
        <v>0.8</v>
      </c>
      <c r="BS149" s="39">
        <v>0</v>
      </c>
      <c r="BT149" s="39">
        <f>SUM(BR149:BS149)</f>
        <v>0.8</v>
      </c>
      <c r="BU149" s="39" t="s">
        <v>2978</v>
      </c>
      <c r="BV149" s="404" t="s">
        <v>2978</v>
      </c>
      <c r="BW149" s="404" t="s">
        <v>2978</v>
      </c>
      <c r="BX149" s="39"/>
      <c r="BY149" s="39"/>
      <c r="BZ149" s="404" t="s">
        <v>2978</v>
      </c>
    </row>
    <row r="150" spans="1:78">
      <c r="A150" s="58" t="s">
        <v>850</v>
      </c>
      <c r="B150" s="59">
        <v>7</v>
      </c>
      <c r="C150" s="60" t="s">
        <v>2411</v>
      </c>
      <c r="D150" s="42" t="s">
        <v>2729</v>
      </c>
      <c r="E150" s="31" t="s">
        <v>2729</v>
      </c>
      <c r="F150" s="31" t="s">
        <v>2729</v>
      </c>
      <c r="G150" s="65" t="s">
        <v>2729</v>
      </c>
      <c r="H150" s="65" t="s">
        <v>2464</v>
      </c>
      <c r="I150" s="65" t="s">
        <v>2729</v>
      </c>
      <c r="J150" s="65" t="s">
        <v>2729</v>
      </c>
      <c r="K150" s="65" t="s">
        <v>2729</v>
      </c>
      <c r="L150" s="65" t="s">
        <v>2729</v>
      </c>
      <c r="M150" s="67" t="s">
        <v>2464</v>
      </c>
      <c r="N150" s="67" t="s">
        <v>2729</v>
      </c>
      <c r="O150" s="42" t="s">
        <v>2729</v>
      </c>
      <c r="P150" s="43" t="s">
        <v>790</v>
      </c>
      <c r="Q150" s="43" t="s">
        <v>2729</v>
      </c>
      <c r="R150" s="43" t="s">
        <v>2729</v>
      </c>
      <c r="S150" s="43" t="s">
        <v>2464</v>
      </c>
      <c r="T150" s="43" t="s">
        <v>2464</v>
      </c>
      <c r="U150" s="43" t="s">
        <v>2729</v>
      </c>
      <c r="V150" s="43" t="s">
        <v>2464</v>
      </c>
      <c r="W150" s="43" t="s">
        <v>2504</v>
      </c>
      <c r="X150" s="43" t="s">
        <v>2504</v>
      </c>
      <c r="Y150" s="43" t="s">
        <v>2504</v>
      </c>
      <c r="Z150" s="43" t="s">
        <v>2504</v>
      </c>
      <c r="AA150" s="43" t="s">
        <v>2464</v>
      </c>
      <c r="AB150" s="43" t="s">
        <v>1378</v>
      </c>
      <c r="AC150" s="43" t="s">
        <v>2464</v>
      </c>
      <c r="AD150" s="43" t="s">
        <v>2464</v>
      </c>
      <c r="AE150" s="43" t="s">
        <v>2729</v>
      </c>
      <c r="AF150" s="43" t="s">
        <v>2464</v>
      </c>
      <c r="AG150" s="43" t="s">
        <v>2729</v>
      </c>
      <c r="AH150" s="43" t="s">
        <v>2729</v>
      </c>
      <c r="AI150" s="43" t="s">
        <v>2504</v>
      </c>
      <c r="AJ150" s="43" t="s">
        <v>2464</v>
      </c>
      <c r="AK150" s="43" t="s">
        <v>2729</v>
      </c>
      <c r="AL150" s="43" t="s">
        <v>2729</v>
      </c>
      <c r="AM150" s="43" t="s">
        <v>2729</v>
      </c>
      <c r="AN150" s="43" t="s">
        <v>2464</v>
      </c>
      <c r="AO150" s="43" t="s">
        <v>2464</v>
      </c>
      <c r="AP150" s="43" t="s">
        <v>2729</v>
      </c>
      <c r="AQ150" s="43" t="s">
        <v>2464</v>
      </c>
      <c r="AR150" s="43" t="s">
        <v>2464</v>
      </c>
      <c r="AS150" s="43" t="s">
        <v>2464</v>
      </c>
      <c r="AT150" s="43" t="s">
        <v>2464</v>
      </c>
      <c r="AU150" s="43" t="s">
        <v>2729</v>
      </c>
      <c r="AV150" s="43" t="s">
        <v>2464</v>
      </c>
      <c r="AW150" s="43" t="s">
        <v>2464</v>
      </c>
      <c r="AX150" s="43" t="s">
        <v>2729</v>
      </c>
      <c r="AY150" s="43" t="s">
        <v>2464</v>
      </c>
      <c r="AZ150" s="43" t="s">
        <v>2464</v>
      </c>
      <c r="BA150" s="43" t="s">
        <v>2729</v>
      </c>
      <c r="BB150" s="43" t="s">
        <v>2729</v>
      </c>
      <c r="BC150" s="43" t="s">
        <v>2733</v>
      </c>
      <c r="BD150" s="43" t="s">
        <v>2729</v>
      </c>
      <c r="BE150" s="43" t="s">
        <v>2733</v>
      </c>
      <c r="BF150" s="43" t="s">
        <v>2729</v>
      </c>
      <c r="BG150" s="43" t="s">
        <v>2733</v>
      </c>
      <c r="BH150" s="43" t="s">
        <v>2733</v>
      </c>
      <c r="BI150" s="43" t="s">
        <v>2733</v>
      </c>
      <c r="BJ150" s="43" t="s">
        <v>2464</v>
      </c>
      <c r="BK150" s="43" t="s">
        <v>1378</v>
      </c>
      <c r="BL150" s="32" t="s">
        <v>2733</v>
      </c>
      <c r="BM150" s="32" t="s">
        <v>2733</v>
      </c>
      <c r="BN150" s="32" t="s">
        <v>2733</v>
      </c>
      <c r="BO150" s="32" t="s">
        <v>2733</v>
      </c>
      <c r="BP150" s="32" t="s">
        <v>2733</v>
      </c>
      <c r="BQ150" s="32" t="s">
        <v>2733</v>
      </c>
      <c r="BR150" s="32" t="s">
        <v>2733</v>
      </c>
      <c r="BS150" s="32" t="s">
        <v>2733</v>
      </c>
      <c r="BT150" s="32" t="s">
        <v>2733</v>
      </c>
      <c r="BU150" s="32" t="s">
        <v>2733</v>
      </c>
      <c r="BV150" s="32" t="s">
        <v>2733</v>
      </c>
      <c r="BW150" s="32" t="s">
        <v>2733</v>
      </c>
      <c r="BX150" s="32" t="s">
        <v>2733</v>
      </c>
      <c r="BY150" s="32" t="s">
        <v>2733</v>
      </c>
      <c r="BZ150" s="32" t="s">
        <v>2733</v>
      </c>
    </row>
    <row r="151" spans="1:78" ht="73.2" thickBot="1">
      <c r="A151" s="34" t="s">
        <v>850</v>
      </c>
      <c r="B151" s="35">
        <v>9</v>
      </c>
      <c r="C151" s="89" t="s">
        <v>2414</v>
      </c>
      <c r="D151" s="370" t="s">
        <v>2716</v>
      </c>
      <c r="E151" s="383">
        <v>44603</v>
      </c>
      <c r="F151" s="384">
        <v>44621</v>
      </c>
      <c r="G151" s="385" t="s">
        <v>2808</v>
      </c>
      <c r="H151" s="122"/>
      <c r="I151" s="400" t="s">
        <v>2114</v>
      </c>
      <c r="J151" s="400" t="s">
        <v>3223</v>
      </c>
      <c r="K151" s="387" t="s">
        <v>3134</v>
      </c>
      <c r="L151" s="387" t="s">
        <v>946</v>
      </c>
      <c r="M151" s="37"/>
      <c r="N151" s="386" t="s">
        <v>946</v>
      </c>
      <c r="O151" s="90" t="s">
        <v>3141</v>
      </c>
      <c r="P151" s="388" t="s">
        <v>965</v>
      </c>
      <c r="Q151" s="386" t="s">
        <v>997</v>
      </c>
      <c r="R151" s="386" t="s">
        <v>1022</v>
      </c>
      <c r="S151" s="40"/>
      <c r="T151" s="37"/>
      <c r="U151" s="386" t="s">
        <v>423</v>
      </c>
      <c r="V151" s="37"/>
      <c r="W151" s="389"/>
      <c r="X151" s="389"/>
      <c r="Y151" s="389"/>
      <c r="Z151" s="389"/>
      <c r="AA151" s="37"/>
      <c r="AB151" s="394"/>
      <c r="AC151" s="37"/>
      <c r="AD151" s="37"/>
      <c r="AE151" s="386" t="s">
        <v>2811</v>
      </c>
      <c r="AF151" s="37"/>
      <c r="AG151" s="386" t="s">
        <v>112</v>
      </c>
      <c r="AH151" s="386" t="s">
        <v>112</v>
      </c>
      <c r="AI151" s="389"/>
      <c r="AJ151" s="37"/>
      <c r="AK151" s="386" t="s">
        <v>73</v>
      </c>
      <c r="AL151" s="386" t="s">
        <v>2804</v>
      </c>
      <c r="AM151" s="386" t="s">
        <v>105</v>
      </c>
      <c r="AN151" s="37" t="s">
        <v>3137</v>
      </c>
      <c r="AO151" s="37"/>
      <c r="AP151" s="386" t="s">
        <v>3138</v>
      </c>
      <c r="AQ151" s="37"/>
      <c r="AR151" s="37"/>
      <c r="AS151" s="37"/>
      <c r="AT151" s="37"/>
      <c r="AU151" s="386"/>
      <c r="AV151" s="37"/>
      <c r="AW151" s="37"/>
      <c r="AX151" s="386"/>
      <c r="AY151" s="37"/>
      <c r="AZ151" s="37"/>
      <c r="BA151" s="386" t="s">
        <v>2812</v>
      </c>
      <c r="BB151" s="386" t="s">
        <v>1028</v>
      </c>
      <c r="BC151" s="392"/>
      <c r="BD151" s="386" t="s">
        <v>2424</v>
      </c>
      <c r="BE151" s="392"/>
      <c r="BF151" s="386" t="s">
        <v>2405</v>
      </c>
      <c r="BG151" s="392"/>
      <c r="BH151" s="395" t="s">
        <v>1277</v>
      </c>
      <c r="BI151" s="395" t="s">
        <v>1277</v>
      </c>
      <c r="BJ151" s="37"/>
      <c r="BK151" s="394"/>
      <c r="BL151" s="402">
        <v>0.05</v>
      </c>
      <c r="BM151" s="402">
        <v>0.01</v>
      </c>
      <c r="BN151" s="402">
        <v>0.06</v>
      </c>
      <c r="BO151" s="402">
        <v>0.25</v>
      </c>
      <c r="BP151" s="402">
        <v>0</v>
      </c>
      <c r="BQ151" s="403">
        <f>SUM(BO151:BP151)</f>
        <v>0.25</v>
      </c>
      <c r="BR151" s="402">
        <v>0.8</v>
      </c>
      <c r="BS151" s="402">
        <v>0</v>
      </c>
      <c r="BT151" s="402">
        <f>SUM(BR151:BS151)</f>
        <v>0.8</v>
      </c>
      <c r="BU151" s="404" t="s">
        <v>2978</v>
      </c>
      <c r="BV151" s="404" t="s">
        <v>2978</v>
      </c>
      <c r="BW151" s="397">
        <v>0</v>
      </c>
      <c r="BX151" s="404" t="s">
        <v>2979</v>
      </c>
      <c r="BY151" s="404" t="s">
        <v>2978</v>
      </c>
      <c r="BZ151" s="39" t="s">
        <v>2978</v>
      </c>
    </row>
    <row r="152" spans="1:78">
      <c r="A152" s="58" t="s">
        <v>851</v>
      </c>
      <c r="B152" s="59">
        <v>10</v>
      </c>
      <c r="C152" s="60" t="s">
        <v>2411</v>
      </c>
      <c r="D152" s="42" t="s">
        <v>2729</v>
      </c>
      <c r="E152" s="31" t="s">
        <v>2729</v>
      </c>
      <c r="F152" s="31" t="s">
        <v>2729</v>
      </c>
      <c r="G152" s="65" t="s">
        <v>2729</v>
      </c>
      <c r="H152" s="65" t="s">
        <v>2464</v>
      </c>
      <c r="I152" s="65" t="s">
        <v>2729</v>
      </c>
      <c r="J152" s="65" t="s">
        <v>2729</v>
      </c>
      <c r="K152" s="65" t="s">
        <v>2729</v>
      </c>
      <c r="L152" s="65" t="s">
        <v>2729</v>
      </c>
      <c r="M152" s="67" t="s">
        <v>2464</v>
      </c>
      <c r="N152" s="67" t="s">
        <v>2729</v>
      </c>
      <c r="O152" s="42" t="s">
        <v>2729</v>
      </c>
      <c r="P152" s="43" t="s">
        <v>790</v>
      </c>
      <c r="Q152" s="43" t="s">
        <v>2729</v>
      </c>
      <c r="R152" s="43" t="s">
        <v>2729</v>
      </c>
      <c r="S152" s="43" t="s">
        <v>2464</v>
      </c>
      <c r="T152" s="43" t="s">
        <v>2464</v>
      </c>
      <c r="U152" s="43" t="s">
        <v>2729</v>
      </c>
      <c r="V152" s="43" t="s">
        <v>2464</v>
      </c>
      <c r="W152" s="43" t="s">
        <v>2504</v>
      </c>
      <c r="X152" s="43" t="s">
        <v>2504</v>
      </c>
      <c r="Y152" s="43" t="s">
        <v>2504</v>
      </c>
      <c r="Z152" s="43" t="s">
        <v>2504</v>
      </c>
      <c r="AA152" s="43" t="s">
        <v>2464</v>
      </c>
      <c r="AB152" s="43" t="s">
        <v>1378</v>
      </c>
      <c r="AC152" s="43" t="s">
        <v>2464</v>
      </c>
      <c r="AD152" s="43" t="s">
        <v>2464</v>
      </c>
      <c r="AE152" s="43" t="s">
        <v>2729</v>
      </c>
      <c r="AF152" s="43" t="s">
        <v>2464</v>
      </c>
      <c r="AG152" s="43" t="s">
        <v>2729</v>
      </c>
      <c r="AH152" s="43" t="s">
        <v>2729</v>
      </c>
      <c r="AI152" s="43" t="s">
        <v>2504</v>
      </c>
      <c r="AJ152" s="43" t="s">
        <v>2464</v>
      </c>
      <c r="AK152" s="43" t="s">
        <v>2729</v>
      </c>
      <c r="AL152" s="43" t="s">
        <v>2729</v>
      </c>
      <c r="AM152" s="43" t="s">
        <v>2729</v>
      </c>
      <c r="AN152" s="43" t="s">
        <v>2464</v>
      </c>
      <c r="AO152" s="43" t="s">
        <v>2464</v>
      </c>
      <c r="AP152" s="43" t="s">
        <v>2729</v>
      </c>
      <c r="AQ152" s="43" t="s">
        <v>2464</v>
      </c>
      <c r="AR152" s="43" t="s">
        <v>2464</v>
      </c>
      <c r="AS152" s="43" t="s">
        <v>2464</v>
      </c>
      <c r="AT152" s="43" t="s">
        <v>2464</v>
      </c>
      <c r="AU152" s="43" t="s">
        <v>2729</v>
      </c>
      <c r="AV152" s="43" t="s">
        <v>2464</v>
      </c>
      <c r="AW152" s="43" t="s">
        <v>2464</v>
      </c>
      <c r="AX152" s="43" t="s">
        <v>2729</v>
      </c>
      <c r="AY152" s="43" t="s">
        <v>2464</v>
      </c>
      <c r="AZ152" s="43" t="s">
        <v>2464</v>
      </c>
      <c r="BA152" s="43" t="s">
        <v>2729</v>
      </c>
      <c r="BB152" s="43" t="s">
        <v>2729</v>
      </c>
      <c r="BC152" s="43" t="s">
        <v>2733</v>
      </c>
      <c r="BD152" s="43" t="s">
        <v>2729</v>
      </c>
      <c r="BE152" s="43" t="s">
        <v>2733</v>
      </c>
      <c r="BF152" s="43" t="s">
        <v>2729</v>
      </c>
      <c r="BG152" s="43" t="s">
        <v>2733</v>
      </c>
      <c r="BH152" s="43" t="s">
        <v>2733</v>
      </c>
      <c r="BI152" s="43" t="s">
        <v>2733</v>
      </c>
      <c r="BJ152" s="43" t="s">
        <v>2464</v>
      </c>
      <c r="BK152" s="43" t="s">
        <v>1378</v>
      </c>
      <c r="BL152" s="32" t="s">
        <v>2733</v>
      </c>
      <c r="BM152" s="32" t="s">
        <v>2733</v>
      </c>
      <c r="BN152" s="32" t="s">
        <v>2733</v>
      </c>
      <c r="BO152" s="32" t="s">
        <v>2733</v>
      </c>
      <c r="BP152" s="32" t="s">
        <v>2733</v>
      </c>
      <c r="BQ152" s="32" t="s">
        <v>2733</v>
      </c>
      <c r="BR152" s="32" t="s">
        <v>2733</v>
      </c>
      <c r="BS152" s="32" t="s">
        <v>2733</v>
      </c>
      <c r="BT152" s="32" t="s">
        <v>2733</v>
      </c>
      <c r="BU152" s="32" t="s">
        <v>2733</v>
      </c>
      <c r="BV152" s="32" t="s">
        <v>2733</v>
      </c>
      <c r="BW152" s="32" t="s">
        <v>2733</v>
      </c>
      <c r="BX152" s="32" t="s">
        <v>2733</v>
      </c>
      <c r="BY152" s="32" t="s">
        <v>2733</v>
      </c>
      <c r="BZ152" s="32" t="s">
        <v>2733</v>
      </c>
    </row>
    <row r="153" spans="1:78" ht="73.2" thickBot="1">
      <c r="A153" s="34" t="s">
        <v>851</v>
      </c>
      <c r="B153" s="35">
        <v>12</v>
      </c>
      <c r="C153" s="89" t="s">
        <v>2414</v>
      </c>
      <c r="D153" s="370" t="s">
        <v>2716</v>
      </c>
      <c r="E153" s="383">
        <v>44603</v>
      </c>
      <c r="F153" s="384">
        <v>44621</v>
      </c>
      <c r="G153" s="385" t="s">
        <v>2808</v>
      </c>
      <c r="H153" s="36"/>
      <c r="I153" s="387" t="s">
        <v>2114</v>
      </c>
      <c r="J153" s="387" t="s">
        <v>3223</v>
      </c>
      <c r="K153" s="387" t="s">
        <v>3134</v>
      </c>
      <c r="L153" s="387" t="s">
        <v>946</v>
      </c>
      <c r="M153" s="37"/>
      <c r="N153" s="386" t="s">
        <v>946</v>
      </c>
      <c r="O153" s="90" t="s">
        <v>3141</v>
      </c>
      <c r="P153" s="388" t="s">
        <v>965</v>
      </c>
      <c r="Q153" s="386" t="s">
        <v>997</v>
      </c>
      <c r="R153" s="386" t="s">
        <v>1022</v>
      </c>
      <c r="S153" s="40"/>
      <c r="T153" s="37"/>
      <c r="U153" s="386" t="s">
        <v>423</v>
      </c>
      <c r="V153" s="37"/>
      <c r="W153" s="389"/>
      <c r="X153" s="389"/>
      <c r="Y153" s="389"/>
      <c r="Z153" s="389"/>
      <c r="AA153" s="37"/>
      <c r="AB153" s="394"/>
      <c r="AC153" s="37"/>
      <c r="AD153" s="37"/>
      <c r="AE153" s="37" t="s">
        <v>1277</v>
      </c>
      <c r="AF153" s="37"/>
      <c r="AG153" s="386" t="s">
        <v>112</v>
      </c>
      <c r="AH153" s="386" t="s">
        <v>112</v>
      </c>
      <c r="AI153" s="389"/>
      <c r="AJ153" s="37"/>
      <c r="AK153" s="386" t="s">
        <v>73</v>
      </c>
      <c r="AL153" s="386" t="s">
        <v>2804</v>
      </c>
      <c r="AM153" s="386" t="s">
        <v>2805</v>
      </c>
      <c r="AN153" s="37" t="s">
        <v>3137</v>
      </c>
      <c r="AO153" s="37"/>
      <c r="AP153" s="386" t="s">
        <v>3138</v>
      </c>
      <c r="AQ153" s="37"/>
      <c r="AR153" s="37"/>
      <c r="AS153" s="37"/>
      <c r="AT153" s="37"/>
      <c r="AU153" s="386"/>
      <c r="AV153" s="37"/>
      <c r="AW153" s="37"/>
      <c r="AX153" s="395" t="s">
        <v>1277</v>
      </c>
      <c r="AY153" s="37"/>
      <c r="AZ153" s="37"/>
      <c r="BA153" s="395" t="s">
        <v>1277</v>
      </c>
      <c r="BB153" s="386" t="s">
        <v>2807</v>
      </c>
      <c r="BC153" s="392"/>
      <c r="BD153" s="395" t="s">
        <v>1277</v>
      </c>
      <c r="BE153" s="395" t="s">
        <v>1277</v>
      </c>
      <c r="BF153" s="386" t="s">
        <v>1029</v>
      </c>
      <c r="BG153" s="392"/>
      <c r="BH153" s="395" t="s">
        <v>1277</v>
      </c>
      <c r="BI153" s="395" t="s">
        <v>1277</v>
      </c>
      <c r="BJ153" s="37"/>
      <c r="BK153" s="394"/>
      <c r="BL153" s="402"/>
      <c r="BM153" s="402"/>
      <c r="BN153" s="403">
        <f>SUM(BL153:BM153)</f>
        <v>0</v>
      </c>
      <c r="BO153" s="402" t="s">
        <v>1277</v>
      </c>
      <c r="BP153" s="402" t="s">
        <v>1277</v>
      </c>
      <c r="BQ153" s="403">
        <f>SUM(BO153:BP153)</f>
        <v>0</v>
      </c>
      <c r="BR153" s="402">
        <v>0.74</v>
      </c>
      <c r="BS153" s="402"/>
      <c r="BT153" s="402">
        <f>SUM(BR153:BS153)</f>
        <v>0.74</v>
      </c>
      <c r="BU153" s="404"/>
      <c r="BV153" s="404" t="s">
        <v>1277</v>
      </c>
      <c r="BW153" s="397">
        <v>0</v>
      </c>
      <c r="BX153" s="404" t="s">
        <v>1277</v>
      </c>
      <c r="BY153" s="404" t="s">
        <v>1277</v>
      </c>
      <c r="BZ153" s="39" t="s">
        <v>1277</v>
      </c>
    </row>
    <row r="154" spans="1:78" ht="17.399999999999999">
      <c r="D154" s="371" t="s">
        <v>2972</v>
      </c>
      <c r="L154" s="1"/>
      <c r="M154" s="1"/>
      <c r="N154" s="1"/>
      <c r="BI154" s="6"/>
      <c r="BJ154" s="6"/>
      <c r="BK154" s="6"/>
    </row>
    <row r="155" spans="1:78" ht="17.399999999999999">
      <c r="D155" s="371" t="s">
        <v>3225</v>
      </c>
      <c r="L155" s="1"/>
      <c r="M155" s="1"/>
      <c r="N155" s="1"/>
      <c r="BI155" s="6"/>
      <c r="BJ155" s="6"/>
      <c r="BK155" s="6"/>
    </row>
    <row r="156" spans="1:78">
      <c r="L156" s="1"/>
      <c r="M156" s="1"/>
      <c r="N156" s="1"/>
      <c r="BI156" s="6"/>
      <c r="BJ156" s="6"/>
      <c r="BK156" s="6"/>
    </row>
    <row r="157" spans="1:78" ht="15.6" thickBot="1">
      <c r="A157" s="1" t="s">
        <v>3142</v>
      </c>
      <c r="L157" s="1"/>
      <c r="M157" s="1"/>
      <c r="N157" s="1"/>
      <c r="BI157" s="6"/>
      <c r="BJ157" s="6"/>
      <c r="BK157" s="6"/>
    </row>
    <row r="158" spans="1:78" ht="93" thickBot="1">
      <c r="D158" s="8" t="s">
        <v>2993</v>
      </c>
      <c r="E158" s="9" t="s">
        <v>2407</v>
      </c>
      <c r="F158" s="9" t="s">
        <v>2293</v>
      </c>
      <c r="G158" s="9" t="s">
        <v>1048</v>
      </c>
      <c r="H158" s="9" t="s">
        <v>1417</v>
      </c>
      <c r="I158" s="380" t="s">
        <v>3206</v>
      </c>
      <c r="J158" s="380" t="s">
        <v>2213</v>
      </c>
      <c r="K158" s="10" t="s">
        <v>1049</v>
      </c>
      <c r="L158" s="10" t="s">
        <v>2986</v>
      </c>
      <c r="M158" s="10" t="s">
        <v>2988</v>
      </c>
      <c r="N158" s="10" t="s">
        <v>1050</v>
      </c>
      <c r="O158" s="11" t="s">
        <v>797</v>
      </c>
      <c r="P158" s="12" t="s">
        <v>1051</v>
      </c>
      <c r="Q158" s="12" t="s">
        <v>798</v>
      </c>
      <c r="R158" s="12" t="s">
        <v>799</v>
      </c>
      <c r="S158" s="12" t="s">
        <v>1048</v>
      </c>
      <c r="T158" s="12" t="s">
        <v>800</v>
      </c>
      <c r="U158" s="12" t="s">
        <v>801</v>
      </c>
      <c r="V158" s="12" t="s">
        <v>1052</v>
      </c>
      <c r="W158" s="12" t="s">
        <v>802</v>
      </c>
      <c r="X158" s="12" t="s">
        <v>2412</v>
      </c>
      <c r="Y158" s="12" t="s">
        <v>804</v>
      </c>
      <c r="Z158" s="12" t="s">
        <v>805</v>
      </c>
      <c r="AA158" s="12" t="s">
        <v>806</v>
      </c>
      <c r="AB158" s="12" t="s">
        <v>807</v>
      </c>
      <c r="AC158" s="12" t="s">
        <v>808</v>
      </c>
      <c r="AD158" s="12" t="s">
        <v>809</v>
      </c>
      <c r="AE158" s="12" t="s">
        <v>810</v>
      </c>
      <c r="AF158" s="12" t="s">
        <v>811</v>
      </c>
      <c r="AG158" s="12" t="s">
        <v>812</v>
      </c>
      <c r="AH158" s="12" t="s">
        <v>813</v>
      </c>
      <c r="AI158" s="12" t="s">
        <v>814</v>
      </c>
      <c r="AJ158" s="12" t="s">
        <v>815</v>
      </c>
      <c r="AK158" s="12" t="s">
        <v>816</v>
      </c>
      <c r="AL158" s="12" t="s">
        <v>817</v>
      </c>
      <c r="AM158" s="12" t="s">
        <v>818</v>
      </c>
      <c r="AN158" s="12" t="s">
        <v>819</v>
      </c>
      <c r="AO158" s="12" t="s">
        <v>820</v>
      </c>
      <c r="AP158" s="12" t="s">
        <v>821</v>
      </c>
      <c r="AQ158" s="12" t="s">
        <v>822</v>
      </c>
      <c r="AR158" s="12" t="s">
        <v>823</v>
      </c>
      <c r="AS158" s="12" t="s">
        <v>824</v>
      </c>
      <c r="AT158" s="12" t="s">
        <v>825</v>
      </c>
      <c r="AU158" s="12" t="s">
        <v>826</v>
      </c>
      <c r="AV158" s="12" t="s">
        <v>827</v>
      </c>
      <c r="AW158" s="12" t="s">
        <v>828</v>
      </c>
      <c r="AX158" s="12" t="s">
        <v>829</v>
      </c>
      <c r="AY158" s="12" t="s">
        <v>830</v>
      </c>
      <c r="AZ158" s="12" t="s">
        <v>831</v>
      </c>
      <c r="BA158" s="12" t="s">
        <v>832</v>
      </c>
      <c r="BB158" s="12" t="s">
        <v>833</v>
      </c>
      <c r="BC158" s="12" t="s">
        <v>834</v>
      </c>
      <c r="BD158" s="12" t="s">
        <v>835</v>
      </c>
      <c r="BE158" s="12" t="s">
        <v>836</v>
      </c>
      <c r="BF158" s="12" t="s">
        <v>837</v>
      </c>
      <c r="BG158" s="12" t="s">
        <v>838</v>
      </c>
      <c r="BH158" s="12" t="s">
        <v>839</v>
      </c>
      <c r="BI158" s="12" t="s">
        <v>840</v>
      </c>
      <c r="BJ158" s="12" t="s">
        <v>841</v>
      </c>
      <c r="BK158" s="12" t="s">
        <v>842</v>
      </c>
      <c r="BL158" s="354" t="s">
        <v>2742</v>
      </c>
      <c r="BM158" s="354" t="s">
        <v>2743</v>
      </c>
      <c r="BN158" s="354" t="s">
        <v>2744</v>
      </c>
      <c r="BO158" s="354" t="s">
        <v>2745</v>
      </c>
      <c r="BP158" s="354" t="s">
        <v>2746</v>
      </c>
      <c r="BQ158" s="354" t="s">
        <v>2747</v>
      </c>
      <c r="BR158" s="354" t="s">
        <v>2748</v>
      </c>
      <c r="BS158" s="354" t="s">
        <v>2749</v>
      </c>
      <c r="BT158" s="354" t="s">
        <v>2750</v>
      </c>
      <c r="BU158" s="354" t="s">
        <v>2751</v>
      </c>
      <c r="BV158" s="354" t="s">
        <v>2752</v>
      </c>
      <c r="BW158" s="354" t="s">
        <v>2753</v>
      </c>
      <c r="BX158" s="354" t="s">
        <v>2754</v>
      </c>
      <c r="BY158" s="354" t="s">
        <v>2755</v>
      </c>
      <c r="BZ158" s="354" t="s">
        <v>2756</v>
      </c>
    </row>
    <row r="159" spans="1:78" ht="27.75" customHeight="1" thickBot="1">
      <c r="A159" s="13"/>
      <c r="B159" s="246" t="s">
        <v>2408</v>
      </c>
      <c r="C159" s="247"/>
      <c r="D159" s="14" t="s">
        <v>3047</v>
      </c>
      <c r="E159" s="15" t="s">
        <v>3124</v>
      </c>
      <c r="F159" s="15" t="s">
        <v>3125</v>
      </c>
      <c r="G159" s="15" t="s">
        <v>3126</v>
      </c>
      <c r="H159" s="15" t="s">
        <v>3051</v>
      </c>
      <c r="I159" s="381" t="s">
        <v>3202</v>
      </c>
      <c r="J159" s="381" t="s">
        <v>3203</v>
      </c>
      <c r="K159" s="16" t="s">
        <v>3052</v>
      </c>
      <c r="L159" s="16" t="s">
        <v>3127</v>
      </c>
      <c r="M159" s="16" t="s">
        <v>3054</v>
      </c>
      <c r="N159" s="16" t="s">
        <v>3055</v>
      </c>
      <c r="O159" s="17" t="s">
        <v>3056</v>
      </c>
      <c r="P159" s="18" t="s">
        <v>3057</v>
      </c>
      <c r="Q159" s="18" t="s">
        <v>3058</v>
      </c>
      <c r="R159" s="18" t="s">
        <v>3059</v>
      </c>
      <c r="S159" s="18" t="s">
        <v>3126</v>
      </c>
      <c r="T159" s="18" t="s">
        <v>3060</v>
      </c>
      <c r="U159" s="18" t="s">
        <v>3061</v>
      </c>
      <c r="V159" s="18" t="s">
        <v>3062</v>
      </c>
      <c r="W159" s="18" t="s">
        <v>3128</v>
      </c>
      <c r="X159" s="18" t="s">
        <v>3129</v>
      </c>
      <c r="Y159" s="18" t="s">
        <v>3130</v>
      </c>
      <c r="Z159" s="18" t="s">
        <v>3131</v>
      </c>
      <c r="AA159" s="18" t="s">
        <v>3067</v>
      </c>
      <c r="AB159" s="18" t="s">
        <v>3068</v>
      </c>
      <c r="AC159" s="18" t="s">
        <v>3069</v>
      </c>
      <c r="AD159" s="18" t="s">
        <v>3132</v>
      </c>
      <c r="AE159" s="18" t="s">
        <v>3071</v>
      </c>
      <c r="AF159" s="18" t="s">
        <v>3072</v>
      </c>
      <c r="AG159" s="18" t="s">
        <v>3073</v>
      </c>
      <c r="AH159" s="18" t="s">
        <v>3074</v>
      </c>
      <c r="AI159" s="18" t="s">
        <v>3075</v>
      </c>
      <c r="AJ159" s="18" t="s">
        <v>3076</v>
      </c>
      <c r="AK159" s="18" t="s">
        <v>3077</v>
      </c>
      <c r="AL159" s="18" t="s">
        <v>3078</v>
      </c>
      <c r="AM159" s="18" t="s">
        <v>3079</v>
      </c>
      <c r="AN159" s="18" t="s">
        <v>3080</v>
      </c>
      <c r="AO159" s="18" t="s">
        <v>3081</v>
      </c>
      <c r="AP159" s="18" t="s">
        <v>3082</v>
      </c>
      <c r="AQ159" s="18" t="s">
        <v>3083</v>
      </c>
      <c r="AR159" s="18" t="s">
        <v>3084</v>
      </c>
      <c r="AS159" s="18" t="s">
        <v>3085</v>
      </c>
      <c r="AT159" s="18" t="s">
        <v>3086</v>
      </c>
      <c r="AU159" s="18" t="s">
        <v>3133</v>
      </c>
      <c r="AV159" s="18" t="s">
        <v>3088</v>
      </c>
      <c r="AW159" s="18" t="s">
        <v>3089</v>
      </c>
      <c r="AX159" s="18" t="s">
        <v>3090</v>
      </c>
      <c r="AY159" s="18" t="s">
        <v>3091</v>
      </c>
      <c r="AZ159" s="18" t="s">
        <v>3092</v>
      </c>
      <c r="BA159" s="18" t="s">
        <v>3093</v>
      </c>
      <c r="BB159" s="18" t="s">
        <v>3094</v>
      </c>
      <c r="BC159" s="18" t="s">
        <v>3095</v>
      </c>
      <c r="BD159" s="18" t="s">
        <v>3096</v>
      </c>
      <c r="BE159" s="18" t="s">
        <v>3097</v>
      </c>
      <c r="BF159" s="18" t="s">
        <v>3098</v>
      </c>
      <c r="BG159" s="18" t="s">
        <v>3099</v>
      </c>
      <c r="BH159" s="18" t="s">
        <v>3100</v>
      </c>
      <c r="BI159" s="18" t="s">
        <v>3101</v>
      </c>
      <c r="BJ159" s="18" t="s">
        <v>3102</v>
      </c>
      <c r="BK159" s="18" t="s">
        <v>3103</v>
      </c>
      <c r="BL159" s="354" t="s">
        <v>3104</v>
      </c>
      <c r="BM159" s="354" t="s">
        <v>3105</v>
      </c>
      <c r="BN159" s="354" t="s">
        <v>3106</v>
      </c>
      <c r="BO159" s="354" t="s">
        <v>3107</v>
      </c>
      <c r="BP159" s="354" t="s">
        <v>3108</v>
      </c>
      <c r="BQ159" s="354" t="s">
        <v>3109</v>
      </c>
      <c r="BR159" s="354" t="s">
        <v>3110</v>
      </c>
      <c r="BS159" s="354" t="s">
        <v>3111</v>
      </c>
      <c r="BT159" s="354" t="s">
        <v>3112</v>
      </c>
      <c r="BU159" s="354" t="s">
        <v>3113</v>
      </c>
      <c r="BV159" s="354" t="s">
        <v>3114</v>
      </c>
      <c r="BW159" s="354" t="s">
        <v>3115</v>
      </c>
      <c r="BX159" s="354" t="s">
        <v>3116</v>
      </c>
      <c r="BY159" s="354" t="s">
        <v>3117</v>
      </c>
      <c r="BZ159" s="354" t="s">
        <v>3118</v>
      </c>
    </row>
    <row r="160" spans="1:78" ht="27.75" customHeight="1" thickBot="1">
      <c r="A160" s="19" t="s">
        <v>2409</v>
      </c>
      <c r="B160" s="20" t="s">
        <v>2410</v>
      </c>
      <c r="C160" s="21" t="s">
        <v>2410</v>
      </c>
      <c r="D160" s="22"/>
      <c r="E160" s="23"/>
      <c r="F160" s="23"/>
      <c r="G160" s="23"/>
      <c r="H160" s="23"/>
      <c r="I160" s="382"/>
      <c r="J160" s="382"/>
      <c r="K160" s="24"/>
      <c r="L160" s="24"/>
      <c r="M160" s="24"/>
      <c r="N160" s="24"/>
      <c r="O160" s="25" t="s">
        <v>0</v>
      </c>
      <c r="P160" s="26" t="s">
        <v>1</v>
      </c>
      <c r="Q160" s="26" t="s">
        <v>2</v>
      </c>
      <c r="R160" s="26" t="s">
        <v>3</v>
      </c>
      <c r="S160" s="26" t="s">
        <v>4</v>
      </c>
      <c r="T160" s="26" t="s">
        <v>5</v>
      </c>
      <c r="U160" s="26" t="s">
        <v>6</v>
      </c>
      <c r="V160" s="26" t="s">
        <v>2413</v>
      </c>
      <c r="W160" s="26" t="s">
        <v>7</v>
      </c>
      <c r="X160" s="26" t="s">
        <v>8</v>
      </c>
      <c r="Y160" s="26" t="s">
        <v>9</v>
      </c>
      <c r="Z160" s="26" t="s">
        <v>10</v>
      </c>
      <c r="AA160" s="26" t="s">
        <v>11</v>
      </c>
      <c r="AB160" s="26" t="s">
        <v>12</v>
      </c>
      <c r="AC160" s="26" t="s">
        <v>13</v>
      </c>
      <c r="AD160" s="26" t="s">
        <v>14</v>
      </c>
      <c r="AE160" s="26" t="s">
        <v>15</v>
      </c>
      <c r="AF160" s="26" t="s">
        <v>16</v>
      </c>
      <c r="AG160" s="26" t="s">
        <v>17</v>
      </c>
      <c r="AH160" s="26" t="s">
        <v>18</v>
      </c>
      <c r="AI160" s="26" t="s">
        <v>19</v>
      </c>
      <c r="AJ160" s="26" t="s">
        <v>20</v>
      </c>
      <c r="AK160" s="26" t="s">
        <v>21</v>
      </c>
      <c r="AL160" s="26" t="s">
        <v>22</v>
      </c>
      <c r="AM160" s="26" t="s">
        <v>23</v>
      </c>
      <c r="AN160" s="26" t="s">
        <v>24</v>
      </c>
      <c r="AO160" s="26" t="s">
        <v>25</v>
      </c>
      <c r="AP160" s="26" t="s">
        <v>26</v>
      </c>
      <c r="AQ160" s="26" t="s">
        <v>27</v>
      </c>
      <c r="AR160" s="26" t="s">
        <v>28</v>
      </c>
      <c r="AS160" s="26" t="s">
        <v>29</v>
      </c>
      <c r="AT160" s="26" t="s">
        <v>30</v>
      </c>
      <c r="AU160" s="26" t="s">
        <v>31</v>
      </c>
      <c r="AV160" s="26" t="s">
        <v>32</v>
      </c>
      <c r="AW160" s="26" t="s">
        <v>33</v>
      </c>
      <c r="AX160" s="26" t="s">
        <v>34</v>
      </c>
      <c r="AY160" s="26" t="s">
        <v>35</v>
      </c>
      <c r="AZ160" s="26" t="s">
        <v>36</v>
      </c>
      <c r="BA160" s="26" t="s">
        <v>37</v>
      </c>
      <c r="BB160" s="26" t="s">
        <v>38</v>
      </c>
      <c r="BC160" s="26" t="s">
        <v>39</v>
      </c>
      <c r="BD160" s="26" t="s">
        <v>40</v>
      </c>
      <c r="BE160" s="26" t="s">
        <v>41</v>
      </c>
      <c r="BF160" s="26" t="s">
        <v>42</v>
      </c>
      <c r="BG160" s="26" t="s">
        <v>43</v>
      </c>
      <c r="BH160" s="26" t="s">
        <v>44</v>
      </c>
      <c r="BI160" s="26" t="s">
        <v>45</v>
      </c>
      <c r="BJ160" s="26" t="s">
        <v>46</v>
      </c>
      <c r="BK160" s="26" t="s">
        <v>47</v>
      </c>
      <c r="BL160" s="355"/>
      <c r="BM160" s="355"/>
      <c r="BN160" s="355"/>
      <c r="BO160" s="355"/>
      <c r="BP160" s="355"/>
      <c r="BQ160" s="355"/>
      <c r="BR160" s="355"/>
      <c r="BS160" s="355"/>
      <c r="BT160" s="355"/>
      <c r="BU160" s="355"/>
      <c r="BV160" s="355"/>
      <c r="BW160" s="355"/>
      <c r="BX160" s="355"/>
      <c r="BY160" s="355"/>
      <c r="BZ160" s="355"/>
    </row>
    <row r="161" spans="1:78">
      <c r="A161" s="58" t="s">
        <v>848</v>
      </c>
      <c r="B161" s="59">
        <v>1</v>
      </c>
      <c r="C161" s="60" t="s">
        <v>2411</v>
      </c>
      <c r="D161" s="30" t="s">
        <v>2729</v>
      </c>
      <c r="E161" s="62" t="s">
        <v>2729</v>
      </c>
      <c r="F161" s="62" t="s">
        <v>2729</v>
      </c>
      <c r="G161" s="62" t="s">
        <v>2729</v>
      </c>
      <c r="H161" s="62" t="s">
        <v>2464</v>
      </c>
      <c r="I161" s="62" t="s">
        <v>2729</v>
      </c>
      <c r="J161" s="62" t="s">
        <v>2729</v>
      </c>
      <c r="K161" s="62" t="s">
        <v>2729</v>
      </c>
      <c r="L161" s="62" t="s">
        <v>2729</v>
      </c>
      <c r="M161" s="63" t="s">
        <v>2729</v>
      </c>
      <c r="N161" s="63" t="s">
        <v>2729</v>
      </c>
      <c r="O161" s="30" t="s">
        <v>2729</v>
      </c>
      <c r="P161" s="32" t="s">
        <v>790</v>
      </c>
      <c r="Q161" s="32" t="s">
        <v>2729</v>
      </c>
      <c r="R161" s="32" t="s">
        <v>2729</v>
      </c>
      <c r="S161" s="32" t="s">
        <v>2464</v>
      </c>
      <c r="T161" s="32" t="s">
        <v>2464</v>
      </c>
      <c r="U161" s="32" t="s">
        <v>2729</v>
      </c>
      <c r="V161" s="32" t="s">
        <v>2464</v>
      </c>
      <c r="W161" s="32" t="s">
        <v>2504</v>
      </c>
      <c r="X161" s="32" t="s">
        <v>2504</v>
      </c>
      <c r="Y161" s="32" t="s">
        <v>2504</v>
      </c>
      <c r="Z161" s="32" t="s">
        <v>2504</v>
      </c>
      <c r="AA161" s="32" t="s">
        <v>2464</v>
      </c>
      <c r="AB161" s="32" t="s">
        <v>2729</v>
      </c>
      <c r="AC161" s="32" t="s">
        <v>2464</v>
      </c>
      <c r="AD161" s="32" t="s">
        <v>2464</v>
      </c>
      <c r="AE161" s="32" t="s">
        <v>2464</v>
      </c>
      <c r="AF161" s="32" t="s">
        <v>2464</v>
      </c>
      <c r="AG161" s="32" t="s">
        <v>2729</v>
      </c>
      <c r="AH161" s="32" t="s">
        <v>2729</v>
      </c>
      <c r="AI161" s="32" t="s">
        <v>2504</v>
      </c>
      <c r="AJ161" s="32" t="s">
        <v>2464</v>
      </c>
      <c r="AK161" s="32" t="s">
        <v>2729</v>
      </c>
      <c r="AL161" s="32" t="s">
        <v>2729</v>
      </c>
      <c r="AM161" s="32" t="s">
        <v>2729</v>
      </c>
      <c r="AN161" s="32" t="s">
        <v>2464</v>
      </c>
      <c r="AO161" s="32" t="s">
        <v>2729</v>
      </c>
      <c r="AP161" s="32" t="s">
        <v>2464</v>
      </c>
      <c r="AQ161" s="32" t="s">
        <v>2464</v>
      </c>
      <c r="AR161" s="32" t="s">
        <v>2464</v>
      </c>
      <c r="AS161" s="32" t="s">
        <v>2464</v>
      </c>
      <c r="AT161" s="32" t="s">
        <v>2464</v>
      </c>
      <c r="AU161" s="32" t="s">
        <v>1378</v>
      </c>
      <c r="AV161" s="32" t="s">
        <v>2731</v>
      </c>
      <c r="AW161" s="32" t="s">
        <v>2731</v>
      </c>
      <c r="AX161" s="32" t="s">
        <v>1378</v>
      </c>
      <c r="AY161" s="32" t="s">
        <v>2464</v>
      </c>
      <c r="AZ161" s="32" t="s">
        <v>2464</v>
      </c>
      <c r="BA161" s="32" t="s">
        <v>1378</v>
      </c>
      <c r="BB161" s="32" t="s">
        <v>2731</v>
      </c>
      <c r="BC161" s="32" t="s">
        <v>2735</v>
      </c>
      <c r="BD161" s="32" t="s">
        <v>2464</v>
      </c>
      <c r="BE161" s="32" t="s">
        <v>2464</v>
      </c>
      <c r="BF161" s="32" t="s">
        <v>2729</v>
      </c>
      <c r="BG161" s="32" t="s">
        <v>2733</v>
      </c>
      <c r="BH161" s="32" t="s">
        <v>2733</v>
      </c>
      <c r="BI161" s="32" t="s">
        <v>2733</v>
      </c>
      <c r="BJ161" s="32" t="s">
        <v>2464</v>
      </c>
      <c r="BK161" s="32" t="s">
        <v>1378</v>
      </c>
      <c r="BL161" s="32" t="s">
        <v>2735</v>
      </c>
      <c r="BM161" s="32" t="s">
        <v>2735</v>
      </c>
      <c r="BN161" s="32" t="s">
        <v>2735</v>
      </c>
      <c r="BO161" s="32" t="s">
        <v>2464</v>
      </c>
      <c r="BP161" s="32" t="s">
        <v>2464</v>
      </c>
      <c r="BQ161" s="32" t="s">
        <v>2464</v>
      </c>
      <c r="BR161" s="32" t="s">
        <v>2735</v>
      </c>
      <c r="BS161" s="32" t="s">
        <v>2735</v>
      </c>
      <c r="BT161" s="32" t="s">
        <v>2735</v>
      </c>
      <c r="BU161" s="32" t="s">
        <v>2464</v>
      </c>
      <c r="BV161" s="32" t="s">
        <v>2464</v>
      </c>
      <c r="BW161" s="32" t="s">
        <v>2464</v>
      </c>
      <c r="BX161" s="32" t="s">
        <v>2464</v>
      </c>
      <c r="BY161" s="32" t="s">
        <v>2464</v>
      </c>
      <c r="BZ161" s="32" t="s">
        <v>2735</v>
      </c>
    </row>
    <row r="162" spans="1:78" ht="58.2" thickBot="1">
      <c r="A162" s="34" t="s">
        <v>848</v>
      </c>
      <c r="B162" s="35">
        <v>3</v>
      </c>
      <c r="C162" s="89" t="s">
        <v>2414</v>
      </c>
      <c r="D162" s="370" t="s">
        <v>2691</v>
      </c>
      <c r="E162" s="383">
        <v>44603</v>
      </c>
      <c r="F162" s="384">
        <v>44621</v>
      </c>
      <c r="G162" s="385" t="s">
        <v>2813</v>
      </c>
      <c r="H162" s="36"/>
      <c r="I162" s="387" t="s">
        <v>2114</v>
      </c>
      <c r="J162" s="387" t="s">
        <v>2814</v>
      </c>
      <c r="K162" s="387" t="s">
        <v>3119</v>
      </c>
      <c r="L162" s="387" t="s">
        <v>945</v>
      </c>
      <c r="M162" s="386" t="s">
        <v>2814</v>
      </c>
      <c r="N162" s="386" t="s">
        <v>946</v>
      </c>
      <c r="O162" s="90" t="s">
        <v>3143</v>
      </c>
      <c r="P162" s="388" t="s">
        <v>965</v>
      </c>
      <c r="Q162" s="386" t="s">
        <v>997</v>
      </c>
      <c r="R162" s="386" t="s">
        <v>1022</v>
      </c>
      <c r="S162" s="40"/>
      <c r="T162" s="37"/>
      <c r="U162" s="386" t="s">
        <v>432</v>
      </c>
      <c r="V162" s="37"/>
      <c r="W162" s="389"/>
      <c r="X162" s="389"/>
      <c r="Y162" s="389"/>
      <c r="Z162" s="389"/>
      <c r="AA162" s="37"/>
      <c r="AB162" s="386" t="s">
        <v>2815</v>
      </c>
      <c r="AC162" s="37"/>
      <c r="AD162" s="37"/>
      <c r="AE162" s="37"/>
      <c r="AF162" s="37"/>
      <c r="AG162" s="386" t="s">
        <v>65</v>
      </c>
      <c r="AH162" s="386" t="s">
        <v>99</v>
      </c>
      <c r="AI162" s="389"/>
      <c r="AJ162" s="37"/>
      <c r="AK162" s="386" t="s">
        <v>63</v>
      </c>
      <c r="AL162" s="386" t="s">
        <v>302</v>
      </c>
      <c r="AM162" s="386" t="s">
        <v>98</v>
      </c>
      <c r="AN162" s="37"/>
      <c r="AO162" s="386" t="s">
        <v>2817</v>
      </c>
      <c r="AP162" s="37"/>
      <c r="AQ162" s="37"/>
      <c r="AR162" s="37"/>
      <c r="AS162" s="37"/>
      <c r="AT162" s="37"/>
      <c r="AU162" s="394"/>
      <c r="AV162" s="395" t="s">
        <v>1277</v>
      </c>
      <c r="AW162" s="395" t="s">
        <v>1277</v>
      </c>
      <c r="AX162" s="394"/>
      <c r="AY162" s="395" t="s">
        <v>1277</v>
      </c>
      <c r="AZ162" s="395" t="s">
        <v>1277</v>
      </c>
      <c r="BA162" s="37"/>
      <c r="BB162" s="395" t="s">
        <v>1277</v>
      </c>
      <c r="BC162" s="395" t="s">
        <v>1277</v>
      </c>
      <c r="BD162" s="37"/>
      <c r="BE162" s="37"/>
      <c r="BF162" s="386" t="s">
        <v>1017</v>
      </c>
      <c r="BG162" s="392"/>
      <c r="BH162" s="395" t="s">
        <v>1277</v>
      </c>
      <c r="BI162" s="395" t="s">
        <v>1277</v>
      </c>
      <c r="BJ162" s="37"/>
      <c r="BK162" s="394"/>
      <c r="BL162" s="395" t="s">
        <v>2973</v>
      </c>
      <c r="BM162" s="395" t="s">
        <v>1277</v>
      </c>
      <c r="BN162" s="403">
        <f>SUM(BL162:BM162)</f>
        <v>0</v>
      </c>
      <c r="BO162" s="37"/>
      <c r="BP162" s="37"/>
      <c r="BQ162" s="39">
        <f>SUM(BO162:BP162)</f>
        <v>0</v>
      </c>
      <c r="BR162" s="395" t="s">
        <v>1277</v>
      </c>
      <c r="BS162" s="395" t="s">
        <v>1277</v>
      </c>
      <c r="BT162" s="403">
        <f>SUM(BR162:BS162)</f>
        <v>0</v>
      </c>
      <c r="BU162" s="37"/>
      <c r="BV162" s="37"/>
      <c r="BW162" s="39">
        <f>SUM(BU162:BV162)</f>
        <v>0</v>
      </c>
      <c r="BX162" s="37"/>
      <c r="BY162" s="37"/>
      <c r="BZ162" s="395" t="s">
        <v>1277</v>
      </c>
    </row>
    <row r="163" spans="1:78">
      <c r="A163" s="58" t="s">
        <v>849</v>
      </c>
      <c r="B163" s="59">
        <v>4</v>
      </c>
      <c r="C163" s="60" t="s">
        <v>2411</v>
      </c>
      <c r="D163" s="42" t="s">
        <v>2729</v>
      </c>
      <c r="E163" s="31" t="s">
        <v>2729</v>
      </c>
      <c r="F163" s="31" t="s">
        <v>2729</v>
      </c>
      <c r="G163" s="65" t="s">
        <v>2729</v>
      </c>
      <c r="H163" s="65" t="s">
        <v>2464</v>
      </c>
      <c r="I163" s="62" t="s">
        <v>2729</v>
      </c>
      <c r="J163" s="65" t="s">
        <v>2729</v>
      </c>
      <c r="K163" s="66" t="s">
        <v>2729</v>
      </c>
      <c r="L163" s="66" t="s">
        <v>2729</v>
      </c>
      <c r="M163" s="67" t="s">
        <v>2729</v>
      </c>
      <c r="N163" s="67" t="s">
        <v>2729</v>
      </c>
      <c r="O163" s="42" t="s">
        <v>2729</v>
      </c>
      <c r="P163" s="43" t="s">
        <v>790</v>
      </c>
      <c r="Q163" s="43" t="s">
        <v>2729</v>
      </c>
      <c r="R163" s="43" t="s">
        <v>2729</v>
      </c>
      <c r="S163" s="43" t="s">
        <v>2464</v>
      </c>
      <c r="T163" s="43" t="s">
        <v>2464</v>
      </c>
      <c r="U163" s="43" t="s">
        <v>2729</v>
      </c>
      <c r="V163" s="43" t="s">
        <v>2464</v>
      </c>
      <c r="W163" s="43" t="s">
        <v>2504</v>
      </c>
      <c r="X163" s="43" t="s">
        <v>2504</v>
      </c>
      <c r="Y163" s="43" t="s">
        <v>2504</v>
      </c>
      <c r="Z163" s="43" t="s">
        <v>2504</v>
      </c>
      <c r="AA163" s="43" t="s">
        <v>2464</v>
      </c>
      <c r="AB163" s="43" t="s">
        <v>2729</v>
      </c>
      <c r="AC163" s="43" t="s">
        <v>2464</v>
      </c>
      <c r="AD163" s="43" t="s">
        <v>2464</v>
      </c>
      <c r="AE163" s="43" t="s">
        <v>2464</v>
      </c>
      <c r="AF163" s="43" t="s">
        <v>2464</v>
      </c>
      <c r="AG163" s="43" t="s">
        <v>2729</v>
      </c>
      <c r="AH163" s="43" t="s">
        <v>2729</v>
      </c>
      <c r="AI163" s="43" t="s">
        <v>2504</v>
      </c>
      <c r="AJ163" s="43" t="s">
        <v>2464</v>
      </c>
      <c r="AK163" s="43" t="s">
        <v>2729</v>
      </c>
      <c r="AL163" s="43" t="s">
        <v>2729</v>
      </c>
      <c r="AM163" s="43" t="s">
        <v>2729</v>
      </c>
      <c r="AN163" s="43" t="s">
        <v>2464</v>
      </c>
      <c r="AO163" s="43" t="s">
        <v>2729</v>
      </c>
      <c r="AP163" s="43" t="s">
        <v>2464</v>
      </c>
      <c r="AQ163" s="43" t="s">
        <v>2464</v>
      </c>
      <c r="AR163" s="43" t="s">
        <v>2464</v>
      </c>
      <c r="AS163" s="43" t="s">
        <v>2464</v>
      </c>
      <c r="AT163" s="43" t="s">
        <v>2464</v>
      </c>
      <c r="AU163" s="43" t="s">
        <v>1378</v>
      </c>
      <c r="AV163" s="43" t="s">
        <v>2731</v>
      </c>
      <c r="AW163" s="43" t="s">
        <v>2731</v>
      </c>
      <c r="AX163" s="43" t="s">
        <v>1378</v>
      </c>
      <c r="AY163" s="43" t="s">
        <v>2464</v>
      </c>
      <c r="AZ163" s="43" t="s">
        <v>2464</v>
      </c>
      <c r="BA163" s="43" t="s">
        <v>1378</v>
      </c>
      <c r="BB163" s="43" t="s">
        <v>2731</v>
      </c>
      <c r="BC163" s="43" t="s">
        <v>2735</v>
      </c>
      <c r="BD163" s="43" t="s">
        <v>2464</v>
      </c>
      <c r="BE163" s="43" t="s">
        <v>2464</v>
      </c>
      <c r="BF163" s="43" t="s">
        <v>2729</v>
      </c>
      <c r="BG163" s="43" t="s">
        <v>2733</v>
      </c>
      <c r="BH163" s="43" t="s">
        <v>2733</v>
      </c>
      <c r="BI163" s="43" t="s">
        <v>2733</v>
      </c>
      <c r="BJ163" s="43" t="s">
        <v>2464</v>
      </c>
      <c r="BK163" s="43" t="s">
        <v>1378</v>
      </c>
      <c r="BL163" s="32" t="s">
        <v>2735</v>
      </c>
      <c r="BM163" s="32" t="s">
        <v>2735</v>
      </c>
      <c r="BN163" s="32" t="s">
        <v>2735</v>
      </c>
      <c r="BO163" s="32" t="s">
        <v>2464</v>
      </c>
      <c r="BP163" s="32" t="s">
        <v>2464</v>
      </c>
      <c r="BQ163" s="32" t="s">
        <v>2464</v>
      </c>
      <c r="BR163" s="32" t="s">
        <v>2735</v>
      </c>
      <c r="BS163" s="32" t="s">
        <v>2735</v>
      </c>
      <c r="BT163" s="32" t="s">
        <v>2735</v>
      </c>
      <c r="BU163" s="32" t="s">
        <v>2464</v>
      </c>
      <c r="BV163" s="32" t="s">
        <v>2464</v>
      </c>
      <c r="BW163" s="32" t="s">
        <v>2464</v>
      </c>
      <c r="BX163" s="32" t="s">
        <v>2464</v>
      </c>
      <c r="BY163" s="32" t="s">
        <v>2464</v>
      </c>
      <c r="BZ163" s="32" t="s">
        <v>2735</v>
      </c>
    </row>
    <row r="164" spans="1:78" ht="58.2" thickBot="1">
      <c r="A164" s="34" t="s">
        <v>849</v>
      </c>
      <c r="B164" s="35">
        <v>6</v>
      </c>
      <c r="C164" s="89" t="s">
        <v>2414</v>
      </c>
      <c r="D164" s="370" t="s">
        <v>2691</v>
      </c>
      <c r="E164" s="383">
        <v>44603</v>
      </c>
      <c r="F164" s="384">
        <v>44621</v>
      </c>
      <c r="G164" s="385" t="s">
        <v>2813</v>
      </c>
      <c r="H164" s="36"/>
      <c r="I164" s="387" t="s">
        <v>2114</v>
      </c>
      <c r="J164" s="387" t="s">
        <v>2814</v>
      </c>
      <c r="K164" s="387" t="s">
        <v>3119</v>
      </c>
      <c r="L164" s="387" t="s">
        <v>945</v>
      </c>
      <c r="M164" s="386" t="s">
        <v>2814</v>
      </c>
      <c r="N164" s="386" t="s">
        <v>946</v>
      </c>
      <c r="O164" s="90" t="s">
        <v>3143</v>
      </c>
      <c r="P164" s="388" t="s">
        <v>965</v>
      </c>
      <c r="Q164" s="386" t="s">
        <v>997</v>
      </c>
      <c r="R164" s="386" t="s">
        <v>1022</v>
      </c>
      <c r="S164" s="40"/>
      <c r="T164" s="37"/>
      <c r="U164" s="386" t="s">
        <v>432</v>
      </c>
      <c r="V164" s="37"/>
      <c r="W164" s="389"/>
      <c r="X164" s="389"/>
      <c r="Y164" s="389"/>
      <c r="Z164" s="389"/>
      <c r="AA164" s="37"/>
      <c r="AB164" s="386" t="s">
        <v>2816</v>
      </c>
      <c r="AC164" s="37"/>
      <c r="AD164" s="37"/>
      <c r="AE164" s="37"/>
      <c r="AF164" s="37"/>
      <c r="AG164" s="386" t="s">
        <v>65</v>
      </c>
      <c r="AH164" s="386" t="s">
        <v>99</v>
      </c>
      <c r="AI164" s="389"/>
      <c r="AJ164" s="37"/>
      <c r="AK164" s="386" t="s">
        <v>66</v>
      </c>
      <c r="AL164" s="386" t="s">
        <v>302</v>
      </c>
      <c r="AM164" s="386" t="s">
        <v>105</v>
      </c>
      <c r="AN164" s="37"/>
      <c r="AO164" s="386" t="s">
        <v>2817</v>
      </c>
      <c r="AP164" s="37"/>
      <c r="AQ164" s="37"/>
      <c r="AR164" s="37"/>
      <c r="AS164" s="37"/>
      <c r="AT164" s="37"/>
      <c r="AU164" s="394"/>
      <c r="AV164" s="390" t="s">
        <v>2816</v>
      </c>
      <c r="AW164" s="395" t="s">
        <v>1277</v>
      </c>
      <c r="AX164" s="394"/>
      <c r="AY164" s="395" t="s">
        <v>1277</v>
      </c>
      <c r="AZ164" s="395" t="s">
        <v>1277</v>
      </c>
      <c r="BA164" s="37"/>
      <c r="BB164" s="390" t="s">
        <v>1028</v>
      </c>
      <c r="BC164" s="391"/>
      <c r="BD164" s="37"/>
      <c r="BE164" s="37"/>
      <c r="BF164" s="386" t="s">
        <v>2818</v>
      </c>
      <c r="BG164" s="392"/>
      <c r="BH164" s="395" t="s">
        <v>1277</v>
      </c>
      <c r="BI164" s="395" t="s">
        <v>1277</v>
      </c>
      <c r="BJ164" s="37"/>
      <c r="BK164" s="394"/>
      <c r="BL164" s="403">
        <v>0.05</v>
      </c>
      <c r="BM164" s="403">
        <v>0.01</v>
      </c>
      <c r="BN164" s="403">
        <v>0.06</v>
      </c>
      <c r="BO164" s="39"/>
      <c r="BP164" s="39"/>
      <c r="BQ164" s="39"/>
      <c r="BR164" s="403">
        <v>0.8</v>
      </c>
      <c r="BS164" s="403">
        <v>0</v>
      </c>
      <c r="BT164" s="403">
        <f>SUM(BR164:BS164)</f>
        <v>0.8</v>
      </c>
      <c r="BU164" s="39"/>
      <c r="BV164" s="39"/>
      <c r="BW164" s="39"/>
      <c r="BX164" s="39"/>
      <c r="BY164" s="39"/>
      <c r="BZ164" s="404" t="s">
        <v>2978</v>
      </c>
    </row>
    <row r="165" spans="1:78" ht="17.399999999999999">
      <c r="D165" s="371" t="s">
        <v>2970</v>
      </c>
      <c r="L165" s="1"/>
      <c r="M165" s="1"/>
      <c r="N165" s="1"/>
      <c r="BI165" s="6"/>
      <c r="BJ165" s="6"/>
      <c r="BK165" s="6"/>
    </row>
    <row r="166" spans="1:78">
      <c r="L166" s="1"/>
      <c r="M166" s="1"/>
      <c r="N166" s="1"/>
      <c r="BI166" s="6"/>
      <c r="BJ166" s="6"/>
      <c r="BK166" s="6"/>
    </row>
    <row r="167" spans="1:78" ht="15.6" thickBot="1">
      <c r="A167" s="1" t="s">
        <v>3144</v>
      </c>
      <c r="L167" s="1"/>
      <c r="M167" s="1"/>
      <c r="N167" s="1"/>
      <c r="BI167" s="6"/>
      <c r="BJ167" s="6"/>
      <c r="BK167" s="6"/>
    </row>
    <row r="168" spans="1:78" ht="93" thickBot="1">
      <c r="D168" s="8" t="s">
        <v>2993</v>
      </c>
      <c r="E168" s="9" t="s">
        <v>2407</v>
      </c>
      <c r="F168" s="9" t="s">
        <v>2293</v>
      </c>
      <c r="G168" s="9" t="s">
        <v>1048</v>
      </c>
      <c r="H168" s="9" t="s">
        <v>1417</v>
      </c>
      <c r="I168" s="380" t="s">
        <v>3206</v>
      </c>
      <c r="J168" s="380" t="s">
        <v>2213</v>
      </c>
      <c r="K168" s="10" t="s">
        <v>1049</v>
      </c>
      <c r="L168" s="10" t="s">
        <v>2986</v>
      </c>
      <c r="M168" s="10" t="s">
        <v>2988</v>
      </c>
      <c r="N168" s="10" t="s">
        <v>1050</v>
      </c>
      <c r="O168" s="11" t="s">
        <v>797</v>
      </c>
      <c r="P168" s="12" t="s">
        <v>1051</v>
      </c>
      <c r="Q168" s="12" t="s">
        <v>798</v>
      </c>
      <c r="R168" s="12" t="s">
        <v>799</v>
      </c>
      <c r="S168" s="12" t="s">
        <v>1048</v>
      </c>
      <c r="T168" s="12" t="s">
        <v>800</v>
      </c>
      <c r="U168" s="12" t="s">
        <v>801</v>
      </c>
      <c r="V168" s="12" t="s">
        <v>1052</v>
      </c>
      <c r="W168" s="12" t="s">
        <v>802</v>
      </c>
      <c r="X168" s="12" t="s">
        <v>2412</v>
      </c>
      <c r="Y168" s="12" t="s">
        <v>804</v>
      </c>
      <c r="Z168" s="12" t="s">
        <v>805</v>
      </c>
      <c r="AA168" s="12" t="s">
        <v>806</v>
      </c>
      <c r="AB168" s="12" t="s">
        <v>807</v>
      </c>
      <c r="AC168" s="12" t="s">
        <v>808</v>
      </c>
      <c r="AD168" s="12" t="s">
        <v>809</v>
      </c>
      <c r="AE168" s="12" t="s">
        <v>810</v>
      </c>
      <c r="AF168" s="12" t="s">
        <v>811</v>
      </c>
      <c r="AG168" s="12" t="s">
        <v>812</v>
      </c>
      <c r="AH168" s="12" t="s">
        <v>813</v>
      </c>
      <c r="AI168" s="12" t="s">
        <v>814</v>
      </c>
      <c r="AJ168" s="12" t="s">
        <v>815</v>
      </c>
      <c r="AK168" s="12" t="s">
        <v>816</v>
      </c>
      <c r="AL168" s="12" t="s">
        <v>817</v>
      </c>
      <c r="AM168" s="12" t="s">
        <v>818</v>
      </c>
      <c r="AN168" s="12" t="s">
        <v>819</v>
      </c>
      <c r="AO168" s="12" t="s">
        <v>820</v>
      </c>
      <c r="AP168" s="12" t="s">
        <v>821</v>
      </c>
      <c r="AQ168" s="12" t="s">
        <v>822</v>
      </c>
      <c r="AR168" s="12" t="s">
        <v>823</v>
      </c>
      <c r="AS168" s="12" t="s">
        <v>824</v>
      </c>
      <c r="AT168" s="12" t="s">
        <v>825</v>
      </c>
      <c r="AU168" s="12" t="s">
        <v>826</v>
      </c>
      <c r="AV168" s="12" t="s">
        <v>827</v>
      </c>
      <c r="AW168" s="12" t="s">
        <v>828</v>
      </c>
      <c r="AX168" s="12" t="s">
        <v>829</v>
      </c>
      <c r="AY168" s="12" t="s">
        <v>830</v>
      </c>
      <c r="AZ168" s="12" t="s">
        <v>831</v>
      </c>
      <c r="BA168" s="12" t="s">
        <v>832</v>
      </c>
      <c r="BB168" s="12" t="s">
        <v>833</v>
      </c>
      <c r="BC168" s="12" t="s">
        <v>834</v>
      </c>
      <c r="BD168" s="12" t="s">
        <v>835</v>
      </c>
      <c r="BE168" s="12" t="s">
        <v>836</v>
      </c>
      <c r="BF168" s="12" t="s">
        <v>837</v>
      </c>
      <c r="BG168" s="12" t="s">
        <v>838</v>
      </c>
      <c r="BH168" s="12" t="s">
        <v>839</v>
      </c>
      <c r="BI168" s="12" t="s">
        <v>840</v>
      </c>
      <c r="BJ168" s="12" t="s">
        <v>841</v>
      </c>
      <c r="BK168" s="12" t="s">
        <v>842</v>
      </c>
      <c r="BL168" s="354" t="s">
        <v>2742</v>
      </c>
      <c r="BM168" s="354" t="s">
        <v>2743</v>
      </c>
      <c r="BN168" s="354" t="s">
        <v>2744</v>
      </c>
      <c r="BO168" s="354" t="s">
        <v>2745</v>
      </c>
      <c r="BP168" s="354" t="s">
        <v>2746</v>
      </c>
      <c r="BQ168" s="354" t="s">
        <v>2747</v>
      </c>
      <c r="BR168" s="354" t="s">
        <v>2748</v>
      </c>
      <c r="BS168" s="354" t="s">
        <v>2749</v>
      </c>
      <c r="BT168" s="354" t="s">
        <v>2750</v>
      </c>
      <c r="BU168" s="354" t="s">
        <v>2751</v>
      </c>
      <c r="BV168" s="354" t="s">
        <v>2752</v>
      </c>
      <c r="BW168" s="354" t="s">
        <v>2753</v>
      </c>
      <c r="BX168" s="354" t="s">
        <v>2754</v>
      </c>
      <c r="BY168" s="354" t="s">
        <v>2755</v>
      </c>
      <c r="BZ168" s="354" t="s">
        <v>2756</v>
      </c>
    </row>
    <row r="169" spans="1:78" ht="27.75" customHeight="1" thickBot="1">
      <c r="A169" s="13"/>
      <c r="B169" s="246" t="s">
        <v>2408</v>
      </c>
      <c r="C169" s="247"/>
      <c r="D169" s="14" t="s">
        <v>3047</v>
      </c>
      <c r="E169" s="15" t="s">
        <v>3124</v>
      </c>
      <c r="F169" s="15" t="s">
        <v>3125</v>
      </c>
      <c r="G169" s="15" t="s">
        <v>3126</v>
      </c>
      <c r="H169" s="15" t="s">
        <v>3051</v>
      </c>
      <c r="I169" s="381" t="s">
        <v>3202</v>
      </c>
      <c r="J169" s="381" t="s">
        <v>3203</v>
      </c>
      <c r="K169" s="16" t="s">
        <v>3052</v>
      </c>
      <c r="L169" s="16" t="s">
        <v>3127</v>
      </c>
      <c r="M169" s="16" t="s">
        <v>3054</v>
      </c>
      <c r="N169" s="16" t="s">
        <v>3055</v>
      </c>
      <c r="O169" s="17" t="s">
        <v>3056</v>
      </c>
      <c r="P169" s="18" t="s">
        <v>3057</v>
      </c>
      <c r="Q169" s="18" t="s">
        <v>3058</v>
      </c>
      <c r="R169" s="18" t="s">
        <v>3059</v>
      </c>
      <c r="S169" s="18" t="s">
        <v>3126</v>
      </c>
      <c r="T169" s="18" t="s">
        <v>3060</v>
      </c>
      <c r="U169" s="18" t="s">
        <v>3061</v>
      </c>
      <c r="V169" s="18" t="s">
        <v>3062</v>
      </c>
      <c r="W169" s="18" t="s">
        <v>3128</v>
      </c>
      <c r="X169" s="18" t="s">
        <v>3129</v>
      </c>
      <c r="Y169" s="18" t="s">
        <v>3130</v>
      </c>
      <c r="Z169" s="18" t="s">
        <v>3131</v>
      </c>
      <c r="AA169" s="18" t="s">
        <v>3067</v>
      </c>
      <c r="AB169" s="18" t="s">
        <v>3068</v>
      </c>
      <c r="AC169" s="18" t="s">
        <v>3069</v>
      </c>
      <c r="AD169" s="18" t="s">
        <v>3132</v>
      </c>
      <c r="AE169" s="18" t="s">
        <v>3071</v>
      </c>
      <c r="AF169" s="18" t="s">
        <v>3072</v>
      </c>
      <c r="AG169" s="18" t="s">
        <v>3073</v>
      </c>
      <c r="AH169" s="18" t="s">
        <v>3074</v>
      </c>
      <c r="AI169" s="18" t="s">
        <v>3075</v>
      </c>
      <c r="AJ169" s="18" t="s">
        <v>3076</v>
      </c>
      <c r="AK169" s="18" t="s">
        <v>3077</v>
      </c>
      <c r="AL169" s="18" t="s">
        <v>3078</v>
      </c>
      <c r="AM169" s="18" t="s">
        <v>3079</v>
      </c>
      <c r="AN169" s="18" t="s">
        <v>3080</v>
      </c>
      <c r="AO169" s="18" t="s">
        <v>3081</v>
      </c>
      <c r="AP169" s="18" t="s">
        <v>3082</v>
      </c>
      <c r="AQ169" s="18" t="s">
        <v>3083</v>
      </c>
      <c r="AR169" s="18" t="s">
        <v>3084</v>
      </c>
      <c r="AS169" s="18" t="s">
        <v>3085</v>
      </c>
      <c r="AT169" s="18" t="s">
        <v>3086</v>
      </c>
      <c r="AU169" s="18" t="s">
        <v>3133</v>
      </c>
      <c r="AV169" s="18" t="s">
        <v>3088</v>
      </c>
      <c r="AW169" s="18" t="s">
        <v>3089</v>
      </c>
      <c r="AX169" s="18" t="s">
        <v>3090</v>
      </c>
      <c r="AY169" s="18" t="s">
        <v>3091</v>
      </c>
      <c r="AZ169" s="18" t="s">
        <v>3092</v>
      </c>
      <c r="BA169" s="18" t="s">
        <v>3093</v>
      </c>
      <c r="BB169" s="18" t="s">
        <v>3094</v>
      </c>
      <c r="BC169" s="18" t="s">
        <v>3095</v>
      </c>
      <c r="BD169" s="18" t="s">
        <v>3096</v>
      </c>
      <c r="BE169" s="18" t="s">
        <v>3097</v>
      </c>
      <c r="BF169" s="18" t="s">
        <v>3098</v>
      </c>
      <c r="BG169" s="18" t="s">
        <v>3099</v>
      </c>
      <c r="BH169" s="18" t="s">
        <v>3100</v>
      </c>
      <c r="BI169" s="18" t="s">
        <v>3101</v>
      </c>
      <c r="BJ169" s="18" t="s">
        <v>3102</v>
      </c>
      <c r="BK169" s="18" t="s">
        <v>3103</v>
      </c>
      <c r="BL169" s="354" t="s">
        <v>3104</v>
      </c>
      <c r="BM169" s="354" t="s">
        <v>3105</v>
      </c>
      <c r="BN169" s="354" t="s">
        <v>3106</v>
      </c>
      <c r="BO169" s="354" t="s">
        <v>3107</v>
      </c>
      <c r="BP169" s="354" t="s">
        <v>3108</v>
      </c>
      <c r="BQ169" s="354" t="s">
        <v>3109</v>
      </c>
      <c r="BR169" s="354" t="s">
        <v>3110</v>
      </c>
      <c r="BS169" s="354" t="s">
        <v>3111</v>
      </c>
      <c r="BT169" s="354" t="s">
        <v>3112</v>
      </c>
      <c r="BU169" s="354" t="s">
        <v>3113</v>
      </c>
      <c r="BV169" s="354" t="s">
        <v>3114</v>
      </c>
      <c r="BW169" s="354" t="s">
        <v>3115</v>
      </c>
      <c r="BX169" s="354" t="s">
        <v>3116</v>
      </c>
      <c r="BY169" s="354" t="s">
        <v>3117</v>
      </c>
      <c r="BZ169" s="354" t="s">
        <v>3118</v>
      </c>
    </row>
    <row r="170" spans="1:78" ht="27.75" customHeight="1" thickBot="1">
      <c r="A170" s="19" t="s">
        <v>2409</v>
      </c>
      <c r="B170" s="20" t="s">
        <v>2410</v>
      </c>
      <c r="C170" s="21" t="s">
        <v>2410</v>
      </c>
      <c r="D170" s="22"/>
      <c r="E170" s="23"/>
      <c r="F170" s="23"/>
      <c r="G170" s="23"/>
      <c r="H170" s="23"/>
      <c r="I170" s="382"/>
      <c r="J170" s="382"/>
      <c r="K170" s="24"/>
      <c r="L170" s="24"/>
      <c r="M170" s="24"/>
      <c r="N170" s="24"/>
      <c r="O170" s="25" t="s">
        <v>0</v>
      </c>
      <c r="P170" s="26" t="s">
        <v>1</v>
      </c>
      <c r="Q170" s="26" t="s">
        <v>2</v>
      </c>
      <c r="R170" s="26" t="s">
        <v>3</v>
      </c>
      <c r="S170" s="26" t="s">
        <v>4</v>
      </c>
      <c r="T170" s="26" t="s">
        <v>5</v>
      </c>
      <c r="U170" s="26" t="s">
        <v>6</v>
      </c>
      <c r="V170" s="26" t="s">
        <v>2413</v>
      </c>
      <c r="W170" s="26" t="s">
        <v>7</v>
      </c>
      <c r="X170" s="26" t="s">
        <v>8</v>
      </c>
      <c r="Y170" s="26" t="s">
        <v>9</v>
      </c>
      <c r="Z170" s="26" t="s">
        <v>10</v>
      </c>
      <c r="AA170" s="26" t="s">
        <v>11</v>
      </c>
      <c r="AB170" s="26" t="s">
        <v>12</v>
      </c>
      <c r="AC170" s="26" t="s">
        <v>13</v>
      </c>
      <c r="AD170" s="26" t="s">
        <v>14</v>
      </c>
      <c r="AE170" s="26" t="s">
        <v>15</v>
      </c>
      <c r="AF170" s="26" t="s">
        <v>16</v>
      </c>
      <c r="AG170" s="26" t="s">
        <v>17</v>
      </c>
      <c r="AH170" s="26" t="s">
        <v>18</v>
      </c>
      <c r="AI170" s="26" t="s">
        <v>19</v>
      </c>
      <c r="AJ170" s="26" t="s">
        <v>20</v>
      </c>
      <c r="AK170" s="26" t="s">
        <v>21</v>
      </c>
      <c r="AL170" s="26" t="s">
        <v>22</v>
      </c>
      <c r="AM170" s="26" t="s">
        <v>23</v>
      </c>
      <c r="AN170" s="26" t="s">
        <v>24</v>
      </c>
      <c r="AO170" s="26" t="s">
        <v>25</v>
      </c>
      <c r="AP170" s="26" t="s">
        <v>26</v>
      </c>
      <c r="AQ170" s="26" t="s">
        <v>27</v>
      </c>
      <c r="AR170" s="26" t="s">
        <v>28</v>
      </c>
      <c r="AS170" s="26" t="s">
        <v>29</v>
      </c>
      <c r="AT170" s="26" t="s">
        <v>30</v>
      </c>
      <c r="AU170" s="26" t="s">
        <v>31</v>
      </c>
      <c r="AV170" s="26" t="s">
        <v>32</v>
      </c>
      <c r="AW170" s="26" t="s">
        <v>33</v>
      </c>
      <c r="AX170" s="26" t="s">
        <v>34</v>
      </c>
      <c r="AY170" s="26" t="s">
        <v>35</v>
      </c>
      <c r="AZ170" s="26" t="s">
        <v>36</v>
      </c>
      <c r="BA170" s="26" t="s">
        <v>37</v>
      </c>
      <c r="BB170" s="26" t="s">
        <v>38</v>
      </c>
      <c r="BC170" s="26" t="s">
        <v>39</v>
      </c>
      <c r="BD170" s="26" t="s">
        <v>40</v>
      </c>
      <c r="BE170" s="26" t="s">
        <v>41</v>
      </c>
      <c r="BF170" s="26" t="s">
        <v>42</v>
      </c>
      <c r="BG170" s="26" t="s">
        <v>43</v>
      </c>
      <c r="BH170" s="26" t="s">
        <v>44</v>
      </c>
      <c r="BI170" s="26" t="s">
        <v>45</v>
      </c>
      <c r="BJ170" s="26" t="s">
        <v>46</v>
      </c>
      <c r="BK170" s="26" t="s">
        <v>47</v>
      </c>
      <c r="BL170" s="355"/>
      <c r="BM170" s="355"/>
      <c r="BN170" s="355"/>
      <c r="BO170" s="355"/>
      <c r="BP170" s="355"/>
      <c r="BQ170" s="355"/>
      <c r="BR170" s="355"/>
      <c r="BS170" s="355"/>
      <c r="BT170" s="355"/>
      <c r="BU170" s="355"/>
      <c r="BV170" s="355"/>
      <c r="BW170" s="355"/>
      <c r="BX170" s="355"/>
      <c r="BY170" s="355"/>
      <c r="BZ170" s="355"/>
    </row>
    <row r="171" spans="1:78">
      <c r="A171" s="58" t="s">
        <v>848</v>
      </c>
      <c r="B171" s="59">
        <v>1</v>
      </c>
      <c r="C171" s="60" t="s">
        <v>2411</v>
      </c>
      <c r="D171" s="30" t="s">
        <v>2729</v>
      </c>
      <c r="E171" s="62" t="s">
        <v>2729</v>
      </c>
      <c r="F171" s="62" t="s">
        <v>2729</v>
      </c>
      <c r="G171" s="62" t="s">
        <v>2729</v>
      </c>
      <c r="H171" s="62" t="s">
        <v>2464</v>
      </c>
      <c r="I171" s="210" t="s">
        <v>2729</v>
      </c>
      <c r="J171" s="63" t="s">
        <v>2729</v>
      </c>
      <c r="K171" s="62" t="s">
        <v>2729</v>
      </c>
      <c r="L171" s="62" t="s">
        <v>2729</v>
      </c>
      <c r="M171" s="63" t="s">
        <v>2729</v>
      </c>
      <c r="N171" s="63" t="s">
        <v>2729</v>
      </c>
      <c r="O171" s="30" t="s">
        <v>2729</v>
      </c>
      <c r="P171" s="32" t="s">
        <v>790</v>
      </c>
      <c r="Q171" s="32" t="s">
        <v>2729</v>
      </c>
      <c r="R171" s="32" t="s">
        <v>2729</v>
      </c>
      <c r="S171" s="32" t="s">
        <v>2464</v>
      </c>
      <c r="T171" s="32" t="s">
        <v>2464</v>
      </c>
      <c r="U171" s="32" t="s">
        <v>2729</v>
      </c>
      <c r="V171" s="32" t="s">
        <v>2464</v>
      </c>
      <c r="W171" s="32" t="s">
        <v>2504</v>
      </c>
      <c r="X171" s="32" t="s">
        <v>2504</v>
      </c>
      <c r="Y171" s="32" t="s">
        <v>2504</v>
      </c>
      <c r="Z171" s="32" t="s">
        <v>2504</v>
      </c>
      <c r="AA171" s="32" t="s">
        <v>2464</v>
      </c>
      <c r="AB171" s="32" t="s">
        <v>1378</v>
      </c>
      <c r="AC171" s="32" t="s">
        <v>2464</v>
      </c>
      <c r="AD171" s="32" t="s">
        <v>2464</v>
      </c>
      <c r="AE171" s="32" t="s">
        <v>2729</v>
      </c>
      <c r="AF171" s="32" t="s">
        <v>2464</v>
      </c>
      <c r="AG171" s="32" t="s">
        <v>2729</v>
      </c>
      <c r="AH171" s="32" t="s">
        <v>2729</v>
      </c>
      <c r="AI171" s="32" t="s">
        <v>2504</v>
      </c>
      <c r="AJ171" s="32" t="s">
        <v>2464</v>
      </c>
      <c r="AK171" s="32" t="s">
        <v>2729</v>
      </c>
      <c r="AL171" s="32" t="s">
        <v>2729</v>
      </c>
      <c r="AM171" s="32" t="s">
        <v>2729</v>
      </c>
      <c r="AN171" s="32" t="s">
        <v>2464</v>
      </c>
      <c r="AO171" s="32" t="s">
        <v>2729</v>
      </c>
      <c r="AP171" s="32" t="s">
        <v>2464</v>
      </c>
      <c r="AQ171" s="32" t="s">
        <v>2464</v>
      </c>
      <c r="AR171" s="32" t="s">
        <v>2464</v>
      </c>
      <c r="AS171" s="32" t="s">
        <v>2464</v>
      </c>
      <c r="AT171" s="32" t="s">
        <v>2464</v>
      </c>
      <c r="AU171" s="32" t="s">
        <v>2729</v>
      </c>
      <c r="AV171" s="32" t="s">
        <v>2464</v>
      </c>
      <c r="AW171" s="32" t="s">
        <v>2464</v>
      </c>
      <c r="AX171" s="32" t="s">
        <v>2464</v>
      </c>
      <c r="AY171" s="32" t="s">
        <v>2464</v>
      </c>
      <c r="AZ171" s="32" t="s">
        <v>2464</v>
      </c>
      <c r="BA171" s="32" t="s">
        <v>2729</v>
      </c>
      <c r="BB171" s="32" t="s">
        <v>2729</v>
      </c>
      <c r="BC171" s="32" t="s">
        <v>2733</v>
      </c>
      <c r="BD171" s="32" t="s">
        <v>2464</v>
      </c>
      <c r="BE171" s="32" t="s">
        <v>2464</v>
      </c>
      <c r="BF171" s="32" t="s">
        <v>2729</v>
      </c>
      <c r="BG171" s="32" t="s">
        <v>2733</v>
      </c>
      <c r="BH171" s="32" t="s">
        <v>2733</v>
      </c>
      <c r="BI171" s="32" t="s">
        <v>2733</v>
      </c>
      <c r="BJ171" s="32" t="s">
        <v>2464</v>
      </c>
      <c r="BK171" s="32" t="s">
        <v>1378</v>
      </c>
      <c r="BL171" s="32" t="s">
        <v>2733</v>
      </c>
      <c r="BM171" s="32" t="s">
        <v>2733</v>
      </c>
      <c r="BN171" s="32" t="s">
        <v>2733</v>
      </c>
      <c r="BO171" s="32" t="s">
        <v>2464</v>
      </c>
      <c r="BP171" s="32" t="s">
        <v>2464</v>
      </c>
      <c r="BQ171" s="32" t="s">
        <v>2464</v>
      </c>
      <c r="BR171" s="32" t="s">
        <v>2733</v>
      </c>
      <c r="BS171" s="32" t="s">
        <v>2733</v>
      </c>
      <c r="BT171" s="32" t="s">
        <v>2733</v>
      </c>
      <c r="BU171" s="32" t="s">
        <v>2464</v>
      </c>
      <c r="BV171" s="32" t="s">
        <v>2464</v>
      </c>
      <c r="BW171" s="32" t="s">
        <v>2464</v>
      </c>
      <c r="BX171" s="32" t="s">
        <v>2733</v>
      </c>
      <c r="BY171" s="32" t="s">
        <v>2733</v>
      </c>
      <c r="BZ171" s="32" t="s">
        <v>2733</v>
      </c>
    </row>
    <row r="172" spans="1:78" ht="73.2" thickBot="1">
      <c r="A172" s="34" t="s">
        <v>848</v>
      </c>
      <c r="B172" s="35">
        <v>3</v>
      </c>
      <c r="C172" s="89" t="s">
        <v>2414</v>
      </c>
      <c r="D172" s="370" t="s">
        <v>2717</v>
      </c>
      <c r="E172" s="383">
        <v>44603</v>
      </c>
      <c r="F172" s="384">
        <v>44621</v>
      </c>
      <c r="G172" s="385" t="s">
        <v>2819</v>
      </c>
      <c r="H172" s="36"/>
      <c r="I172" s="385" t="s">
        <v>2114</v>
      </c>
      <c r="J172" s="386" t="s">
        <v>2822</v>
      </c>
      <c r="K172" s="387" t="s">
        <v>3119</v>
      </c>
      <c r="L172" s="387" t="s">
        <v>945</v>
      </c>
      <c r="M172" s="386" t="s">
        <v>2822</v>
      </c>
      <c r="N172" s="386" t="s">
        <v>946</v>
      </c>
      <c r="O172" s="90" t="s">
        <v>3145</v>
      </c>
      <c r="P172" s="388" t="s">
        <v>965</v>
      </c>
      <c r="Q172" s="386" t="s">
        <v>997</v>
      </c>
      <c r="R172" s="386" t="s">
        <v>1022</v>
      </c>
      <c r="S172" s="40"/>
      <c r="T172" s="37"/>
      <c r="U172" s="386" t="s">
        <v>432</v>
      </c>
      <c r="V172" s="37"/>
      <c r="W172" s="389"/>
      <c r="X172" s="389"/>
      <c r="Y172" s="389"/>
      <c r="Z172" s="389"/>
      <c r="AA172" s="37"/>
      <c r="AB172" s="394"/>
      <c r="AC172" s="37"/>
      <c r="AD172" s="37"/>
      <c r="AE172" s="395" t="s">
        <v>1277</v>
      </c>
      <c r="AF172" s="37"/>
      <c r="AG172" s="386" t="s">
        <v>65</v>
      </c>
      <c r="AH172" s="386" t="s">
        <v>78</v>
      </c>
      <c r="AI172" s="389"/>
      <c r="AJ172" s="37"/>
      <c r="AK172" s="386" t="s">
        <v>73</v>
      </c>
      <c r="AL172" s="386" t="s">
        <v>1101</v>
      </c>
      <c r="AM172" s="386" t="s">
        <v>105</v>
      </c>
      <c r="AN172" s="37"/>
      <c r="AO172" s="386" t="s">
        <v>2817</v>
      </c>
      <c r="AP172" s="37"/>
      <c r="AQ172" s="37"/>
      <c r="AR172" s="37"/>
      <c r="AS172" s="37"/>
      <c r="AT172" s="37"/>
      <c r="AU172" s="395" t="s">
        <v>1277</v>
      </c>
      <c r="AV172" s="395" t="s">
        <v>1277</v>
      </c>
      <c r="AW172" s="395" t="s">
        <v>1277</v>
      </c>
      <c r="AX172" s="37"/>
      <c r="AY172" s="37"/>
      <c r="AZ172" s="37"/>
      <c r="BA172" s="395" t="s">
        <v>1277</v>
      </c>
      <c r="BB172" s="386" t="s">
        <v>1028</v>
      </c>
      <c r="BC172" s="392"/>
      <c r="BD172" s="37"/>
      <c r="BE172" s="37"/>
      <c r="BF172" s="386" t="s">
        <v>2827</v>
      </c>
      <c r="BG172" s="392"/>
      <c r="BH172" s="395" t="s">
        <v>1277</v>
      </c>
      <c r="BI172" s="395" t="s">
        <v>1277</v>
      </c>
      <c r="BJ172" s="37"/>
      <c r="BK172" s="394"/>
      <c r="BL172" s="403">
        <v>0.05</v>
      </c>
      <c r="BM172" s="403">
        <v>0.01</v>
      </c>
      <c r="BN172" s="403">
        <v>0.06</v>
      </c>
      <c r="BO172" s="39"/>
      <c r="BP172" s="39"/>
      <c r="BQ172" s="39"/>
      <c r="BR172" s="403">
        <v>0.8</v>
      </c>
      <c r="BS172" s="403">
        <v>0</v>
      </c>
      <c r="BT172" s="403">
        <f>SUM(BR172:BS172)</f>
        <v>0.8</v>
      </c>
      <c r="BU172" s="39"/>
      <c r="BV172" s="39"/>
      <c r="BW172" s="39"/>
      <c r="BX172" s="404" t="s">
        <v>2979</v>
      </c>
      <c r="BY172" s="404" t="s">
        <v>2978</v>
      </c>
      <c r="BZ172" s="404" t="s">
        <v>2978</v>
      </c>
    </row>
    <row r="173" spans="1:78">
      <c r="A173" s="58" t="s">
        <v>849</v>
      </c>
      <c r="B173" s="59">
        <v>4</v>
      </c>
      <c r="C173" s="60" t="s">
        <v>2411</v>
      </c>
      <c r="D173" s="42" t="s">
        <v>2729</v>
      </c>
      <c r="E173" s="31" t="s">
        <v>2729</v>
      </c>
      <c r="F173" s="31" t="s">
        <v>2729</v>
      </c>
      <c r="G173" s="65" t="s">
        <v>2729</v>
      </c>
      <c r="H173" s="65" t="s">
        <v>2464</v>
      </c>
      <c r="I173" s="210" t="s">
        <v>2729</v>
      </c>
      <c r="J173" s="67" t="s">
        <v>2729</v>
      </c>
      <c r="K173" s="66" t="s">
        <v>2729</v>
      </c>
      <c r="L173" s="66" t="s">
        <v>2729</v>
      </c>
      <c r="M173" s="67" t="s">
        <v>2729</v>
      </c>
      <c r="N173" s="67" t="s">
        <v>2729</v>
      </c>
      <c r="O173" s="42" t="s">
        <v>2729</v>
      </c>
      <c r="P173" s="43" t="s">
        <v>790</v>
      </c>
      <c r="Q173" s="43" t="s">
        <v>2729</v>
      </c>
      <c r="R173" s="43" t="s">
        <v>2729</v>
      </c>
      <c r="S173" s="43" t="s">
        <v>2464</v>
      </c>
      <c r="T173" s="43" t="s">
        <v>2464</v>
      </c>
      <c r="U173" s="43" t="s">
        <v>2729</v>
      </c>
      <c r="V173" s="43" t="s">
        <v>2464</v>
      </c>
      <c r="W173" s="43" t="s">
        <v>2504</v>
      </c>
      <c r="X173" s="43" t="s">
        <v>2504</v>
      </c>
      <c r="Y173" s="43" t="s">
        <v>2504</v>
      </c>
      <c r="Z173" s="43" t="s">
        <v>2504</v>
      </c>
      <c r="AA173" s="43" t="s">
        <v>2464</v>
      </c>
      <c r="AB173" s="43" t="s">
        <v>1378</v>
      </c>
      <c r="AC173" s="43" t="s">
        <v>2464</v>
      </c>
      <c r="AD173" s="43" t="s">
        <v>2464</v>
      </c>
      <c r="AE173" s="43" t="s">
        <v>2729</v>
      </c>
      <c r="AF173" s="43" t="s">
        <v>2464</v>
      </c>
      <c r="AG173" s="43" t="s">
        <v>2729</v>
      </c>
      <c r="AH173" s="43" t="s">
        <v>2729</v>
      </c>
      <c r="AI173" s="43" t="s">
        <v>2504</v>
      </c>
      <c r="AJ173" s="43" t="s">
        <v>2464</v>
      </c>
      <c r="AK173" s="43" t="s">
        <v>2729</v>
      </c>
      <c r="AL173" s="43" t="s">
        <v>2729</v>
      </c>
      <c r="AM173" s="43" t="s">
        <v>2729</v>
      </c>
      <c r="AN173" s="43" t="s">
        <v>2464</v>
      </c>
      <c r="AO173" s="43" t="s">
        <v>1378</v>
      </c>
      <c r="AP173" s="43" t="s">
        <v>2464</v>
      </c>
      <c r="AQ173" s="43" t="s">
        <v>2464</v>
      </c>
      <c r="AR173" s="43" t="s">
        <v>2464</v>
      </c>
      <c r="AS173" s="43" t="s">
        <v>2464</v>
      </c>
      <c r="AT173" s="43" t="s">
        <v>2464</v>
      </c>
      <c r="AU173" s="43" t="s">
        <v>2729</v>
      </c>
      <c r="AV173" s="43" t="s">
        <v>2464</v>
      </c>
      <c r="AW173" s="43" t="s">
        <v>2464</v>
      </c>
      <c r="AX173" s="43" t="s">
        <v>2464</v>
      </c>
      <c r="AY173" s="43" t="s">
        <v>2464</v>
      </c>
      <c r="AZ173" s="43" t="s">
        <v>2464</v>
      </c>
      <c r="BA173" s="43" t="s">
        <v>2729</v>
      </c>
      <c r="BB173" s="43" t="s">
        <v>2729</v>
      </c>
      <c r="BC173" s="43" t="s">
        <v>2733</v>
      </c>
      <c r="BD173" s="43" t="s">
        <v>2464</v>
      </c>
      <c r="BE173" s="43" t="s">
        <v>2464</v>
      </c>
      <c r="BF173" s="43" t="s">
        <v>2729</v>
      </c>
      <c r="BG173" s="43" t="s">
        <v>2733</v>
      </c>
      <c r="BH173" s="43" t="s">
        <v>2733</v>
      </c>
      <c r="BI173" s="43" t="s">
        <v>2733</v>
      </c>
      <c r="BJ173" s="43" t="s">
        <v>2464</v>
      </c>
      <c r="BK173" s="43" t="s">
        <v>1378</v>
      </c>
      <c r="BL173" s="32" t="s">
        <v>2733</v>
      </c>
      <c r="BM173" s="32" t="s">
        <v>2733</v>
      </c>
      <c r="BN173" s="32" t="s">
        <v>2733</v>
      </c>
      <c r="BO173" s="32" t="s">
        <v>2464</v>
      </c>
      <c r="BP173" s="32" t="s">
        <v>2464</v>
      </c>
      <c r="BQ173" s="32" t="s">
        <v>2464</v>
      </c>
      <c r="BR173" s="32" t="s">
        <v>2733</v>
      </c>
      <c r="BS173" s="32" t="s">
        <v>2733</v>
      </c>
      <c r="BT173" s="32" t="s">
        <v>2733</v>
      </c>
      <c r="BU173" s="32" t="s">
        <v>2464</v>
      </c>
      <c r="BV173" s="32" t="s">
        <v>2464</v>
      </c>
      <c r="BW173" s="32" t="s">
        <v>2464</v>
      </c>
      <c r="BX173" s="32" t="s">
        <v>2733</v>
      </c>
      <c r="BY173" s="32" t="s">
        <v>2733</v>
      </c>
      <c r="BZ173" s="32" t="s">
        <v>2733</v>
      </c>
    </row>
    <row r="174" spans="1:78" ht="73.2" thickBot="1">
      <c r="A174" s="34" t="s">
        <v>849</v>
      </c>
      <c r="B174" s="35">
        <v>6</v>
      </c>
      <c r="C174" s="89" t="s">
        <v>2414</v>
      </c>
      <c r="D174" s="370" t="s">
        <v>2719</v>
      </c>
      <c r="E174" s="383">
        <v>44603</v>
      </c>
      <c r="F174" s="384">
        <v>44621</v>
      </c>
      <c r="G174" s="385" t="s">
        <v>2820</v>
      </c>
      <c r="H174" s="36"/>
      <c r="I174" s="385" t="s">
        <v>2114</v>
      </c>
      <c r="J174" s="386" t="s">
        <v>2823</v>
      </c>
      <c r="K174" s="387" t="s">
        <v>3119</v>
      </c>
      <c r="L174" s="387" t="s">
        <v>945</v>
      </c>
      <c r="M174" s="386" t="s">
        <v>2823</v>
      </c>
      <c r="N174" s="386" t="s">
        <v>946</v>
      </c>
      <c r="O174" s="90" t="s">
        <v>3146</v>
      </c>
      <c r="P174" s="388" t="s">
        <v>965</v>
      </c>
      <c r="Q174" s="386" t="s">
        <v>997</v>
      </c>
      <c r="R174" s="386" t="s">
        <v>1022</v>
      </c>
      <c r="S174" s="40"/>
      <c r="T174" s="37"/>
      <c r="U174" s="386" t="s">
        <v>431</v>
      </c>
      <c r="V174" s="37"/>
      <c r="W174" s="389"/>
      <c r="X174" s="389"/>
      <c r="Y174" s="389"/>
      <c r="Z174" s="389"/>
      <c r="AA174" s="37"/>
      <c r="AB174" s="394"/>
      <c r="AC174" s="37"/>
      <c r="AD174" s="37"/>
      <c r="AE174" s="386" t="s">
        <v>2825</v>
      </c>
      <c r="AF174" s="37"/>
      <c r="AG174" s="386" t="s">
        <v>65</v>
      </c>
      <c r="AH174" s="386" t="s">
        <v>106</v>
      </c>
      <c r="AI174" s="389"/>
      <c r="AJ174" s="37"/>
      <c r="AK174" s="386" t="s">
        <v>73</v>
      </c>
      <c r="AL174" s="386" t="s">
        <v>1101</v>
      </c>
      <c r="AM174" s="386" t="s">
        <v>105</v>
      </c>
      <c r="AN174" s="37"/>
      <c r="AO174" s="394"/>
      <c r="AP174" s="37"/>
      <c r="AQ174" s="37"/>
      <c r="AR174" s="37"/>
      <c r="AS174" s="37"/>
      <c r="AT174" s="37"/>
      <c r="AU174" s="395" t="s">
        <v>1277</v>
      </c>
      <c r="AV174" s="395" t="s">
        <v>1277</v>
      </c>
      <c r="AW174" s="395" t="s">
        <v>1277</v>
      </c>
      <c r="AX174" s="37"/>
      <c r="AY174" s="37"/>
      <c r="AZ174" s="37"/>
      <c r="BA174" s="386" t="s">
        <v>2826</v>
      </c>
      <c r="BB174" s="386" t="s">
        <v>1028</v>
      </c>
      <c r="BC174" s="392"/>
      <c r="BD174" s="37"/>
      <c r="BE174" s="37"/>
      <c r="BF174" s="386" t="s">
        <v>1017</v>
      </c>
      <c r="BG174" s="392"/>
      <c r="BH174" s="395" t="s">
        <v>1277</v>
      </c>
      <c r="BI174" s="395" t="s">
        <v>1277</v>
      </c>
      <c r="BJ174" s="37"/>
      <c r="BK174" s="394"/>
      <c r="BL174" s="403">
        <v>0.05</v>
      </c>
      <c r="BM174" s="403">
        <v>0.01</v>
      </c>
      <c r="BN174" s="403">
        <v>0.06</v>
      </c>
      <c r="BO174" s="39"/>
      <c r="BP174" s="39"/>
      <c r="BQ174" s="39"/>
      <c r="BR174" s="403">
        <v>0.8</v>
      </c>
      <c r="BS174" s="403">
        <v>0</v>
      </c>
      <c r="BT174" s="403">
        <f>SUM(BR174:BS174)</f>
        <v>0.8</v>
      </c>
      <c r="BU174" s="39"/>
      <c r="BV174" s="39"/>
      <c r="BW174" s="39"/>
      <c r="BX174" s="404" t="s">
        <v>2979</v>
      </c>
      <c r="BY174" s="404" t="s">
        <v>2978</v>
      </c>
      <c r="BZ174" s="404" t="s">
        <v>2978</v>
      </c>
    </row>
    <row r="175" spans="1:78">
      <c r="A175" s="58" t="s">
        <v>850</v>
      </c>
      <c r="B175" s="59">
        <v>7</v>
      </c>
      <c r="C175" s="60" t="s">
        <v>2411</v>
      </c>
      <c r="D175" s="42" t="s">
        <v>2729</v>
      </c>
      <c r="E175" s="31" t="s">
        <v>2729</v>
      </c>
      <c r="F175" s="31" t="s">
        <v>2729</v>
      </c>
      <c r="G175" s="65" t="s">
        <v>2729</v>
      </c>
      <c r="H175" s="65" t="s">
        <v>2464</v>
      </c>
      <c r="I175" s="210" t="s">
        <v>2729</v>
      </c>
      <c r="J175" s="67" t="s">
        <v>2729</v>
      </c>
      <c r="K175" s="65" t="s">
        <v>2729</v>
      </c>
      <c r="L175" s="65" t="s">
        <v>2729</v>
      </c>
      <c r="M175" s="67" t="s">
        <v>2729</v>
      </c>
      <c r="N175" s="67" t="s">
        <v>2729</v>
      </c>
      <c r="O175" s="42" t="s">
        <v>2729</v>
      </c>
      <c r="P175" s="43" t="s">
        <v>790</v>
      </c>
      <c r="Q175" s="43" t="s">
        <v>2729</v>
      </c>
      <c r="R175" s="43" t="s">
        <v>2729</v>
      </c>
      <c r="S175" s="43" t="s">
        <v>2464</v>
      </c>
      <c r="T175" s="43" t="s">
        <v>2464</v>
      </c>
      <c r="U175" s="43" t="s">
        <v>2729</v>
      </c>
      <c r="V175" s="43" t="s">
        <v>2464</v>
      </c>
      <c r="W175" s="43" t="s">
        <v>2504</v>
      </c>
      <c r="X175" s="43" t="s">
        <v>2504</v>
      </c>
      <c r="Y175" s="43" t="s">
        <v>2504</v>
      </c>
      <c r="Z175" s="43" t="s">
        <v>2504</v>
      </c>
      <c r="AA175" s="43" t="s">
        <v>2464</v>
      </c>
      <c r="AB175" s="43" t="s">
        <v>1378</v>
      </c>
      <c r="AC175" s="43" t="s">
        <v>2464</v>
      </c>
      <c r="AD175" s="43" t="s">
        <v>2464</v>
      </c>
      <c r="AE175" s="43" t="s">
        <v>2729</v>
      </c>
      <c r="AF175" s="43" t="s">
        <v>2464</v>
      </c>
      <c r="AG175" s="43" t="s">
        <v>2729</v>
      </c>
      <c r="AH175" s="43" t="s">
        <v>2729</v>
      </c>
      <c r="AI175" s="43" t="s">
        <v>2504</v>
      </c>
      <c r="AJ175" s="43" t="s">
        <v>2464</v>
      </c>
      <c r="AK175" s="43" t="s">
        <v>2729</v>
      </c>
      <c r="AL175" s="43" t="s">
        <v>2729</v>
      </c>
      <c r="AM175" s="43" t="s">
        <v>2729</v>
      </c>
      <c r="AN175" s="43" t="s">
        <v>2464</v>
      </c>
      <c r="AO175" s="43" t="s">
        <v>1378</v>
      </c>
      <c r="AP175" s="43" t="s">
        <v>2464</v>
      </c>
      <c r="AQ175" s="43" t="s">
        <v>2464</v>
      </c>
      <c r="AR175" s="43" t="s">
        <v>2464</v>
      </c>
      <c r="AS175" s="43" t="s">
        <v>2464</v>
      </c>
      <c r="AT175" s="43" t="s">
        <v>2464</v>
      </c>
      <c r="AU175" s="43" t="s">
        <v>2729</v>
      </c>
      <c r="AV175" s="43" t="s">
        <v>2464</v>
      </c>
      <c r="AW175" s="43" t="s">
        <v>2464</v>
      </c>
      <c r="AX175" s="43" t="s">
        <v>2464</v>
      </c>
      <c r="AY175" s="43" t="s">
        <v>2464</v>
      </c>
      <c r="AZ175" s="43" t="s">
        <v>2464</v>
      </c>
      <c r="BA175" s="43" t="s">
        <v>2729</v>
      </c>
      <c r="BB175" s="43" t="s">
        <v>2729</v>
      </c>
      <c r="BC175" s="43" t="s">
        <v>2733</v>
      </c>
      <c r="BD175" s="43" t="s">
        <v>2464</v>
      </c>
      <c r="BE175" s="43" t="s">
        <v>2464</v>
      </c>
      <c r="BF175" s="43" t="s">
        <v>2729</v>
      </c>
      <c r="BG175" s="43" t="s">
        <v>2733</v>
      </c>
      <c r="BH175" s="43" t="s">
        <v>2733</v>
      </c>
      <c r="BI175" s="43" t="s">
        <v>2733</v>
      </c>
      <c r="BJ175" s="43" t="s">
        <v>2464</v>
      </c>
      <c r="BK175" s="43" t="s">
        <v>1378</v>
      </c>
      <c r="BL175" s="32" t="s">
        <v>2733</v>
      </c>
      <c r="BM175" s="32" t="s">
        <v>2733</v>
      </c>
      <c r="BN175" s="32" t="s">
        <v>2733</v>
      </c>
      <c r="BO175" s="32" t="s">
        <v>2464</v>
      </c>
      <c r="BP175" s="32" t="s">
        <v>2464</v>
      </c>
      <c r="BQ175" s="32" t="s">
        <v>2464</v>
      </c>
      <c r="BR175" s="32" t="s">
        <v>2733</v>
      </c>
      <c r="BS175" s="32" t="s">
        <v>2733</v>
      </c>
      <c r="BT175" s="32" t="s">
        <v>2733</v>
      </c>
      <c r="BU175" s="32" t="s">
        <v>2464</v>
      </c>
      <c r="BV175" s="32" t="s">
        <v>2464</v>
      </c>
      <c r="BW175" s="32" t="s">
        <v>2464</v>
      </c>
      <c r="BX175" s="32" t="s">
        <v>2733</v>
      </c>
      <c r="BY175" s="32" t="s">
        <v>2733</v>
      </c>
      <c r="BZ175" s="32" t="s">
        <v>2733</v>
      </c>
    </row>
    <row r="176" spans="1:78" ht="73.2" thickBot="1">
      <c r="A176" s="34" t="s">
        <v>850</v>
      </c>
      <c r="B176" s="35">
        <v>9</v>
      </c>
      <c r="C176" s="89" t="s">
        <v>2414</v>
      </c>
      <c r="D176" s="370" t="s">
        <v>2719</v>
      </c>
      <c r="E176" s="383">
        <v>44603</v>
      </c>
      <c r="F176" s="384">
        <v>44621</v>
      </c>
      <c r="G176" s="385" t="s">
        <v>2821</v>
      </c>
      <c r="H176" s="122"/>
      <c r="I176" s="385" t="s">
        <v>2114</v>
      </c>
      <c r="J176" s="386" t="s">
        <v>2824</v>
      </c>
      <c r="K176" s="387" t="s">
        <v>3119</v>
      </c>
      <c r="L176" s="387" t="s">
        <v>945</v>
      </c>
      <c r="M176" s="386" t="s">
        <v>2824</v>
      </c>
      <c r="N176" s="386" t="s">
        <v>946</v>
      </c>
      <c r="O176" s="90" t="s">
        <v>3146</v>
      </c>
      <c r="P176" s="388" t="s">
        <v>965</v>
      </c>
      <c r="Q176" s="386" t="s">
        <v>997</v>
      </c>
      <c r="R176" s="386" t="s">
        <v>1022</v>
      </c>
      <c r="S176" s="40"/>
      <c r="T176" s="37"/>
      <c r="U176" s="386" t="s">
        <v>431</v>
      </c>
      <c r="V176" s="37"/>
      <c r="W176" s="389"/>
      <c r="X176" s="389"/>
      <c r="Y176" s="389"/>
      <c r="Z176" s="389"/>
      <c r="AA176" s="37"/>
      <c r="AB176" s="394"/>
      <c r="AC176" s="37"/>
      <c r="AD176" s="37"/>
      <c r="AE176" s="395" t="s">
        <v>1277</v>
      </c>
      <c r="AF176" s="37"/>
      <c r="AG176" s="386" t="s">
        <v>65</v>
      </c>
      <c r="AH176" s="386" t="s">
        <v>106</v>
      </c>
      <c r="AI176" s="389"/>
      <c r="AJ176" s="37"/>
      <c r="AK176" s="386" t="s">
        <v>73</v>
      </c>
      <c r="AL176" s="386" t="s">
        <v>1101</v>
      </c>
      <c r="AM176" s="386" t="s">
        <v>105</v>
      </c>
      <c r="AN176" s="37"/>
      <c r="AO176" s="394"/>
      <c r="AP176" s="37"/>
      <c r="AQ176" s="37"/>
      <c r="AR176" s="37"/>
      <c r="AS176" s="37"/>
      <c r="AT176" s="37"/>
      <c r="AU176" s="395" t="s">
        <v>1277</v>
      </c>
      <c r="AV176" s="395" t="s">
        <v>1277</v>
      </c>
      <c r="AW176" s="395" t="s">
        <v>1277</v>
      </c>
      <c r="AX176" s="37"/>
      <c r="AY176" s="37"/>
      <c r="AZ176" s="37"/>
      <c r="BA176" s="395" t="s">
        <v>1277</v>
      </c>
      <c r="BB176" s="386" t="s">
        <v>1028</v>
      </c>
      <c r="BC176" s="392"/>
      <c r="BD176" s="37"/>
      <c r="BE176" s="37"/>
      <c r="BF176" s="386" t="s">
        <v>2424</v>
      </c>
      <c r="BG176" s="392"/>
      <c r="BH176" s="395" t="s">
        <v>1277</v>
      </c>
      <c r="BI176" s="395" t="s">
        <v>1277</v>
      </c>
      <c r="BJ176" s="37"/>
      <c r="BK176" s="394"/>
      <c r="BL176" s="403">
        <v>0.05</v>
      </c>
      <c r="BM176" s="403">
        <v>0.01</v>
      </c>
      <c r="BN176" s="403">
        <v>0.06</v>
      </c>
      <c r="BO176" s="39"/>
      <c r="BP176" s="39"/>
      <c r="BQ176" s="39"/>
      <c r="BR176" s="403">
        <v>0.8</v>
      </c>
      <c r="BS176" s="403">
        <v>0</v>
      </c>
      <c r="BT176" s="403">
        <f>SUM(BR176:BS176)</f>
        <v>0.8</v>
      </c>
      <c r="BU176" s="39"/>
      <c r="BV176" s="39"/>
      <c r="BW176" s="39"/>
      <c r="BX176" s="404" t="s">
        <v>2979</v>
      </c>
      <c r="BY176" s="404" t="s">
        <v>2978</v>
      </c>
      <c r="BZ176" s="404" t="s">
        <v>2978</v>
      </c>
    </row>
    <row r="177" spans="1:78" ht="17.399999999999999">
      <c r="D177" s="371" t="s">
        <v>2972</v>
      </c>
      <c r="L177" s="1"/>
      <c r="M177" s="1"/>
      <c r="N177" s="1"/>
      <c r="BI177" s="6"/>
      <c r="BJ177" s="6"/>
      <c r="BK177" s="6"/>
    </row>
    <row r="178" spans="1:78">
      <c r="L178" s="1"/>
      <c r="M178" s="1"/>
      <c r="N178" s="1"/>
      <c r="BI178" s="6"/>
      <c r="BJ178" s="6"/>
      <c r="BK178" s="6"/>
    </row>
    <row r="179" spans="1:78">
      <c r="L179" s="1"/>
      <c r="M179" s="1"/>
      <c r="N179" s="1"/>
      <c r="BI179" s="6"/>
      <c r="BJ179" s="6"/>
      <c r="BK179" s="6"/>
    </row>
    <row r="180" spans="1:78" ht="15.6" thickBot="1">
      <c r="A180" s="1" t="s">
        <v>3147</v>
      </c>
      <c r="L180" s="1"/>
      <c r="M180" s="1"/>
      <c r="N180" s="1"/>
      <c r="BI180" s="6"/>
      <c r="BJ180" s="6"/>
      <c r="BK180" s="6"/>
    </row>
    <row r="181" spans="1:78" ht="93" thickBot="1">
      <c r="D181" s="8" t="s">
        <v>2993</v>
      </c>
      <c r="E181" s="9" t="s">
        <v>2407</v>
      </c>
      <c r="F181" s="9" t="s">
        <v>2293</v>
      </c>
      <c r="G181" s="9" t="s">
        <v>1048</v>
      </c>
      <c r="H181" s="9" t="s">
        <v>1417</v>
      </c>
      <c r="I181" s="380" t="s">
        <v>3206</v>
      </c>
      <c r="J181" s="380" t="s">
        <v>2213</v>
      </c>
      <c r="K181" s="10" t="s">
        <v>1049</v>
      </c>
      <c r="L181" s="10" t="s">
        <v>2986</v>
      </c>
      <c r="M181" s="10" t="s">
        <v>2988</v>
      </c>
      <c r="N181" s="10" t="s">
        <v>1050</v>
      </c>
      <c r="O181" s="11" t="s">
        <v>797</v>
      </c>
      <c r="P181" s="12" t="s">
        <v>1051</v>
      </c>
      <c r="Q181" s="12" t="s">
        <v>798</v>
      </c>
      <c r="R181" s="12" t="s">
        <v>799</v>
      </c>
      <c r="S181" s="12" t="s">
        <v>1048</v>
      </c>
      <c r="T181" s="12" t="s">
        <v>800</v>
      </c>
      <c r="U181" s="12" t="s">
        <v>801</v>
      </c>
      <c r="V181" s="12" t="s">
        <v>1052</v>
      </c>
      <c r="W181" s="12" t="s">
        <v>802</v>
      </c>
      <c r="X181" s="12" t="s">
        <v>2412</v>
      </c>
      <c r="Y181" s="12" t="s">
        <v>804</v>
      </c>
      <c r="Z181" s="12" t="s">
        <v>805</v>
      </c>
      <c r="AA181" s="12" t="s">
        <v>806</v>
      </c>
      <c r="AB181" s="12" t="s">
        <v>807</v>
      </c>
      <c r="AC181" s="12" t="s">
        <v>808</v>
      </c>
      <c r="AD181" s="12" t="s">
        <v>809</v>
      </c>
      <c r="AE181" s="12" t="s">
        <v>810</v>
      </c>
      <c r="AF181" s="12" t="s">
        <v>811</v>
      </c>
      <c r="AG181" s="12" t="s">
        <v>812</v>
      </c>
      <c r="AH181" s="12" t="s">
        <v>813</v>
      </c>
      <c r="AI181" s="12" t="s">
        <v>814</v>
      </c>
      <c r="AJ181" s="12" t="s">
        <v>815</v>
      </c>
      <c r="AK181" s="12" t="s">
        <v>816</v>
      </c>
      <c r="AL181" s="12" t="s">
        <v>817</v>
      </c>
      <c r="AM181" s="12" t="s">
        <v>818</v>
      </c>
      <c r="AN181" s="12" t="s">
        <v>819</v>
      </c>
      <c r="AO181" s="12" t="s">
        <v>820</v>
      </c>
      <c r="AP181" s="12" t="s">
        <v>821</v>
      </c>
      <c r="AQ181" s="12" t="s">
        <v>822</v>
      </c>
      <c r="AR181" s="12" t="s">
        <v>823</v>
      </c>
      <c r="AS181" s="12" t="s">
        <v>824</v>
      </c>
      <c r="AT181" s="12" t="s">
        <v>825</v>
      </c>
      <c r="AU181" s="12" t="s">
        <v>826</v>
      </c>
      <c r="AV181" s="12" t="s">
        <v>827</v>
      </c>
      <c r="AW181" s="12" t="s">
        <v>828</v>
      </c>
      <c r="AX181" s="12" t="s">
        <v>829</v>
      </c>
      <c r="AY181" s="12" t="s">
        <v>830</v>
      </c>
      <c r="AZ181" s="12" t="s">
        <v>831</v>
      </c>
      <c r="BA181" s="12" t="s">
        <v>832</v>
      </c>
      <c r="BB181" s="12" t="s">
        <v>833</v>
      </c>
      <c r="BC181" s="12" t="s">
        <v>834</v>
      </c>
      <c r="BD181" s="12" t="s">
        <v>835</v>
      </c>
      <c r="BE181" s="12" t="s">
        <v>836</v>
      </c>
      <c r="BF181" s="12" t="s">
        <v>837</v>
      </c>
      <c r="BG181" s="12" t="s">
        <v>838</v>
      </c>
      <c r="BH181" s="12" t="s">
        <v>839</v>
      </c>
      <c r="BI181" s="12" t="s">
        <v>840</v>
      </c>
      <c r="BJ181" s="12" t="s">
        <v>841</v>
      </c>
      <c r="BK181" s="12" t="s">
        <v>842</v>
      </c>
      <c r="BL181" s="354" t="s">
        <v>2742</v>
      </c>
      <c r="BM181" s="354" t="s">
        <v>2743</v>
      </c>
      <c r="BN181" s="354" t="s">
        <v>2744</v>
      </c>
      <c r="BO181" s="354" t="s">
        <v>2745</v>
      </c>
      <c r="BP181" s="354" t="s">
        <v>2746</v>
      </c>
      <c r="BQ181" s="354" t="s">
        <v>2747</v>
      </c>
      <c r="BR181" s="354" t="s">
        <v>2748</v>
      </c>
      <c r="BS181" s="354" t="s">
        <v>2749</v>
      </c>
      <c r="BT181" s="354" t="s">
        <v>2750</v>
      </c>
      <c r="BU181" s="354" t="s">
        <v>2751</v>
      </c>
      <c r="BV181" s="354" t="s">
        <v>2752</v>
      </c>
      <c r="BW181" s="354" t="s">
        <v>2753</v>
      </c>
      <c r="BX181" s="354" t="s">
        <v>2754</v>
      </c>
      <c r="BY181" s="354" t="s">
        <v>2755</v>
      </c>
      <c r="BZ181" s="354" t="s">
        <v>2756</v>
      </c>
    </row>
    <row r="182" spans="1:78" ht="60.6" thickBot="1">
      <c r="A182" s="13"/>
      <c r="B182" s="246" t="s">
        <v>2408</v>
      </c>
      <c r="C182" s="247"/>
      <c r="D182" s="14" t="s">
        <v>3047</v>
      </c>
      <c r="E182" s="15" t="s">
        <v>3124</v>
      </c>
      <c r="F182" s="15" t="s">
        <v>3125</v>
      </c>
      <c r="G182" s="15" t="s">
        <v>3126</v>
      </c>
      <c r="H182" s="15" t="s">
        <v>3051</v>
      </c>
      <c r="I182" s="381" t="s">
        <v>3202</v>
      </c>
      <c r="J182" s="381" t="s">
        <v>3203</v>
      </c>
      <c r="K182" s="16" t="s">
        <v>3052</v>
      </c>
      <c r="L182" s="16" t="s">
        <v>3127</v>
      </c>
      <c r="M182" s="16" t="s">
        <v>3054</v>
      </c>
      <c r="N182" s="16" t="s">
        <v>3055</v>
      </c>
      <c r="O182" s="17" t="s">
        <v>3056</v>
      </c>
      <c r="P182" s="18" t="s">
        <v>3057</v>
      </c>
      <c r="Q182" s="18" t="s">
        <v>3058</v>
      </c>
      <c r="R182" s="18" t="s">
        <v>3059</v>
      </c>
      <c r="S182" s="18" t="s">
        <v>3126</v>
      </c>
      <c r="T182" s="18" t="s">
        <v>3060</v>
      </c>
      <c r="U182" s="18" t="s">
        <v>3061</v>
      </c>
      <c r="V182" s="18" t="s">
        <v>3062</v>
      </c>
      <c r="W182" s="18" t="s">
        <v>3128</v>
      </c>
      <c r="X182" s="18" t="s">
        <v>3129</v>
      </c>
      <c r="Y182" s="18" t="s">
        <v>3130</v>
      </c>
      <c r="Z182" s="18" t="s">
        <v>3131</v>
      </c>
      <c r="AA182" s="18" t="s">
        <v>3067</v>
      </c>
      <c r="AB182" s="18" t="s">
        <v>3068</v>
      </c>
      <c r="AC182" s="18" t="s">
        <v>3069</v>
      </c>
      <c r="AD182" s="18" t="s">
        <v>3132</v>
      </c>
      <c r="AE182" s="18" t="s">
        <v>3071</v>
      </c>
      <c r="AF182" s="18" t="s">
        <v>3072</v>
      </c>
      <c r="AG182" s="18" t="s">
        <v>3073</v>
      </c>
      <c r="AH182" s="18" t="s">
        <v>3074</v>
      </c>
      <c r="AI182" s="18" t="s">
        <v>3075</v>
      </c>
      <c r="AJ182" s="18" t="s">
        <v>3076</v>
      </c>
      <c r="AK182" s="18" t="s">
        <v>3077</v>
      </c>
      <c r="AL182" s="18" t="s">
        <v>3078</v>
      </c>
      <c r="AM182" s="18" t="s">
        <v>3079</v>
      </c>
      <c r="AN182" s="18" t="s">
        <v>3080</v>
      </c>
      <c r="AO182" s="18" t="s">
        <v>3081</v>
      </c>
      <c r="AP182" s="18" t="s">
        <v>3082</v>
      </c>
      <c r="AQ182" s="18" t="s">
        <v>3083</v>
      </c>
      <c r="AR182" s="18" t="s">
        <v>3084</v>
      </c>
      <c r="AS182" s="18" t="s">
        <v>3085</v>
      </c>
      <c r="AT182" s="18" t="s">
        <v>3086</v>
      </c>
      <c r="AU182" s="18" t="s">
        <v>3133</v>
      </c>
      <c r="AV182" s="18" t="s">
        <v>3088</v>
      </c>
      <c r="AW182" s="18" t="s">
        <v>3089</v>
      </c>
      <c r="AX182" s="18" t="s">
        <v>3090</v>
      </c>
      <c r="AY182" s="18" t="s">
        <v>3091</v>
      </c>
      <c r="AZ182" s="18" t="s">
        <v>3092</v>
      </c>
      <c r="BA182" s="18" t="s">
        <v>3093</v>
      </c>
      <c r="BB182" s="18" t="s">
        <v>3094</v>
      </c>
      <c r="BC182" s="18" t="s">
        <v>3095</v>
      </c>
      <c r="BD182" s="18" t="s">
        <v>3096</v>
      </c>
      <c r="BE182" s="18" t="s">
        <v>3097</v>
      </c>
      <c r="BF182" s="18" t="s">
        <v>3098</v>
      </c>
      <c r="BG182" s="18" t="s">
        <v>3099</v>
      </c>
      <c r="BH182" s="18" t="s">
        <v>3100</v>
      </c>
      <c r="BI182" s="18" t="s">
        <v>3101</v>
      </c>
      <c r="BJ182" s="18" t="s">
        <v>3102</v>
      </c>
      <c r="BK182" s="18" t="s">
        <v>3103</v>
      </c>
      <c r="BL182" s="354" t="s">
        <v>3104</v>
      </c>
      <c r="BM182" s="354" t="s">
        <v>3105</v>
      </c>
      <c r="BN182" s="354" t="s">
        <v>3106</v>
      </c>
      <c r="BO182" s="354" t="s">
        <v>3107</v>
      </c>
      <c r="BP182" s="354" t="s">
        <v>3108</v>
      </c>
      <c r="BQ182" s="354" t="s">
        <v>3109</v>
      </c>
      <c r="BR182" s="354" t="s">
        <v>3110</v>
      </c>
      <c r="BS182" s="354" t="s">
        <v>3111</v>
      </c>
      <c r="BT182" s="354" t="s">
        <v>3112</v>
      </c>
      <c r="BU182" s="354" t="s">
        <v>3113</v>
      </c>
      <c r="BV182" s="354" t="s">
        <v>3114</v>
      </c>
      <c r="BW182" s="354" t="s">
        <v>3115</v>
      </c>
      <c r="BX182" s="354" t="s">
        <v>3116</v>
      </c>
      <c r="BY182" s="354" t="s">
        <v>3117</v>
      </c>
      <c r="BZ182" s="354" t="s">
        <v>3118</v>
      </c>
    </row>
    <row r="183" spans="1:78" ht="27" thickBot="1">
      <c r="A183" s="19" t="s">
        <v>2409</v>
      </c>
      <c r="B183" s="20" t="s">
        <v>2410</v>
      </c>
      <c r="C183" s="21" t="s">
        <v>2410</v>
      </c>
      <c r="D183" s="22"/>
      <c r="E183" s="23"/>
      <c r="F183" s="23"/>
      <c r="G183" s="23"/>
      <c r="H183" s="23"/>
      <c r="I183" s="382"/>
      <c r="J183" s="382"/>
      <c r="K183" s="24"/>
      <c r="L183" s="24"/>
      <c r="M183" s="24"/>
      <c r="N183" s="24"/>
      <c r="O183" s="25" t="s">
        <v>0</v>
      </c>
      <c r="P183" s="26" t="s">
        <v>1</v>
      </c>
      <c r="Q183" s="26" t="s">
        <v>2</v>
      </c>
      <c r="R183" s="26" t="s">
        <v>3</v>
      </c>
      <c r="S183" s="26" t="s">
        <v>4</v>
      </c>
      <c r="T183" s="26" t="s">
        <v>5</v>
      </c>
      <c r="U183" s="26" t="s">
        <v>6</v>
      </c>
      <c r="V183" s="26" t="s">
        <v>2413</v>
      </c>
      <c r="W183" s="26" t="s">
        <v>7</v>
      </c>
      <c r="X183" s="26" t="s">
        <v>8</v>
      </c>
      <c r="Y183" s="26" t="s">
        <v>9</v>
      </c>
      <c r="Z183" s="26" t="s">
        <v>10</v>
      </c>
      <c r="AA183" s="26" t="s">
        <v>11</v>
      </c>
      <c r="AB183" s="26" t="s">
        <v>12</v>
      </c>
      <c r="AC183" s="26" t="s">
        <v>13</v>
      </c>
      <c r="AD183" s="26" t="s">
        <v>14</v>
      </c>
      <c r="AE183" s="26" t="s">
        <v>15</v>
      </c>
      <c r="AF183" s="26" t="s">
        <v>16</v>
      </c>
      <c r="AG183" s="26" t="s">
        <v>17</v>
      </c>
      <c r="AH183" s="26" t="s">
        <v>18</v>
      </c>
      <c r="AI183" s="26" t="s">
        <v>19</v>
      </c>
      <c r="AJ183" s="26" t="s">
        <v>20</v>
      </c>
      <c r="AK183" s="26" t="s">
        <v>21</v>
      </c>
      <c r="AL183" s="26" t="s">
        <v>22</v>
      </c>
      <c r="AM183" s="26" t="s">
        <v>23</v>
      </c>
      <c r="AN183" s="26" t="s">
        <v>24</v>
      </c>
      <c r="AO183" s="26" t="s">
        <v>25</v>
      </c>
      <c r="AP183" s="26" t="s">
        <v>26</v>
      </c>
      <c r="AQ183" s="26" t="s">
        <v>27</v>
      </c>
      <c r="AR183" s="26" t="s">
        <v>28</v>
      </c>
      <c r="AS183" s="26" t="s">
        <v>29</v>
      </c>
      <c r="AT183" s="26" t="s">
        <v>30</v>
      </c>
      <c r="AU183" s="26" t="s">
        <v>31</v>
      </c>
      <c r="AV183" s="26" t="s">
        <v>32</v>
      </c>
      <c r="AW183" s="26" t="s">
        <v>33</v>
      </c>
      <c r="AX183" s="26" t="s">
        <v>34</v>
      </c>
      <c r="AY183" s="26" t="s">
        <v>35</v>
      </c>
      <c r="AZ183" s="26" t="s">
        <v>36</v>
      </c>
      <c r="BA183" s="26" t="s">
        <v>37</v>
      </c>
      <c r="BB183" s="26" t="s">
        <v>38</v>
      </c>
      <c r="BC183" s="26" t="s">
        <v>39</v>
      </c>
      <c r="BD183" s="26" t="s">
        <v>40</v>
      </c>
      <c r="BE183" s="26" t="s">
        <v>41</v>
      </c>
      <c r="BF183" s="26" t="s">
        <v>42</v>
      </c>
      <c r="BG183" s="26" t="s">
        <v>43</v>
      </c>
      <c r="BH183" s="26" t="s">
        <v>44</v>
      </c>
      <c r="BI183" s="26" t="s">
        <v>45</v>
      </c>
      <c r="BJ183" s="26" t="s">
        <v>46</v>
      </c>
      <c r="BK183" s="26" t="s">
        <v>47</v>
      </c>
      <c r="BL183" s="355"/>
      <c r="BM183" s="355"/>
      <c r="BN183" s="355"/>
      <c r="BO183" s="355"/>
      <c r="BP183" s="355"/>
      <c r="BQ183" s="355"/>
      <c r="BR183" s="355"/>
      <c r="BS183" s="355"/>
      <c r="BT183" s="355"/>
      <c r="BU183" s="355"/>
      <c r="BV183" s="355"/>
      <c r="BW183" s="355"/>
      <c r="BX183" s="355"/>
      <c r="BY183" s="355"/>
      <c r="BZ183" s="355"/>
    </row>
    <row r="184" spans="1:78">
      <c r="A184" s="58" t="s">
        <v>848</v>
      </c>
      <c r="B184" s="59">
        <v>1</v>
      </c>
      <c r="C184" s="60" t="s">
        <v>2411</v>
      </c>
      <c r="D184" s="30" t="s">
        <v>2729</v>
      </c>
      <c r="E184" s="31" t="s">
        <v>2729</v>
      </c>
      <c r="F184" s="31" t="s">
        <v>2729</v>
      </c>
      <c r="G184" s="62" t="s">
        <v>2729</v>
      </c>
      <c r="H184" s="62" t="s">
        <v>2464</v>
      </c>
      <c r="I184" s="62" t="s">
        <v>2729</v>
      </c>
      <c r="J184" s="62" t="s">
        <v>2729</v>
      </c>
      <c r="K184" s="62" t="s">
        <v>2729</v>
      </c>
      <c r="L184" s="62" t="s">
        <v>2729</v>
      </c>
      <c r="M184" s="63" t="s">
        <v>2464</v>
      </c>
      <c r="N184" s="63" t="s">
        <v>2729</v>
      </c>
      <c r="O184" s="30" t="s">
        <v>2729</v>
      </c>
      <c r="P184" s="32" t="s">
        <v>790</v>
      </c>
      <c r="Q184" s="32" t="s">
        <v>2729</v>
      </c>
      <c r="R184" s="32" t="s">
        <v>2729</v>
      </c>
      <c r="S184" s="32" t="s">
        <v>2464</v>
      </c>
      <c r="T184" s="32" t="s">
        <v>2464</v>
      </c>
      <c r="U184" s="32" t="s">
        <v>2729</v>
      </c>
      <c r="V184" s="32" t="s">
        <v>2464</v>
      </c>
      <c r="W184" s="32" t="s">
        <v>2504</v>
      </c>
      <c r="X184" s="32" t="s">
        <v>2504</v>
      </c>
      <c r="Y184" s="32" t="s">
        <v>2504</v>
      </c>
      <c r="Z184" s="32" t="s">
        <v>2504</v>
      </c>
      <c r="AA184" s="32" t="s">
        <v>2464</v>
      </c>
      <c r="AB184" s="32" t="s">
        <v>2729</v>
      </c>
      <c r="AC184" s="32" t="s">
        <v>2464</v>
      </c>
      <c r="AD184" s="32" t="s">
        <v>2464</v>
      </c>
      <c r="AE184" s="32" t="s">
        <v>2464</v>
      </c>
      <c r="AF184" s="32" t="s">
        <v>2464</v>
      </c>
      <c r="AG184" s="32" t="s">
        <v>2729</v>
      </c>
      <c r="AH184" s="32" t="s">
        <v>2729</v>
      </c>
      <c r="AI184" s="32" t="s">
        <v>2504</v>
      </c>
      <c r="AJ184" s="32" t="s">
        <v>2464</v>
      </c>
      <c r="AK184" s="32" t="s">
        <v>2729</v>
      </c>
      <c r="AL184" s="32" t="s">
        <v>2729</v>
      </c>
      <c r="AM184" s="32" t="s">
        <v>2729</v>
      </c>
      <c r="AN184" s="32" t="s">
        <v>2464</v>
      </c>
      <c r="AO184" s="32" t="s">
        <v>2729</v>
      </c>
      <c r="AP184" s="32" t="s">
        <v>2464</v>
      </c>
      <c r="AQ184" s="32" t="s">
        <v>2464</v>
      </c>
      <c r="AR184" s="32" t="s">
        <v>2464</v>
      </c>
      <c r="AS184" s="32" t="s">
        <v>2464</v>
      </c>
      <c r="AT184" s="32" t="s">
        <v>2464</v>
      </c>
      <c r="AU184" s="32" t="s">
        <v>1378</v>
      </c>
      <c r="AV184" s="32" t="s">
        <v>2731</v>
      </c>
      <c r="AW184" s="32" t="s">
        <v>2731</v>
      </c>
      <c r="AX184" s="32" t="s">
        <v>1378</v>
      </c>
      <c r="AY184" s="32" t="s">
        <v>2464</v>
      </c>
      <c r="AZ184" s="32" t="s">
        <v>2464</v>
      </c>
      <c r="BA184" s="32" t="s">
        <v>1378</v>
      </c>
      <c r="BB184" s="32" t="s">
        <v>2731</v>
      </c>
      <c r="BC184" s="32" t="s">
        <v>2735</v>
      </c>
      <c r="BD184" s="32" t="s">
        <v>2464</v>
      </c>
      <c r="BE184" s="32" t="s">
        <v>2464</v>
      </c>
      <c r="BF184" s="32" t="s">
        <v>2729</v>
      </c>
      <c r="BG184" s="32" t="s">
        <v>2733</v>
      </c>
      <c r="BH184" s="32" t="s">
        <v>2733</v>
      </c>
      <c r="BI184" s="32" t="s">
        <v>2733</v>
      </c>
      <c r="BJ184" s="32" t="s">
        <v>2464</v>
      </c>
      <c r="BK184" s="32" t="s">
        <v>1378</v>
      </c>
      <c r="BL184" s="32" t="s">
        <v>2735</v>
      </c>
      <c r="BM184" s="32" t="s">
        <v>2735</v>
      </c>
      <c r="BN184" s="32" t="s">
        <v>2735</v>
      </c>
      <c r="BO184" s="32" t="s">
        <v>2464</v>
      </c>
      <c r="BP184" s="32" t="s">
        <v>2464</v>
      </c>
      <c r="BQ184" s="32" t="s">
        <v>2464</v>
      </c>
      <c r="BR184" s="32" t="s">
        <v>2735</v>
      </c>
      <c r="BS184" s="32" t="s">
        <v>2735</v>
      </c>
      <c r="BT184" s="32" t="s">
        <v>2735</v>
      </c>
      <c r="BU184" s="32" t="s">
        <v>2464</v>
      </c>
      <c r="BV184" s="32" t="s">
        <v>2464</v>
      </c>
      <c r="BW184" s="32" t="s">
        <v>2464</v>
      </c>
      <c r="BX184" s="32" t="s">
        <v>2464</v>
      </c>
      <c r="BY184" s="32" t="s">
        <v>2464</v>
      </c>
      <c r="BZ184" s="32" t="s">
        <v>2735</v>
      </c>
    </row>
    <row r="185" spans="1:78" ht="73.2" thickBot="1">
      <c r="A185" s="34" t="s">
        <v>848</v>
      </c>
      <c r="B185" s="35">
        <v>3</v>
      </c>
      <c r="C185" s="89" t="s">
        <v>2414</v>
      </c>
      <c r="D185" s="370" t="s">
        <v>2691</v>
      </c>
      <c r="E185" s="383">
        <v>44603</v>
      </c>
      <c r="F185" s="384">
        <v>44621</v>
      </c>
      <c r="G185" s="385" t="s">
        <v>2828</v>
      </c>
      <c r="H185" s="36"/>
      <c r="I185" s="387" t="s">
        <v>2171</v>
      </c>
      <c r="J185" s="387" t="s">
        <v>3226</v>
      </c>
      <c r="K185" s="387" t="s">
        <v>3134</v>
      </c>
      <c r="L185" s="387" t="s">
        <v>946</v>
      </c>
      <c r="M185" s="37"/>
      <c r="N185" s="386" t="s">
        <v>946</v>
      </c>
      <c r="O185" s="90" t="s">
        <v>3141</v>
      </c>
      <c r="P185" s="388" t="s">
        <v>965</v>
      </c>
      <c r="Q185" s="386" t="s">
        <v>997</v>
      </c>
      <c r="R185" s="386" t="s">
        <v>1022</v>
      </c>
      <c r="S185" s="40"/>
      <c r="T185" s="37"/>
      <c r="U185" s="386" t="s">
        <v>432</v>
      </c>
      <c r="V185" s="37"/>
      <c r="W185" s="389"/>
      <c r="X185" s="389"/>
      <c r="Y185" s="389"/>
      <c r="Z185" s="389"/>
      <c r="AA185" s="37"/>
      <c r="AB185" s="386" t="s">
        <v>2833</v>
      </c>
      <c r="AC185" s="37"/>
      <c r="AD185" s="37"/>
      <c r="AE185" s="37"/>
      <c r="AF185" s="37"/>
      <c r="AG185" s="386" t="s">
        <v>112</v>
      </c>
      <c r="AH185" s="386" t="s">
        <v>112</v>
      </c>
      <c r="AI185" s="389"/>
      <c r="AJ185" s="37"/>
      <c r="AK185" s="386" t="s">
        <v>63</v>
      </c>
      <c r="AL185" s="386" t="s">
        <v>741</v>
      </c>
      <c r="AM185" s="386" t="s">
        <v>98</v>
      </c>
      <c r="AN185" s="37"/>
      <c r="AO185" s="386" t="s">
        <v>60</v>
      </c>
      <c r="AP185" s="37"/>
      <c r="AQ185" s="37"/>
      <c r="AR185" s="37"/>
      <c r="AS185" s="37"/>
      <c r="AT185" s="37"/>
      <c r="AU185" s="394"/>
      <c r="AV185" s="395" t="s">
        <v>1277</v>
      </c>
      <c r="AW185" s="395" t="s">
        <v>1277</v>
      </c>
      <c r="AX185" s="394"/>
      <c r="AY185" s="37"/>
      <c r="AZ185" s="37"/>
      <c r="BA185" s="394"/>
      <c r="BB185" s="395" t="s">
        <v>1277</v>
      </c>
      <c r="BC185" s="395" t="s">
        <v>1277</v>
      </c>
      <c r="BD185" s="37"/>
      <c r="BE185" s="37"/>
      <c r="BF185" s="386" t="s">
        <v>1029</v>
      </c>
      <c r="BG185" s="392"/>
      <c r="BH185" s="395" t="s">
        <v>1277</v>
      </c>
      <c r="BI185" s="395" t="s">
        <v>1277</v>
      </c>
      <c r="BJ185" s="37"/>
      <c r="BK185" s="394"/>
      <c r="BL185" s="395" t="s">
        <v>2974</v>
      </c>
      <c r="BM185" s="395" t="s">
        <v>1277</v>
      </c>
      <c r="BN185" s="403">
        <f>SUM(BL185:BM185)</f>
        <v>0</v>
      </c>
      <c r="BO185" s="37"/>
      <c r="BP185" s="37"/>
      <c r="BQ185" s="37">
        <f>SUM(BO185:BP185)</f>
        <v>0</v>
      </c>
      <c r="BR185" s="395" t="s">
        <v>1277</v>
      </c>
      <c r="BS185" s="395" t="s">
        <v>1277</v>
      </c>
      <c r="BT185" s="395" t="s">
        <v>1277</v>
      </c>
      <c r="BU185" s="37"/>
      <c r="BV185" s="37"/>
      <c r="BW185" s="37">
        <f>SUM(BU185:BV185)</f>
        <v>0</v>
      </c>
      <c r="BX185" s="37"/>
      <c r="BY185" s="37"/>
      <c r="BZ185" s="395" t="s">
        <v>1277</v>
      </c>
    </row>
    <row r="186" spans="1:78">
      <c r="A186" s="58" t="s">
        <v>849</v>
      </c>
      <c r="B186" s="59">
        <v>4</v>
      </c>
      <c r="C186" s="60" t="s">
        <v>2411</v>
      </c>
      <c r="D186" s="42" t="s">
        <v>2729</v>
      </c>
      <c r="E186" s="31" t="s">
        <v>2729</v>
      </c>
      <c r="F186" s="31" t="s">
        <v>2729</v>
      </c>
      <c r="G186" s="65" t="s">
        <v>2729</v>
      </c>
      <c r="H186" s="65" t="s">
        <v>2464</v>
      </c>
      <c r="I186" s="62" t="s">
        <v>2729</v>
      </c>
      <c r="J186" s="65" t="s">
        <v>2729</v>
      </c>
      <c r="K186" s="66" t="s">
        <v>2729</v>
      </c>
      <c r="L186" s="66" t="s">
        <v>2729</v>
      </c>
      <c r="M186" s="67" t="s">
        <v>2464</v>
      </c>
      <c r="N186" s="67" t="s">
        <v>2729</v>
      </c>
      <c r="O186" s="42" t="s">
        <v>2729</v>
      </c>
      <c r="P186" s="43" t="s">
        <v>790</v>
      </c>
      <c r="Q186" s="43" t="s">
        <v>2729</v>
      </c>
      <c r="R186" s="43" t="s">
        <v>2729</v>
      </c>
      <c r="S186" s="43" t="s">
        <v>2464</v>
      </c>
      <c r="T186" s="43" t="s">
        <v>2464</v>
      </c>
      <c r="U186" s="43" t="s">
        <v>2729</v>
      </c>
      <c r="V186" s="43" t="s">
        <v>2464</v>
      </c>
      <c r="W186" s="43" t="s">
        <v>2504</v>
      </c>
      <c r="X186" s="43" t="s">
        <v>2504</v>
      </c>
      <c r="Y186" s="43" t="s">
        <v>2504</v>
      </c>
      <c r="Z186" s="43" t="s">
        <v>2504</v>
      </c>
      <c r="AA186" s="43" t="s">
        <v>2464</v>
      </c>
      <c r="AB186" s="43" t="s">
        <v>2729</v>
      </c>
      <c r="AC186" s="43" t="s">
        <v>2464</v>
      </c>
      <c r="AD186" s="43" t="s">
        <v>2464</v>
      </c>
      <c r="AE186" s="43" t="s">
        <v>2464</v>
      </c>
      <c r="AF186" s="43" t="s">
        <v>2464</v>
      </c>
      <c r="AG186" s="43" t="s">
        <v>2729</v>
      </c>
      <c r="AH186" s="43" t="s">
        <v>2729</v>
      </c>
      <c r="AI186" s="43" t="s">
        <v>2504</v>
      </c>
      <c r="AJ186" s="43" t="s">
        <v>2464</v>
      </c>
      <c r="AK186" s="43" t="s">
        <v>2729</v>
      </c>
      <c r="AL186" s="43" t="s">
        <v>2729</v>
      </c>
      <c r="AM186" s="43" t="s">
        <v>2729</v>
      </c>
      <c r="AN186" s="43" t="s">
        <v>2464</v>
      </c>
      <c r="AO186" s="43" t="s">
        <v>2729</v>
      </c>
      <c r="AP186" s="43" t="s">
        <v>2464</v>
      </c>
      <c r="AQ186" s="43" t="s">
        <v>2464</v>
      </c>
      <c r="AR186" s="43" t="s">
        <v>2464</v>
      </c>
      <c r="AS186" s="43" t="s">
        <v>2464</v>
      </c>
      <c r="AT186" s="43" t="s">
        <v>2464</v>
      </c>
      <c r="AU186" s="43" t="s">
        <v>1378</v>
      </c>
      <c r="AV186" s="43" t="s">
        <v>2731</v>
      </c>
      <c r="AW186" s="43" t="s">
        <v>2731</v>
      </c>
      <c r="AX186" s="43" t="s">
        <v>1378</v>
      </c>
      <c r="AY186" s="43" t="s">
        <v>2464</v>
      </c>
      <c r="AZ186" s="43" t="s">
        <v>2464</v>
      </c>
      <c r="BA186" s="43" t="s">
        <v>1378</v>
      </c>
      <c r="BB186" s="43" t="s">
        <v>2731</v>
      </c>
      <c r="BC186" s="43" t="s">
        <v>2735</v>
      </c>
      <c r="BD186" s="43" t="s">
        <v>2464</v>
      </c>
      <c r="BE186" s="43" t="s">
        <v>2464</v>
      </c>
      <c r="BF186" s="43" t="s">
        <v>2729</v>
      </c>
      <c r="BG186" s="43" t="s">
        <v>2733</v>
      </c>
      <c r="BH186" s="43" t="s">
        <v>2733</v>
      </c>
      <c r="BI186" s="43" t="s">
        <v>2733</v>
      </c>
      <c r="BJ186" s="43" t="s">
        <v>2464</v>
      </c>
      <c r="BK186" s="43" t="s">
        <v>1378</v>
      </c>
      <c r="BL186" s="32" t="s">
        <v>2735</v>
      </c>
      <c r="BM186" s="32" t="s">
        <v>2735</v>
      </c>
      <c r="BN186" s="32" t="s">
        <v>2735</v>
      </c>
      <c r="BO186" s="32" t="s">
        <v>2464</v>
      </c>
      <c r="BP186" s="32" t="s">
        <v>2464</v>
      </c>
      <c r="BQ186" s="32" t="s">
        <v>2464</v>
      </c>
      <c r="BR186" s="32" t="s">
        <v>2735</v>
      </c>
      <c r="BS186" s="32" t="s">
        <v>2735</v>
      </c>
      <c r="BT186" s="32" t="s">
        <v>2735</v>
      </c>
      <c r="BU186" s="32" t="s">
        <v>2464</v>
      </c>
      <c r="BV186" s="32" t="s">
        <v>2464</v>
      </c>
      <c r="BW186" s="32" t="s">
        <v>2464</v>
      </c>
      <c r="BX186" s="32" t="s">
        <v>2464</v>
      </c>
      <c r="BY186" s="32" t="s">
        <v>2464</v>
      </c>
      <c r="BZ186" s="32" t="s">
        <v>2735</v>
      </c>
    </row>
    <row r="187" spans="1:78" ht="73.2" thickBot="1">
      <c r="A187" s="34" t="s">
        <v>849</v>
      </c>
      <c r="B187" s="35">
        <v>6</v>
      </c>
      <c r="C187" s="89" t="s">
        <v>2414</v>
      </c>
      <c r="D187" s="370" t="s">
        <v>2691</v>
      </c>
      <c r="E187" s="383">
        <v>44603</v>
      </c>
      <c r="F187" s="384">
        <v>44621</v>
      </c>
      <c r="G187" s="385" t="s">
        <v>2828</v>
      </c>
      <c r="H187" s="36"/>
      <c r="I187" s="387" t="s">
        <v>2114</v>
      </c>
      <c r="J187" s="387" t="s">
        <v>3231</v>
      </c>
      <c r="K187" s="387" t="s">
        <v>3134</v>
      </c>
      <c r="L187" s="387" t="s">
        <v>946</v>
      </c>
      <c r="M187" s="37"/>
      <c r="N187" s="386" t="s">
        <v>946</v>
      </c>
      <c r="O187" s="90" t="s">
        <v>3141</v>
      </c>
      <c r="P187" s="388" t="s">
        <v>965</v>
      </c>
      <c r="Q187" s="386" t="s">
        <v>997</v>
      </c>
      <c r="R187" s="386" t="s">
        <v>1022</v>
      </c>
      <c r="S187" s="40"/>
      <c r="T187" s="37"/>
      <c r="U187" s="386" t="s">
        <v>432</v>
      </c>
      <c r="V187" s="37"/>
      <c r="W187" s="389"/>
      <c r="X187" s="389"/>
      <c r="Y187" s="389"/>
      <c r="Z187" s="389"/>
      <c r="AA187" s="37"/>
      <c r="AB187" s="386" t="s">
        <v>2834</v>
      </c>
      <c r="AC187" s="37"/>
      <c r="AD187" s="37"/>
      <c r="AE187" s="37"/>
      <c r="AF187" s="37"/>
      <c r="AG187" s="386" t="s">
        <v>112</v>
      </c>
      <c r="AH187" s="386" t="s">
        <v>112</v>
      </c>
      <c r="AI187" s="389"/>
      <c r="AJ187" s="37"/>
      <c r="AK187" s="386" t="s">
        <v>66</v>
      </c>
      <c r="AL187" s="386" t="s">
        <v>741</v>
      </c>
      <c r="AM187" s="386" t="s">
        <v>105</v>
      </c>
      <c r="AN187" s="37"/>
      <c r="AO187" s="386" t="s">
        <v>60</v>
      </c>
      <c r="AP187" s="37"/>
      <c r="AQ187" s="37"/>
      <c r="AR187" s="37"/>
      <c r="AS187" s="37"/>
      <c r="AT187" s="37"/>
      <c r="AU187" s="394"/>
      <c r="AV187" s="395" t="s">
        <v>1277</v>
      </c>
      <c r="AW187" s="395" t="s">
        <v>1277</v>
      </c>
      <c r="AX187" s="394"/>
      <c r="AY187" s="37"/>
      <c r="AZ187" s="37"/>
      <c r="BA187" s="394"/>
      <c r="BB187" s="390" t="s">
        <v>1028</v>
      </c>
      <c r="BC187" s="391"/>
      <c r="BD187" s="37"/>
      <c r="BE187" s="37"/>
      <c r="BF187" s="386" t="s">
        <v>1029</v>
      </c>
      <c r="BG187" s="392"/>
      <c r="BH187" s="395" t="s">
        <v>1277</v>
      </c>
      <c r="BI187" s="395" t="s">
        <v>1277</v>
      </c>
      <c r="BJ187" s="37"/>
      <c r="BK187" s="394"/>
      <c r="BL187" s="403">
        <v>0.05</v>
      </c>
      <c r="BM187" s="403">
        <v>0.01</v>
      </c>
      <c r="BN187" s="403">
        <v>0.06</v>
      </c>
      <c r="BO187" s="39"/>
      <c r="BP187" s="39"/>
      <c r="BQ187" s="37">
        <f>SUM(BO187:BP187)</f>
        <v>0</v>
      </c>
      <c r="BR187" s="403">
        <v>0.8</v>
      </c>
      <c r="BS187" s="403">
        <v>0</v>
      </c>
      <c r="BT187" s="403">
        <f>SUM(BR187:BS187)</f>
        <v>0.8</v>
      </c>
      <c r="BU187" s="39"/>
      <c r="BV187" s="39"/>
      <c r="BW187" s="37">
        <f>SUM(BU187:BV187)</f>
        <v>0</v>
      </c>
      <c r="BX187" s="37"/>
      <c r="BY187" s="37"/>
      <c r="BZ187" s="404" t="s">
        <v>2978</v>
      </c>
    </row>
    <row r="188" spans="1:78">
      <c r="A188" s="58" t="s">
        <v>850</v>
      </c>
      <c r="B188" s="59">
        <v>7</v>
      </c>
      <c r="C188" s="60" t="s">
        <v>2411</v>
      </c>
      <c r="D188" s="42" t="s">
        <v>2729</v>
      </c>
      <c r="E188" s="31" t="s">
        <v>2729</v>
      </c>
      <c r="F188" s="31" t="s">
        <v>2729</v>
      </c>
      <c r="G188" s="65" t="s">
        <v>2729</v>
      </c>
      <c r="H188" s="65" t="s">
        <v>2464</v>
      </c>
      <c r="I188" s="62" t="s">
        <v>2729</v>
      </c>
      <c r="J188" s="65" t="s">
        <v>2729</v>
      </c>
      <c r="K188" s="65" t="s">
        <v>2729</v>
      </c>
      <c r="L188" s="65" t="s">
        <v>2729</v>
      </c>
      <c r="M188" s="67" t="s">
        <v>2464</v>
      </c>
      <c r="N188" s="67" t="s">
        <v>2729</v>
      </c>
      <c r="O188" s="42" t="s">
        <v>2729</v>
      </c>
      <c r="P188" s="43" t="s">
        <v>790</v>
      </c>
      <c r="Q188" s="43" t="s">
        <v>2729</v>
      </c>
      <c r="R188" s="43" t="s">
        <v>2729</v>
      </c>
      <c r="S188" s="43" t="s">
        <v>2464</v>
      </c>
      <c r="T188" s="43" t="s">
        <v>2464</v>
      </c>
      <c r="U188" s="43" t="s">
        <v>2729</v>
      </c>
      <c r="V188" s="43" t="s">
        <v>2464</v>
      </c>
      <c r="W188" s="43" t="s">
        <v>2504</v>
      </c>
      <c r="X188" s="43" t="s">
        <v>2504</v>
      </c>
      <c r="Y188" s="43" t="s">
        <v>2504</v>
      </c>
      <c r="Z188" s="43" t="s">
        <v>2504</v>
      </c>
      <c r="AA188" s="43" t="s">
        <v>2464</v>
      </c>
      <c r="AB188" s="43" t="s">
        <v>1378</v>
      </c>
      <c r="AC188" s="43" t="s">
        <v>2464</v>
      </c>
      <c r="AD188" s="43" t="s">
        <v>2464</v>
      </c>
      <c r="AE188" s="43" t="s">
        <v>2729</v>
      </c>
      <c r="AF188" s="43" t="s">
        <v>2464</v>
      </c>
      <c r="AG188" s="43" t="s">
        <v>2729</v>
      </c>
      <c r="AH188" s="43" t="s">
        <v>2729</v>
      </c>
      <c r="AI188" s="43" t="s">
        <v>2504</v>
      </c>
      <c r="AJ188" s="43" t="s">
        <v>2464</v>
      </c>
      <c r="AK188" s="43" t="s">
        <v>2729</v>
      </c>
      <c r="AL188" s="43" t="s">
        <v>2729</v>
      </c>
      <c r="AM188" s="43" t="s">
        <v>2729</v>
      </c>
      <c r="AN188" s="43" t="s">
        <v>2464</v>
      </c>
      <c r="AO188" s="43" t="s">
        <v>2729</v>
      </c>
      <c r="AP188" s="43" t="s">
        <v>2464</v>
      </c>
      <c r="AQ188" s="43" t="s">
        <v>2464</v>
      </c>
      <c r="AR188" s="43" t="s">
        <v>2464</v>
      </c>
      <c r="AS188" s="43" t="s">
        <v>2464</v>
      </c>
      <c r="AT188" s="43" t="s">
        <v>2464</v>
      </c>
      <c r="AU188" s="43" t="s">
        <v>2729</v>
      </c>
      <c r="AV188" s="43" t="s">
        <v>2464</v>
      </c>
      <c r="AW188" s="43" t="s">
        <v>2464</v>
      </c>
      <c r="AX188" s="43" t="s">
        <v>2464</v>
      </c>
      <c r="AY188" s="43" t="s">
        <v>2464</v>
      </c>
      <c r="AZ188" s="43" t="s">
        <v>2464</v>
      </c>
      <c r="BA188" s="43" t="s">
        <v>2729</v>
      </c>
      <c r="BB188" s="43" t="s">
        <v>2729</v>
      </c>
      <c r="BC188" s="43" t="s">
        <v>2733</v>
      </c>
      <c r="BD188" s="43" t="s">
        <v>2464</v>
      </c>
      <c r="BE188" s="43" t="s">
        <v>2464</v>
      </c>
      <c r="BF188" s="43" t="s">
        <v>2729</v>
      </c>
      <c r="BG188" s="43" t="s">
        <v>2733</v>
      </c>
      <c r="BH188" s="43" t="s">
        <v>2733</v>
      </c>
      <c r="BI188" s="43" t="s">
        <v>2733</v>
      </c>
      <c r="BJ188" s="43" t="s">
        <v>2464</v>
      </c>
      <c r="BK188" s="43" t="s">
        <v>1378</v>
      </c>
      <c r="BL188" s="32" t="s">
        <v>2733</v>
      </c>
      <c r="BM188" s="32" t="s">
        <v>2733</v>
      </c>
      <c r="BN188" s="32" t="s">
        <v>2733</v>
      </c>
      <c r="BO188" s="32" t="s">
        <v>2464</v>
      </c>
      <c r="BP188" s="32" t="s">
        <v>2464</v>
      </c>
      <c r="BQ188" s="32" t="s">
        <v>2464</v>
      </c>
      <c r="BR188" s="32" t="s">
        <v>2733</v>
      </c>
      <c r="BS188" s="32" t="s">
        <v>2733</v>
      </c>
      <c r="BT188" s="32" t="s">
        <v>2733</v>
      </c>
      <c r="BU188" s="32" t="s">
        <v>2464</v>
      </c>
      <c r="BV188" s="32" t="s">
        <v>2464</v>
      </c>
      <c r="BW188" s="32" t="s">
        <v>2464</v>
      </c>
      <c r="BX188" s="32" t="s">
        <v>2733</v>
      </c>
      <c r="BY188" s="32" t="s">
        <v>2733</v>
      </c>
      <c r="BZ188" s="32" t="s">
        <v>2733</v>
      </c>
    </row>
    <row r="189" spans="1:78" ht="73.2" thickBot="1">
      <c r="A189" s="34" t="s">
        <v>850</v>
      </c>
      <c r="B189" s="35">
        <v>9</v>
      </c>
      <c r="C189" s="89" t="s">
        <v>2414</v>
      </c>
      <c r="D189" s="370" t="s">
        <v>2717</v>
      </c>
      <c r="E189" s="383">
        <v>44603</v>
      </c>
      <c r="F189" s="384">
        <v>44621</v>
      </c>
      <c r="G189" s="385" t="s">
        <v>2829</v>
      </c>
      <c r="H189" s="122"/>
      <c r="I189" s="387" t="s">
        <v>2171</v>
      </c>
      <c r="J189" s="400" t="s">
        <v>3227</v>
      </c>
      <c r="K189" s="387" t="s">
        <v>3134</v>
      </c>
      <c r="L189" s="387" t="s">
        <v>946</v>
      </c>
      <c r="M189" s="37"/>
      <c r="N189" s="386" t="s">
        <v>946</v>
      </c>
      <c r="O189" s="90" t="s">
        <v>3141</v>
      </c>
      <c r="P189" s="388" t="s">
        <v>965</v>
      </c>
      <c r="Q189" s="386" t="s">
        <v>997</v>
      </c>
      <c r="R189" s="386" t="s">
        <v>1022</v>
      </c>
      <c r="S189" s="40"/>
      <c r="T189" s="37"/>
      <c r="U189" s="386" t="s">
        <v>432</v>
      </c>
      <c r="V189" s="37"/>
      <c r="W189" s="389"/>
      <c r="X189" s="389"/>
      <c r="Y189" s="389"/>
      <c r="Z189" s="389"/>
      <c r="AA189" s="37"/>
      <c r="AB189" s="394"/>
      <c r="AC189" s="37"/>
      <c r="AD189" s="37"/>
      <c r="AE189" s="395" t="s">
        <v>1277</v>
      </c>
      <c r="AF189" s="37"/>
      <c r="AG189" s="386" t="s">
        <v>112</v>
      </c>
      <c r="AH189" s="386" t="s">
        <v>112</v>
      </c>
      <c r="AI189" s="389"/>
      <c r="AJ189" s="37"/>
      <c r="AK189" s="386" t="s">
        <v>73</v>
      </c>
      <c r="AL189" s="386" t="s">
        <v>760</v>
      </c>
      <c r="AM189" s="386" t="s">
        <v>105</v>
      </c>
      <c r="AN189" s="37"/>
      <c r="AO189" s="386" t="s">
        <v>60</v>
      </c>
      <c r="AP189" s="37"/>
      <c r="AQ189" s="37"/>
      <c r="AR189" s="37"/>
      <c r="AS189" s="37"/>
      <c r="AT189" s="37"/>
      <c r="AU189" s="395" t="s">
        <v>1277</v>
      </c>
      <c r="AV189" s="37"/>
      <c r="AW189" s="37"/>
      <c r="AX189" s="37"/>
      <c r="AY189" s="37"/>
      <c r="AZ189" s="37"/>
      <c r="BA189" s="395" t="s">
        <v>1277</v>
      </c>
      <c r="BB189" s="386" t="s">
        <v>1028</v>
      </c>
      <c r="BC189" s="392"/>
      <c r="BD189" s="37"/>
      <c r="BE189" s="37"/>
      <c r="BF189" s="386" t="s">
        <v>1029</v>
      </c>
      <c r="BG189" s="392"/>
      <c r="BH189" s="395" t="s">
        <v>1277</v>
      </c>
      <c r="BI189" s="395" t="s">
        <v>1277</v>
      </c>
      <c r="BJ189" s="37"/>
      <c r="BK189" s="394"/>
      <c r="BL189" s="402">
        <v>0.05</v>
      </c>
      <c r="BM189" s="402">
        <v>0.01</v>
      </c>
      <c r="BN189" s="402">
        <v>0.06</v>
      </c>
      <c r="BO189" s="39"/>
      <c r="BP189" s="39"/>
      <c r="BQ189" s="37">
        <f>SUM(BO189:BP189)</f>
        <v>0</v>
      </c>
      <c r="BR189" s="402">
        <v>0.8</v>
      </c>
      <c r="BS189" s="402">
        <v>0</v>
      </c>
      <c r="BT189" s="402">
        <f>SUM(BR189:BS189)</f>
        <v>0.8</v>
      </c>
      <c r="BU189" s="39"/>
      <c r="BV189" s="39"/>
      <c r="BW189" s="37">
        <f>SUM(BU189:BV189)</f>
        <v>0</v>
      </c>
      <c r="BX189" s="404" t="s">
        <v>2979</v>
      </c>
      <c r="BY189" s="404" t="s">
        <v>2978</v>
      </c>
      <c r="BZ189" s="404" t="s">
        <v>2978</v>
      </c>
    </row>
    <row r="190" spans="1:78">
      <c r="A190" s="58" t="s">
        <v>851</v>
      </c>
      <c r="B190" s="59">
        <v>10</v>
      </c>
      <c r="C190" s="60" t="s">
        <v>2411</v>
      </c>
      <c r="D190" s="42" t="s">
        <v>2729</v>
      </c>
      <c r="E190" s="31" t="s">
        <v>2729</v>
      </c>
      <c r="F190" s="31" t="s">
        <v>2729</v>
      </c>
      <c r="G190" s="65" t="s">
        <v>2729</v>
      </c>
      <c r="H190" s="65" t="s">
        <v>2464</v>
      </c>
      <c r="I190" s="62" t="s">
        <v>2729</v>
      </c>
      <c r="J190" s="65" t="s">
        <v>2729</v>
      </c>
      <c r="K190" s="65" t="s">
        <v>2729</v>
      </c>
      <c r="L190" s="65" t="s">
        <v>2729</v>
      </c>
      <c r="M190" s="67" t="s">
        <v>2464</v>
      </c>
      <c r="N190" s="67" t="s">
        <v>2729</v>
      </c>
      <c r="O190" s="42" t="s">
        <v>2729</v>
      </c>
      <c r="P190" s="43" t="s">
        <v>790</v>
      </c>
      <c r="Q190" s="43" t="s">
        <v>2729</v>
      </c>
      <c r="R190" s="43" t="s">
        <v>2729</v>
      </c>
      <c r="S190" s="43" t="s">
        <v>2464</v>
      </c>
      <c r="T190" s="43" t="s">
        <v>2464</v>
      </c>
      <c r="U190" s="43" t="s">
        <v>2729</v>
      </c>
      <c r="V190" s="43" t="s">
        <v>2464</v>
      </c>
      <c r="W190" s="43" t="s">
        <v>2504</v>
      </c>
      <c r="X190" s="43" t="s">
        <v>2504</v>
      </c>
      <c r="Y190" s="43" t="s">
        <v>2504</v>
      </c>
      <c r="Z190" s="43" t="s">
        <v>2504</v>
      </c>
      <c r="AA190" s="43" t="s">
        <v>2464</v>
      </c>
      <c r="AB190" s="43" t="s">
        <v>1378</v>
      </c>
      <c r="AC190" s="43" t="s">
        <v>2464</v>
      </c>
      <c r="AD190" s="43" t="s">
        <v>2464</v>
      </c>
      <c r="AE190" s="43" t="s">
        <v>2729</v>
      </c>
      <c r="AF190" s="43" t="s">
        <v>2464</v>
      </c>
      <c r="AG190" s="43" t="s">
        <v>2729</v>
      </c>
      <c r="AH190" s="43" t="s">
        <v>2729</v>
      </c>
      <c r="AI190" s="43" t="s">
        <v>2504</v>
      </c>
      <c r="AJ190" s="43" t="s">
        <v>2464</v>
      </c>
      <c r="AK190" s="43" t="s">
        <v>2729</v>
      </c>
      <c r="AL190" s="43" t="s">
        <v>2729</v>
      </c>
      <c r="AM190" s="43" t="s">
        <v>2729</v>
      </c>
      <c r="AN190" s="43" t="s">
        <v>2464</v>
      </c>
      <c r="AO190" s="43" t="s">
        <v>1378</v>
      </c>
      <c r="AP190" s="43" t="s">
        <v>2464</v>
      </c>
      <c r="AQ190" s="43" t="s">
        <v>2464</v>
      </c>
      <c r="AR190" s="43" t="s">
        <v>2464</v>
      </c>
      <c r="AS190" s="43" t="s">
        <v>2464</v>
      </c>
      <c r="AT190" s="43" t="s">
        <v>2464</v>
      </c>
      <c r="AU190" s="43" t="s">
        <v>2729</v>
      </c>
      <c r="AV190" s="43" t="s">
        <v>2464</v>
      </c>
      <c r="AW190" s="43" t="s">
        <v>2464</v>
      </c>
      <c r="AX190" s="43" t="s">
        <v>2464</v>
      </c>
      <c r="AY190" s="43" t="s">
        <v>2464</v>
      </c>
      <c r="AZ190" s="43" t="s">
        <v>2464</v>
      </c>
      <c r="BA190" s="43" t="s">
        <v>2729</v>
      </c>
      <c r="BB190" s="43" t="s">
        <v>2729</v>
      </c>
      <c r="BC190" s="43" t="s">
        <v>2733</v>
      </c>
      <c r="BD190" s="43" t="s">
        <v>2464</v>
      </c>
      <c r="BE190" s="43" t="s">
        <v>2464</v>
      </c>
      <c r="BF190" s="43" t="s">
        <v>2729</v>
      </c>
      <c r="BG190" s="43" t="s">
        <v>2733</v>
      </c>
      <c r="BH190" s="43" t="s">
        <v>2733</v>
      </c>
      <c r="BI190" s="43" t="s">
        <v>2733</v>
      </c>
      <c r="BJ190" s="43" t="s">
        <v>2464</v>
      </c>
      <c r="BK190" s="43" t="s">
        <v>1378</v>
      </c>
      <c r="BL190" s="32" t="s">
        <v>2733</v>
      </c>
      <c r="BM190" s="32" t="s">
        <v>2733</v>
      </c>
      <c r="BN190" s="32" t="s">
        <v>2733</v>
      </c>
      <c r="BO190" s="32" t="s">
        <v>2464</v>
      </c>
      <c r="BP190" s="32" t="s">
        <v>2464</v>
      </c>
      <c r="BQ190" s="32" t="s">
        <v>2464</v>
      </c>
      <c r="BR190" s="32" t="s">
        <v>2733</v>
      </c>
      <c r="BS190" s="32" t="s">
        <v>2733</v>
      </c>
      <c r="BT190" s="32" t="s">
        <v>2733</v>
      </c>
      <c r="BU190" s="32" t="s">
        <v>2464</v>
      </c>
      <c r="BV190" s="32" t="s">
        <v>2464</v>
      </c>
      <c r="BW190" s="32" t="s">
        <v>2464</v>
      </c>
      <c r="BX190" s="32" t="s">
        <v>2733</v>
      </c>
      <c r="BY190" s="32" t="s">
        <v>2733</v>
      </c>
      <c r="BZ190" s="32" t="s">
        <v>2733</v>
      </c>
    </row>
    <row r="191" spans="1:78" ht="73.2" thickBot="1">
      <c r="A191" s="34" t="s">
        <v>851</v>
      </c>
      <c r="B191" s="35">
        <v>12</v>
      </c>
      <c r="C191" s="89" t="s">
        <v>2414</v>
      </c>
      <c r="D191" s="370" t="s">
        <v>2719</v>
      </c>
      <c r="E191" s="383">
        <v>44603</v>
      </c>
      <c r="F191" s="384">
        <v>44621</v>
      </c>
      <c r="G191" s="385" t="s">
        <v>2830</v>
      </c>
      <c r="H191" s="36"/>
      <c r="I191" s="387" t="s">
        <v>2171</v>
      </c>
      <c r="J191" s="387" t="s">
        <v>3228</v>
      </c>
      <c r="K191" s="387" t="s">
        <v>3120</v>
      </c>
      <c r="L191" s="387" t="s">
        <v>946</v>
      </c>
      <c r="M191" s="37"/>
      <c r="N191" s="386" t="s">
        <v>946</v>
      </c>
      <c r="O191" s="90" t="s">
        <v>3120</v>
      </c>
      <c r="P191" s="388" t="s">
        <v>965</v>
      </c>
      <c r="Q191" s="386" t="s">
        <v>997</v>
      </c>
      <c r="R191" s="386" t="s">
        <v>1022</v>
      </c>
      <c r="S191" s="40"/>
      <c r="T191" s="37"/>
      <c r="U191" s="386" t="s">
        <v>431</v>
      </c>
      <c r="V191" s="37"/>
      <c r="W191" s="389"/>
      <c r="X191" s="389"/>
      <c r="Y191" s="389"/>
      <c r="Z191" s="389"/>
      <c r="AA191" s="37"/>
      <c r="AB191" s="394"/>
      <c r="AC191" s="37"/>
      <c r="AD191" s="37"/>
      <c r="AE191" s="386" t="s">
        <v>2835</v>
      </c>
      <c r="AF191" s="37"/>
      <c r="AG191" s="386" t="s">
        <v>106</v>
      </c>
      <c r="AH191" s="386" t="s">
        <v>106</v>
      </c>
      <c r="AI191" s="389"/>
      <c r="AJ191" s="37"/>
      <c r="AK191" s="386" t="s">
        <v>73</v>
      </c>
      <c r="AL191" s="386" t="s">
        <v>758</v>
      </c>
      <c r="AM191" s="386" t="s">
        <v>105</v>
      </c>
      <c r="AN191" s="37"/>
      <c r="AO191" s="394"/>
      <c r="AP191" s="37"/>
      <c r="AQ191" s="37"/>
      <c r="AR191" s="37"/>
      <c r="AS191" s="37"/>
      <c r="AT191" s="37"/>
      <c r="AU191" s="395" t="s">
        <v>1277</v>
      </c>
      <c r="AV191" s="37"/>
      <c r="AW191" s="37"/>
      <c r="AX191" s="37"/>
      <c r="AY191" s="37"/>
      <c r="AZ191" s="37"/>
      <c r="BA191" s="386" t="s">
        <v>2836</v>
      </c>
      <c r="BB191" s="386" t="s">
        <v>1028</v>
      </c>
      <c r="BC191" s="392"/>
      <c r="BD191" s="37"/>
      <c r="BE191" s="37"/>
      <c r="BF191" s="386" t="s">
        <v>2424</v>
      </c>
      <c r="BG191" s="392"/>
      <c r="BH191" s="395" t="s">
        <v>1277</v>
      </c>
      <c r="BI191" s="395" t="s">
        <v>1277</v>
      </c>
      <c r="BJ191" s="37"/>
      <c r="BK191" s="394"/>
      <c r="BL191" s="402">
        <v>0.05</v>
      </c>
      <c r="BM191" s="402">
        <v>0.01</v>
      </c>
      <c r="BN191" s="402">
        <v>0.06</v>
      </c>
      <c r="BO191" s="39"/>
      <c r="BP191" s="39"/>
      <c r="BQ191" s="37">
        <f>SUM(BO191:BP191)</f>
        <v>0</v>
      </c>
      <c r="BR191" s="402">
        <v>0.8</v>
      </c>
      <c r="BS191" s="402">
        <v>0</v>
      </c>
      <c r="BT191" s="402">
        <f>SUM(BR191:BS191)</f>
        <v>0.8</v>
      </c>
      <c r="BU191" s="39"/>
      <c r="BV191" s="39"/>
      <c r="BW191" s="37">
        <f>SUM(BU191:BV191)</f>
        <v>0</v>
      </c>
      <c r="BX191" s="404" t="s">
        <v>2979</v>
      </c>
      <c r="BY191" s="404" t="s">
        <v>2978</v>
      </c>
      <c r="BZ191" s="404" t="s">
        <v>2978</v>
      </c>
    </row>
    <row r="192" spans="1:78">
      <c r="A192" s="58" t="s">
        <v>852</v>
      </c>
      <c r="B192" s="59">
        <v>13</v>
      </c>
      <c r="C192" s="60" t="s">
        <v>2411</v>
      </c>
      <c r="D192" s="42" t="s">
        <v>2729</v>
      </c>
      <c r="E192" s="31" t="s">
        <v>2729</v>
      </c>
      <c r="F192" s="31" t="s">
        <v>2729</v>
      </c>
      <c r="G192" s="65" t="s">
        <v>2729</v>
      </c>
      <c r="H192" s="65" t="s">
        <v>2464</v>
      </c>
      <c r="I192" s="62" t="s">
        <v>2729</v>
      </c>
      <c r="J192" s="65" t="s">
        <v>2729</v>
      </c>
      <c r="K192" s="65" t="s">
        <v>2729</v>
      </c>
      <c r="L192" s="65" t="s">
        <v>2729</v>
      </c>
      <c r="M192" s="67" t="s">
        <v>2464</v>
      </c>
      <c r="N192" s="67" t="s">
        <v>2729</v>
      </c>
      <c r="O192" s="42" t="s">
        <v>2729</v>
      </c>
      <c r="P192" s="43" t="s">
        <v>790</v>
      </c>
      <c r="Q192" s="43" t="s">
        <v>2729</v>
      </c>
      <c r="R192" s="43" t="s">
        <v>2729</v>
      </c>
      <c r="S192" s="43" t="s">
        <v>2464</v>
      </c>
      <c r="T192" s="43" t="s">
        <v>2464</v>
      </c>
      <c r="U192" s="43" t="s">
        <v>2729</v>
      </c>
      <c r="V192" s="43" t="s">
        <v>2464</v>
      </c>
      <c r="W192" s="43" t="s">
        <v>2504</v>
      </c>
      <c r="X192" s="43" t="s">
        <v>2504</v>
      </c>
      <c r="Y192" s="43" t="s">
        <v>2504</v>
      </c>
      <c r="Z192" s="43" t="s">
        <v>2504</v>
      </c>
      <c r="AA192" s="43" t="s">
        <v>2464</v>
      </c>
      <c r="AB192" s="43" t="s">
        <v>1378</v>
      </c>
      <c r="AC192" s="43" t="s">
        <v>2464</v>
      </c>
      <c r="AD192" s="43" t="s">
        <v>2464</v>
      </c>
      <c r="AE192" s="43" t="s">
        <v>2729</v>
      </c>
      <c r="AF192" s="43" t="s">
        <v>2464</v>
      </c>
      <c r="AG192" s="43" t="s">
        <v>2729</v>
      </c>
      <c r="AH192" s="43" t="s">
        <v>2729</v>
      </c>
      <c r="AI192" s="43" t="s">
        <v>2504</v>
      </c>
      <c r="AJ192" s="43" t="s">
        <v>2464</v>
      </c>
      <c r="AK192" s="43" t="s">
        <v>2729</v>
      </c>
      <c r="AL192" s="43" t="s">
        <v>2729</v>
      </c>
      <c r="AM192" s="43" t="s">
        <v>2729</v>
      </c>
      <c r="AN192" s="43" t="s">
        <v>2464</v>
      </c>
      <c r="AO192" s="43" t="s">
        <v>1378</v>
      </c>
      <c r="AP192" s="43" t="s">
        <v>2464</v>
      </c>
      <c r="AQ192" s="43" t="s">
        <v>2464</v>
      </c>
      <c r="AR192" s="43" t="s">
        <v>2464</v>
      </c>
      <c r="AS192" s="43" t="s">
        <v>2464</v>
      </c>
      <c r="AT192" s="43" t="s">
        <v>2464</v>
      </c>
      <c r="AU192" s="43" t="s">
        <v>2729</v>
      </c>
      <c r="AV192" s="43" t="s">
        <v>2464</v>
      </c>
      <c r="AW192" s="43" t="s">
        <v>2464</v>
      </c>
      <c r="AX192" s="43" t="s">
        <v>2464</v>
      </c>
      <c r="AY192" s="43" t="s">
        <v>2464</v>
      </c>
      <c r="AZ192" s="43" t="s">
        <v>2464</v>
      </c>
      <c r="BA192" s="43" t="s">
        <v>2729</v>
      </c>
      <c r="BB192" s="43" t="s">
        <v>2729</v>
      </c>
      <c r="BC192" s="43" t="s">
        <v>2733</v>
      </c>
      <c r="BD192" s="43" t="s">
        <v>2464</v>
      </c>
      <c r="BE192" s="43" t="s">
        <v>2464</v>
      </c>
      <c r="BF192" s="43" t="s">
        <v>2729</v>
      </c>
      <c r="BG192" s="43" t="s">
        <v>2733</v>
      </c>
      <c r="BH192" s="43" t="s">
        <v>2733</v>
      </c>
      <c r="BI192" s="43" t="s">
        <v>2733</v>
      </c>
      <c r="BJ192" s="43" t="s">
        <v>2464</v>
      </c>
      <c r="BK192" s="43" t="s">
        <v>1378</v>
      </c>
      <c r="BL192" s="32" t="s">
        <v>2733</v>
      </c>
      <c r="BM192" s="32" t="s">
        <v>2733</v>
      </c>
      <c r="BN192" s="32" t="s">
        <v>2733</v>
      </c>
      <c r="BO192" s="32" t="s">
        <v>2464</v>
      </c>
      <c r="BP192" s="32" t="s">
        <v>2464</v>
      </c>
      <c r="BQ192" s="32" t="s">
        <v>2464</v>
      </c>
      <c r="BR192" s="32" t="s">
        <v>2733</v>
      </c>
      <c r="BS192" s="32" t="s">
        <v>2733</v>
      </c>
      <c r="BT192" s="32" t="s">
        <v>2733</v>
      </c>
      <c r="BU192" s="32" t="s">
        <v>2464</v>
      </c>
      <c r="BV192" s="32" t="s">
        <v>2464</v>
      </c>
      <c r="BW192" s="32" t="s">
        <v>2464</v>
      </c>
      <c r="BX192" s="32" t="s">
        <v>2733</v>
      </c>
      <c r="BY192" s="32" t="s">
        <v>2733</v>
      </c>
      <c r="BZ192" s="32" t="s">
        <v>2733</v>
      </c>
    </row>
    <row r="193" spans="1:78" ht="73.2" thickBot="1">
      <c r="A193" s="34" t="s">
        <v>852</v>
      </c>
      <c r="B193" s="35">
        <v>15</v>
      </c>
      <c r="C193" s="89" t="s">
        <v>2414</v>
      </c>
      <c r="D193" s="370" t="s">
        <v>2719</v>
      </c>
      <c r="E193" s="383">
        <v>44603</v>
      </c>
      <c r="F193" s="384">
        <v>44621</v>
      </c>
      <c r="G193" s="385" t="s">
        <v>2831</v>
      </c>
      <c r="H193" s="122"/>
      <c r="I193" s="387" t="s">
        <v>2171</v>
      </c>
      <c r="J193" s="400" t="s">
        <v>3229</v>
      </c>
      <c r="K193" s="387" t="s">
        <v>3145</v>
      </c>
      <c r="L193" s="387" t="s">
        <v>946</v>
      </c>
      <c r="M193" s="37"/>
      <c r="N193" s="386" t="s">
        <v>946</v>
      </c>
      <c r="O193" s="90" t="s">
        <v>3146</v>
      </c>
      <c r="P193" s="388" t="s">
        <v>965</v>
      </c>
      <c r="Q193" s="386" t="s">
        <v>997</v>
      </c>
      <c r="R193" s="386" t="s">
        <v>1022</v>
      </c>
      <c r="S193" s="40"/>
      <c r="T193" s="37"/>
      <c r="U193" s="386" t="s">
        <v>431</v>
      </c>
      <c r="V193" s="37"/>
      <c r="W193" s="389"/>
      <c r="X193" s="389"/>
      <c r="Y193" s="389"/>
      <c r="Z193" s="389"/>
      <c r="AA193" s="37"/>
      <c r="AB193" s="394"/>
      <c r="AC193" s="37"/>
      <c r="AD193" s="37"/>
      <c r="AE193" s="395" t="s">
        <v>1277</v>
      </c>
      <c r="AF193" s="37"/>
      <c r="AG193" s="386" t="s">
        <v>78</v>
      </c>
      <c r="AH193" s="386" t="s">
        <v>106</v>
      </c>
      <c r="AI193" s="389"/>
      <c r="AJ193" s="37"/>
      <c r="AK193" s="386" t="s">
        <v>73</v>
      </c>
      <c r="AL193" s="386" t="s">
        <v>749</v>
      </c>
      <c r="AM193" s="386" t="s">
        <v>105</v>
      </c>
      <c r="AN193" s="37"/>
      <c r="AO193" s="394"/>
      <c r="AP193" s="37"/>
      <c r="AQ193" s="37"/>
      <c r="AR193" s="37"/>
      <c r="AS193" s="37"/>
      <c r="AT193" s="37"/>
      <c r="AU193" s="395" t="s">
        <v>1277</v>
      </c>
      <c r="AV193" s="37"/>
      <c r="AW193" s="37"/>
      <c r="AX193" s="37"/>
      <c r="AY193" s="37"/>
      <c r="AZ193" s="37"/>
      <c r="BA193" s="395" t="s">
        <v>1277</v>
      </c>
      <c r="BB193" s="386" t="s">
        <v>1028</v>
      </c>
      <c r="BC193" s="392"/>
      <c r="BD193" s="37"/>
      <c r="BE193" s="37"/>
      <c r="BF193" s="386" t="s">
        <v>2424</v>
      </c>
      <c r="BG193" s="392"/>
      <c r="BH193" s="395" t="s">
        <v>1277</v>
      </c>
      <c r="BI193" s="395" t="s">
        <v>1277</v>
      </c>
      <c r="BJ193" s="37"/>
      <c r="BK193" s="394"/>
      <c r="BL193" s="402">
        <v>0.05</v>
      </c>
      <c r="BM193" s="402">
        <v>0.01</v>
      </c>
      <c r="BN193" s="402">
        <v>0.06</v>
      </c>
      <c r="BO193" s="39"/>
      <c r="BP193" s="39"/>
      <c r="BQ193" s="37">
        <f>SUM(BO193:BP193)</f>
        <v>0</v>
      </c>
      <c r="BR193" s="402">
        <v>0.8</v>
      </c>
      <c r="BS193" s="402">
        <v>0</v>
      </c>
      <c r="BT193" s="402">
        <f>SUM(BR193:BS193)</f>
        <v>0.8</v>
      </c>
      <c r="BU193" s="39"/>
      <c r="BV193" s="39"/>
      <c r="BW193" s="37">
        <f>SUM(BU193:BV193)</f>
        <v>0</v>
      </c>
      <c r="BX193" s="404" t="s">
        <v>2979</v>
      </c>
      <c r="BY193" s="404" t="s">
        <v>2978</v>
      </c>
      <c r="BZ193" s="404" t="s">
        <v>2978</v>
      </c>
    </row>
    <row r="194" spans="1:78">
      <c r="A194" s="58" t="s">
        <v>853</v>
      </c>
      <c r="B194" s="59">
        <v>16</v>
      </c>
      <c r="C194" s="60" t="s">
        <v>2411</v>
      </c>
      <c r="D194" s="42" t="s">
        <v>2729</v>
      </c>
      <c r="E194" s="31" t="s">
        <v>2729</v>
      </c>
      <c r="F194" s="31" t="s">
        <v>2729</v>
      </c>
      <c r="G194" s="65" t="s">
        <v>2729</v>
      </c>
      <c r="H194" s="65" t="s">
        <v>2464</v>
      </c>
      <c r="I194" s="62" t="s">
        <v>2729</v>
      </c>
      <c r="J194" s="65" t="s">
        <v>2729</v>
      </c>
      <c r="K194" s="65" t="s">
        <v>2729</v>
      </c>
      <c r="L194" s="65" t="s">
        <v>2729</v>
      </c>
      <c r="M194" s="67" t="s">
        <v>2464</v>
      </c>
      <c r="N194" s="67" t="s">
        <v>2729</v>
      </c>
      <c r="O194" s="42" t="s">
        <v>2729</v>
      </c>
      <c r="P194" s="43" t="s">
        <v>790</v>
      </c>
      <c r="Q194" s="43" t="s">
        <v>2729</v>
      </c>
      <c r="R194" s="43" t="s">
        <v>2729</v>
      </c>
      <c r="S194" s="43" t="s">
        <v>2464</v>
      </c>
      <c r="T194" s="43" t="s">
        <v>2464</v>
      </c>
      <c r="U194" s="43" t="s">
        <v>2729</v>
      </c>
      <c r="V194" s="43" t="s">
        <v>2464</v>
      </c>
      <c r="W194" s="43" t="s">
        <v>2504</v>
      </c>
      <c r="X194" s="43" t="s">
        <v>2504</v>
      </c>
      <c r="Y194" s="43" t="s">
        <v>2504</v>
      </c>
      <c r="Z194" s="43" t="s">
        <v>2504</v>
      </c>
      <c r="AA194" s="43" t="s">
        <v>2464</v>
      </c>
      <c r="AB194" s="43" t="s">
        <v>1378</v>
      </c>
      <c r="AC194" s="43" t="s">
        <v>2464</v>
      </c>
      <c r="AD194" s="43" t="s">
        <v>2464</v>
      </c>
      <c r="AE194" s="43" t="s">
        <v>2729</v>
      </c>
      <c r="AF194" s="43" t="s">
        <v>2464</v>
      </c>
      <c r="AG194" s="43" t="s">
        <v>2729</v>
      </c>
      <c r="AH194" s="43" t="s">
        <v>2729</v>
      </c>
      <c r="AI194" s="43" t="s">
        <v>2504</v>
      </c>
      <c r="AJ194" s="43" t="s">
        <v>2464</v>
      </c>
      <c r="AK194" s="43" t="s">
        <v>2729</v>
      </c>
      <c r="AL194" s="43" t="s">
        <v>2729</v>
      </c>
      <c r="AM194" s="43" t="s">
        <v>2729</v>
      </c>
      <c r="AN194" s="43" t="s">
        <v>2464</v>
      </c>
      <c r="AO194" s="43" t="s">
        <v>1378</v>
      </c>
      <c r="AP194" s="43" t="s">
        <v>2464</v>
      </c>
      <c r="AQ194" s="43" t="s">
        <v>2464</v>
      </c>
      <c r="AR194" s="43" t="s">
        <v>2464</v>
      </c>
      <c r="AS194" s="43" t="s">
        <v>2464</v>
      </c>
      <c r="AT194" s="43" t="s">
        <v>2464</v>
      </c>
      <c r="AU194" s="43" t="s">
        <v>2729</v>
      </c>
      <c r="AV194" s="43" t="s">
        <v>2464</v>
      </c>
      <c r="AW194" s="43" t="s">
        <v>2464</v>
      </c>
      <c r="AX194" s="43" t="s">
        <v>2464</v>
      </c>
      <c r="AY194" s="43" t="s">
        <v>2464</v>
      </c>
      <c r="AZ194" s="43" t="s">
        <v>2464</v>
      </c>
      <c r="BA194" s="43" t="s">
        <v>2729</v>
      </c>
      <c r="BB194" s="43" t="s">
        <v>2729</v>
      </c>
      <c r="BC194" s="43" t="s">
        <v>2733</v>
      </c>
      <c r="BD194" s="43" t="s">
        <v>2464</v>
      </c>
      <c r="BE194" s="43" t="s">
        <v>2464</v>
      </c>
      <c r="BF194" s="43" t="s">
        <v>2729</v>
      </c>
      <c r="BG194" s="43" t="s">
        <v>2733</v>
      </c>
      <c r="BH194" s="43" t="s">
        <v>2733</v>
      </c>
      <c r="BI194" s="43" t="s">
        <v>2733</v>
      </c>
      <c r="BJ194" s="43" t="s">
        <v>2464</v>
      </c>
      <c r="BK194" s="43" t="s">
        <v>1378</v>
      </c>
      <c r="BL194" s="32" t="s">
        <v>2733</v>
      </c>
      <c r="BM194" s="32" t="s">
        <v>2733</v>
      </c>
      <c r="BN194" s="32" t="s">
        <v>2733</v>
      </c>
      <c r="BO194" s="32" t="s">
        <v>2464</v>
      </c>
      <c r="BP194" s="32" t="s">
        <v>2464</v>
      </c>
      <c r="BQ194" s="32" t="s">
        <v>2464</v>
      </c>
      <c r="BR194" s="32" t="s">
        <v>2733</v>
      </c>
      <c r="BS194" s="32" t="s">
        <v>2733</v>
      </c>
      <c r="BT194" s="32" t="s">
        <v>2733</v>
      </c>
      <c r="BU194" s="32" t="s">
        <v>2464</v>
      </c>
      <c r="BV194" s="32" t="s">
        <v>2464</v>
      </c>
      <c r="BW194" s="32" t="s">
        <v>2464</v>
      </c>
      <c r="BX194" s="32" t="s">
        <v>2733</v>
      </c>
      <c r="BY194" s="32" t="s">
        <v>2733</v>
      </c>
      <c r="BZ194" s="32" t="s">
        <v>2733</v>
      </c>
    </row>
    <row r="195" spans="1:78" ht="73.2" thickBot="1">
      <c r="A195" s="34" t="s">
        <v>853</v>
      </c>
      <c r="B195" s="35">
        <v>18</v>
      </c>
      <c r="C195" s="89" t="s">
        <v>2414</v>
      </c>
      <c r="D195" s="370" t="s">
        <v>2719</v>
      </c>
      <c r="E195" s="383">
        <v>44603</v>
      </c>
      <c r="F195" s="384">
        <v>44621</v>
      </c>
      <c r="G195" s="385" t="s">
        <v>2832</v>
      </c>
      <c r="H195" s="36"/>
      <c r="I195" s="387" t="s">
        <v>2171</v>
      </c>
      <c r="J195" s="387" t="s">
        <v>3230</v>
      </c>
      <c r="K195" s="387" t="s">
        <v>3134</v>
      </c>
      <c r="L195" s="387" t="s">
        <v>946</v>
      </c>
      <c r="M195" s="37"/>
      <c r="N195" s="386" t="s">
        <v>946</v>
      </c>
      <c r="O195" s="90" t="s">
        <v>3120</v>
      </c>
      <c r="P195" s="388" t="s">
        <v>965</v>
      </c>
      <c r="Q195" s="386" t="s">
        <v>997</v>
      </c>
      <c r="R195" s="386" t="s">
        <v>1022</v>
      </c>
      <c r="S195" s="40"/>
      <c r="T195" s="37"/>
      <c r="U195" s="386" t="s">
        <v>431</v>
      </c>
      <c r="V195" s="37"/>
      <c r="W195" s="389"/>
      <c r="X195" s="389"/>
      <c r="Y195" s="389"/>
      <c r="Z195" s="389"/>
      <c r="AA195" s="37"/>
      <c r="AB195" s="394"/>
      <c r="AC195" s="37"/>
      <c r="AD195" s="37"/>
      <c r="AE195" s="395" t="s">
        <v>1277</v>
      </c>
      <c r="AF195" s="37"/>
      <c r="AG195" s="386" t="s">
        <v>62</v>
      </c>
      <c r="AH195" s="386" t="s">
        <v>62</v>
      </c>
      <c r="AI195" s="389"/>
      <c r="AJ195" s="37"/>
      <c r="AK195" s="386" t="s">
        <v>73</v>
      </c>
      <c r="AL195" s="386" t="s">
        <v>758</v>
      </c>
      <c r="AM195" s="386" t="s">
        <v>105</v>
      </c>
      <c r="AN195" s="37"/>
      <c r="AO195" s="394"/>
      <c r="AP195" s="37"/>
      <c r="AQ195" s="37"/>
      <c r="AR195" s="37"/>
      <c r="AS195" s="37"/>
      <c r="AT195" s="37"/>
      <c r="AU195" s="395" t="s">
        <v>1277</v>
      </c>
      <c r="AV195" s="37"/>
      <c r="AW195" s="37"/>
      <c r="AX195" s="37"/>
      <c r="AY195" s="37"/>
      <c r="AZ195" s="37"/>
      <c r="BA195" s="395" t="s">
        <v>1277</v>
      </c>
      <c r="BB195" s="386" t="s">
        <v>1028</v>
      </c>
      <c r="BC195" s="392"/>
      <c r="BD195" s="37"/>
      <c r="BE195" s="37"/>
      <c r="BF195" s="386" t="s">
        <v>2424</v>
      </c>
      <c r="BG195" s="392"/>
      <c r="BH195" s="395" t="s">
        <v>1277</v>
      </c>
      <c r="BI195" s="395" t="s">
        <v>1277</v>
      </c>
      <c r="BJ195" s="37"/>
      <c r="BK195" s="394"/>
      <c r="BL195" s="402">
        <v>0.05</v>
      </c>
      <c r="BM195" s="402">
        <v>0.01</v>
      </c>
      <c r="BN195" s="402">
        <v>0.06</v>
      </c>
      <c r="BO195" s="39"/>
      <c r="BP195" s="39"/>
      <c r="BQ195" s="37">
        <f>SUM(BO195:BP195)</f>
        <v>0</v>
      </c>
      <c r="BR195" s="402">
        <v>0.8</v>
      </c>
      <c r="BS195" s="402">
        <v>0</v>
      </c>
      <c r="BT195" s="402">
        <f>SUM(BR195:BS195)</f>
        <v>0.8</v>
      </c>
      <c r="BU195" s="39"/>
      <c r="BV195" s="39"/>
      <c r="BW195" s="37">
        <f>SUM(BU195:BV195)</f>
        <v>0</v>
      </c>
      <c r="BX195" s="404" t="s">
        <v>2979</v>
      </c>
      <c r="BY195" s="404" t="s">
        <v>2978</v>
      </c>
      <c r="BZ195" s="404" t="s">
        <v>2978</v>
      </c>
    </row>
    <row r="196" spans="1:78" ht="17.399999999999999">
      <c r="D196" s="371" t="s">
        <v>2972</v>
      </c>
      <c r="L196" s="1"/>
      <c r="M196" s="1"/>
      <c r="N196" s="1"/>
      <c r="BI196" s="6"/>
      <c r="BJ196" s="6"/>
      <c r="BK196" s="6"/>
    </row>
    <row r="197" spans="1:78">
      <c r="L197" s="1"/>
      <c r="M197" s="1"/>
      <c r="N197" s="1"/>
      <c r="BI197" s="6"/>
      <c r="BJ197" s="6"/>
      <c r="BK197" s="6"/>
    </row>
    <row r="198" spans="1:78">
      <c r="L198" s="1"/>
      <c r="M198" s="1"/>
      <c r="N198" s="1"/>
      <c r="BI198" s="6"/>
      <c r="BJ198" s="6"/>
      <c r="BK198" s="6"/>
    </row>
    <row r="199" spans="1:78" ht="15.6" thickBot="1">
      <c r="A199" s="1" t="s">
        <v>3148</v>
      </c>
      <c r="L199" s="1"/>
      <c r="M199" s="1"/>
      <c r="N199" s="1"/>
      <c r="BI199" s="6"/>
      <c r="BJ199" s="6"/>
      <c r="BK199" s="6"/>
    </row>
    <row r="200" spans="1:78" ht="93" thickBot="1">
      <c r="D200" s="8" t="s">
        <v>2993</v>
      </c>
      <c r="E200" s="9" t="s">
        <v>2407</v>
      </c>
      <c r="F200" s="9" t="s">
        <v>2293</v>
      </c>
      <c r="G200" s="9" t="s">
        <v>1048</v>
      </c>
      <c r="H200" s="9" t="s">
        <v>1417</v>
      </c>
      <c r="I200" s="380" t="s">
        <v>3206</v>
      </c>
      <c r="J200" s="380" t="s">
        <v>2213</v>
      </c>
      <c r="K200" s="10" t="s">
        <v>1049</v>
      </c>
      <c r="L200" s="10" t="s">
        <v>2986</v>
      </c>
      <c r="M200" s="10" t="s">
        <v>2988</v>
      </c>
      <c r="N200" s="10" t="s">
        <v>1050</v>
      </c>
      <c r="O200" s="11" t="s">
        <v>797</v>
      </c>
      <c r="P200" s="12" t="s">
        <v>1051</v>
      </c>
      <c r="Q200" s="12" t="s">
        <v>798</v>
      </c>
      <c r="R200" s="12" t="s">
        <v>799</v>
      </c>
      <c r="S200" s="12" t="s">
        <v>1048</v>
      </c>
      <c r="T200" s="12" t="s">
        <v>800</v>
      </c>
      <c r="U200" s="12" t="s">
        <v>801</v>
      </c>
      <c r="V200" s="12" t="s">
        <v>1052</v>
      </c>
      <c r="W200" s="12" t="s">
        <v>802</v>
      </c>
      <c r="X200" s="12" t="s">
        <v>2412</v>
      </c>
      <c r="Y200" s="12" t="s">
        <v>804</v>
      </c>
      <c r="Z200" s="12" t="s">
        <v>805</v>
      </c>
      <c r="AA200" s="12" t="s">
        <v>806</v>
      </c>
      <c r="AB200" s="12" t="s">
        <v>807</v>
      </c>
      <c r="AC200" s="12" t="s">
        <v>808</v>
      </c>
      <c r="AD200" s="12" t="s">
        <v>809</v>
      </c>
      <c r="AE200" s="12" t="s">
        <v>810</v>
      </c>
      <c r="AF200" s="12" t="s">
        <v>811</v>
      </c>
      <c r="AG200" s="12" t="s">
        <v>812</v>
      </c>
      <c r="AH200" s="12" t="s">
        <v>813</v>
      </c>
      <c r="AI200" s="12" t="s">
        <v>814</v>
      </c>
      <c r="AJ200" s="12" t="s">
        <v>815</v>
      </c>
      <c r="AK200" s="12" t="s">
        <v>816</v>
      </c>
      <c r="AL200" s="12" t="s">
        <v>817</v>
      </c>
      <c r="AM200" s="12" t="s">
        <v>818</v>
      </c>
      <c r="AN200" s="12" t="s">
        <v>819</v>
      </c>
      <c r="AO200" s="12" t="s">
        <v>820</v>
      </c>
      <c r="AP200" s="12" t="s">
        <v>821</v>
      </c>
      <c r="AQ200" s="12" t="s">
        <v>822</v>
      </c>
      <c r="AR200" s="12" t="s">
        <v>823</v>
      </c>
      <c r="AS200" s="12" t="s">
        <v>824</v>
      </c>
      <c r="AT200" s="12" t="s">
        <v>825</v>
      </c>
      <c r="AU200" s="12" t="s">
        <v>826</v>
      </c>
      <c r="AV200" s="12" t="s">
        <v>827</v>
      </c>
      <c r="AW200" s="12" t="s">
        <v>828</v>
      </c>
      <c r="AX200" s="12" t="s">
        <v>829</v>
      </c>
      <c r="AY200" s="12" t="s">
        <v>830</v>
      </c>
      <c r="AZ200" s="12" t="s">
        <v>831</v>
      </c>
      <c r="BA200" s="12" t="s">
        <v>832</v>
      </c>
      <c r="BB200" s="12" t="s">
        <v>833</v>
      </c>
      <c r="BC200" s="12" t="s">
        <v>834</v>
      </c>
      <c r="BD200" s="12" t="s">
        <v>835</v>
      </c>
      <c r="BE200" s="12" t="s">
        <v>836</v>
      </c>
      <c r="BF200" s="12" t="s">
        <v>837</v>
      </c>
      <c r="BG200" s="12" t="s">
        <v>838</v>
      </c>
      <c r="BH200" s="12" t="s">
        <v>839</v>
      </c>
      <c r="BI200" s="12" t="s">
        <v>840</v>
      </c>
      <c r="BJ200" s="12" t="s">
        <v>841</v>
      </c>
      <c r="BK200" s="12" t="s">
        <v>842</v>
      </c>
      <c r="BL200" s="354" t="s">
        <v>2742</v>
      </c>
      <c r="BM200" s="354" t="s">
        <v>2743</v>
      </c>
      <c r="BN200" s="354" t="s">
        <v>2744</v>
      </c>
      <c r="BO200" s="354" t="s">
        <v>2745</v>
      </c>
      <c r="BP200" s="354" t="s">
        <v>2746</v>
      </c>
      <c r="BQ200" s="354" t="s">
        <v>2747</v>
      </c>
      <c r="BR200" s="354" t="s">
        <v>2748</v>
      </c>
      <c r="BS200" s="354" t="s">
        <v>2749</v>
      </c>
      <c r="BT200" s="354" t="s">
        <v>2750</v>
      </c>
      <c r="BU200" s="354" t="s">
        <v>2751</v>
      </c>
      <c r="BV200" s="354" t="s">
        <v>2752</v>
      </c>
      <c r="BW200" s="354" t="s">
        <v>2753</v>
      </c>
      <c r="BX200" s="354" t="s">
        <v>2754</v>
      </c>
      <c r="BY200" s="354" t="s">
        <v>2755</v>
      </c>
      <c r="BZ200" s="354" t="s">
        <v>2756</v>
      </c>
    </row>
    <row r="201" spans="1:78" ht="60.6" thickBot="1">
      <c r="A201" s="13"/>
      <c r="B201" s="246" t="s">
        <v>2408</v>
      </c>
      <c r="C201" s="247"/>
      <c r="D201" s="14" t="s">
        <v>3047</v>
      </c>
      <c r="E201" s="15" t="s">
        <v>3124</v>
      </c>
      <c r="F201" s="15" t="s">
        <v>3125</v>
      </c>
      <c r="G201" s="15" t="s">
        <v>3126</v>
      </c>
      <c r="H201" s="15" t="s">
        <v>3051</v>
      </c>
      <c r="I201" s="381" t="s">
        <v>3202</v>
      </c>
      <c r="J201" s="381" t="s">
        <v>3203</v>
      </c>
      <c r="K201" s="16" t="s">
        <v>3052</v>
      </c>
      <c r="L201" s="16" t="s">
        <v>3127</v>
      </c>
      <c r="M201" s="16" t="s">
        <v>3054</v>
      </c>
      <c r="N201" s="16" t="s">
        <v>3055</v>
      </c>
      <c r="O201" s="17" t="s">
        <v>3056</v>
      </c>
      <c r="P201" s="18" t="s">
        <v>3057</v>
      </c>
      <c r="Q201" s="18" t="s">
        <v>3058</v>
      </c>
      <c r="R201" s="18" t="s">
        <v>3059</v>
      </c>
      <c r="S201" s="18" t="s">
        <v>3126</v>
      </c>
      <c r="T201" s="18" t="s">
        <v>3060</v>
      </c>
      <c r="U201" s="18" t="s">
        <v>3061</v>
      </c>
      <c r="V201" s="18" t="s">
        <v>3062</v>
      </c>
      <c r="W201" s="18" t="s">
        <v>3128</v>
      </c>
      <c r="X201" s="18" t="s">
        <v>3129</v>
      </c>
      <c r="Y201" s="18" t="s">
        <v>3130</v>
      </c>
      <c r="Z201" s="18" t="s">
        <v>3131</v>
      </c>
      <c r="AA201" s="18" t="s">
        <v>3067</v>
      </c>
      <c r="AB201" s="18" t="s">
        <v>3068</v>
      </c>
      <c r="AC201" s="18" t="s">
        <v>3069</v>
      </c>
      <c r="AD201" s="18" t="s">
        <v>3132</v>
      </c>
      <c r="AE201" s="18" t="s">
        <v>3071</v>
      </c>
      <c r="AF201" s="18" t="s">
        <v>3072</v>
      </c>
      <c r="AG201" s="18" t="s">
        <v>3073</v>
      </c>
      <c r="AH201" s="18" t="s">
        <v>3074</v>
      </c>
      <c r="AI201" s="18" t="s">
        <v>3075</v>
      </c>
      <c r="AJ201" s="18" t="s">
        <v>3076</v>
      </c>
      <c r="AK201" s="18" t="s">
        <v>3077</v>
      </c>
      <c r="AL201" s="18" t="s">
        <v>3078</v>
      </c>
      <c r="AM201" s="18" t="s">
        <v>3079</v>
      </c>
      <c r="AN201" s="18" t="s">
        <v>3080</v>
      </c>
      <c r="AO201" s="18" t="s">
        <v>3081</v>
      </c>
      <c r="AP201" s="18" t="s">
        <v>3082</v>
      </c>
      <c r="AQ201" s="18" t="s">
        <v>3083</v>
      </c>
      <c r="AR201" s="18" t="s">
        <v>3084</v>
      </c>
      <c r="AS201" s="18" t="s">
        <v>3085</v>
      </c>
      <c r="AT201" s="18" t="s">
        <v>3086</v>
      </c>
      <c r="AU201" s="18" t="s">
        <v>3133</v>
      </c>
      <c r="AV201" s="18" t="s">
        <v>3088</v>
      </c>
      <c r="AW201" s="18" t="s">
        <v>3089</v>
      </c>
      <c r="AX201" s="18" t="s">
        <v>3090</v>
      </c>
      <c r="AY201" s="18" t="s">
        <v>3091</v>
      </c>
      <c r="AZ201" s="18" t="s">
        <v>3092</v>
      </c>
      <c r="BA201" s="18" t="s">
        <v>3093</v>
      </c>
      <c r="BB201" s="18" t="s">
        <v>3094</v>
      </c>
      <c r="BC201" s="18" t="s">
        <v>3095</v>
      </c>
      <c r="BD201" s="18" t="s">
        <v>3096</v>
      </c>
      <c r="BE201" s="18" t="s">
        <v>3097</v>
      </c>
      <c r="BF201" s="18" t="s">
        <v>3098</v>
      </c>
      <c r="BG201" s="18" t="s">
        <v>3099</v>
      </c>
      <c r="BH201" s="18" t="s">
        <v>3100</v>
      </c>
      <c r="BI201" s="18" t="s">
        <v>3101</v>
      </c>
      <c r="BJ201" s="18" t="s">
        <v>3102</v>
      </c>
      <c r="BK201" s="18" t="s">
        <v>3103</v>
      </c>
      <c r="BL201" s="354" t="s">
        <v>3104</v>
      </c>
      <c r="BM201" s="354" t="s">
        <v>3105</v>
      </c>
      <c r="BN201" s="354" t="s">
        <v>3106</v>
      </c>
      <c r="BO201" s="354" t="s">
        <v>3107</v>
      </c>
      <c r="BP201" s="354" t="s">
        <v>3108</v>
      </c>
      <c r="BQ201" s="354" t="s">
        <v>3109</v>
      </c>
      <c r="BR201" s="354" t="s">
        <v>3110</v>
      </c>
      <c r="BS201" s="354" t="s">
        <v>3111</v>
      </c>
      <c r="BT201" s="354" t="s">
        <v>3112</v>
      </c>
      <c r="BU201" s="354" t="s">
        <v>3113</v>
      </c>
      <c r="BV201" s="354" t="s">
        <v>3114</v>
      </c>
      <c r="BW201" s="354" t="s">
        <v>3115</v>
      </c>
      <c r="BX201" s="354" t="s">
        <v>3116</v>
      </c>
      <c r="BY201" s="354" t="s">
        <v>3117</v>
      </c>
      <c r="BZ201" s="354" t="s">
        <v>3118</v>
      </c>
    </row>
    <row r="202" spans="1:78" ht="27" thickBot="1">
      <c r="A202" s="19" t="s">
        <v>2409</v>
      </c>
      <c r="B202" s="20" t="s">
        <v>2410</v>
      </c>
      <c r="C202" s="21" t="s">
        <v>2410</v>
      </c>
      <c r="D202" s="22"/>
      <c r="E202" s="23"/>
      <c r="F202" s="23"/>
      <c r="G202" s="23"/>
      <c r="H202" s="23"/>
      <c r="I202" s="382"/>
      <c r="J202" s="382"/>
      <c r="K202" s="24"/>
      <c r="L202" s="24"/>
      <c r="M202" s="24"/>
      <c r="N202" s="24"/>
      <c r="O202" s="25" t="s">
        <v>0</v>
      </c>
      <c r="P202" s="26" t="s">
        <v>1</v>
      </c>
      <c r="Q202" s="26" t="s">
        <v>2</v>
      </c>
      <c r="R202" s="26" t="s">
        <v>3</v>
      </c>
      <c r="S202" s="26" t="s">
        <v>4</v>
      </c>
      <c r="T202" s="26" t="s">
        <v>5</v>
      </c>
      <c r="U202" s="26" t="s">
        <v>6</v>
      </c>
      <c r="V202" s="26" t="s">
        <v>2413</v>
      </c>
      <c r="W202" s="26" t="s">
        <v>7</v>
      </c>
      <c r="X202" s="26" t="s">
        <v>8</v>
      </c>
      <c r="Y202" s="26" t="s">
        <v>9</v>
      </c>
      <c r="Z202" s="26" t="s">
        <v>10</v>
      </c>
      <c r="AA202" s="26" t="s">
        <v>11</v>
      </c>
      <c r="AB202" s="26" t="s">
        <v>12</v>
      </c>
      <c r="AC202" s="26" t="s">
        <v>13</v>
      </c>
      <c r="AD202" s="26" t="s">
        <v>14</v>
      </c>
      <c r="AE202" s="26" t="s">
        <v>15</v>
      </c>
      <c r="AF202" s="26" t="s">
        <v>16</v>
      </c>
      <c r="AG202" s="26" t="s">
        <v>17</v>
      </c>
      <c r="AH202" s="26" t="s">
        <v>18</v>
      </c>
      <c r="AI202" s="26" t="s">
        <v>19</v>
      </c>
      <c r="AJ202" s="26" t="s">
        <v>20</v>
      </c>
      <c r="AK202" s="26" t="s">
        <v>21</v>
      </c>
      <c r="AL202" s="26" t="s">
        <v>22</v>
      </c>
      <c r="AM202" s="26" t="s">
        <v>23</v>
      </c>
      <c r="AN202" s="26" t="s">
        <v>24</v>
      </c>
      <c r="AO202" s="26" t="s">
        <v>25</v>
      </c>
      <c r="AP202" s="26" t="s">
        <v>26</v>
      </c>
      <c r="AQ202" s="26" t="s">
        <v>27</v>
      </c>
      <c r="AR202" s="26" t="s">
        <v>28</v>
      </c>
      <c r="AS202" s="26" t="s">
        <v>29</v>
      </c>
      <c r="AT202" s="26" t="s">
        <v>30</v>
      </c>
      <c r="AU202" s="26" t="s">
        <v>31</v>
      </c>
      <c r="AV202" s="26" t="s">
        <v>32</v>
      </c>
      <c r="AW202" s="26" t="s">
        <v>33</v>
      </c>
      <c r="AX202" s="26" t="s">
        <v>34</v>
      </c>
      <c r="AY202" s="26" t="s">
        <v>35</v>
      </c>
      <c r="AZ202" s="26" t="s">
        <v>36</v>
      </c>
      <c r="BA202" s="26" t="s">
        <v>37</v>
      </c>
      <c r="BB202" s="26" t="s">
        <v>38</v>
      </c>
      <c r="BC202" s="26" t="s">
        <v>39</v>
      </c>
      <c r="BD202" s="26" t="s">
        <v>40</v>
      </c>
      <c r="BE202" s="26" t="s">
        <v>41</v>
      </c>
      <c r="BF202" s="26" t="s">
        <v>42</v>
      </c>
      <c r="BG202" s="26" t="s">
        <v>43</v>
      </c>
      <c r="BH202" s="26" t="s">
        <v>44</v>
      </c>
      <c r="BI202" s="26" t="s">
        <v>45</v>
      </c>
      <c r="BJ202" s="26" t="s">
        <v>46</v>
      </c>
      <c r="BK202" s="26" t="s">
        <v>47</v>
      </c>
      <c r="BL202" s="355"/>
      <c r="BM202" s="355"/>
      <c r="BN202" s="355"/>
      <c r="BO202" s="355"/>
      <c r="BP202" s="355"/>
      <c r="BQ202" s="355"/>
      <c r="BR202" s="355"/>
      <c r="BS202" s="355"/>
      <c r="BT202" s="355"/>
      <c r="BU202" s="355"/>
      <c r="BV202" s="355"/>
      <c r="BW202" s="355"/>
      <c r="BX202" s="355"/>
      <c r="BY202" s="355"/>
      <c r="BZ202" s="355"/>
    </row>
    <row r="203" spans="1:78">
      <c r="A203" s="58" t="s">
        <v>848</v>
      </c>
      <c r="B203" s="59">
        <v>1</v>
      </c>
      <c r="C203" s="60" t="s">
        <v>2411</v>
      </c>
      <c r="D203" s="30" t="s">
        <v>2729</v>
      </c>
      <c r="E203" s="31" t="s">
        <v>2729</v>
      </c>
      <c r="F203" s="31" t="s">
        <v>2729</v>
      </c>
      <c r="G203" s="62" t="s">
        <v>2729</v>
      </c>
      <c r="H203" s="62" t="s">
        <v>1378</v>
      </c>
      <c r="I203" s="62" t="s">
        <v>2729</v>
      </c>
      <c r="J203" s="62" t="s">
        <v>2729</v>
      </c>
      <c r="K203" s="62" t="s">
        <v>2464</v>
      </c>
      <c r="L203" s="62" t="s">
        <v>2464</v>
      </c>
      <c r="M203" s="63" t="s">
        <v>965</v>
      </c>
      <c r="N203" s="63" t="s">
        <v>2729</v>
      </c>
      <c r="O203" s="30" t="s">
        <v>2729</v>
      </c>
      <c r="P203" s="32" t="s">
        <v>790</v>
      </c>
      <c r="Q203" s="32" t="s">
        <v>2729</v>
      </c>
      <c r="R203" s="32" t="s">
        <v>2729</v>
      </c>
      <c r="S203" s="32" t="s">
        <v>2464</v>
      </c>
      <c r="T203" s="32" t="s">
        <v>2464</v>
      </c>
      <c r="U203" s="32" t="s">
        <v>2729</v>
      </c>
      <c r="V203" s="32" t="s">
        <v>2464</v>
      </c>
      <c r="W203" s="32" t="s">
        <v>2504</v>
      </c>
      <c r="X203" s="32" t="s">
        <v>2504</v>
      </c>
      <c r="Y203" s="32" t="s">
        <v>2504</v>
      </c>
      <c r="Z203" s="32" t="s">
        <v>2504</v>
      </c>
      <c r="AA203" s="32" t="s">
        <v>2464</v>
      </c>
      <c r="AB203" s="32" t="s">
        <v>2464</v>
      </c>
      <c r="AC203" s="32" t="s">
        <v>2464</v>
      </c>
      <c r="AD203" s="32" t="s">
        <v>2464</v>
      </c>
      <c r="AE203" s="32" t="s">
        <v>2464</v>
      </c>
      <c r="AF203" s="32" t="s">
        <v>2729</v>
      </c>
      <c r="AG203" s="32" t="s">
        <v>2729</v>
      </c>
      <c r="AH203" s="32" t="s">
        <v>1378</v>
      </c>
      <c r="AI203" s="32" t="s">
        <v>2504</v>
      </c>
      <c r="AJ203" s="32" t="s">
        <v>2464</v>
      </c>
      <c r="AK203" s="32" t="s">
        <v>2729</v>
      </c>
      <c r="AL203" s="32" t="s">
        <v>2729</v>
      </c>
      <c r="AM203" s="32" t="s">
        <v>2729</v>
      </c>
      <c r="AN203" s="32" t="s">
        <v>2464</v>
      </c>
      <c r="AO203" s="32" t="s">
        <v>2464</v>
      </c>
      <c r="AP203" s="32" t="s">
        <v>2464</v>
      </c>
      <c r="AQ203" s="32" t="s">
        <v>2464</v>
      </c>
      <c r="AR203" s="32" t="s">
        <v>2464</v>
      </c>
      <c r="AS203" s="32" t="s">
        <v>2464</v>
      </c>
      <c r="AT203" s="32" t="s">
        <v>2464</v>
      </c>
      <c r="AU203" s="32" t="s">
        <v>2464</v>
      </c>
      <c r="AV203" s="32" t="s">
        <v>2464</v>
      </c>
      <c r="AW203" s="32" t="s">
        <v>2464</v>
      </c>
      <c r="AX203" s="32" t="s">
        <v>2464</v>
      </c>
      <c r="AY203" s="32" t="s">
        <v>2464</v>
      </c>
      <c r="AZ203" s="32" t="s">
        <v>2464</v>
      </c>
      <c r="BA203" s="32" t="s">
        <v>2464</v>
      </c>
      <c r="BB203" s="32" t="s">
        <v>2464</v>
      </c>
      <c r="BC203" s="32" t="s">
        <v>2464</v>
      </c>
      <c r="BD203" s="32" t="s">
        <v>2464</v>
      </c>
      <c r="BE203" s="32" t="s">
        <v>2464</v>
      </c>
      <c r="BF203" s="32" t="s">
        <v>2729</v>
      </c>
      <c r="BG203" s="32" t="s">
        <v>1378</v>
      </c>
      <c r="BH203" s="32" t="s">
        <v>2464</v>
      </c>
      <c r="BI203" s="32" t="s">
        <v>2464</v>
      </c>
      <c r="BJ203" s="32" t="s">
        <v>2464</v>
      </c>
      <c r="BK203" s="32" t="s">
        <v>1378</v>
      </c>
      <c r="BL203" s="32" t="s">
        <v>2464</v>
      </c>
      <c r="BM203" s="32" t="s">
        <v>2464</v>
      </c>
      <c r="BN203" s="32" t="s">
        <v>2464</v>
      </c>
      <c r="BO203" s="32" t="s">
        <v>2464</v>
      </c>
      <c r="BP203" s="32" t="s">
        <v>2464</v>
      </c>
      <c r="BQ203" s="32" t="s">
        <v>2464</v>
      </c>
      <c r="BR203" s="32" t="s">
        <v>2464</v>
      </c>
      <c r="BS203" s="32" t="s">
        <v>2464</v>
      </c>
      <c r="BT203" s="32" t="s">
        <v>2464</v>
      </c>
      <c r="BU203" s="32" t="s">
        <v>2464</v>
      </c>
      <c r="BV203" s="32" t="s">
        <v>2464</v>
      </c>
      <c r="BW203" s="32" t="s">
        <v>2464</v>
      </c>
      <c r="BX203" s="32" t="s">
        <v>2464</v>
      </c>
      <c r="BY203" s="32" t="s">
        <v>2464</v>
      </c>
      <c r="BZ203" s="32" t="s">
        <v>2464</v>
      </c>
    </row>
    <row r="204" spans="1:78" ht="73.2" thickBot="1">
      <c r="A204" s="34" t="s">
        <v>848</v>
      </c>
      <c r="B204" s="35">
        <v>3</v>
      </c>
      <c r="C204" s="89" t="s">
        <v>2414</v>
      </c>
      <c r="D204" s="370" t="s">
        <v>3149</v>
      </c>
      <c r="E204" s="383">
        <v>44603</v>
      </c>
      <c r="F204" s="384">
        <v>44621</v>
      </c>
      <c r="G204" s="385" t="s">
        <v>2837</v>
      </c>
      <c r="H204" s="405"/>
      <c r="I204" s="387" t="s">
        <v>2171</v>
      </c>
      <c r="J204" s="387" t="s">
        <v>3232</v>
      </c>
      <c r="K204" s="36"/>
      <c r="L204" s="36"/>
      <c r="M204" s="37"/>
      <c r="N204" s="386" t="s">
        <v>946</v>
      </c>
      <c r="O204" s="90" t="s">
        <v>3141</v>
      </c>
      <c r="P204" s="388" t="s">
        <v>965</v>
      </c>
      <c r="Q204" s="386" t="s">
        <v>997</v>
      </c>
      <c r="R204" s="386" t="s">
        <v>1022</v>
      </c>
      <c r="S204" s="40"/>
      <c r="T204" s="37"/>
      <c r="U204" s="386" t="s">
        <v>412</v>
      </c>
      <c r="V204" s="37"/>
      <c r="W204" s="389"/>
      <c r="X204" s="389"/>
      <c r="Y204" s="389"/>
      <c r="Z204" s="389"/>
      <c r="AA204" s="37"/>
      <c r="AB204" s="37"/>
      <c r="AC204" s="37"/>
      <c r="AD204" s="37"/>
      <c r="AE204" s="37"/>
      <c r="AF204" s="386" t="s">
        <v>2838</v>
      </c>
      <c r="AG204" s="386" t="s">
        <v>112</v>
      </c>
      <c r="AH204" s="394"/>
      <c r="AI204" s="389"/>
      <c r="AJ204" s="37"/>
      <c r="AK204" s="386" t="s">
        <v>63</v>
      </c>
      <c r="AL204" s="386" t="s">
        <v>491</v>
      </c>
      <c r="AM204" s="386" t="s">
        <v>60</v>
      </c>
      <c r="AN204" s="37"/>
      <c r="AO204" s="37"/>
      <c r="AP204" s="37"/>
      <c r="AQ204" s="37"/>
      <c r="AR204" s="37"/>
      <c r="AS204" s="37"/>
      <c r="AT204" s="37"/>
      <c r="AU204" s="37"/>
      <c r="AV204" s="37"/>
      <c r="AW204" s="37"/>
      <c r="AX204" s="37"/>
      <c r="AY204" s="37"/>
      <c r="AZ204" s="37"/>
      <c r="BA204" s="37"/>
      <c r="BB204" s="37"/>
      <c r="BC204" s="37"/>
      <c r="BD204" s="37"/>
      <c r="BE204" s="37"/>
      <c r="BF204" s="386" t="s">
        <v>2839</v>
      </c>
      <c r="BG204" s="394"/>
      <c r="BH204" s="37"/>
      <c r="BI204" s="37"/>
      <c r="BJ204" s="37"/>
      <c r="BK204" s="394"/>
      <c r="BL204" s="37"/>
      <c r="BM204" s="37"/>
      <c r="BN204" s="37"/>
      <c r="BO204" s="37"/>
      <c r="BP204" s="37"/>
      <c r="BQ204" s="37"/>
      <c r="BR204" s="37"/>
      <c r="BS204" s="37"/>
      <c r="BT204" s="37"/>
      <c r="BU204" s="37"/>
      <c r="BV204" s="37"/>
      <c r="BW204" s="37"/>
      <c r="BX204" s="37"/>
      <c r="BY204" s="37"/>
      <c r="BZ204" s="37"/>
    </row>
    <row r="205" spans="1:78" ht="17.399999999999999">
      <c r="D205" s="371" t="s">
        <v>2972</v>
      </c>
      <c r="L205" s="1"/>
      <c r="M205" s="1"/>
      <c r="N205" s="1"/>
      <c r="AL205" s="6" t="s">
        <v>3150</v>
      </c>
      <c r="AM205" s="6" t="s">
        <v>3151</v>
      </c>
      <c r="BI205" s="6"/>
      <c r="BJ205" s="6"/>
      <c r="BK205" s="6"/>
    </row>
    <row r="206" spans="1:78" ht="15">
      <c r="L206" s="1"/>
      <c r="M206" s="1"/>
      <c r="N206" s="1"/>
      <c r="AL206" s="6" t="s">
        <v>3152</v>
      </c>
      <c r="BI206" s="6"/>
      <c r="BJ206" s="6"/>
      <c r="BK206" s="6"/>
    </row>
    <row r="207" spans="1:78" ht="15">
      <c r="L207" s="1"/>
      <c r="M207" s="1"/>
      <c r="N207" s="1"/>
      <c r="AL207" s="6" t="s">
        <v>3153</v>
      </c>
      <c r="BI207" s="6"/>
      <c r="BJ207" s="6"/>
      <c r="BK207" s="6"/>
    </row>
    <row r="208" spans="1:78">
      <c r="L208" s="1"/>
      <c r="M208" s="1"/>
      <c r="N208" s="1"/>
      <c r="BI208" s="6"/>
      <c r="BJ208" s="6"/>
      <c r="BK208" s="6"/>
    </row>
    <row r="209" spans="1:78">
      <c r="L209" s="1"/>
      <c r="M209" s="1"/>
      <c r="N209" s="1"/>
      <c r="BI209" s="6"/>
      <c r="BJ209" s="6"/>
      <c r="BK209" s="6"/>
    </row>
    <row r="210" spans="1:78" ht="15.6" thickBot="1">
      <c r="A210" s="1" t="s">
        <v>3154</v>
      </c>
      <c r="L210" s="1"/>
      <c r="M210" s="1"/>
      <c r="N210" s="1"/>
      <c r="BI210" s="6"/>
      <c r="BJ210" s="6"/>
      <c r="BK210" s="6"/>
    </row>
    <row r="211" spans="1:78" ht="93" thickBot="1">
      <c r="D211" s="8" t="s">
        <v>2993</v>
      </c>
      <c r="E211" s="9" t="s">
        <v>2407</v>
      </c>
      <c r="F211" s="9" t="s">
        <v>2293</v>
      </c>
      <c r="G211" s="9" t="s">
        <v>1048</v>
      </c>
      <c r="H211" s="9" t="s">
        <v>1417</v>
      </c>
      <c r="I211" s="380" t="s">
        <v>3206</v>
      </c>
      <c r="J211" s="380" t="s">
        <v>2213</v>
      </c>
      <c r="K211" s="10" t="s">
        <v>1049</v>
      </c>
      <c r="L211" s="10" t="s">
        <v>2986</v>
      </c>
      <c r="M211" s="10" t="s">
        <v>2988</v>
      </c>
      <c r="N211" s="10" t="s">
        <v>1050</v>
      </c>
      <c r="O211" s="11" t="s">
        <v>797</v>
      </c>
      <c r="P211" s="12" t="s">
        <v>1051</v>
      </c>
      <c r="Q211" s="12" t="s">
        <v>798</v>
      </c>
      <c r="R211" s="12" t="s">
        <v>799</v>
      </c>
      <c r="S211" s="12" t="s">
        <v>1048</v>
      </c>
      <c r="T211" s="12" t="s">
        <v>800</v>
      </c>
      <c r="U211" s="12" t="s">
        <v>801</v>
      </c>
      <c r="V211" s="12" t="s">
        <v>1052</v>
      </c>
      <c r="W211" s="12" t="s">
        <v>802</v>
      </c>
      <c r="X211" s="12" t="s">
        <v>2412</v>
      </c>
      <c r="Y211" s="12" t="s">
        <v>804</v>
      </c>
      <c r="Z211" s="12" t="s">
        <v>805</v>
      </c>
      <c r="AA211" s="12" t="s">
        <v>806</v>
      </c>
      <c r="AB211" s="12" t="s">
        <v>807</v>
      </c>
      <c r="AC211" s="12" t="s">
        <v>808</v>
      </c>
      <c r="AD211" s="12" t="s">
        <v>809</v>
      </c>
      <c r="AE211" s="12" t="s">
        <v>810</v>
      </c>
      <c r="AF211" s="12" t="s">
        <v>811</v>
      </c>
      <c r="AG211" s="12" t="s">
        <v>812</v>
      </c>
      <c r="AH211" s="12" t="s">
        <v>813</v>
      </c>
      <c r="AI211" s="12" t="s">
        <v>814</v>
      </c>
      <c r="AJ211" s="12" t="s">
        <v>815</v>
      </c>
      <c r="AK211" s="12" t="s">
        <v>816</v>
      </c>
      <c r="AL211" s="12" t="s">
        <v>817</v>
      </c>
      <c r="AM211" s="12" t="s">
        <v>818</v>
      </c>
      <c r="AN211" s="12" t="s">
        <v>819</v>
      </c>
      <c r="AO211" s="12" t="s">
        <v>820</v>
      </c>
      <c r="AP211" s="12" t="s">
        <v>821</v>
      </c>
      <c r="AQ211" s="12" t="s">
        <v>822</v>
      </c>
      <c r="AR211" s="12" t="s">
        <v>823</v>
      </c>
      <c r="AS211" s="12" t="s">
        <v>824</v>
      </c>
      <c r="AT211" s="12" t="s">
        <v>825</v>
      </c>
      <c r="AU211" s="12" t="s">
        <v>826</v>
      </c>
      <c r="AV211" s="12" t="s">
        <v>827</v>
      </c>
      <c r="AW211" s="12" t="s">
        <v>828</v>
      </c>
      <c r="AX211" s="12" t="s">
        <v>829</v>
      </c>
      <c r="AY211" s="12" t="s">
        <v>830</v>
      </c>
      <c r="AZ211" s="12" t="s">
        <v>831</v>
      </c>
      <c r="BA211" s="12" t="s">
        <v>832</v>
      </c>
      <c r="BB211" s="12" t="s">
        <v>833</v>
      </c>
      <c r="BC211" s="12" t="s">
        <v>834</v>
      </c>
      <c r="BD211" s="12" t="s">
        <v>835</v>
      </c>
      <c r="BE211" s="12" t="s">
        <v>836</v>
      </c>
      <c r="BF211" s="12" t="s">
        <v>837</v>
      </c>
      <c r="BG211" s="12" t="s">
        <v>838</v>
      </c>
      <c r="BH211" s="12" t="s">
        <v>839</v>
      </c>
      <c r="BI211" s="12" t="s">
        <v>840</v>
      </c>
      <c r="BJ211" s="12" t="s">
        <v>841</v>
      </c>
      <c r="BK211" s="12" t="s">
        <v>842</v>
      </c>
      <c r="BL211" s="354" t="s">
        <v>2742</v>
      </c>
      <c r="BM211" s="354" t="s">
        <v>2743</v>
      </c>
      <c r="BN211" s="354" t="s">
        <v>2744</v>
      </c>
      <c r="BO211" s="354" t="s">
        <v>2745</v>
      </c>
      <c r="BP211" s="354" t="s">
        <v>2746</v>
      </c>
      <c r="BQ211" s="354" t="s">
        <v>2747</v>
      </c>
      <c r="BR211" s="354" t="s">
        <v>2748</v>
      </c>
      <c r="BS211" s="354" t="s">
        <v>2749</v>
      </c>
      <c r="BT211" s="354" t="s">
        <v>2750</v>
      </c>
      <c r="BU211" s="354" t="s">
        <v>2751</v>
      </c>
      <c r="BV211" s="354" t="s">
        <v>2752</v>
      </c>
      <c r="BW211" s="354" t="s">
        <v>2753</v>
      </c>
      <c r="BX211" s="354" t="s">
        <v>2754</v>
      </c>
      <c r="BY211" s="354" t="s">
        <v>2755</v>
      </c>
      <c r="BZ211" s="354" t="s">
        <v>2756</v>
      </c>
    </row>
    <row r="212" spans="1:78" ht="60.6" thickBot="1">
      <c r="A212" s="13"/>
      <c r="B212" s="246" t="s">
        <v>2408</v>
      </c>
      <c r="C212" s="247"/>
      <c r="D212" s="14" t="s">
        <v>3047</v>
      </c>
      <c r="E212" s="15" t="s">
        <v>3124</v>
      </c>
      <c r="F212" s="15" t="s">
        <v>3125</v>
      </c>
      <c r="G212" s="15" t="s">
        <v>3126</v>
      </c>
      <c r="H212" s="15" t="s">
        <v>3051</v>
      </c>
      <c r="I212" s="381" t="s">
        <v>3202</v>
      </c>
      <c r="J212" s="381" t="s">
        <v>3203</v>
      </c>
      <c r="K212" s="16" t="s">
        <v>3052</v>
      </c>
      <c r="L212" s="16" t="s">
        <v>3127</v>
      </c>
      <c r="M212" s="16" t="s">
        <v>3054</v>
      </c>
      <c r="N212" s="16" t="s">
        <v>3055</v>
      </c>
      <c r="O212" s="17" t="s">
        <v>3056</v>
      </c>
      <c r="P212" s="18" t="s">
        <v>3057</v>
      </c>
      <c r="Q212" s="18" t="s">
        <v>3058</v>
      </c>
      <c r="R212" s="18" t="s">
        <v>3059</v>
      </c>
      <c r="S212" s="18" t="s">
        <v>3126</v>
      </c>
      <c r="T212" s="18" t="s">
        <v>3060</v>
      </c>
      <c r="U212" s="18" t="s">
        <v>3061</v>
      </c>
      <c r="V212" s="18" t="s">
        <v>3062</v>
      </c>
      <c r="W212" s="18" t="s">
        <v>3128</v>
      </c>
      <c r="X212" s="18" t="s">
        <v>3129</v>
      </c>
      <c r="Y212" s="18" t="s">
        <v>3130</v>
      </c>
      <c r="Z212" s="18" t="s">
        <v>3131</v>
      </c>
      <c r="AA212" s="18" t="s">
        <v>3067</v>
      </c>
      <c r="AB212" s="18" t="s">
        <v>3068</v>
      </c>
      <c r="AC212" s="18" t="s">
        <v>3069</v>
      </c>
      <c r="AD212" s="18" t="s">
        <v>3132</v>
      </c>
      <c r="AE212" s="18" t="s">
        <v>3071</v>
      </c>
      <c r="AF212" s="18" t="s">
        <v>3072</v>
      </c>
      <c r="AG212" s="18" t="s">
        <v>3073</v>
      </c>
      <c r="AH212" s="18" t="s">
        <v>3074</v>
      </c>
      <c r="AI212" s="18" t="s">
        <v>3075</v>
      </c>
      <c r="AJ212" s="18" t="s">
        <v>3076</v>
      </c>
      <c r="AK212" s="18" t="s">
        <v>3077</v>
      </c>
      <c r="AL212" s="18" t="s">
        <v>3078</v>
      </c>
      <c r="AM212" s="18" t="s">
        <v>3079</v>
      </c>
      <c r="AN212" s="18" t="s">
        <v>3080</v>
      </c>
      <c r="AO212" s="18" t="s">
        <v>3081</v>
      </c>
      <c r="AP212" s="18" t="s">
        <v>3082</v>
      </c>
      <c r="AQ212" s="18" t="s">
        <v>3083</v>
      </c>
      <c r="AR212" s="18" t="s">
        <v>3084</v>
      </c>
      <c r="AS212" s="18" t="s">
        <v>3085</v>
      </c>
      <c r="AT212" s="18" t="s">
        <v>3086</v>
      </c>
      <c r="AU212" s="18" t="s">
        <v>3133</v>
      </c>
      <c r="AV212" s="18" t="s">
        <v>3088</v>
      </c>
      <c r="AW212" s="18" t="s">
        <v>3089</v>
      </c>
      <c r="AX212" s="18" t="s">
        <v>3090</v>
      </c>
      <c r="AY212" s="18" t="s">
        <v>3091</v>
      </c>
      <c r="AZ212" s="18" t="s">
        <v>3092</v>
      </c>
      <c r="BA212" s="18" t="s">
        <v>3093</v>
      </c>
      <c r="BB212" s="18" t="s">
        <v>3094</v>
      </c>
      <c r="BC212" s="18" t="s">
        <v>3095</v>
      </c>
      <c r="BD212" s="18" t="s">
        <v>3096</v>
      </c>
      <c r="BE212" s="18" t="s">
        <v>3097</v>
      </c>
      <c r="BF212" s="18" t="s">
        <v>3098</v>
      </c>
      <c r="BG212" s="18" t="s">
        <v>3099</v>
      </c>
      <c r="BH212" s="18" t="s">
        <v>3100</v>
      </c>
      <c r="BI212" s="18" t="s">
        <v>3101</v>
      </c>
      <c r="BJ212" s="18" t="s">
        <v>3102</v>
      </c>
      <c r="BK212" s="18" t="s">
        <v>3103</v>
      </c>
      <c r="BL212" s="354" t="s">
        <v>3104</v>
      </c>
      <c r="BM212" s="354" t="s">
        <v>3105</v>
      </c>
      <c r="BN212" s="354" t="s">
        <v>3106</v>
      </c>
      <c r="BO212" s="354" t="s">
        <v>3107</v>
      </c>
      <c r="BP212" s="354" t="s">
        <v>3108</v>
      </c>
      <c r="BQ212" s="354" t="s">
        <v>3109</v>
      </c>
      <c r="BR212" s="354" t="s">
        <v>3110</v>
      </c>
      <c r="BS212" s="354" t="s">
        <v>3111</v>
      </c>
      <c r="BT212" s="354" t="s">
        <v>3112</v>
      </c>
      <c r="BU212" s="354" t="s">
        <v>3113</v>
      </c>
      <c r="BV212" s="354" t="s">
        <v>3114</v>
      </c>
      <c r="BW212" s="354" t="s">
        <v>3115</v>
      </c>
      <c r="BX212" s="354" t="s">
        <v>3116</v>
      </c>
      <c r="BY212" s="354" t="s">
        <v>3117</v>
      </c>
      <c r="BZ212" s="354" t="s">
        <v>3118</v>
      </c>
    </row>
    <row r="213" spans="1:78" ht="27" thickBot="1">
      <c r="A213" s="19" t="s">
        <v>2409</v>
      </c>
      <c r="B213" s="20" t="s">
        <v>2410</v>
      </c>
      <c r="C213" s="21" t="s">
        <v>2410</v>
      </c>
      <c r="D213" s="22"/>
      <c r="E213" s="23"/>
      <c r="F213" s="23"/>
      <c r="G213" s="23"/>
      <c r="H213" s="23"/>
      <c r="I213" s="382"/>
      <c r="J213" s="382"/>
      <c r="K213" s="24"/>
      <c r="L213" s="24"/>
      <c r="M213" s="24"/>
      <c r="N213" s="24"/>
      <c r="O213" s="25" t="s">
        <v>0</v>
      </c>
      <c r="P213" s="26" t="s">
        <v>1</v>
      </c>
      <c r="Q213" s="26" t="s">
        <v>2</v>
      </c>
      <c r="R213" s="26" t="s">
        <v>3</v>
      </c>
      <c r="S213" s="26" t="s">
        <v>4</v>
      </c>
      <c r="T213" s="26" t="s">
        <v>5</v>
      </c>
      <c r="U213" s="26" t="s">
        <v>6</v>
      </c>
      <c r="V213" s="26" t="s">
        <v>2413</v>
      </c>
      <c r="W213" s="26" t="s">
        <v>7</v>
      </c>
      <c r="X213" s="26" t="s">
        <v>8</v>
      </c>
      <c r="Y213" s="26" t="s">
        <v>9</v>
      </c>
      <c r="Z213" s="26" t="s">
        <v>10</v>
      </c>
      <c r="AA213" s="26" t="s">
        <v>11</v>
      </c>
      <c r="AB213" s="26" t="s">
        <v>12</v>
      </c>
      <c r="AC213" s="26" t="s">
        <v>13</v>
      </c>
      <c r="AD213" s="26" t="s">
        <v>14</v>
      </c>
      <c r="AE213" s="26" t="s">
        <v>15</v>
      </c>
      <c r="AF213" s="26" t="s">
        <v>16</v>
      </c>
      <c r="AG213" s="26" t="s">
        <v>17</v>
      </c>
      <c r="AH213" s="26" t="s">
        <v>18</v>
      </c>
      <c r="AI213" s="26" t="s">
        <v>19</v>
      </c>
      <c r="AJ213" s="26" t="s">
        <v>20</v>
      </c>
      <c r="AK213" s="26" t="s">
        <v>21</v>
      </c>
      <c r="AL213" s="26" t="s">
        <v>22</v>
      </c>
      <c r="AM213" s="26" t="s">
        <v>23</v>
      </c>
      <c r="AN213" s="26" t="s">
        <v>24</v>
      </c>
      <c r="AO213" s="26" t="s">
        <v>25</v>
      </c>
      <c r="AP213" s="26" t="s">
        <v>26</v>
      </c>
      <c r="AQ213" s="26" t="s">
        <v>27</v>
      </c>
      <c r="AR213" s="26" t="s">
        <v>28</v>
      </c>
      <c r="AS213" s="26" t="s">
        <v>29</v>
      </c>
      <c r="AT213" s="26" t="s">
        <v>30</v>
      </c>
      <c r="AU213" s="26" t="s">
        <v>31</v>
      </c>
      <c r="AV213" s="26" t="s">
        <v>32</v>
      </c>
      <c r="AW213" s="26" t="s">
        <v>33</v>
      </c>
      <c r="AX213" s="26" t="s">
        <v>34</v>
      </c>
      <c r="AY213" s="26" t="s">
        <v>35</v>
      </c>
      <c r="AZ213" s="26" t="s">
        <v>36</v>
      </c>
      <c r="BA213" s="26" t="s">
        <v>37</v>
      </c>
      <c r="BB213" s="26" t="s">
        <v>38</v>
      </c>
      <c r="BC213" s="26" t="s">
        <v>39</v>
      </c>
      <c r="BD213" s="26" t="s">
        <v>40</v>
      </c>
      <c r="BE213" s="26" t="s">
        <v>41</v>
      </c>
      <c r="BF213" s="26" t="s">
        <v>42</v>
      </c>
      <c r="BG213" s="26" t="s">
        <v>43</v>
      </c>
      <c r="BH213" s="26" t="s">
        <v>44</v>
      </c>
      <c r="BI213" s="26" t="s">
        <v>45</v>
      </c>
      <c r="BJ213" s="26" t="s">
        <v>46</v>
      </c>
      <c r="BK213" s="26" t="s">
        <v>47</v>
      </c>
      <c r="BL213" s="355"/>
      <c r="BM213" s="355"/>
      <c r="BN213" s="355"/>
      <c r="BO213" s="355"/>
      <c r="BP213" s="355"/>
      <c r="BQ213" s="355"/>
      <c r="BR213" s="355"/>
      <c r="BS213" s="355"/>
      <c r="BT213" s="355"/>
      <c r="BU213" s="355"/>
      <c r="BV213" s="355"/>
      <c r="BW213" s="355"/>
      <c r="BX213" s="355"/>
      <c r="BY213" s="355"/>
      <c r="BZ213" s="355"/>
    </row>
    <row r="214" spans="1:78">
      <c r="A214" s="58" t="s">
        <v>848</v>
      </c>
      <c r="B214" s="59">
        <v>1</v>
      </c>
      <c r="C214" s="60" t="s">
        <v>2411</v>
      </c>
      <c r="D214" s="30" t="s">
        <v>2729</v>
      </c>
      <c r="E214" s="31" t="s">
        <v>2729</v>
      </c>
      <c r="F214" s="62" t="s">
        <v>2464</v>
      </c>
      <c r="G214" s="62" t="s">
        <v>2729</v>
      </c>
      <c r="H214" s="62" t="s">
        <v>1378</v>
      </c>
      <c r="I214" s="62" t="s">
        <v>2729</v>
      </c>
      <c r="J214" s="62" t="s">
        <v>2729</v>
      </c>
      <c r="K214" s="62" t="s">
        <v>2729</v>
      </c>
      <c r="L214" s="62" t="s">
        <v>2464</v>
      </c>
      <c r="M214" s="63" t="s">
        <v>965</v>
      </c>
      <c r="N214" s="63" t="s">
        <v>2464</v>
      </c>
      <c r="O214" s="30" t="s">
        <v>2729</v>
      </c>
      <c r="P214" s="32" t="s">
        <v>790</v>
      </c>
      <c r="Q214" s="32" t="s">
        <v>2729</v>
      </c>
      <c r="R214" s="32" t="s">
        <v>2729</v>
      </c>
      <c r="S214" s="32" t="s">
        <v>2464</v>
      </c>
      <c r="T214" s="32" t="s">
        <v>2464</v>
      </c>
      <c r="U214" s="32" t="s">
        <v>2729</v>
      </c>
      <c r="V214" s="32" t="s">
        <v>2464</v>
      </c>
      <c r="W214" s="32" t="s">
        <v>2504</v>
      </c>
      <c r="X214" s="32" t="s">
        <v>2504</v>
      </c>
      <c r="Y214" s="32" t="s">
        <v>2504</v>
      </c>
      <c r="Z214" s="32" t="s">
        <v>2504</v>
      </c>
      <c r="AA214" s="32" t="s">
        <v>2464</v>
      </c>
      <c r="AB214" s="32" t="s">
        <v>2464</v>
      </c>
      <c r="AC214" s="32" t="s">
        <v>2464</v>
      </c>
      <c r="AD214" s="32" t="s">
        <v>2464</v>
      </c>
      <c r="AE214" s="32" t="s">
        <v>2464</v>
      </c>
      <c r="AF214" s="32" t="s">
        <v>2729</v>
      </c>
      <c r="AG214" s="32" t="s">
        <v>2729</v>
      </c>
      <c r="AH214" s="32" t="s">
        <v>2464</v>
      </c>
      <c r="AI214" s="32" t="s">
        <v>2464</v>
      </c>
      <c r="AJ214" s="32" t="s">
        <v>2464</v>
      </c>
      <c r="AK214" s="32" t="s">
        <v>1378</v>
      </c>
      <c r="AL214" s="32" t="s">
        <v>2464</v>
      </c>
      <c r="AM214" s="32" t="s">
        <v>2464</v>
      </c>
      <c r="AN214" s="32" t="s">
        <v>2464</v>
      </c>
      <c r="AO214" s="32" t="s">
        <v>2464</v>
      </c>
      <c r="AP214" s="32" t="s">
        <v>2464</v>
      </c>
      <c r="AQ214" s="32" t="s">
        <v>2464</v>
      </c>
      <c r="AR214" s="32" t="s">
        <v>2464</v>
      </c>
      <c r="AS214" s="32" t="s">
        <v>2464</v>
      </c>
      <c r="AT214" s="32" t="s">
        <v>2464</v>
      </c>
      <c r="AU214" s="32" t="s">
        <v>2464</v>
      </c>
      <c r="AV214" s="32" t="s">
        <v>2464</v>
      </c>
      <c r="AW214" s="32" t="s">
        <v>2464</v>
      </c>
      <c r="AX214" s="32" t="s">
        <v>2464</v>
      </c>
      <c r="AY214" s="32" t="s">
        <v>2464</v>
      </c>
      <c r="AZ214" s="32" t="s">
        <v>2464</v>
      </c>
      <c r="BA214" s="32" t="s">
        <v>2464</v>
      </c>
      <c r="BB214" s="32" t="s">
        <v>2464</v>
      </c>
      <c r="BC214" s="32" t="s">
        <v>2464</v>
      </c>
      <c r="BD214" s="32" t="s">
        <v>2464</v>
      </c>
      <c r="BE214" s="32" t="s">
        <v>2464</v>
      </c>
      <c r="BF214" s="32" t="s">
        <v>2464</v>
      </c>
      <c r="BG214" s="32" t="s">
        <v>2464</v>
      </c>
      <c r="BH214" s="32" t="s">
        <v>2464</v>
      </c>
      <c r="BI214" s="32" t="s">
        <v>2464</v>
      </c>
      <c r="BJ214" s="32" t="s">
        <v>2464</v>
      </c>
      <c r="BK214" s="32" t="s">
        <v>1378</v>
      </c>
      <c r="BL214" s="32" t="s">
        <v>2464</v>
      </c>
      <c r="BM214" s="32" t="s">
        <v>2464</v>
      </c>
      <c r="BN214" s="32" t="s">
        <v>2464</v>
      </c>
      <c r="BO214" s="32" t="s">
        <v>2464</v>
      </c>
      <c r="BP214" s="32" t="s">
        <v>2464</v>
      </c>
      <c r="BQ214" s="32" t="s">
        <v>2464</v>
      </c>
      <c r="BR214" s="32" t="s">
        <v>2464</v>
      </c>
      <c r="BS214" s="32" t="s">
        <v>2464</v>
      </c>
      <c r="BT214" s="32" t="s">
        <v>2464</v>
      </c>
      <c r="BU214" s="32" t="s">
        <v>2464</v>
      </c>
      <c r="BV214" s="32" t="s">
        <v>2464</v>
      </c>
      <c r="BW214" s="32" t="s">
        <v>2464</v>
      </c>
      <c r="BX214" s="32" t="s">
        <v>2464</v>
      </c>
      <c r="BY214" s="32" t="s">
        <v>2464</v>
      </c>
      <c r="BZ214" s="32" t="s">
        <v>2464</v>
      </c>
    </row>
    <row r="215" spans="1:78" ht="73.2" thickBot="1">
      <c r="A215" s="34" t="s">
        <v>848</v>
      </c>
      <c r="B215" s="35">
        <v>3</v>
      </c>
      <c r="C215" s="89" t="s">
        <v>2414</v>
      </c>
      <c r="D215" s="370" t="s">
        <v>3155</v>
      </c>
      <c r="E215" s="383">
        <v>44603</v>
      </c>
      <c r="F215" s="244"/>
      <c r="G215" s="385" t="s">
        <v>2840</v>
      </c>
      <c r="H215" s="405"/>
      <c r="I215" s="387" t="s">
        <v>2172</v>
      </c>
      <c r="J215" s="387" t="s">
        <v>3233</v>
      </c>
      <c r="K215" s="387" t="s">
        <v>3134</v>
      </c>
      <c r="L215" s="36"/>
      <c r="M215" s="37"/>
      <c r="N215" s="37"/>
      <c r="O215" s="90" t="s">
        <v>3141</v>
      </c>
      <c r="P215" s="388" t="s">
        <v>965</v>
      </c>
      <c r="Q215" s="386" t="s">
        <v>997</v>
      </c>
      <c r="R215" s="386" t="s">
        <v>1022</v>
      </c>
      <c r="S215" s="40"/>
      <c r="T215" s="37"/>
      <c r="U215" s="386" t="s">
        <v>412</v>
      </c>
      <c r="V215" s="37"/>
      <c r="W215" s="389"/>
      <c r="X215" s="389"/>
      <c r="Y215" s="389"/>
      <c r="Z215" s="389"/>
      <c r="AA215" s="37"/>
      <c r="AB215" s="37"/>
      <c r="AC215" s="37"/>
      <c r="AD215" s="37"/>
      <c r="AE215" s="37"/>
      <c r="AF215" s="386" t="s">
        <v>2842</v>
      </c>
      <c r="AG215" s="386" t="s">
        <v>112</v>
      </c>
      <c r="AH215" s="37"/>
      <c r="AI215" s="37"/>
      <c r="AJ215" s="37"/>
      <c r="AK215" s="394"/>
      <c r="AL215" s="37"/>
      <c r="AM215" s="37"/>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c r="BT215" s="37"/>
      <c r="BU215" s="37"/>
      <c r="BV215" s="37"/>
      <c r="BW215" s="37"/>
      <c r="BX215" s="37"/>
      <c r="BY215" s="37"/>
      <c r="BZ215" s="37"/>
    </row>
    <row r="216" spans="1:78">
      <c r="A216" s="58" t="s">
        <v>849</v>
      </c>
      <c r="B216" s="59">
        <v>4</v>
      </c>
      <c r="C216" s="60" t="s">
        <v>2411</v>
      </c>
      <c r="D216" s="42" t="s">
        <v>2729</v>
      </c>
      <c r="E216" s="31" t="s">
        <v>2729</v>
      </c>
      <c r="F216" s="62" t="s">
        <v>2464</v>
      </c>
      <c r="G216" s="65" t="s">
        <v>2729</v>
      </c>
      <c r="H216" s="65" t="s">
        <v>1378</v>
      </c>
      <c r="I216" s="62" t="s">
        <v>2729</v>
      </c>
      <c r="J216" s="62" t="s">
        <v>2464</v>
      </c>
      <c r="K216" s="66" t="s">
        <v>2729</v>
      </c>
      <c r="L216" s="66" t="s">
        <v>2464</v>
      </c>
      <c r="M216" s="67" t="s">
        <v>965</v>
      </c>
      <c r="N216" s="67" t="s">
        <v>2464</v>
      </c>
      <c r="O216" s="42" t="s">
        <v>2729</v>
      </c>
      <c r="P216" s="43" t="s">
        <v>790</v>
      </c>
      <c r="Q216" s="43" t="s">
        <v>2729</v>
      </c>
      <c r="R216" s="43" t="s">
        <v>2729</v>
      </c>
      <c r="S216" s="43" t="s">
        <v>2464</v>
      </c>
      <c r="T216" s="43" t="s">
        <v>2464</v>
      </c>
      <c r="U216" s="43" t="s">
        <v>2729</v>
      </c>
      <c r="V216" s="43" t="s">
        <v>2464</v>
      </c>
      <c r="W216" s="43" t="s">
        <v>2504</v>
      </c>
      <c r="X216" s="43" t="s">
        <v>2504</v>
      </c>
      <c r="Y216" s="43" t="s">
        <v>2504</v>
      </c>
      <c r="Z216" s="43" t="s">
        <v>2504</v>
      </c>
      <c r="AA216" s="43" t="s">
        <v>2464</v>
      </c>
      <c r="AB216" s="43" t="s">
        <v>2464</v>
      </c>
      <c r="AC216" s="43" t="s">
        <v>2464</v>
      </c>
      <c r="AD216" s="43" t="s">
        <v>2464</v>
      </c>
      <c r="AE216" s="43" t="s">
        <v>2464</v>
      </c>
      <c r="AF216" s="43" t="s">
        <v>2729</v>
      </c>
      <c r="AG216" s="43" t="s">
        <v>2729</v>
      </c>
      <c r="AH216" s="43" t="s">
        <v>2464</v>
      </c>
      <c r="AI216" s="43" t="s">
        <v>2464</v>
      </c>
      <c r="AJ216" s="43" t="s">
        <v>2464</v>
      </c>
      <c r="AK216" s="43" t="s">
        <v>1378</v>
      </c>
      <c r="AL216" s="43" t="s">
        <v>2464</v>
      </c>
      <c r="AM216" s="43" t="s">
        <v>2464</v>
      </c>
      <c r="AN216" s="43" t="s">
        <v>2464</v>
      </c>
      <c r="AO216" s="43" t="s">
        <v>2464</v>
      </c>
      <c r="AP216" s="43" t="s">
        <v>2464</v>
      </c>
      <c r="AQ216" s="43" t="s">
        <v>2464</v>
      </c>
      <c r="AR216" s="43" t="s">
        <v>2464</v>
      </c>
      <c r="AS216" s="43" t="s">
        <v>2464</v>
      </c>
      <c r="AT216" s="43" t="s">
        <v>2464</v>
      </c>
      <c r="AU216" s="43" t="s">
        <v>2464</v>
      </c>
      <c r="AV216" s="43" t="s">
        <v>2464</v>
      </c>
      <c r="AW216" s="43" t="s">
        <v>2464</v>
      </c>
      <c r="AX216" s="43" t="s">
        <v>2464</v>
      </c>
      <c r="AY216" s="43" t="s">
        <v>2464</v>
      </c>
      <c r="AZ216" s="43" t="s">
        <v>2464</v>
      </c>
      <c r="BA216" s="43" t="s">
        <v>2464</v>
      </c>
      <c r="BB216" s="43" t="s">
        <v>2464</v>
      </c>
      <c r="BC216" s="43" t="s">
        <v>2464</v>
      </c>
      <c r="BD216" s="43" t="s">
        <v>2464</v>
      </c>
      <c r="BE216" s="43" t="s">
        <v>2464</v>
      </c>
      <c r="BF216" s="43" t="s">
        <v>2464</v>
      </c>
      <c r="BG216" s="43" t="s">
        <v>2464</v>
      </c>
      <c r="BH216" s="43" t="s">
        <v>2464</v>
      </c>
      <c r="BI216" s="43" t="s">
        <v>2464</v>
      </c>
      <c r="BJ216" s="43" t="s">
        <v>2464</v>
      </c>
      <c r="BK216" s="43" t="s">
        <v>1378</v>
      </c>
      <c r="BL216" s="32" t="s">
        <v>2464</v>
      </c>
      <c r="BM216" s="32" t="s">
        <v>2464</v>
      </c>
      <c r="BN216" s="32" t="s">
        <v>2464</v>
      </c>
      <c r="BO216" s="32" t="s">
        <v>2464</v>
      </c>
      <c r="BP216" s="32" t="s">
        <v>2464</v>
      </c>
      <c r="BQ216" s="32" t="s">
        <v>2464</v>
      </c>
      <c r="BR216" s="32" t="s">
        <v>2464</v>
      </c>
      <c r="BS216" s="32" t="s">
        <v>2464</v>
      </c>
      <c r="BT216" s="32" t="s">
        <v>2464</v>
      </c>
      <c r="BU216" s="32" t="s">
        <v>2464</v>
      </c>
      <c r="BV216" s="32" t="s">
        <v>2464</v>
      </c>
      <c r="BW216" s="32" t="s">
        <v>2464</v>
      </c>
      <c r="BX216" s="32" t="s">
        <v>2464</v>
      </c>
      <c r="BY216" s="32" t="s">
        <v>2464</v>
      </c>
      <c r="BZ216" s="32" t="s">
        <v>2464</v>
      </c>
    </row>
    <row r="217" spans="1:78" ht="57" thickBot="1">
      <c r="A217" s="34" t="s">
        <v>849</v>
      </c>
      <c r="B217" s="35">
        <v>6</v>
      </c>
      <c r="C217" s="89" t="s">
        <v>2414</v>
      </c>
      <c r="D217" s="370" t="s">
        <v>3155</v>
      </c>
      <c r="E217" s="383">
        <v>44603</v>
      </c>
      <c r="F217" s="244"/>
      <c r="G217" s="385" t="s">
        <v>2841</v>
      </c>
      <c r="H217" s="405"/>
      <c r="I217" s="387" t="s">
        <v>2167</v>
      </c>
      <c r="J217" s="36"/>
      <c r="K217" s="387" t="s">
        <v>3134</v>
      </c>
      <c r="L217" s="36"/>
      <c r="M217" s="37"/>
      <c r="N217" s="37"/>
      <c r="O217" s="90" t="s">
        <v>3156</v>
      </c>
      <c r="P217" s="388" t="s">
        <v>965</v>
      </c>
      <c r="Q217" s="386" t="s">
        <v>997</v>
      </c>
      <c r="R217" s="386" t="s">
        <v>1022</v>
      </c>
      <c r="S217" s="40"/>
      <c r="T217" s="37"/>
      <c r="U217" s="386" t="s">
        <v>434</v>
      </c>
      <c r="V217" s="37"/>
      <c r="W217" s="389"/>
      <c r="X217" s="389"/>
      <c r="Y217" s="389"/>
      <c r="Z217" s="389"/>
      <c r="AA217" s="37"/>
      <c r="AB217" s="37"/>
      <c r="AC217" s="37"/>
      <c r="AD217" s="37"/>
      <c r="AE217" s="37"/>
      <c r="AF217" s="386" t="s">
        <v>2843</v>
      </c>
      <c r="AG217" s="386" t="s">
        <v>69</v>
      </c>
      <c r="AH217" s="37"/>
      <c r="AI217" s="37"/>
      <c r="AJ217" s="37"/>
      <c r="AK217" s="394"/>
      <c r="AL217" s="37"/>
      <c r="AM217" s="37"/>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c r="BT217" s="37"/>
      <c r="BU217" s="37"/>
      <c r="BV217" s="37"/>
      <c r="BW217" s="37"/>
      <c r="BX217" s="37"/>
      <c r="BY217" s="37"/>
      <c r="BZ217" s="37"/>
    </row>
    <row r="218" spans="1:78" ht="17.399999999999999">
      <c r="D218" s="371" t="s">
        <v>2972</v>
      </c>
      <c r="L218" s="1"/>
      <c r="M218" s="1"/>
      <c r="N218" s="1"/>
      <c r="BI218" s="6"/>
      <c r="BJ218" s="6"/>
      <c r="BK218" s="6"/>
    </row>
    <row r="219" spans="1:78">
      <c r="L219" s="1"/>
      <c r="M219" s="1"/>
      <c r="N219" s="1"/>
      <c r="BI219" s="6"/>
      <c r="BJ219" s="6"/>
      <c r="BK219" s="6"/>
    </row>
    <row r="220" spans="1:78" ht="15.6" thickBot="1">
      <c r="A220" s="1" t="s">
        <v>3157</v>
      </c>
      <c r="L220" s="1"/>
      <c r="M220" s="1"/>
      <c r="N220" s="1"/>
      <c r="BI220" s="6"/>
      <c r="BJ220" s="6"/>
      <c r="BK220" s="6"/>
    </row>
    <row r="221" spans="1:78" ht="93" thickBot="1">
      <c r="D221" s="8" t="s">
        <v>2993</v>
      </c>
      <c r="E221" s="9" t="s">
        <v>2407</v>
      </c>
      <c r="F221" s="9" t="s">
        <v>2293</v>
      </c>
      <c r="G221" s="9" t="s">
        <v>1048</v>
      </c>
      <c r="H221" s="9" t="s">
        <v>1417</v>
      </c>
      <c r="I221" s="380" t="s">
        <v>3206</v>
      </c>
      <c r="J221" s="380" t="s">
        <v>2213</v>
      </c>
      <c r="K221" s="10" t="s">
        <v>1049</v>
      </c>
      <c r="L221" s="10" t="s">
        <v>2986</v>
      </c>
      <c r="M221" s="10" t="s">
        <v>2988</v>
      </c>
      <c r="N221" s="10" t="s">
        <v>1050</v>
      </c>
      <c r="O221" s="11" t="s">
        <v>797</v>
      </c>
      <c r="P221" s="12" t="s">
        <v>1051</v>
      </c>
      <c r="Q221" s="12" t="s">
        <v>798</v>
      </c>
      <c r="R221" s="12" t="s">
        <v>799</v>
      </c>
      <c r="S221" s="12" t="s">
        <v>1048</v>
      </c>
      <c r="T221" s="12" t="s">
        <v>800</v>
      </c>
      <c r="U221" s="12" t="s">
        <v>801</v>
      </c>
      <c r="V221" s="12" t="s">
        <v>1052</v>
      </c>
      <c r="W221" s="12" t="s">
        <v>802</v>
      </c>
      <c r="X221" s="12" t="s">
        <v>2412</v>
      </c>
      <c r="Y221" s="12" t="s">
        <v>804</v>
      </c>
      <c r="Z221" s="12" t="s">
        <v>805</v>
      </c>
      <c r="AA221" s="12" t="s">
        <v>806</v>
      </c>
      <c r="AB221" s="12" t="s">
        <v>807</v>
      </c>
      <c r="AC221" s="12" t="s">
        <v>808</v>
      </c>
      <c r="AD221" s="12" t="s">
        <v>809</v>
      </c>
      <c r="AE221" s="12" t="s">
        <v>810</v>
      </c>
      <c r="AF221" s="12" t="s">
        <v>811</v>
      </c>
      <c r="AG221" s="12" t="s">
        <v>812</v>
      </c>
      <c r="AH221" s="12" t="s">
        <v>813</v>
      </c>
      <c r="AI221" s="12" t="s">
        <v>814</v>
      </c>
      <c r="AJ221" s="12" t="s">
        <v>815</v>
      </c>
      <c r="AK221" s="12" t="s">
        <v>816</v>
      </c>
      <c r="AL221" s="12" t="s">
        <v>817</v>
      </c>
      <c r="AM221" s="12" t="s">
        <v>818</v>
      </c>
      <c r="AN221" s="12" t="s">
        <v>819</v>
      </c>
      <c r="AO221" s="12" t="s">
        <v>820</v>
      </c>
      <c r="AP221" s="12" t="s">
        <v>821</v>
      </c>
      <c r="AQ221" s="12" t="s">
        <v>822</v>
      </c>
      <c r="AR221" s="12" t="s">
        <v>823</v>
      </c>
      <c r="AS221" s="12" t="s">
        <v>824</v>
      </c>
      <c r="AT221" s="12" t="s">
        <v>825</v>
      </c>
      <c r="AU221" s="12" t="s">
        <v>826</v>
      </c>
      <c r="AV221" s="12" t="s">
        <v>827</v>
      </c>
      <c r="AW221" s="12" t="s">
        <v>828</v>
      </c>
      <c r="AX221" s="12" t="s">
        <v>829</v>
      </c>
      <c r="AY221" s="12" t="s">
        <v>830</v>
      </c>
      <c r="AZ221" s="12" t="s">
        <v>831</v>
      </c>
      <c r="BA221" s="12" t="s">
        <v>832</v>
      </c>
      <c r="BB221" s="12" t="s">
        <v>833</v>
      </c>
      <c r="BC221" s="12" t="s">
        <v>834</v>
      </c>
      <c r="BD221" s="12" t="s">
        <v>835</v>
      </c>
      <c r="BE221" s="12" t="s">
        <v>836</v>
      </c>
      <c r="BF221" s="12" t="s">
        <v>837</v>
      </c>
      <c r="BG221" s="12" t="s">
        <v>838</v>
      </c>
      <c r="BH221" s="12" t="s">
        <v>839</v>
      </c>
      <c r="BI221" s="12" t="s">
        <v>840</v>
      </c>
      <c r="BJ221" s="12" t="s">
        <v>841</v>
      </c>
      <c r="BK221" s="12" t="s">
        <v>842</v>
      </c>
      <c r="BL221" s="354" t="s">
        <v>2742</v>
      </c>
      <c r="BM221" s="354" t="s">
        <v>2743</v>
      </c>
      <c r="BN221" s="354" t="s">
        <v>2744</v>
      </c>
      <c r="BO221" s="354" t="s">
        <v>2745</v>
      </c>
      <c r="BP221" s="354" t="s">
        <v>2746</v>
      </c>
      <c r="BQ221" s="354" t="s">
        <v>2747</v>
      </c>
      <c r="BR221" s="354" t="s">
        <v>2748</v>
      </c>
      <c r="BS221" s="354" t="s">
        <v>2749</v>
      </c>
      <c r="BT221" s="354" t="s">
        <v>2750</v>
      </c>
      <c r="BU221" s="354" t="s">
        <v>2751</v>
      </c>
      <c r="BV221" s="354" t="s">
        <v>2752</v>
      </c>
      <c r="BW221" s="354" t="s">
        <v>2753</v>
      </c>
      <c r="BX221" s="354" t="s">
        <v>2754</v>
      </c>
      <c r="BY221" s="354" t="s">
        <v>2755</v>
      </c>
      <c r="BZ221" s="354" t="s">
        <v>2756</v>
      </c>
    </row>
    <row r="222" spans="1:78" ht="60.6" thickBot="1">
      <c r="A222" s="13"/>
      <c r="B222" s="246" t="s">
        <v>2408</v>
      </c>
      <c r="C222" s="247"/>
      <c r="D222" s="14" t="s">
        <v>3047</v>
      </c>
      <c r="E222" s="15" t="s">
        <v>3124</v>
      </c>
      <c r="F222" s="15" t="s">
        <v>3125</v>
      </c>
      <c r="G222" s="15" t="s">
        <v>3126</v>
      </c>
      <c r="H222" s="15" t="s">
        <v>3051</v>
      </c>
      <c r="I222" s="381" t="s">
        <v>3202</v>
      </c>
      <c r="J222" s="381" t="s">
        <v>3203</v>
      </c>
      <c r="K222" s="16" t="s">
        <v>3052</v>
      </c>
      <c r="L222" s="16" t="s">
        <v>3127</v>
      </c>
      <c r="M222" s="16" t="s">
        <v>3054</v>
      </c>
      <c r="N222" s="16" t="s">
        <v>3055</v>
      </c>
      <c r="O222" s="17" t="s">
        <v>3056</v>
      </c>
      <c r="P222" s="18" t="s">
        <v>3057</v>
      </c>
      <c r="Q222" s="18" t="s">
        <v>3058</v>
      </c>
      <c r="R222" s="18" t="s">
        <v>3059</v>
      </c>
      <c r="S222" s="18" t="s">
        <v>3126</v>
      </c>
      <c r="T222" s="18" t="s">
        <v>3060</v>
      </c>
      <c r="U222" s="18" t="s">
        <v>3061</v>
      </c>
      <c r="V222" s="18" t="s">
        <v>3062</v>
      </c>
      <c r="W222" s="18" t="s">
        <v>3128</v>
      </c>
      <c r="X222" s="18" t="s">
        <v>3129</v>
      </c>
      <c r="Y222" s="18" t="s">
        <v>3130</v>
      </c>
      <c r="Z222" s="18" t="s">
        <v>3131</v>
      </c>
      <c r="AA222" s="18" t="s">
        <v>3067</v>
      </c>
      <c r="AB222" s="18" t="s">
        <v>3068</v>
      </c>
      <c r="AC222" s="18" t="s">
        <v>3069</v>
      </c>
      <c r="AD222" s="18" t="s">
        <v>3132</v>
      </c>
      <c r="AE222" s="18" t="s">
        <v>3071</v>
      </c>
      <c r="AF222" s="18" t="s">
        <v>3072</v>
      </c>
      <c r="AG222" s="18" t="s">
        <v>3073</v>
      </c>
      <c r="AH222" s="18" t="s">
        <v>3074</v>
      </c>
      <c r="AI222" s="18" t="s">
        <v>3075</v>
      </c>
      <c r="AJ222" s="18" t="s">
        <v>3076</v>
      </c>
      <c r="AK222" s="18" t="s">
        <v>3077</v>
      </c>
      <c r="AL222" s="18" t="s">
        <v>3078</v>
      </c>
      <c r="AM222" s="18" t="s">
        <v>3079</v>
      </c>
      <c r="AN222" s="18" t="s">
        <v>3080</v>
      </c>
      <c r="AO222" s="18" t="s">
        <v>3081</v>
      </c>
      <c r="AP222" s="18" t="s">
        <v>3082</v>
      </c>
      <c r="AQ222" s="18" t="s">
        <v>3083</v>
      </c>
      <c r="AR222" s="18" t="s">
        <v>3084</v>
      </c>
      <c r="AS222" s="18" t="s">
        <v>3085</v>
      </c>
      <c r="AT222" s="18" t="s">
        <v>3086</v>
      </c>
      <c r="AU222" s="18" t="s">
        <v>3133</v>
      </c>
      <c r="AV222" s="18" t="s">
        <v>3088</v>
      </c>
      <c r="AW222" s="18" t="s">
        <v>3089</v>
      </c>
      <c r="AX222" s="18" t="s">
        <v>3090</v>
      </c>
      <c r="AY222" s="18" t="s">
        <v>3091</v>
      </c>
      <c r="AZ222" s="18" t="s">
        <v>3092</v>
      </c>
      <c r="BA222" s="18" t="s">
        <v>3093</v>
      </c>
      <c r="BB222" s="18" t="s">
        <v>3094</v>
      </c>
      <c r="BC222" s="18" t="s">
        <v>3095</v>
      </c>
      <c r="BD222" s="18" t="s">
        <v>3096</v>
      </c>
      <c r="BE222" s="18" t="s">
        <v>3097</v>
      </c>
      <c r="BF222" s="18" t="s">
        <v>3098</v>
      </c>
      <c r="BG222" s="18" t="s">
        <v>3099</v>
      </c>
      <c r="BH222" s="18" t="s">
        <v>3100</v>
      </c>
      <c r="BI222" s="18" t="s">
        <v>3101</v>
      </c>
      <c r="BJ222" s="18" t="s">
        <v>3102</v>
      </c>
      <c r="BK222" s="18" t="s">
        <v>3103</v>
      </c>
      <c r="BL222" s="354" t="s">
        <v>3104</v>
      </c>
      <c r="BM222" s="354" t="s">
        <v>3105</v>
      </c>
      <c r="BN222" s="354" t="s">
        <v>3106</v>
      </c>
      <c r="BO222" s="354" t="s">
        <v>3107</v>
      </c>
      <c r="BP222" s="354" t="s">
        <v>3108</v>
      </c>
      <c r="BQ222" s="354" t="s">
        <v>3109</v>
      </c>
      <c r="BR222" s="354" t="s">
        <v>3110</v>
      </c>
      <c r="BS222" s="354" t="s">
        <v>3111</v>
      </c>
      <c r="BT222" s="354" t="s">
        <v>3112</v>
      </c>
      <c r="BU222" s="354" t="s">
        <v>3113</v>
      </c>
      <c r="BV222" s="354" t="s">
        <v>3114</v>
      </c>
      <c r="BW222" s="354" t="s">
        <v>3115</v>
      </c>
      <c r="BX222" s="354" t="s">
        <v>3116</v>
      </c>
      <c r="BY222" s="354" t="s">
        <v>3117</v>
      </c>
      <c r="BZ222" s="354" t="s">
        <v>3118</v>
      </c>
    </row>
    <row r="223" spans="1:78" ht="27" thickBot="1">
      <c r="A223" s="19" t="s">
        <v>2409</v>
      </c>
      <c r="B223" s="20" t="s">
        <v>2410</v>
      </c>
      <c r="C223" s="21" t="s">
        <v>2410</v>
      </c>
      <c r="D223" s="22"/>
      <c r="E223" s="23"/>
      <c r="F223" s="23"/>
      <c r="G223" s="23"/>
      <c r="H223" s="23"/>
      <c r="I223" s="382"/>
      <c r="J223" s="382"/>
      <c r="K223" s="24"/>
      <c r="L223" s="24"/>
      <c r="M223" s="24"/>
      <c r="N223" s="24"/>
      <c r="O223" s="25" t="s">
        <v>0</v>
      </c>
      <c r="P223" s="26" t="s">
        <v>1</v>
      </c>
      <c r="Q223" s="26" t="s">
        <v>2</v>
      </c>
      <c r="R223" s="26" t="s">
        <v>3</v>
      </c>
      <c r="S223" s="26" t="s">
        <v>4</v>
      </c>
      <c r="T223" s="26" t="s">
        <v>5</v>
      </c>
      <c r="U223" s="26" t="s">
        <v>6</v>
      </c>
      <c r="V223" s="26" t="s">
        <v>2413</v>
      </c>
      <c r="W223" s="26" t="s">
        <v>7</v>
      </c>
      <c r="X223" s="26" t="s">
        <v>8</v>
      </c>
      <c r="Y223" s="26" t="s">
        <v>9</v>
      </c>
      <c r="Z223" s="26" t="s">
        <v>10</v>
      </c>
      <c r="AA223" s="26" t="s">
        <v>11</v>
      </c>
      <c r="AB223" s="26" t="s">
        <v>12</v>
      </c>
      <c r="AC223" s="26" t="s">
        <v>13</v>
      </c>
      <c r="AD223" s="26" t="s">
        <v>14</v>
      </c>
      <c r="AE223" s="26" t="s">
        <v>15</v>
      </c>
      <c r="AF223" s="26" t="s">
        <v>16</v>
      </c>
      <c r="AG223" s="26" t="s">
        <v>17</v>
      </c>
      <c r="AH223" s="26" t="s">
        <v>18</v>
      </c>
      <c r="AI223" s="26" t="s">
        <v>19</v>
      </c>
      <c r="AJ223" s="26" t="s">
        <v>20</v>
      </c>
      <c r="AK223" s="26" t="s">
        <v>21</v>
      </c>
      <c r="AL223" s="26" t="s">
        <v>22</v>
      </c>
      <c r="AM223" s="26" t="s">
        <v>23</v>
      </c>
      <c r="AN223" s="26" t="s">
        <v>24</v>
      </c>
      <c r="AO223" s="26" t="s">
        <v>25</v>
      </c>
      <c r="AP223" s="26" t="s">
        <v>26</v>
      </c>
      <c r="AQ223" s="26" t="s">
        <v>27</v>
      </c>
      <c r="AR223" s="26" t="s">
        <v>28</v>
      </c>
      <c r="AS223" s="26" t="s">
        <v>29</v>
      </c>
      <c r="AT223" s="26" t="s">
        <v>30</v>
      </c>
      <c r="AU223" s="26" t="s">
        <v>31</v>
      </c>
      <c r="AV223" s="26" t="s">
        <v>32</v>
      </c>
      <c r="AW223" s="26" t="s">
        <v>33</v>
      </c>
      <c r="AX223" s="26" t="s">
        <v>34</v>
      </c>
      <c r="AY223" s="26" t="s">
        <v>35</v>
      </c>
      <c r="AZ223" s="26" t="s">
        <v>36</v>
      </c>
      <c r="BA223" s="26" t="s">
        <v>37</v>
      </c>
      <c r="BB223" s="26" t="s">
        <v>38</v>
      </c>
      <c r="BC223" s="26" t="s">
        <v>39</v>
      </c>
      <c r="BD223" s="26" t="s">
        <v>40</v>
      </c>
      <c r="BE223" s="26" t="s">
        <v>41</v>
      </c>
      <c r="BF223" s="26" t="s">
        <v>42</v>
      </c>
      <c r="BG223" s="26" t="s">
        <v>43</v>
      </c>
      <c r="BH223" s="26" t="s">
        <v>44</v>
      </c>
      <c r="BI223" s="26" t="s">
        <v>45</v>
      </c>
      <c r="BJ223" s="26" t="s">
        <v>46</v>
      </c>
      <c r="BK223" s="26" t="s">
        <v>47</v>
      </c>
      <c r="BL223" s="355"/>
      <c r="BM223" s="355"/>
      <c r="BN223" s="355"/>
      <c r="BO223" s="355"/>
      <c r="BP223" s="355"/>
      <c r="BQ223" s="355"/>
      <c r="BR223" s="355"/>
      <c r="BS223" s="355"/>
      <c r="BT223" s="355"/>
      <c r="BU223" s="355"/>
      <c r="BV223" s="355"/>
      <c r="BW223" s="355"/>
      <c r="BX223" s="355"/>
      <c r="BY223" s="355"/>
      <c r="BZ223" s="355"/>
    </row>
    <row r="224" spans="1:78">
      <c r="A224" s="58" t="s">
        <v>848</v>
      </c>
      <c r="B224" s="59">
        <v>1</v>
      </c>
      <c r="C224" s="60" t="s">
        <v>2411</v>
      </c>
      <c r="D224" s="30" t="s">
        <v>2729</v>
      </c>
      <c r="E224" s="31" t="s">
        <v>2729</v>
      </c>
      <c r="F224" s="62" t="s">
        <v>2464</v>
      </c>
      <c r="G224" s="62" t="s">
        <v>2464</v>
      </c>
      <c r="H224" s="62" t="s">
        <v>2464</v>
      </c>
      <c r="I224" s="62" t="s">
        <v>2464</v>
      </c>
      <c r="J224" s="62" t="s">
        <v>965</v>
      </c>
      <c r="K224" s="62" t="s">
        <v>2464</v>
      </c>
      <c r="L224" s="62" t="s">
        <v>2464</v>
      </c>
      <c r="M224" s="63" t="s">
        <v>965</v>
      </c>
      <c r="N224" s="63" t="s">
        <v>2464</v>
      </c>
      <c r="O224" s="30" t="s">
        <v>2464</v>
      </c>
      <c r="P224" s="32" t="s">
        <v>2729</v>
      </c>
      <c r="Q224" s="32" t="s">
        <v>792</v>
      </c>
      <c r="R224" s="32" t="s">
        <v>2464</v>
      </c>
      <c r="S224" s="32" t="s">
        <v>2464</v>
      </c>
      <c r="T224" s="32" t="s">
        <v>792</v>
      </c>
      <c r="U224" s="32" t="s">
        <v>792</v>
      </c>
      <c r="V224" s="32" t="s">
        <v>792</v>
      </c>
      <c r="W224" s="32" t="s">
        <v>2464</v>
      </c>
      <c r="X224" s="32" t="s">
        <v>2464</v>
      </c>
      <c r="Y224" s="32" t="s">
        <v>2464</v>
      </c>
      <c r="Z224" s="32" t="s">
        <v>2464</v>
      </c>
      <c r="AA224" s="32" t="s">
        <v>2464</v>
      </c>
      <c r="AB224" s="32" t="s">
        <v>792</v>
      </c>
      <c r="AC224" s="32" t="s">
        <v>792</v>
      </c>
      <c r="AD224" s="32" t="s">
        <v>792</v>
      </c>
      <c r="AE224" s="32" t="s">
        <v>792</v>
      </c>
      <c r="AF224" s="32" t="s">
        <v>792</v>
      </c>
      <c r="AG224" s="32" t="s">
        <v>792</v>
      </c>
      <c r="AH224" s="32" t="s">
        <v>792</v>
      </c>
      <c r="AI224" s="32" t="s">
        <v>792</v>
      </c>
      <c r="AJ224" s="32" t="s">
        <v>2464</v>
      </c>
      <c r="AK224" s="32" t="s">
        <v>792</v>
      </c>
      <c r="AL224" s="32" t="s">
        <v>792</v>
      </c>
      <c r="AM224" s="32" t="s">
        <v>792</v>
      </c>
      <c r="AN224" s="32" t="s">
        <v>792</v>
      </c>
      <c r="AO224" s="32" t="s">
        <v>792</v>
      </c>
      <c r="AP224" s="32" t="s">
        <v>792</v>
      </c>
      <c r="AQ224" s="32" t="s">
        <v>792</v>
      </c>
      <c r="AR224" s="32" t="s">
        <v>792</v>
      </c>
      <c r="AS224" s="32" t="s">
        <v>792</v>
      </c>
      <c r="AT224" s="32" t="s">
        <v>792</v>
      </c>
      <c r="AU224" s="32" t="s">
        <v>792</v>
      </c>
      <c r="AV224" s="32" t="s">
        <v>792</v>
      </c>
      <c r="AW224" s="32" t="s">
        <v>792</v>
      </c>
      <c r="AX224" s="32" t="s">
        <v>792</v>
      </c>
      <c r="AY224" s="32" t="s">
        <v>792</v>
      </c>
      <c r="AZ224" s="32" t="s">
        <v>792</v>
      </c>
      <c r="BA224" s="32" t="s">
        <v>792</v>
      </c>
      <c r="BB224" s="32" t="s">
        <v>792</v>
      </c>
      <c r="BC224" s="32" t="s">
        <v>792</v>
      </c>
      <c r="BD224" s="32" t="s">
        <v>792</v>
      </c>
      <c r="BE224" s="32" t="s">
        <v>792</v>
      </c>
      <c r="BF224" s="32" t="s">
        <v>792</v>
      </c>
      <c r="BG224" s="32" t="s">
        <v>792</v>
      </c>
      <c r="BH224" s="32" t="s">
        <v>792</v>
      </c>
      <c r="BI224" s="32" t="s">
        <v>792</v>
      </c>
      <c r="BJ224" s="32" t="s">
        <v>2464</v>
      </c>
      <c r="BK224" s="32" t="s">
        <v>792</v>
      </c>
      <c r="BL224" s="32" t="s">
        <v>2464</v>
      </c>
      <c r="BM224" s="32" t="s">
        <v>2464</v>
      </c>
      <c r="BN224" s="32" t="s">
        <v>2464</v>
      </c>
      <c r="BO224" s="32" t="s">
        <v>2464</v>
      </c>
      <c r="BP224" s="32" t="s">
        <v>2464</v>
      </c>
      <c r="BQ224" s="32" t="s">
        <v>2464</v>
      </c>
      <c r="BR224" s="32" t="s">
        <v>2464</v>
      </c>
      <c r="BS224" s="32" t="s">
        <v>2464</v>
      </c>
      <c r="BT224" s="32" t="s">
        <v>2464</v>
      </c>
      <c r="BU224" s="32" t="s">
        <v>2464</v>
      </c>
      <c r="BV224" s="32" t="s">
        <v>2464</v>
      </c>
      <c r="BW224" s="32" t="s">
        <v>2464</v>
      </c>
      <c r="BX224" s="32" t="s">
        <v>2464</v>
      </c>
      <c r="BY224" s="32" t="s">
        <v>2464</v>
      </c>
      <c r="BZ224" s="32" t="s">
        <v>2464</v>
      </c>
    </row>
    <row r="225" spans="1:78" ht="29.4" thickBot="1">
      <c r="A225" s="34" t="s">
        <v>848</v>
      </c>
      <c r="B225" s="35">
        <v>3</v>
      </c>
      <c r="C225" s="89" t="s">
        <v>2414</v>
      </c>
      <c r="D225" s="370" t="s">
        <v>3158</v>
      </c>
      <c r="E225" s="383">
        <v>44603</v>
      </c>
      <c r="F225" s="39"/>
      <c r="G225" s="39"/>
      <c r="H225" s="36"/>
      <c r="I225" s="36"/>
      <c r="J225" s="36"/>
      <c r="K225" s="36"/>
      <c r="L225" s="36"/>
      <c r="M225" s="37"/>
      <c r="N225" s="37"/>
      <c r="O225" s="38"/>
      <c r="P225" s="39" t="s">
        <v>2416</v>
      </c>
      <c r="Q225" s="406"/>
      <c r="R225" s="37"/>
      <c r="S225" s="40"/>
      <c r="T225" s="406"/>
      <c r="U225" s="406"/>
      <c r="V225" s="406"/>
      <c r="W225" s="37"/>
      <c r="X225" s="37"/>
      <c r="Y225" s="37"/>
      <c r="Z225" s="37"/>
      <c r="AA225" s="37"/>
      <c r="AB225" s="406"/>
      <c r="AC225" s="406"/>
      <c r="AD225" s="406"/>
      <c r="AE225" s="406"/>
      <c r="AF225" s="406"/>
      <c r="AG225" s="406"/>
      <c r="AH225" s="406"/>
      <c r="AI225" s="406"/>
      <c r="AJ225" s="37"/>
      <c r="AK225" s="406"/>
      <c r="AL225" s="406"/>
      <c r="AM225" s="406" t="s">
        <v>87</v>
      </c>
      <c r="AN225" s="406"/>
      <c r="AO225" s="406"/>
      <c r="AP225" s="406"/>
      <c r="AQ225" s="406"/>
      <c r="AR225" s="406"/>
      <c r="AS225" s="406"/>
      <c r="AT225" s="406"/>
      <c r="AU225" s="406"/>
      <c r="AV225" s="406"/>
      <c r="AW225" s="406"/>
      <c r="AX225" s="406"/>
      <c r="AY225" s="406"/>
      <c r="AZ225" s="406"/>
      <c r="BA225" s="406"/>
      <c r="BB225" s="406"/>
      <c r="BC225" s="406"/>
      <c r="BD225" s="406"/>
      <c r="BE225" s="406"/>
      <c r="BF225" s="406"/>
      <c r="BG225" s="406"/>
      <c r="BH225" s="406"/>
      <c r="BI225" s="406"/>
      <c r="BJ225" s="37"/>
      <c r="BK225" s="406"/>
      <c r="BL225" s="37"/>
      <c r="BM225" s="37"/>
      <c r="BN225" s="37"/>
      <c r="BO225" s="37"/>
      <c r="BP225" s="37"/>
      <c r="BQ225" s="37"/>
      <c r="BR225" s="37"/>
      <c r="BS225" s="37"/>
      <c r="BT225" s="37"/>
      <c r="BU225" s="37"/>
      <c r="BV225" s="37"/>
      <c r="BW225" s="37"/>
      <c r="BX225" s="37"/>
      <c r="BY225" s="37"/>
      <c r="BZ225" s="37"/>
    </row>
    <row r="226" spans="1:78">
      <c r="L226" s="1"/>
      <c r="M226" s="1"/>
      <c r="N226" s="1"/>
      <c r="BI226" s="6"/>
      <c r="BJ226" s="6"/>
      <c r="BK226" s="6"/>
    </row>
    <row r="227" spans="1:78">
      <c r="L227" s="1"/>
      <c r="M227" s="1"/>
      <c r="N227" s="1"/>
      <c r="BI227" s="6"/>
      <c r="BJ227" s="6"/>
      <c r="BK227" s="6"/>
    </row>
    <row r="228" spans="1:78" ht="15.6" thickBot="1">
      <c r="A228" s="1" t="s">
        <v>3159</v>
      </c>
      <c r="L228" s="1"/>
      <c r="M228" s="1"/>
      <c r="N228" s="1"/>
      <c r="BI228" s="6"/>
      <c r="BJ228" s="6"/>
      <c r="BK228" s="6"/>
    </row>
    <row r="229" spans="1:78" ht="93" thickBot="1">
      <c r="D229" s="8" t="s">
        <v>2993</v>
      </c>
      <c r="E229" s="9" t="s">
        <v>2407</v>
      </c>
      <c r="F229" s="9" t="s">
        <v>2293</v>
      </c>
      <c r="G229" s="9" t="s">
        <v>1048</v>
      </c>
      <c r="H229" s="9" t="s">
        <v>1417</v>
      </c>
      <c r="I229" s="380" t="s">
        <v>3206</v>
      </c>
      <c r="J229" s="380" t="s">
        <v>2213</v>
      </c>
      <c r="K229" s="10" t="s">
        <v>1049</v>
      </c>
      <c r="L229" s="10" t="s">
        <v>2986</v>
      </c>
      <c r="M229" s="10" t="s">
        <v>2988</v>
      </c>
      <c r="N229" s="10" t="s">
        <v>1050</v>
      </c>
      <c r="O229" s="11" t="s">
        <v>797</v>
      </c>
      <c r="P229" s="12" t="s">
        <v>1051</v>
      </c>
      <c r="Q229" s="12" t="s">
        <v>798</v>
      </c>
      <c r="R229" s="12" t="s">
        <v>799</v>
      </c>
      <c r="S229" s="12" t="s">
        <v>1048</v>
      </c>
      <c r="T229" s="12" t="s">
        <v>800</v>
      </c>
      <c r="U229" s="12" t="s">
        <v>801</v>
      </c>
      <c r="V229" s="12" t="s">
        <v>1052</v>
      </c>
      <c r="W229" s="12" t="s">
        <v>802</v>
      </c>
      <c r="X229" s="12" t="s">
        <v>2412</v>
      </c>
      <c r="Y229" s="12" t="s">
        <v>804</v>
      </c>
      <c r="Z229" s="12" t="s">
        <v>805</v>
      </c>
      <c r="AA229" s="12" t="s">
        <v>806</v>
      </c>
      <c r="AB229" s="12" t="s">
        <v>807</v>
      </c>
      <c r="AC229" s="12" t="s">
        <v>808</v>
      </c>
      <c r="AD229" s="12" t="s">
        <v>809</v>
      </c>
      <c r="AE229" s="12" t="s">
        <v>810</v>
      </c>
      <c r="AF229" s="12" t="s">
        <v>811</v>
      </c>
      <c r="AG229" s="12" t="s">
        <v>812</v>
      </c>
      <c r="AH229" s="12" t="s">
        <v>813</v>
      </c>
      <c r="AI229" s="12" t="s">
        <v>814</v>
      </c>
      <c r="AJ229" s="12" t="s">
        <v>815</v>
      </c>
      <c r="AK229" s="12" t="s">
        <v>816</v>
      </c>
      <c r="AL229" s="12" t="s">
        <v>817</v>
      </c>
      <c r="AM229" s="12" t="s">
        <v>818</v>
      </c>
      <c r="AN229" s="12" t="s">
        <v>819</v>
      </c>
      <c r="AO229" s="12" t="s">
        <v>820</v>
      </c>
      <c r="AP229" s="12" t="s">
        <v>821</v>
      </c>
      <c r="AQ229" s="12" t="s">
        <v>822</v>
      </c>
      <c r="AR229" s="12" t="s">
        <v>823</v>
      </c>
      <c r="AS229" s="12" t="s">
        <v>824</v>
      </c>
      <c r="AT229" s="12" t="s">
        <v>825</v>
      </c>
      <c r="AU229" s="12" t="s">
        <v>826</v>
      </c>
      <c r="AV229" s="12" t="s">
        <v>827</v>
      </c>
      <c r="AW229" s="12" t="s">
        <v>828</v>
      </c>
      <c r="AX229" s="12" t="s">
        <v>829</v>
      </c>
      <c r="AY229" s="12" t="s">
        <v>830</v>
      </c>
      <c r="AZ229" s="12" t="s">
        <v>831</v>
      </c>
      <c r="BA229" s="12" t="s">
        <v>832</v>
      </c>
      <c r="BB229" s="12" t="s">
        <v>833</v>
      </c>
      <c r="BC229" s="12" t="s">
        <v>834</v>
      </c>
      <c r="BD229" s="12" t="s">
        <v>835</v>
      </c>
      <c r="BE229" s="12" t="s">
        <v>836</v>
      </c>
      <c r="BF229" s="12" t="s">
        <v>837</v>
      </c>
      <c r="BG229" s="12" t="s">
        <v>838</v>
      </c>
      <c r="BH229" s="12" t="s">
        <v>839</v>
      </c>
      <c r="BI229" s="12" t="s">
        <v>840</v>
      </c>
      <c r="BJ229" s="12" t="s">
        <v>841</v>
      </c>
      <c r="BK229" s="12" t="s">
        <v>842</v>
      </c>
      <c r="BL229" s="354" t="s">
        <v>2742</v>
      </c>
      <c r="BM229" s="354" t="s">
        <v>2743</v>
      </c>
      <c r="BN229" s="354" t="s">
        <v>2744</v>
      </c>
      <c r="BO229" s="354" t="s">
        <v>2745</v>
      </c>
      <c r="BP229" s="354" t="s">
        <v>2746</v>
      </c>
      <c r="BQ229" s="354" t="s">
        <v>2747</v>
      </c>
      <c r="BR229" s="354" t="s">
        <v>2748</v>
      </c>
      <c r="BS229" s="354" t="s">
        <v>2749</v>
      </c>
      <c r="BT229" s="354" t="s">
        <v>2750</v>
      </c>
      <c r="BU229" s="354" t="s">
        <v>2751</v>
      </c>
      <c r="BV229" s="354" t="s">
        <v>2752</v>
      </c>
      <c r="BW229" s="354" t="s">
        <v>2753</v>
      </c>
      <c r="BX229" s="354" t="s">
        <v>2754</v>
      </c>
      <c r="BY229" s="354" t="s">
        <v>2755</v>
      </c>
      <c r="BZ229" s="354" t="s">
        <v>2756</v>
      </c>
    </row>
    <row r="230" spans="1:78" ht="60.6" thickBot="1">
      <c r="A230" s="13"/>
      <c r="B230" s="246" t="s">
        <v>2408</v>
      </c>
      <c r="C230" s="247"/>
      <c r="D230" s="14" t="s">
        <v>3047</v>
      </c>
      <c r="E230" s="15" t="s">
        <v>3124</v>
      </c>
      <c r="F230" s="15" t="s">
        <v>3125</v>
      </c>
      <c r="G230" s="15" t="s">
        <v>3126</v>
      </c>
      <c r="H230" s="15" t="s">
        <v>3051</v>
      </c>
      <c r="I230" s="381" t="s">
        <v>3202</v>
      </c>
      <c r="J230" s="381" t="s">
        <v>3203</v>
      </c>
      <c r="K230" s="16" t="s">
        <v>3052</v>
      </c>
      <c r="L230" s="16" t="s">
        <v>3127</v>
      </c>
      <c r="M230" s="16" t="s">
        <v>3054</v>
      </c>
      <c r="N230" s="16" t="s">
        <v>3055</v>
      </c>
      <c r="O230" s="17" t="s">
        <v>3056</v>
      </c>
      <c r="P230" s="18" t="s">
        <v>3057</v>
      </c>
      <c r="Q230" s="18" t="s">
        <v>3058</v>
      </c>
      <c r="R230" s="18" t="s">
        <v>3059</v>
      </c>
      <c r="S230" s="18" t="s">
        <v>3126</v>
      </c>
      <c r="T230" s="18" t="s">
        <v>3060</v>
      </c>
      <c r="U230" s="18" t="s">
        <v>3061</v>
      </c>
      <c r="V230" s="18" t="s">
        <v>3062</v>
      </c>
      <c r="W230" s="18" t="s">
        <v>3128</v>
      </c>
      <c r="X230" s="18" t="s">
        <v>3129</v>
      </c>
      <c r="Y230" s="18" t="s">
        <v>3130</v>
      </c>
      <c r="Z230" s="18" t="s">
        <v>3131</v>
      </c>
      <c r="AA230" s="18" t="s">
        <v>3067</v>
      </c>
      <c r="AB230" s="18" t="s">
        <v>3068</v>
      </c>
      <c r="AC230" s="18" t="s">
        <v>3069</v>
      </c>
      <c r="AD230" s="18" t="s">
        <v>3132</v>
      </c>
      <c r="AE230" s="18" t="s">
        <v>3071</v>
      </c>
      <c r="AF230" s="18" t="s">
        <v>3072</v>
      </c>
      <c r="AG230" s="18" t="s">
        <v>3073</v>
      </c>
      <c r="AH230" s="18" t="s">
        <v>3074</v>
      </c>
      <c r="AI230" s="18" t="s">
        <v>3075</v>
      </c>
      <c r="AJ230" s="18" t="s">
        <v>3076</v>
      </c>
      <c r="AK230" s="18" t="s">
        <v>3077</v>
      </c>
      <c r="AL230" s="18" t="s">
        <v>3078</v>
      </c>
      <c r="AM230" s="18" t="s">
        <v>3079</v>
      </c>
      <c r="AN230" s="18" t="s">
        <v>3080</v>
      </c>
      <c r="AO230" s="18" t="s">
        <v>3081</v>
      </c>
      <c r="AP230" s="18" t="s">
        <v>3082</v>
      </c>
      <c r="AQ230" s="18" t="s">
        <v>3083</v>
      </c>
      <c r="AR230" s="18" t="s">
        <v>3084</v>
      </c>
      <c r="AS230" s="18" t="s">
        <v>3085</v>
      </c>
      <c r="AT230" s="18" t="s">
        <v>3086</v>
      </c>
      <c r="AU230" s="18" t="s">
        <v>3133</v>
      </c>
      <c r="AV230" s="18" t="s">
        <v>3088</v>
      </c>
      <c r="AW230" s="18" t="s">
        <v>3089</v>
      </c>
      <c r="AX230" s="18" t="s">
        <v>3090</v>
      </c>
      <c r="AY230" s="18" t="s">
        <v>3091</v>
      </c>
      <c r="AZ230" s="18" t="s">
        <v>3092</v>
      </c>
      <c r="BA230" s="18" t="s">
        <v>3093</v>
      </c>
      <c r="BB230" s="18" t="s">
        <v>3094</v>
      </c>
      <c r="BC230" s="18" t="s">
        <v>3095</v>
      </c>
      <c r="BD230" s="18" t="s">
        <v>3096</v>
      </c>
      <c r="BE230" s="18" t="s">
        <v>3097</v>
      </c>
      <c r="BF230" s="18" t="s">
        <v>3098</v>
      </c>
      <c r="BG230" s="18" t="s">
        <v>3099</v>
      </c>
      <c r="BH230" s="18" t="s">
        <v>3100</v>
      </c>
      <c r="BI230" s="18" t="s">
        <v>3101</v>
      </c>
      <c r="BJ230" s="18" t="s">
        <v>3102</v>
      </c>
      <c r="BK230" s="18" t="s">
        <v>3103</v>
      </c>
      <c r="BL230" s="354" t="s">
        <v>3104</v>
      </c>
      <c r="BM230" s="354" t="s">
        <v>3105</v>
      </c>
      <c r="BN230" s="354" t="s">
        <v>3106</v>
      </c>
      <c r="BO230" s="354" t="s">
        <v>3107</v>
      </c>
      <c r="BP230" s="354" t="s">
        <v>3108</v>
      </c>
      <c r="BQ230" s="354" t="s">
        <v>3109</v>
      </c>
      <c r="BR230" s="354" t="s">
        <v>3110</v>
      </c>
      <c r="BS230" s="354" t="s">
        <v>3111</v>
      </c>
      <c r="BT230" s="354" t="s">
        <v>3112</v>
      </c>
      <c r="BU230" s="354" t="s">
        <v>3113</v>
      </c>
      <c r="BV230" s="354" t="s">
        <v>3114</v>
      </c>
      <c r="BW230" s="354" t="s">
        <v>3115</v>
      </c>
      <c r="BX230" s="354" t="s">
        <v>3116</v>
      </c>
      <c r="BY230" s="354" t="s">
        <v>3117</v>
      </c>
      <c r="BZ230" s="354" t="s">
        <v>3118</v>
      </c>
    </row>
    <row r="231" spans="1:78" ht="27" thickBot="1">
      <c r="A231" s="19" t="s">
        <v>2409</v>
      </c>
      <c r="B231" s="20" t="s">
        <v>2410</v>
      </c>
      <c r="C231" s="21" t="s">
        <v>2410</v>
      </c>
      <c r="D231" s="22"/>
      <c r="E231" s="23"/>
      <c r="F231" s="23"/>
      <c r="G231" s="23"/>
      <c r="H231" s="23"/>
      <c r="I231" s="382"/>
      <c r="J231" s="382"/>
      <c r="K231" s="24"/>
      <c r="L231" s="24"/>
      <c r="M231" s="24"/>
      <c r="N231" s="24"/>
      <c r="O231" s="25" t="s">
        <v>0</v>
      </c>
      <c r="P231" s="26" t="s">
        <v>1</v>
      </c>
      <c r="Q231" s="26" t="s">
        <v>2</v>
      </c>
      <c r="R231" s="26" t="s">
        <v>3</v>
      </c>
      <c r="S231" s="26" t="s">
        <v>4</v>
      </c>
      <c r="T231" s="26" t="s">
        <v>5</v>
      </c>
      <c r="U231" s="26" t="s">
        <v>6</v>
      </c>
      <c r="V231" s="26" t="s">
        <v>2413</v>
      </c>
      <c r="W231" s="26" t="s">
        <v>7</v>
      </c>
      <c r="X231" s="26" t="s">
        <v>8</v>
      </c>
      <c r="Y231" s="26" t="s">
        <v>9</v>
      </c>
      <c r="Z231" s="26" t="s">
        <v>10</v>
      </c>
      <c r="AA231" s="26" t="s">
        <v>11</v>
      </c>
      <c r="AB231" s="26" t="s">
        <v>12</v>
      </c>
      <c r="AC231" s="26" t="s">
        <v>13</v>
      </c>
      <c r="AD231" s="26" t="s">
        <v>14</v>
      </c>
      <c r="AE231" s="26" t="s">
        <v>15</v>
      </c>
      <c r="AF231" s="26" t="s">
        <v>16</v>
      </c>
      <c r="AG231" s="26" t="s">
        <v>17</v>
      </c>
      <c r="AH231" s="26" t="s">
        <v>18</v>
      </c>
      <c r="AI231" s="26" t="s">
        <v>19</v>
      </c>
      <c r="AJ231" s="26" t="s">
        <v>20</v>
      </c>
      <c r="AK231" s="26" t="s">
        <v>21</v>
      </c>
      <c r="AL231" s="26" t="s">
        <v>22</v>
      </c>
      <c r="AM231" s="26" t="s">
        <v>23</v>
      </c>
      <c r="AN231" s="26" t="s">
        <v>24</v>
      </c>
      <c r="AO231" s="26" t="s">
        <v>25</v>
      </c>
      <c r="AP231" s="26" t="s">
        <v>26</v>
      </c>
      <c r="AQ231" s="26" t="s">
        <v>27</v>
      </c>
      <c r="AR231" s="26" t="s">
        <v>28</v>
      </c>
      <c r="AS231" s="26" t="s">
        <v>29</v>
      </c>
      <c r="AT231" s="26" t="s">
        <v>30</v>
      </c>
      <c r="AU231" s="26" t="s">
        <v>31</v>
      </c>
      <c r="AV231" s="26" t="s">
        <v>32</v>
      </c>
      <c r="AW231" s="26" t="s">
        <v>33</v>
      </c>
      <c r="AX231" s="26" t="s">
        <v>34</v>
      </c>
      <c r="AY231" s="26" t="s">
        <v>35</v>
      </c>
      <c r="AZ231" s="26" t="s">
        <v>36</v>
      </c>
      <c r="BA231" s="26" t="s">
        <v>37</v>
      </c>
      <c r="BB231" s="26" t="s">
        <v>38</v>
      </c>
      <c r="BC231" s="26" t="s">
        <v>39</v>
      </c>
      <c r="BD231" s="26" t="s">
        <v>40</v>
      </c>
      <c r="BE231" s="26" t="s">
        <v>41</v>
      </c>
      <c r="BF231" s="26" t="s">
        <v>42</v>
      </c>
      <c r="BG231" s="26" t="s">
        <v>43</v>
      </c>
      <c r="BH231" s="26" t="s">
        <v>44</v>
      </c>
      <c r="BI231" s="26" t="s">
        <v>45</v>
      </c>
      <c r="BJ231" s="26" t="s">
        <v>46</v>
      </c>
      <c r="BK231" s="26" t="s">
        <v>47</v>
      </c>
      <c r="BL231" s="355"/>
      <c r="BM231" s="355"/>
      <c r="BN231" s="355"/>
      <c r="BO231" s="355"/>
      <c r="BP231" s="355"/>
      <c r="BQ231" s="355"/>
      <c r="BR231" s="355"/>
      <c r="BS231" s="355"/>
      <c r="BT231" s="355"/>
      <c r="BU231" s="355"/>
      <c r="BV231" s="355"/>
      <c r="BW231" s="355"/>
      <c r="BX231" s="355"/>
      <c r="BY231" s="355"/>
      <c r="BZ231" s="355"/>
    </row>
    <row r="232" spans="1:78">
      <c r="A232" s="58" t="s">
        <v>848</v>
      </c>
      <c r="B232" s="59">
        <v>1</v>
      </c>
      <c r="C232" s="60" t="s">
        <v>2411</v>
      </c>
      <c r="D232" s="30" t="s">
        <v>2729</v>
      </c>
      <c r="E232" s="31" t="s">
        <v>2729</v>
      </c>
      <c r="F232" s="62" t="s">
        <v>2464</v>
      </c>
      <c r="G232" s="62" t="s">
        <v>2464</v>
      </c>
      <c r="H232" s="62" t="s">
        <v>2464</v>
      </c>
      <c r="I232" s="62" t="s">
        <v>2464</v>
      </c>
      <c r="J232" s="62"/>
      <c r="K232" s="62" t="s">
        <v>2464</v>
      </c>
      <c r="L232" s="62" t="s">
        <v>2464</v>
      </c>
      <c r="M232" s="63" t="s">
        <v>965</v>
      </c>
      <c r="N232" s="63" t="s">
        <v>2464</v>
      </c>
      <c r="O232" s="30" t="s">
        <v>2464</v>
      </c>
      <c r="P232" s="32" t="s">
        <v>2729</v>
      </c>
      <c r="Q232" s="32" t="s">
        <v>792</v>
      </c>
      <c r="R232" s="32" t="s">
        <v>2464</v>
      </c>
      <c r="S232" s="32" t="s">
        <v>2464</v>
      </c>
      <c r="T232" s="32" t="s">
        <v>792</v>
      </c>
      <c r="U232" s="32" t="s">
        <v>792</v>
      </c>
      <c r="V232" s="32" t="s">
        <v>792</v>
      </c>
      <c r="W232" s="32" t="s">
        <v>2464</v>
      </c>
      <c r="X232" s="32" t="s">
        <v>2464</v>
      </c>
      <c r="Y232" s="32" t="s">
        <v>2464</v>
      </c>
      <c r="Z232" s="32" t="s">
        <v>2464</v>
      </c>
      <c r="AA232" s="32" t="s">
        <v>2464</v>
      </c>
      <c r="AB232" s="32" t="s">
        <v>792</v>
      </c>
      <c r="AC232" s="32" t="s">
        <v>792</v>
      </c>
      <c r="AD232" s="32" t="s">
        <v>792</v>
      </c>
      <c r="AE232" s="32" t="s">
        <v>792</v>
      </c>
      <c r="AF232" s="32" t="s">
        <v>792</v>
      </c>
      <c r="AG232" s="32" t="s">
        <v>792</v>
      </c>
      <c r="AH232" s="32" t="s">
        <v>792</v>
      </c>
      <c r="AI232" s="32" t="s">
        <v>792</v>
      </c>
      <c r="AJ232" s="32" t="s">
        <v>2464</v>
      </c>
      <c r="AK232" s="32" t="s">
        <v>792</v>
      </c>
      <c r="AL232" s="32" t="s">
        <v>792</v>
      </c>
      <c r="AM232" s="32" t="s">
        <v>792</v>
      </c>
      <c r="AN232" s="32" t="s">
        <v>792</v>
      </c>
      <c r="AO232" s="32" t="s">
        <v>792</v>
      </c>
      <c r="AP232" s="32" t="s">
        <v>792</v>
      </c>
      <c r="AQ232" s="32" t="s">
        <v>792</v>
      </c>
      <c r="AR232" s="32" t="s">
        <v>792</v>
      </c>
      <c r="AS232" s="32" t="s">
        <v>792</v>
      </c>
      <c r="AT232" s="32" t="s">
        <v>792</v>
      </c>
      <c r="AU232" s="32" t="s">
        <v>792</v>
      </c>
      <c r="AV232" s="32" t="s">
        <v>792</v>
      </c>
      <c r="AW232" s="32" t="s">
        <v>792</v>
      </c>
      <c r="AX232" s="32" t="s">
        <v>792</v>
      </c>
      <c r="AY232" s="32" t="s">
        <v>792</v>
      </c>
      <c r="AZ232" s="32" t="s">
        <v>792</v>
      </c>
      <c r="BA232" s="32" t="s">
        <v>792</v>
      </c>
      <c r="BB232" s="32" t="s">
        <v>792</v>
      </c>
      <c r="BC232" s="32" t="s">
        <v>792</v>
      </c>
      <c r="BD232" s="32" t="s">
        <v>792</v>
      </c>
      <c r="BE232" s="32" t="s">
        <v>792</v>
      </c>
      <c r="BF232" s="32" t="s">
        <v>792</v>
      </c>
      <c r="BG232" s="32" t="s">
        <v>792</v>
      </c>
      <c r="BH232" s="32" t="s">
        <v>792</v>
      </c>
      <c r="BI232" s="32" t="s">
        <v>792</v>
      </c>
      <c r="BJ232" s="32" t="s">
        <v>2464</v>
      </c>
      <c r="BK232" s="32" t="s">
        <v>792</v>
      </c>
      <c r="BL232" s="32" t="s">
        <v>2464</v>
      </c>
      <c r="BM232" s="32" t="s">
        <v>2464</v>
      </c>
      <c r="BN232" s="32" t="s">
        <v>2464</v>
      </c>
      <c r="BO232" s="32" t="s">
        <v>2464</v>
      </c>
      <c r="BP232" s="32" t="s">
        <v>2464</v>
      </c>
      <c r="BQ232" s="32" t="s">
        <v>2464</v>
      </c>
      <c r="BR232" s="32" t="s">
        <v>2464</v>
      </c>
      <c r="BS232" s="32" t="s">
        <v>2464</v>
      </c>
      <c r="BT232" s="32" t="s">
        <v>2464</v>
      </c>
      <c r="BU232" s="32" t="s">
        <v>2464</v>
      </c>
      <c r="BV232" s="32" t="s">
        <v>2464</v>
      </c>
      <c r="BW232" s="32" t="s">
        <v>2464</v>
      </c>
      <c r="BX232" s="32" t="s">
        <v>2464</v>
      </c>
      <c r="BY232" s="32" t="s">
        <v>2464</v>
      </c>
      <c r="BZ232" s="32" t="s">
        <v>2464</v>
      </c>
    </row>
    <row r="233" spans="1:78" ht="29.4" thickBot="1">
      <c r="A233" s="34" t="s">
        <v>848</v>
      </c>
      <c r="B233" s="35">
        <v>3</v>
      </c>
      <c r="C233" s="89" t="s">
        <v>2414</v>
      </c>
      <c r="D233" s="370" t="s">
        <v>3160</v>
      </c>
      <c r="E233" s="383">
        <v>44603</v>
      </c>
      <c r="F233" s="244"/>
      <c r="G233" s="39"/>
      <c r="H233" s="36"/>
      <c r="I233" s="36"/>
      <c r="J233" s="36"/>
      <c r="K233" s="36"/>
      <c r="L233" s="36"/>
      <c r="M233" s="37"/>
      <c r="N233" s="37"/>
      <c r="O233" s="38"/>
      <c r="P233" s="39" t="s">
        <v>2844</v>
      </c>
      <c r="Q233" s="406"/>
      <c r="R233" s="37"/>
      <c r="S233" s="40"/>
      <c r="T233" s="406"/>
      <c r="U233" s="406"/>
      <c r="V233" s="406"/>
      <c r="W233" s="37"/>
      <c r="X233" s="37"/>
      <c r="Y233" s="37"/>
      <c r="Z233" s="37"/>
      <c r="AA233" s="37"/>
      <c r="AB233" s="406" t="s">
        <v>2524</v>
      </c>
      <c r="AC233" s="406"/>
      <c r="AD233" s="406"/>
      <c r="AE233" s="406"/>
      <c r="AF233" s="406"/>
      <c r="AG233" s="406"/>
      <c r="AH233" s="406"/>
      <c r="AI233" s="406"/>
      <c r="AJ233" s="37"/>
      <c r="AK233" s="406"/>
      <c r="AL233" s="406"/>
      <c r="AM233" s="406"/>
      <c r="AN233" s="406"/>
      <c r="AO233" s="406"/>
      <c r="AP233" s="406"/>
      <c r="AQ233" s="406"/>
      <c r="AR233" s="406"/>
      <c r="AS233" s="406"/>
      <c r="AT233" s="406"/>
      <c r="AU233" s="406"/>
      <c r="AV233" s="406"/>
      <c r="AW233" s="406"/>
      <c r="AX233" s="406"/>
      <c r="AY233" s="406"/>
      <c r="AZ233" s="406"/>
      <c r="BA233" s="406"/>
      <c r="BB233" s="406"/>
      <c r="BC233" s="406"/>
      <c r="BD233" s="406"/>
      <c r="BE233" s="406"/>
      <c r="BF233" s="406"/>
      <c r="BG233" s="406"/>
      <c r="BH233" s="406"/>
      <c r="BI233" s="406"/>
      <c r="BJ233" s="37"/>
      <c r="BK233" s="406"/>
      <c r="BL233" s="37"/>
      <c r="BM233" s="37"/>
      <c r="BN233" s="37"/>
      <c r="BO233" s="37"/>
      <c r="BP233" s="37"/>
      <c r="BQ233" s="37"/>
      <c r="BR233" s="37"/>
      <c r="BS233" s="37"/>
      <c r="BT233" s="37"/>
      <c r="BU233" s="37"/>
      <c r="BV233" s="37"/>
      <c r="BW233" s="37"/>
      <c r="BX233" s="37"/>
      <c r="BY233" s="37"/>
      <c r="BZ233" s="37"/>
    </row>
  </sheetData>
  <sheetProtection autoFilter="0"/>
  <autoFilter ref="A3:L3">
    <filterColumn colId="1" showButton="0"/>
    <filterColumn colId="4" showButton="0"/>
    <filterColumn colId="5" showButton="0"/>
    <filterColumn colId="6" showButton="0"/>
    <filterColumn colId="7" showButton="0"/>
    <filterColumn colId="8" showButton="0"/>
    <filterColumn colId="9" showButton="0"/>
  </autoFilter>
  <mergeCells count="218">
    <mergeCell ref="E72:K73"/>
    <mergeCell ref="A68:A69"/>
    <mergeCell ref="B68:C69"/>
    <mergeCell ref="D68:D69"/>
    <mergeCell ref="E68:K69"/>
    <mergeCell ref="D86:D87"/>
    <mergeCell ref="A92:A93"/>
    <mergeCell ref="B92:C93"/>
    <mergeCell ref="D92:D93"/>
    <mergeCell ref="B74:C75"/>
    <mergeCell ref="D74:D75"/>
    <mergeCell ref="E74:K75"/>
    <mergeCell ref="A76:A77"/>
    <mergeCell ref="B76:C77"/>
    <mergeCell ref="D76:D77"/>
    <mergeCell ref="A80:A81"/>
    <mergeCell ref="B80:C81"/>
    <mergeCell ref="D80:D81"/>
    <mergeCell ref="E80:K81"/>
    <mergeCell ref="E76:K77"/>
    <mergeCell ref="A78:A79"/>
    <mergeCell ref="B78:C79"/>
    <mergeCell ref="D78:D79"/>
    <mergeCell ref="E78:K79"/>
    <mergeCell ref="A64:A65"/>
    <mergeCell ref="L82:L83"/>
    <mergeCell ref="A84:A85"/>
    <mergeCell ref="B84:C85"/>
    <mergeCell ref="D84:D85"/>
    <mergeCell ref="E84:K85"/>
    <mergeCell ref="L84:L85"/>
    <mergeCell ref="A86:A87"/>
    <mergeCell ref="A70:A71"/>
    <mergeCell ref="B70:C71"/>
    <mergeCell ref="D70:D71"/>
    <mergeCell ref="E70:K71"/>
    <mergeCell ref="B64:C65"/>
    <mergeCell ref="D64:D65"/>
    <mergeCell ref="E64:K65"/>
    <mergeCell ref="E86:K87"/>
    <mergeCell ref="A82:A83"/>
    <mergeCell ref="A72:A73"/>
    <mergeCell ref="B72:C73"/>
    <mergeCell ref="D72:D73"/>
    <mergeCell ref="B82:C83"/>
    <mergeCell ref="D82:D83"/>
    <mergeCell ref="E82:K83"/>
    <mergeCell ref="A74:A75"/>
    <mergeCell ref="A40:A41"/>
    <mergeCell ref="D40:D41"/>
    <mergeCell ref="A66:A67"/>
    <mergeCell ref="B66:C67"/>
    <mergeCell ref="D66:D67"/>
    <mergeCell ref="E66:K67"/>
    <mergeCell ref="A52:A53"/>
    <mergeCell ref="B52:C53"/>
    <mergeCell ref="D52:D53"/>
    <mergeCell ref="E52:K53"/>
    <mergeCell ref="A54:A55"/>
    <mergeCell ref="B54:C55"/>
    <mergeCell ref="D54:D55"/>
    <mergeCell ref="A42:A43"/>
    <mergeCell ref="B42:C43"/>
    <mergeCell ref="A44:A45"/>
    <mergeCell ref="B44:C45"/>
    <mergeCell ref="D44:D45"/>
    <mergeCell ref="E44:K45"/>
    <mergeCell ref="A62:A63"/>
    <mergeCell ref="B62:C63"/>
    <mergeCell ref="D62:D63"/>
    <mergeCell ref="E62:K63"/>
    <mergeCell ref="D42:D43"/>
    <mergeCell ref="L40:L41"/>
    <mergeCell ref="B99:C99"/>
    <mergeCell ref="B3:C3"/>
    <mergeCell ref="E3:K3"/>
    <mergeCell ref="L36:L37"/>
    <mergeCell ref="L34:L35"/>
    <mergeCell ref="D88:D89"/>
    <mergeCell ref="E88:K89"/>
    <mergeCell ref="L88:L89"/>
    <mergeCell ref="L52:L53"/>
    <mergeCell ref="E54:K55"/>
    <mergeCell ref="L54:L55"/>
    <mergeCell ref="L60:L61"/>
    <mergeCell ref="L86:L87"/>
    <mergeCell ref="B58:C59"/>
    <mergeCell ref="D58:D59"/>
    <mergeCell ref="E58:K59"/>
    <mergeCell ref="L58:L59"/>
    <mergeCell ref="B60:C61"/>
    <mergeCell ref="D60:D61"/>
    <mergeCell ref="L42:L43"/>
    <mergeCell ref="B40:C41"/>
    <mergeCell ref="E40:K41"/>
    <mergeCell ref="B86:C87"/>
    <mergeCell ref="A34:A35"/>
    <mergeCell ref="B34:C35"/>
    <mergeCell ref="D34:D35"/>
    <mergeCell ref="E34:K35"/>
    <mergeCell ref="A38:A39"/>
    <mergeCell ref="B38:C39"/>
    <mergeCell ref="D38:D39"/>
    <mergeCell ref="E38:K39"/>
    <mergeCell ref="L38:L39"/>
    <mergeCell ref="A36:A37"/>
    <mergeCell ref="B36:C37"/>
    <mergeCell ref="D36:D37"/>
    <mergeCell ref="E36:K37"/>
    <mergeCell ref="A32:A33"/>
    <mergeCell ref="B32:C33"/>
    <mergeCell ref="D32:D33"/>
    <mergeCell ref="E32:K33"/>
    <mergeCell ref="L32:L33"/>
    <mergeCell ref="L28:L29"/>
    <mergeCell ref="A30:A31"/>
    <mergeCell ref="B30:C31"/>
    <mergeCell ref="D30:D31"/>
    <mergeCell ref="E30:K31"/>
    <mergeCell ref="L30:L31"/>
    <mergeCell ref="A28:A29"/>
    <mergeCell ref="B28:C29"/>
    <mergeCell ref="D28:D29"/>
    <mergeCell ref="E28:K29"/>
    <mergeCell ref="L14:L15"/>
    <mergeCell ref="A18:A19"/>
    <mergeCell ref="B18:C19"/>
    <mergeCell ref="D18:D19"/>
    <mergeCell ref="E18:K19"/>
    <mergeCell ref="L18:L19"/>
    <mergeCell ref="A16:A17"/>
    <mergeCell ref="B16:C17"/>
    <mergeCell ref="D16:D17"/>
    <mergeCell ref="E16:K17"/>
    <mergeCell ref="L16:L17"/>
    <mergeCell ref="A14:A15"/>
    <mergeCell ref="B14:C15"/>
    <mergeCell ref="D14:D15"/>
    <mergeCell ref="E14:K15"/>
    <mergeCell ref="A8:A9"/>
    <mergeCell ref="B8:C9"/>
    <mergeCell ref="D8:D9"/>
    <mergeCell ref="E8:K9"/>
    <mergeCell ref="L8:L9"/>
    <mergeCell ref="A12:A13"/>
    <mergeCell ref="B12:C13"/>
    <mergeCell ref="D12:D13"/>
    <mergeCell ref="E12:K13"/>
    <mergeCell ref="L12:L13"/>
    <mergeCell ref="A10:A11"/>
    <mergeCell ref="B10:C11"/>
    <mergeCell ref="D10:D11"/>
    <mergeCell ref="E10:K11"/>
    <mergeCell ref="L10:L11"/>
    <mergeCell ref="A4:A5"/>
    <mergeCell ref="B4:C5"/>
    <mergeCell ref="D4:D5"/>
    <mergeCell ref="E4:K5"/>
    <mergeCell ref="L4:L5"/>
    <mergeCell ref="A6:A7"/>
    <mergeCell ref="B6:C7"/>
    <mergeCell ref="D6:D7"/>
    <mergeCell ref="E6:K7"/>
    <mergeCell ref="L6:L7"/>
    <mergeCell ref="L90:L91"/>
    <mergeCell ref="E92:K93"/>
    <mergeCell ref="L92:L93"/>
    <mergeCell ref="A88:A89"/>
    <mergeCell ref="B88:C89"/>
    <mergeCell ref="E90:K91"/>
    <mergeCell ref="A90:A91"/>
    <mergeCell ref="B90:C91"/>
    <mergeCell ref="D90:D91"/>
    <mergeCell ref="L20:L21"/>
    <mergeCell ref="A22:A23"/>
    <mergeCell ref="B22:C23"/>
    <mergeCell ref="D22:D23"/>
    <mergeCell ref="E22:K23"/>
    <mergeCell ref="L22:L23"/>
    <mergeCell ref="A24:A25"/>
    <mergeCell ref="B24:C25"/>
    <mergeCell ref="D26:D27"/>
    <mergeCell ref="E26:K27"/>
    <mergeCell ref="L26:L27"/>
    <mergeCell ref="A20:A21"/>
    <mergeCell ref="B20:C21"/>
    <mergeCell ref="D20:D21"/>
    <mergeCell ref="E20:K21"/>
    <mergeCell ref="A26:A27"/>
    <mergeCell ref="B26:C27"/>
    <mergeCell ref="D24:D25"/>
    <mergeCell ref="E24:K25"/>
    <mergeCell ref="L24:L25"/>
    <mergeCell ref="E42:K43"/>
    <mergeCell ref="A58:A59"/>
    <mergeCell ref="L56:L57"/>
    <mergeCell ref="L48:L49"/>
    <mergeCell ref="A50:A51"/>
    <mergeCell ref="B50:C51"/>
    <mergeCell ref="D50:D51"/>
    <mergeCell ref="E50:K51"/>
    <mergeCell ref="L50:L51"/>
    <mergeCell ref="A48:A49"/>
    <mergeCell ref="B48:C49"/>
    <mergeCell ref="D48:D49"/>
    <mergeCell ref="E48:K49"/>
    <mergeCell ref="E60:K61"/>
    <mergeCell ref="A56:A57"/>
    <mergeCell ref="B56:C57"/>
    <mergeCell ref="D56:D57"/>
    <mergeCell ref="E56:K57"/>
    <mergeCell ref="A60:A61"/>
    <mergeCell ref="L44:L45"/>
    <mergeCell ref="A46:A47"/>
    <mergeCell ref="B46:C47"/>
    <mergeCell ref="D46:D47"/>
    <mergeCell ref="E46:K47"/>
    <mergeCell ref="L46:L47"/>
  </mergeCells>
  <phoneticPr fontId="3"/>
  <dataValidations count="35">
    <dataValidation type="list" showInputMessage="1" showErrorMessage="1" sqref="D233 D102 D104 D106 D121 D117 D119 D123 D195 D204 D215 D225 D136 D132 D134 D138 D149 D153 D147 D164 D162 D151 D174 D172 D176 D187 D191 D193 D189 D185 D217 D108">
      <formula1>分類品種</formula1>
    </dataValidation>
    <dataValidation imeMode="halfAlpha" allowBlank="1" showInputMessage="1" showErrorMessage="1" sqref="H233:J233 H102 H104 H106 H117:J117 H119:J119 H123:J123 I189 H195:J195 H215:J215 H225:J225 I193 H134 H138 H108 H147:J147 H149:J149 H153:J153 H162:J162 H164:J164 H174 H132 H172 H204:J204 H187:J187 H185:J185 H191:J191 H217:J217"/>
    <dataValidation type="textLength" imeMode="off" operator="lessThanOrEqual" allowBlank="1" showInputMessage="1" showErrorMessage="1" sqref="G233 G102 G104 G106 G121 G117 G119 G123 G195 G204 G215 F225:G225 G136 G132 G134 G138 G149 G153 G147 G164 G162 G151 G174 G172 G176 G187 G191 G193 G189 G185 G217 G108">
      <formula1>15</formula1>
    </dataValidation>
    <dataValidation imeMode="halfAlpha" showInputMessage="1" showErrorMessage="1" sqref="E217:F217 E104:F104 E102:F102 E106:F106 E174:F174 E204:F204 E176:F176 E215:F215 E108:F108 E149:F149 E147:F147 E195:F195 E233:F233 E119:F119 E117:F117 E121:F121 E123:F123 E134:F134 E132:F132 E136:F136 E151:F151 E153:F153 E138:F138 E172:F172 E164:F164 E162:F162 E185:F185 E187:F187 E189:F189 E191:F191 E193:F193 E225"/>
    <dataValidation type="list" showInputMessage="1" showErrorMessage="1" sqref="N233 N102 N104 N106 N117 N119 N121 N123 N193 N204 N217 N225 N132 N134 N136 N138 N151 N153 N149 N162 N164 N189 N191 N147 N176 N174 N172 N195 N185 N187 N215 N108">
      <formula1>日本へ出荷</formula1>
    </dataValidation>
    <dataValidation type="list" showInputMessage="1" showErrorMessage="1" sqref="O233 O102 O104 O106 O117 O119 O121 O123 O193 O204 O217 O225 O132 O134 O136 O138 O151 O153 O149 O162 O164 O189 O191 O147 O176 O174 O172 O195 O185 O187 O215 O108">
      <formula1>登録法人</formula1>
    </dataValidation>
    <dataValidation type="list" showInputMessage="1" showErrorMessage="1" sqref="Q233 Q102 Q104 Q106 Q117 Q119 Q121 Q123 Q193 Q204 Q217 Q225 Q132 Q134 Q136 Q138 Q151 Q153 Q149 Q162 Q164 Q189 Q191 Q147 Q176 Q174 Q172 Q195 Q185 Q187 Q215 Q108">
      <formula1>基本数量単位</formula1>
    </dataValidation>
    <dataValidation type="list" showInputMessage="1" showErrorMessage="1" sqref="R233 R102 R104 R106 R117 R119 R121 R123 R193 R204 R217 R225 R132 R134 R136 R138 R151 R153 R149 R162 R164 R189 R191 R147 R176 R174 R172 R195 R185 R187 R215 R108">
      <formula1>製品部門</formula1>
    </dataValidation>
    <dataValidation type="list" showInputMessage="1" showErrorMessage="1" sqref="U233 U102 U104 U106 U117 U119 U121 U123 U193 U204 U217 U225 U132 U134 U136 U138 U151 U153 U149 U162 U164 U189 U191 U147 U176 U174 U172 U195 U185 U187 U215 U108">
      <formula1>ｸﾞﾛｰﾊﾞﾙ品名ﾃｷｽﾄ</formula1>
    </dataValidation>
    <dataValidation type="list" showInputMessage="1" showErrorMessage="1" sqref="K233 K102 K104 K106 K117 K119 K121 K123 K193 K204 K217 K225 K132 K134 K136 K138 K151 K153 K149 K162 K164 K189 K191 K147 K176 K174 K172 K195 K185 K187 K215 K108">
      <formula1>仕入先</formula1>
    </dataValidation>
    <dataValidation type="list" showInputMessage="1" showErrorMessage="1" sqref="L233 L102 L104 L106 L117 L119 L121 L123 L193 L204 L217 L225 L132 L134 L136 L138 L151 L153 L149 L162 L164 L189 L191 L147 L176 L174 L172 L195 L185 L187 L215 L108">
      <formula1>リパック後?</formula1>
    </dataValidation>
    <dataValidation type="textLength" operator="lessThanOrEqual" allowBlank="1" showInputMessage="1" showErrorMessage="1" sqref="M233 P233 T233 P102 T102 J102 P104 T104 J104 M106 P106 J106 M117 P117 T117 M119 P119 T119 T121 M121 P121 M123 P123 T123 T193 M193 P193 M204 P204 T204 M217 P217 T217 M225 P225 T225 M132 P132 T132 M134 P134 T134 T136 M136 P136 M138 P138 T138 T151 M151 P151 M153 P153 T153 M149 P149 T149 M162 P162 T162 M164 P164 T164 T189 M189 P189 M191 P191 T191 M147 P147 T147 T176 M176 P176 M174 P174 T174 M172 P172 T172 M195 P195 T195 M185 P185 T185 M187 P187 T187 M215 P215 T215 M102 M104 T106 M108 P108 T108 J108 J132 J134 J136 J138 J176 J174 J172">
      <formula1>18</formula1>
    </dataValidation>
    <dataValidation type="textLength" operator="lessThanOrEqual" allowBlank="1" showInputMessage="1" showErrorMessage="1" sqref="W233:X233 W102:X102 W104:X104 W106:X106 W117:X117 W119:X119 W121:X121 W123:X123 W193:X193 W204:X204 W217:X217 W225:X225 W132:X132 W134:X134 W136:X136 W138:X138 W151:X151 W153:X153 W149:X149 W162:X162 W164:X164 W189:X189 W191:X191 W147:X147 W176:X176 W174:X174 W172:X172 W195:X195 W185:X185 W187:X187 W215:X215 W108:X108">
      <formula1>2</formula1>
    </dataValidation>
    <dataValidation type="textLength" operator="lessThanOrEqual" allowBlank="1" showInputMessage="1" showErrorMessage="1" sqref="AD233 S233 AD102 S102 AD104 S104 S106 AD106 AD117 S117 AD119 S119 S121 AD121 AD123 S123 S193 AD193 AD204 S204 AD217 S217 AD225 S225 AD132 S132 AD134 S134 S136 AD136 AD138 S138 S151 AD151 AD153 S153 AD149 S149 AD162 S162 AD164 S164 S189 AD189 AD191 S191 AD147 S147 S176 AD176 AD174 S174 AD172 S172 AD195 S195 AD185 S185 AD187 S187 AD215 S215 AD108 S108">
      <formula1>15</formula1>
    </dataValidation>
    <dataValidation type="textLength" operator="lessThanOrEqual" allowBlank="1" showInputMessage="1" showErrorMessage="1" sqref="V233 AE233 V102 AE102 AE104 V104 AE106 V106 V117 AE117 AE119 V119 AE121 V121 V123 BZ102 AE193 V193 V204 AE204 AE217 V217 V225 AE225 V132 AE132 AE134 V134 AE136 V136 V138 AE138 AE151 V151 V153 AE153 AE149 V149 V162 AE162 AE164 V164 AE189 V189 V191 AE191 V147 AE147 AE176 AE123 AE174 V174 V172 AE172 V195 AE195 V185 AE185 AE187 V187 V215 AE215 V108 AE108 AV102:AW102 AV104:AW104 AX108 AY104:AZ104 AY102:AZ102 BB102:BE102 BH102:BI102 BH104:BI104 BH106:BI106 BH108:BI108 BD108:BE108 BL102:BM102 BO102:BP102 BR102:BS102 BU102:BV102 BU104:BV104 BU106:BV106 BU108:BV108 BX108:BZ108 BX106:BZ106 BZ104 V176">
      <formula1>5</formula1>
    </dataValidation>
    <dataValidation type="textLength" operator="lessThanOrEqual" allowBlank="1" showInputMessage="1" showErrorMessage="1" sqref="Y233:AA233 Y102:AA102 Y104:AA104 Y106:AA106 Y117:AA117 Y119:AA119 Y121:AA121 Y123:AA123 Y193:AA193 Y204:AA204 Y217:AA217 Y225:AA225 Y132:AA132 Y134:AA134 Y136:AA136 Y138:AA138 Y151:AA151 Y153:AA153 Y149:AA149 Y162:AA162 Y164:AA164 Y189:AA189 Y191:AA191 Y147:AA147 Y176:AA176 Y174:AA174 Y172:AA172 Y195:AA195 Y185:AA185 Y187:AA187 Y215:AA215 Y108:AA108">
      <formula1>3</formula1>
    </dataValidation>
    <dataValidation type="textLength" operator="lessThanOrEqual" allowBlank="1" showInputMessage="1" showErrorMessage="1" sqref="AB233 AB102 AB104 AB106 AB117 AB119 AB121 AB123 AB193 AB204 AB217 AB225 AB132 AB134 AB136 AB138 AB151 AB153 AB149 AB162 AB164 AB189 AB191 AB147 AB176 AB174 AB172 AB195 AB185 AB187 AB215 AB108">
      <formula1>35</formula1>
    </dataValidation>
    <dataValidation type="textLength" operator="lessThanOrEqual" allowBlank="1" showInputMessage="1" showErrorMessage="1" sqref="AC233 AV233:AW233 AY233:AZ233 BC233 BG117 BG119 BG121 AC102 BE215 BC108 AV108:AW108 BG102 AC108 AY108:AZ108 AC104 BG108 BC215 BC104 BE104 BG104 BI215 BG215 AC106 AV106:AW106 AY106:AZ106 BC106 BE106 BG106 AC117 AV117:AW117 AY117:AZ117 BC117 BI233 AY215:AZ215 AC119 AV119:AW119 AY119:AZ119 BC119 BE119 BI117 BI121 AC121 AV121:AW121 AY121:AZ121 BC121 BE121 BI119 BG233 AC123 AV123:AW123 AY123:AZ123 BC123 BE123 BE233 AC193 AU193:AW193 AY193:BA193 BC193 BE193 BG193 BI191 AC204 AV204:AW204 AY204:AZ204 BC204 BE204 BG204 BI204 AC217 AV217:AW217 AY217:AZ217 BC217 BE217 BG217 BI217 AC225 AV225:AW225 AY225:AZ225 BC225 BE225 BG225 BI225 AC132 AV132:AW132 AY132:AZ132 BC132 BE132 BG132 BI132 AC134 AV134:AW134 AY134:AZ134 BC134 BE134 BG134 BI134 AC136 AV136:AW136 AY136:AZ136 BC136 BE136 BG136 BI136 AC138 AV138:AW138 AY138:AZ138 BC138 BE138 BG138 BI138 AC151 AV151:AW151 AY151:AZ151 BC151 BE151 BG151 BI151 AC153 AV153:AW153 AY153:AZ153 BC153 BE153 BG153 BI153 AC149 AV149:AW149 AY149:AZ149 BC149 BE149 BG149 BI149 AC162 AV162:AW162 AY162:AZ162 BG123 BE162 BG162 BI162 AC164 AV164:AW164 AY164:AZ164 BC164 BE164 BG164 BI164 AC189 AU189:AW189 AY189:BA189 BC189 BE189 BG189 BI187 AC191 AU191:AW191 AY191:AZ191 BC191 BE191 BG191 BI189 AC147 AV147:AW147 AY147:AZ147 BC147 BE147 BG147 BI147 AC176 AV176:AW176 AY176:AZ176 BC176 BE176 BG176 BI176 AC174 AV174:AW174 AY174:AZ174 BC174 BE174 BG174 BI174 AC172 AV172:AW172 AY172:AZ172 BC172 BE172 BG172 BI172 AC195 AU195:AW195 AY195:BA195 BC195 BE195 BG195 BI193 AC185 AV185:AW185 AY185:AZ185 BI195 BE185 BG185 BI123 AC187 AV215:AW215 AY187:AZ187 BC187 BE187 BG187 BI185 AC215 AV187:AW187 BB185:BC185">
      <formula1>20</formula1>
    </dataValidation>
    <dataValidation type="textLength" operator="lessThanOrEqual" allowBlank="1" showInputMessage="1" showErrorMessage="1" sqref="AF233 BH117 BH119 BH121 BH195 AF102 BF108 BH215 BF102 BF215 AF104 BB104 BD104 BF104 BB108 AF106 BB106 BD106 BF106 AF108 AF117 BB117 BD215 BH233 AF119 BB119 BD119 BF119 BF233 AF121 BB121 BD121 BF121 BD233 AF123 BB123 BD123 BF123 BB233 AF193 BB193 BD193 BF193 BH191 AF204 BB204 BD204 BF204 BH204 AF217 BB217 BD217 BF217 BH217 AF225 BB225 BD225 BF225 BH225 AF132 BB132 BD132 BF132 BH132 AF134 BB134 BD134 BF134 BH134 AF136 BB136 BD136 BF136 BH136 AF138 BB138 BD138 BF138 BH138 AF151 BB151 BD151 BF151 BH151 AF153 BB153 BD153 BF153 BH153 AF149 BB149 BD149 BF149 BH149 AF162 BB162:BD162 BF162 BH162 AF164 BB164 BD164 BF164 BH164 AF189 BB189 BD189 BF189 BH187 AF191 BB191 BD191 BF191 BH189 AF147 BB147 BD147 BF147 BH147 AF176 BB176 BD176 BF176 BH176 AF174 BB174 BD174 BF174 BH174 AF172 BB172 BD172 BF172 BH172 AF195 BB195 BD195 BF195 BH193 AF185 BD117:BF117 BF185 BH123 AF187 BB187 BD187 BF187 BH185 AF215 BB215 BD185">
      <formula1>7</formula1>
    </dataValidation>
    <dataValidation type="list" showInputMessage="1" showErrorMessage="1" sqref="AG233 AG102 AG104 AG106 AG117 AG119 AG121 AG123 AG193 AG204 AG217 AG225 AG132 AG134 AG136 AG138 AG151 AG153 AG149 AG162 AG164 AG189 AG191 AG147 AG176 AG174 AG172 AG195 AG185 AG187 AG215 AG108">
      <formula1>生産国</formula1>
    </dataValidation>
    <dataValidation type="list" showInputMessage="1" showErrorMessage="1" sqref="AH233 AH102 AH104 AH106 AH117 AH119 AH121 AH123 AH193 AH204 AH217 AH225 AH132 AH134 AH136 AH138 AH151 AH153 AH149 AH162 AH164 AH189 AH191 AH147 AH176 AH174 AH172 AH195 AH185 AH187 AH215 AH108">
      <formula1>包装国</formula1>
    </dataValidation>
    <dataValidation type="textLength" operator="lessThanOrEqual" allowBlank="1" showInputMessage="1" showErrorMessage="1" sqref="AI233 AI102 AI104 AI106 AI117 AI119 AI121 AI123 AI193 AI204 AI217 AI225 AI132 AI134 AI136 AI138 AI151 AI153 AI149 AI162 AI164 AI189 AI191 AI147 AI176 AI174 AI172 AI195 AI185 AI187 AI215 AI108">
      <formula1>10</formula1>
    </dataValidation>
    <dataValidation type="textLength" operator="lessThanOrEqual" allowBlank="1" showInputMessage="1" showErrorMessage="1" sqref="AJ233 AJ102 AJ104 AJ106 AJ117 AJ119 AJ121 AJ123 AJ193 AJ204 AJ217 AJ225 AJ132 AJ134 AJ136 AJ138 AJ151 AJ153 AJ149 AJ162 AJ164 AJ189 AJ191 AJ147 AJ176 AJ174 AJ172 AJ195 AJ185 AJ187 AJ215 AJ108">
      <formula1>0</formula1>
    </dataValidation>
    <dataValidation type="list" showInputMessage="1" showErrorMessage="1" sqref="AK233 AK102 AK104 AK106 AK117 AK119 AK121 AK123 AK193 AK204 AK217 AK225 AK132 AK134 AK136 AK138 AK151 AK153 AK149 AK162 AK164 AK189 AK191 AK147 AK176 AK174 AK172 AK195 AK185 AK187 AK215 AK108">
      <formula1>商売タイプ</formula1>
    </dataValidation>
    <dataValidation type="list" showInputMessage="1" showErrorMessage="1" sqref="AL233 AL102 AL104 AL106 AL117 AL119 AL121 AL123 AL193 AL204 AL217 AL225 AL132 AL134 AL136 AL138 AL151 AL153 AL149 AL162 AL164 AL189 AL191 AL147 AL176 AL174 AL172 AL195 AL185 AL187 AL215 AL108">
      <formula1>包装ブランド</formula1>
    </dataValidation>
    <dataValidation type="list" showInputMessage="1" showErrorMessage="1" sqref="AM233 AM102 AM104 AM106 AM117 AM119 AM121 AM123 AM193 AM204 AM217 AM225 AM132 AM134 AM136 AM138 AM151 AM153 AM149 AM162 AM164 AM189 AM191 AM147 AM176 AM174 AM172 AM195 AM185 AM187 AM215 AM108">
      <formula1>包装タイプ</formula1>
    </dataValidation>
    <dataValidation type="list" showInputMessage="1" showErrorMessage="1" sqref="AN233 AN102 AN104 AN106 AN117 AN119 AN121 AN123 AN193 AN204 AN217 AN225 AN132 AN134 AN136 AN138 AN151 AN153 AN149 AN162 AN164 AN189 AN191 AN147 AN176 AN174 AN172 AN195 AN185 AN187 AN215 AN108">
      <formula1>スパーク端子仕様</formula1>
    </dataValidation>
    <dataValidation type="list" showInputMessage="1" showErrorMessage="1" sqref="AO233 AO102 AO104 AO106 AO117 AO119 AO121 AO123 AO193 AO204 AO217 AO225 AO132 AO134 AO136 AO138 AO151 AO153 AO149 AO162 AO164 AO189 AO191 AO147 AO176 AO174 AO172 AO195 AO185 AO187 AO215 AO108">
      <formula1>キャップ色</formula1>
    </dataValidation>
    <dataValidation type="list" showInputMessage="1" showErrorMessage="1" sqref="AP233 AP102 AP104 AP106 AP117 AP119 AP121 AP123 AP193 AP204 AP217 AP225 AP132 AP134 AP136 AP138 AP151 AP153 AP149 AP162 AP164 AP189 AP191 AP147 AP176 AP174 AP172 AP195 AP185 AP187 AP215 AP108">
      <formula1>グローナット仕様区分</formula1>
    </dataValidation>
    <dataValidation type="textLength" operator="lessThanOrEqual" allowBlank="1" showInputMessage="1" showErrorMessage="1" sqref="AQ233:AS233 AQ102:AS102 AQ104:AS104 AQ106:AS106 AQ117:AS117 AQ119:AS119 AQ121:AS121 AQ123:AS123 AQ193:AS193 AQ204:AS204 AQ217:AS217 AQ225:AS225 AQ132:AS132 AQ134:AS134 AQ136:AS136 AQ138:AS138 AQ151:AS151 AQ153:AS153 AQ149:AS149 AQ162:AS162 AQ164:AS164 AQ189:AS189 AQ191:AS191 AQ147:AS147 AQ176:AS176 AQ174:AS174 AQ172:AS172 AQ195:AS195 AQ185:AS185 AQ187:AS187 AQ215:AS215 AQ108:AS108">
      <formula1>4</formula1>
    </dataValidation>
    <dataValidation type="textLength" operator="lessThanOrEqual" allowBlank="1" showInputMessage="1" showErrorMessage="1" sqref="AT233 AT102 AT104 AT106 AT117 AT119 AT121 AT123 AT193 AT204 AT217 AT225 AT132 AT134 AT136 AT138 AT151 AT153 AT149 AT162 AT164 AT189 AT191 AT147 AT176 AT174 AT172 AT195 AT185 AT187 AT215 AT108">
      <formula1>1</formula1>
    </dataValidation>
    <dataValidation type="textLength" operator="lessThanOrEqual" allowBlank="1" showInputMessage="1" showErrorMessage="1" sqref="AU233 AX233 AU102 AX102 AU104 AX104 AU106 AX106 AU117 AX117 AU119 AX119 AU121 AX121 AU123 AX123 AU215 AX193 AU204 AX204 AU217 AX217 AU225 AX225 AU132 AX132 AU134 AX134 AU136 AX136 AU138 AX138 AU151 AX151 AU153 AX153 AU149 AX149 AU162 AX162 AU164 AX164 AU108 AX189 AX215 AX191 AU147 AX147 AU176 AX176 AU174 AX174 AU172 AX172 AX187 AX195 AU185 AX185 AU187">
      <formula1>13</formula1>
    </dataValidation>
    <dataValidation type="textLength" operator="lessThanOrEqual" allowBlank="1" showInputMessage="1" showErrorMessage="1" sqref="BA233 BA102 BA104 BA106 BA117 BA119 BA121 BA123 BA215 BA204 BA217 BA225 BA132 BA134 BA136 BA138 BA151 BA153 BA149 BA162 BA164 BA108 BA191 BA147 BA176 BA174 BA172 BA187 BA185">
      <formula1>14</formula1>
    </dataValidation>
    <dataValidation type="textLength" operator="lessThanOrEqual" allowBlank="1" showInputMessage="1" showErrorMessage="1" sqref="BK225 BW106 BW108 BK233 BK117 BK138:BZ138 BZ187 BX191:BZ191 BK204 BK217 BW104:BY104 BK119:BZ119 BK123:BZ123 BK149:BZ149 BN147 BK162 BK164:BZ164 BX189:BZ189 BX193:BZ193 BK147 BK176:BZ176 BK174:BZ174 BK172:BZ172 BX195:BZ195 BK185 BN185 BK215 BK102 BN117 BQ102 BT102 BK104:BT104 BK106:BT106 BK108:BT108 BW102:BY102 BW117 BQ117 BT117 BK121:BZ121 BK136:BZ136 BK134:BZ134 BK132:BZ132 BQ147 BK153:BZ153 BK151:BZ151 BN162 BQ162 BT162 BW162 BK187:BP187 BK189:BP189 BK191:BP191 BK193:BP193 BK195:BP195 BR195:BV195 BR193:BV193 BR189:BV189 BR187:BV187 BR191:BV191 BN102">
      <formula1>50</formula1>
    </dataValidation>
    <dataValidation type="list" showInputMessage="1" showErrorMessage="1" sqref="I102 I104 I106 I108 I132 I134 I136 I138 I172 I174 I176">
      <formula1>識別コード採番理由</formula1>
    </dataValidation>
  </dataValidations>
  <hyperlinks>
    <hyperlink ref="L82:L83" location="'Sample (SP_GP_etc)'!A205" display="H"/>
    <hyperlink ref="L86:L87" location="'Sample (SP_GP_etc)'!A210" display="I"/>
    <hyperlink ref="L90:L91" location="'Sample (SP_Gr_AEC)'!A220:A225" display="J"/>
    <hyperlink ref="L92:L93" location="'Sample (SP_Gr_AEC)'!A228:A233" display="K"/>
    <hyperlink ref="L74:L75" location="'Sample (Plugs)'!A131:A138" display="H"/>
    <hyperlink ref="L80:L81" location="'Sample (Plugs)'!A141:A146" display="I"/>
    <hyperlink ref="L76:L77" location="'Sample (Plugs)'!A131:A138" display="H"/>
    <hyperlink ref="K1" location="' Contents_Rule'!A1" display="Return"/>
    <hyperlink ref="L56:L57" location="'Sample (SP_Gr_AEC)'!A167:A177" display="F"/>
    <hyperlink ref="L88:L89" location="'Sample (SP_GP_etc)'!A210" display="I"/>
    <hyperlink ref="L86:L89" location="'Sample (SP_GP_etc)'!A218" display="I"/>
    <hyperlink ref="L4:L5" location="'Sample (SP_Gr_AEC)'!A97:A109" display="A"/>
    <hyperlink ref="L6:L11" location="'Sample (SP_Gr_AEC)'!A97:A109" display="A"/>
    <hyperlink ref="L12:L13" location="'Sample (SP_Gr_AEC)'!A112:A124" display="B"/>
    <hyperlink ref="L14:L19" location="'Sample (SP_Gr_AEC)'!A112:A124" display="B"/>
    <hyperlink ref="L28:L29" location="'Sample (SP_Gr_AEC)'!A127:A139" display="C"/>
    <hyperlink ref="L30:L35" location="'Sample (SP_Gr_AEC)'!A127:A139" display="C"/>
    <hyperlink ref="L36:L37" location="'Sample (SP_Gr_AEC)'!A142:A154" display="D"/>
    <hyperlink ref="L38:L43" location="'Sample (SP_Gr_AEC)'!A142:A154" display="D"/>
    <hyperlink ref="L52:L53" location="'Sample (SP_Gr_AEC)'!A157:A164" display="E"/>
    <hyperlink ref="L54:L55" location="'Sample (SP_Gr_AEC)'!A157:A164" display="E"/>
    <hyperlink ref="L58:L61" location="'Sample (SP_Gr_AEC)'!A167:A177" display="F"/>
    <hyperlink ref="L62:L73" location="'Sample (SP_GP_etc)'!A196" display="G"/>
    <hyperlink ref="L4:L11" location="'Sample (SP_GP_etc)'!A108" display="A"/>
    <hyperlink ref="L12:L19" location="'Sample (SP_GP_etc)'!A124" display="B"/>
    <hyperlink ref="L28:L35" location="'Sample (SP_GP_etc)'!A139" display="C"/>
    <hyperlink ref="L36:L43" location="'Sample (SP_GP_etc)'!A154" display="D"/>
    <hyperlink ref="L52:L55" location="'Sample (SP_GP_etc)'!A165" display="E"/>
    <hyperlink ref="L56:L61" location="'Sample (SP_GP_etc)'!A177" display="F"/>
    <hyperlink ref="L90:L93" location="'Sample (SP_GP_etc)'!A234" display="J"/>
    <hyperlink ref="I113" location="'Identification code'!A1" display="The reason for taking identification code."/>
    <hyperlink ref="I128" location="'Identification code'!A1" display="The reason for taking identification code."/>
    <hyperlink ref="I143" location="'Identification code'!A1" display="The reason for taking identification code."/>
    <hyperlink ref="I158" location="'Identification code'!A1" display="The reason for taking identification code."/>
    <hyperlink ref="I168" location="'Identification code'!A1" display="The reason for taking identification code."/>
    <hyperlink ref="I181" location="'Identification code'!A1" display="The reason for taking identification code."/>
    <hyperlink ref="I200" location="'Identification code'!A1" display="The reason for taking identification code."/>
    <hyperlink ref="I211" location="'Identification code'!A1" display="The reason for taking identification code."/>
    <hyperlink ref="I221" location="'Identification code'!A1" display="The reason for taking identification code."/>
    <hyperlink ref="I229" location="'Identification code'!A1" display="The reason for taking identification code."/>
    <hyperlink ref="I98" location="'Identification code'!A1" display="The reason for taking identification code."/>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BZ140"/>
  <sheetViews>
    <sheetView showZeros="0" zoomScale="80" zoomScaleNormal="80" workbookViewId="0">
      <pane xSplit="7" ySplit="1" topLeftCell="H2" activePane="bottomRight" state="frozen"/>
      <selection pane="topRight" activeCell="H1" sqref="H1"/>
      <selection pane="bottomLeft" activeCell="A2" sqref="A2"/>
      <selection pane="bottomRight" activeCell="K1" sqref="K1"/>
    </sheetView>
  </sheetViews>
  <sheetFormatPr defaultColWidth="9" defaultRowHeight="13.8"/>
  <cols>
    <col min="1" max="1" width="4.33203125" style="1" bestFit="1" customWidth="1"/>
    <col min="2" max="2" width="3" style="1" bestFit="1" customWidth="1"/>
    <col min="3" max="3" width="9.44140625" style="1" customWidth="1"/>
    <col min="4" max="4" width="21.109375" style="1" customWidth="1"/>
    <col min="5" max="5" width="14.6640625" style="1" bestFit="1" customWidth="1"/>
    <col min="6" max="6" width="20" style="1" customWidth="1"/>
    <col min="7" max="7" width="21.6640625" style="1" customWidth="1"/>
    <col min="8" max="8" width="20.33203125" style="1" customWidth="1"/>
    <col min="9" max="10" width="23" style="1" customWidth="1"/>
    <col min="11" max="11" width="17.6640625" style="1" customWidth="1"/>
    <col min="12" max="12" width="16.33203125" style="6" customWidth="1"/>
    <col min="13" max="13" width="19.44140625" style="6" customWidth="1"/>
    <col min="14" max="14" width="10.6640625" style="6" customWidth="1"/>
    <col min="15" max="15" width="15.109375" style="6" customWidth="1"/>
    <col min="16" max="16" width="17.6640625" style="6" customWidth="1"/>
    <col min="17" max="17" width="12.109375" style="6" customWidth="1"/>
    <col min="18" max="18" width="32.6640625" style="6" customWidth="1"/>
    <col min="19" max="19" width="15.109375" style="6" customWidth="1"/>
    <col min="20" max="20" width="18.88671875" style="6" customWidth="1"/>
    <col min="21" max="23" width="19.33203125" style="6" customWidth="1"/>
    <col min="24" max="25" width="14.33203125" style="6" customWidth="1"/>
    <col min="26" max="26" width="16.6640625" style="6" customWidth="1"/>
    <col min="27" max="27" width="17.33203125" style="6" customWidth="1"/>
    <col min="28" max="28" width="18.33203125" style="6" customWidth="1"/>
    <col min="29" max="29" width="14.6640625" style="6" customWidth="1"/>
    <col min="30" max="31" width="12.88671875" style="6" customWidth="1"/>
    <col min="32" max="33" width="14.33203125" style="6" bestFit="1" customWidth="1"/>
    <col min="34" max="34" width="11.88671875" style="6" bestFit="1" customWidth="1"/>
    <col min="35" max="35" width="37.33203125" style="6" customWidth="1"/>
    <col min="36" max="36" width="13.44140625" style="6" customWidth="1"/>
    <col min="37" max="37" width="18.6640625" style="6" customWidth="1"/>
    <col min="38" max="38" width="10.6640625" style="6" customWidth="1"/>
    <col min="39" max="39" width="16.6640625" style="6" bestFit="1" customWidth="1"/>
    <col min="40" max="40" width="11.33203125" style="6" bestFit="1" customWidth="1"/>
    <col min="41" max="42" width="16.6640625" style="6" bestFit="1" customWidth="1"/>
    <col min="43" max="43" width="16.88671875" style="6" bestFit="1" customWidth="1"/>
    <col min="44" max="44" width="23.88671875" style="6" bestFit="1" customWidth="1"/>
    <col min="45" max="46" width="28.33203125" style="6" bestFit="1" customWidth="1"/>
    <col min="47" max="47" width="23.88671875" style="6" bestFit="1" customWidth="1"/>
    <col min="48" max="49" width="28.33203125" style="6" bestFit="1" customWidth="1"/>
    <col min="50" max="50" width="16.88671875" style="6" bestFit="1" customWidth="1"/>
    <col min="51" max="58" width="18" style="6" bestFit="1" customWidth="1"/>
    <col min="59" max="59" width="19.6640625" style="6" bestFit="1" customWidth="1"/>
    <col min="60" max="60" width="23.6640625" style="6" customWidth="1"/>
    <col min="61" max="61" width="22.6640625" style="1" customWidth="1"/>
    <col min="62" max="76" width="26.33203125" style="1" customWidth="1"/>
    <col min="77" max="78" width="35" style="1" customWidth="1"/>
    <col min="79" max="16384" width="9" style="1"/>
  </cols>
  <sheetData>
    <row r="1" spans="1:13" ht="18.600000000000001">
      <c r="A1" s="1" t="s">
        <v>2995</v>
      </c>
      <c r="G1" s="55"/>
      <c r="K1" s="163" t="s">
        <v>2996</v>
      </c>
      <c r="L1" s="164"/>
    </row>
    <row r="3" spans="1:13" ht="28.8">
      <c r="A3" s="253" t="s">
        <v>1023</v>
      </c>
      <c r="B3" s="779" t="s">
        <v>2997</v>
      </c>
      <c r="C3" s="779"/>
      <c r="D3" s="379" t="s">
        <v>2998</v>
      </c>
      <c r="E3" s="779" t="s">
        <v>2999</v>
      </c>
      <c r="F3" s="780"/>
      <c r="G3" s="780"/>
      <c r="H3" s="780"/>
      <c r="I3" s="780"/>
      <c r="J3" s="780"/>
      <c r="K3" s="780"/>
      <c r="L3" s="56" t="s">
        <v>3000</v>
      </c>
      <c r="M3" s="57"/>
    </row>
    <row r="4" spans="1:13">
      <c r="A4" s="753">
        <v>1</v>
      </c>
      <c r="B4" s="825" t="s">
        <v>3201</v>
      </c>
      <c r="C4" s="811"/>
      <c r="D4" s="823" t="s">
        <v>2454</v>
      </c>
      <c r="E4" s="710" t="s">
        <v>3161</v>
      </c>
      <c r="F4" s="710"/>
      <c r="G4" s="710"/>
      <c r="H4" s="710"/>
      <c r="I4" s="710"/>
      <c r="J4" s="710"/>
      <c r="K4" s="710"/>
      <c r="L4" s="733">
        <v>1</v>
      </c>
    </row>
    <row r="5" spans="1:13">
      <c r="A5" s="753"/>
      <c r="B5" s="811"/>
      <c r="C5" s="811"/>
      <c r="D5" s="823"/>
      <c r="E5" s="710"/>
      <c r="F5" s="710"/>
      <c r="G5" s="710"/>
      <c r="H5" s="710"/>
      <c r="I5" s="710"/>
      <c r="J5" s="710"/>
      <c r="K5" s="710"/>
      <c r="L5" s="734"/>
    </row>
    <row r="6" spans="1:13">
      <c r="A6" s="753">
        <v>2</v>
      </c>
      <c r="B6" s="811" t="s">
        <v>2093</v>
      </c>
      <c r="C6" s="811"/>
      <c r="D6" s="823" t="s">
        <v>2454</v>
      </c>
      <c r="E6" s="710" t="s">
        <v>3162</v>
      </c>
      <c r="F6" s="711"/>
      <c r="G6" s="711"/>
      <c r="H6" s="711"/>
      <c r="I6" s="711"/>
      <c r="J6" s="711"/>
      <c r="K6" s="711"/>
      <c r="L6" s="733">
        <v>1</v>
      </c>
    </row>
    <row r="7" spans="1:13">
      <c r="A7" s="753"/>
      <c r="B7" s="811"/>
      <c r="C7" s="811"/>
      <c r="D7" s="823"/>
      <c r="E7" s="711"/>
      <c r="F7" s="711"/>
      <c r="G7" s="711"/>
      <c r="H7" s="711"/>
      <c r="I7" s="711"/>
      <c r="J7" s="711"/>
      <c r="K7" s="711"/>
      <c r="L7" s="734"/>
    </row>
    <row r="8" spans="1:13">
      <c r="A8" s="712">
        <v>3</v>
      </c>
      <c r="B8" s="714" t="s">
        <v>2093</v>
      </c>
      <c r="C8" s="715"/>
      <c r="D8" s="824" t="s">
        <v>2459</v>
      </c>
      <c r="E8" s="710" t="s">
        <v>3163</v>
      </c>
      <c r="F8" s="711"/>
      <c r="G8" s="711"/>
      <c r="H8" s="711"/>
      <c r="I8" s="711"/>
      <c r="J8" s="711"/>
      <c r="K8" s="711"/>
      <c r="L8" s="733">
        <v>1</v>
      </c>
    </row>
    <row r="9" spans="1:13">
      <c r="A9" s="713"/>
      <c r="B9" s="716"/>
      <c r="C9" s="717"/>
      <c r="D9" s="824"/>
      <c r="E9" s="711"/>
      <c r="F9" s="711"/>
      <c r="G9" s="711"/>
      <c r="H9" s="711"/>
      <c r="I9" s="711"/>
      <c r="J9" s="711"/>
      <c r="K9" s="711"/>
      <c r="L9" s="734"/>
    </row>
    <row r="10" spans="1:13">
      <c r="A10" s="712">
        <v>4</v>
      </c>
      <c r="B10" s="714" t="s">
        <v>2093</v>
      </c>
      <c r="C10" s="715"/>
      <c r="D10" s="824" t="s">
        <v>2459</v>
      </c>
      <c r="E10" s="710" t="s">
        <v>3164</v>
      </c>
      <c r="F10" s="711"/>
      <c r="G10" s="711"/>
      <c r="H10" s="711"/>
      <c r="I10" s="711"/>
      <c r="J10" s="711"/>
      <c r="K10" s="711"/>
      <c r="L10" s="733">
        <v>1</v>
      </c>
    </row>
    <row r="11" spans="1:13">
      <c r="A11" s="713"/>
      <c r="B11" s="716"/>
      <c r="C11" s="717"/>
      <c r="D11" s="824"/>
      <c r="E11" s="711"/>
      <c r="F11" s="711"/>
      <c r="G11" s="711"/>
      <c r="H11" s="711"/>
      <c r="I11" s="711"/>
      <c r="J11" s="711"/>
      <c r="K11" s="711"/>
      <c r="L11" s="734"/>
    </row>
    <row r="12" spans="1:13">
      <c r="A12" s="721">
        <v>5</v>
      </c>
      <c r="B12" s="737" t="s">
        <v>2093</v>
      </c>
      <c r="C12" s="738"/>
      <c r="D12" s="812" t="s">
        <v>2444</v>
      </c>
      <c r="E12" s="729" t="s">
        <v>3165</v>
      </c>
      <c r="F12" s="730"/>
      <c r="G12" s="730"/>
      <c r="H12" s="730"/>
      <c r="I12" s="730"/>
      <c r="J12" s="730"/>
      <c r="K12" s="730"/>
      <c r="L12" s="818">
        <v>2</v>
      </c>
    </row>
    <row r="13" spans="1:13">
      <c r="A13" s="722"/>
      <c r="B13" s="739"/>
      <c r="C13" s="740"/>
      <c r="D13" s="812"/>
      <c r="E13" s="730"/>
      <c r="F13" s="730"/>
      <c r="G13" s="730"/>
      <c r="H13" s="730"/>
      <c r="I13" s="730"/>
      <c r="J13" s="730"/>
      <c r="K13" s="730"/>
      <c r="L13" s="819"/>
    </row>
    <row r="14" spans="1:13">
      <c r="A14" s="721">
        <v>6</v>
      </c>
      <c r="B14" s="737" t="s">
        <v>2093</v>
      </c>
      <c r="C14" s="738"/>
      <c r="D14" s="812" t="s">
        <v>2444</v>
      </c>
      <c r="E14" s="729" t="s">
        <v>3166</v>
      </c>
      <c r="F14" s="730"/>
      <c r="G14" s="730"/>
      <c r="H14" s="730"/>
      <c r="I14" s="730"/>
      <c r="J14" s="730"/>
      <c r="K14" s="730"/>
      <c r="L14" s="818">
        <v>2</v>
      </c>
    </row>
    <row r="15" spans="1:13">
      <c r="A15" s="722"/>
      <c r="B15" s="739"/>
      <c r="C15" s="740"/>
      <c r="D15" s="812"/>
      <c r="E15" s="730"/>
      <c r="F15" s="730"/>
      <c r="G15" s="730"/>
      <c r="H15" s="730"/>
      <c r="I15" s="730"/>
      <c r="J15" s="730"/>
      <c r="K15" s="730"/>
      <c r="L15" s="819"/>
    </row>
    <row r="16" spans="1:13">
      <c r="A16" s="721">
        <v>7</v>
      </c>
      <c r="B16" s="737" t="s">
        <v>2093</v>
      </c>
      <c r="C16" s="738"/>
      <c r="D16" s="813" t="s">
        <v>2445</v>
      </c>
      <c r="E16" s="729" t="s">
        <v>3167</v>
      </c>
      <c r="F16" s="730"/>
      <c r="G16" s="730"/>
      <c r="H16" s="730"/>
      <c r="I16" s="730"/>
      <c r="J16" s="730"/>
      <c r="K16" s="730"/>
      <c r="L16" s="818">
        <v>2</v>
      </c>
    </row>
    <row r="17" spans="1:14">
      <c r="A17" s="722"/>
      <c r="B17" s="739"/>
      <c r="C17" s="740"/>
      <c r="D17" s="813"/>
      <c r="E17" s="730"/>
      <c r="F17" s="730"/>
      <c r="G17" s="730"/>
      <c r="H17" s="730"/>
      <c r="I17" s="730"/>
      <c r="J17" s="730"/>
      <c r="K17" s="730"/>
      <c r="L17" s="819"/>
    </row>
    <row r="18" spans="1:14">
      <c r="A18" s="721">
        <v>8</v>
      </c>
      <c r="B18" s="737" t="s">
        <v>2093</v>
      </c>
      <c r="C18" s="738"/>
      <c r="D18" s="813" t="s">
        <v>2445</v>
      </c>
      <c r="E18" s="729" t="s">
        <v>3168</v>
      </c>
      <c r="F18" s="730"/>
      <c r="G18" s="730"/>
      <c r="H18" s="730"/>
      <c r="I18" s="730"/>
      <c r="J18" s="730"/>
      <c r="K18" s="730"/>
      <c r="L18" s="818">
        <v>2</v>
      </c>
    </row>
    <row r="19" spans="1:14">
      <c r="A19" s="722"/>
      <c r="B19" s="739"/>
      <c r="C19" s="740"/>
      <c r="D19" s="813"/>
      <c r="E19" s="730"/>
      <c r="F19" s="730"/>
      <c r="G19" s="730"/>
      <c r="H19" s="730"/>
      <c r="I19" s="730"/>
      <c r="J19" s="730"/>
      <c r="K19" s="730"/>
      <c r="L19" s="819"/>
    </row>
    <row r="20" spans="1:14">
      <c r="A20" s="758">
        <v>9</v>
      </c>
      <c r="B20" s="772" t="s">
        <v>2093</v>
      </c>
      <c r="C20" s="773"/>
      <c r="D20" s="840" t="s">
        <v>2444</v>
      </c>
      <c r="E20" s="731" t="s">
        <v>3169</v>
      </c>
      <c r="F20" s="732"/>
      <c r="G20" s="732"/>
      <c r="H20" s="732"/>
      <c r="I20" s="732"/>
      <c r="J20" s="732"/>
      <c r="K20" s="732"/>
      <c r="L20" s="827"/>
    </row>
    <row r="21" spans="1:14">
      <c r="A21" s="759"/>
      <c r="B21" s="774"/>
      <c r="C21" s="775"/>
      <c r="D21" s="840"/>
      <c r="E21" s="732"/>
      <c r="F21" s="732"/>
      <c r="G21" s="732"/>
      <c r="H21" s="732"/>
      <c r="I21" s="732"/>
      <c r="J21" s="732"/>
      <c r="K21" s="732"/>
      <c r="L21" s="828"/>
    </row>
    <row r="22" spans="1:14">
      <c r="A22" s="758">
        <v>10</v>
      </c>
      <c r="B22" s="772" t="s">
        <v>2093</v>
      </c>
      <c r="C22" s="773"/>
      <c r="D22" s="839" t="s">
        <v>3170</v>
      </c>
      <c r="E22" s="731" t="s">
        <v>3171</v>
      </c>
      <c r="F22" s="732"/>
      <c r="G22" s="732"/>
      <c r="H22" s="732"/>
      <c r="I22" s="732"/>
      <c r="J22" s="732"/>
      <c r="K22" s="732"/>
      <c r="L22" s="822" t="s">
        <v>1018</v>
      </c>
    </row>
    <row r="23" spans="1:14">
      <c r="A23" s="759"/>
      <c r="B23" s="774"/>
      <c r="C23" s="775"/>
      <c r="D23" s="839"/>
      <c r="E23" s="732"/>
      <c r="F23" s="732"/>
      <c r="G23" s="732"/>
      <c r="H23" s="732"/>
      <c r="I23" s="732"/>
      <c r="J23" s="732"/>
      <c r="K23" s="732"/>
      <c r="L23" s="822"/>
    </row>
    <row r="24" spans="1:14">
      <c r="A24" s="758">
        <v>11</v>
      </c>
      <c r="B24" s="772" t="s">
        <v>2093</v>
      </c>
      <c r="C24" s="773"/>
      <c r="D24" s="839" t="s">
        <v>3170</v>
      </c>
      <c r="E24" s="731" t="s">
        <v>3172</v>
      </c>
      <c r="F24" s="732"/>
      <c r="G24" s="732"/>
      <c r="H24" s="732"/>
      <c r="I24" s="732"/>
      <c r="J24" s="732"/>
      <c r="K24" s="732"/>
      <c r="L24" s="822" t="s">
        <v>1018</v>
      </c>
    </row>
    <row r="25" spans="1:14">
      <c r="A25" s="759"/>
      <c r="B25" s="774"/>
      <c r="C25" s="775"/>
      <c r="D25" s="839"/>
      <c r="E25" s="732"/>
      <c r="F25" s="732"/>
      <c r="G25" s="732"/>
      <c r="H25" s="732"/>
      <c r="I25" s="732"/>
      <c r="J25" s="732"/>
      <c r="K25" s="732"/>
      <c r="L25" s="822"/>
    </row>
    <row r="26" spans="1:14">
      <c r="A26" s="758">
        <v>12</v>
      </c>
      <c r="B26" s="772" t="s">
        <v>2093</v>
      </c>
      <c r="C26" s="773"/>
      <c r="D26" s="839" t="s">
        <v>3170</v>
      </c>
      <c r="E26" s="731" t="s">
        <v>3173</v>
      </c>
      <c r="F26" s="732"/>
      <c r="G26" s="732"/>
      <c r="H26" s="732"/>
      <c r="I26" s="732"/>
      <c r="J26" s="732"/>
      <c r="K26" s="732"/>
      <c r="L26" s="822" t="s">
        <v>1018</v>
      </c>
    </row>
    <row r="27" spans="1:14">
      <c r="A27" s="759"/>
      <c r="B27" s="774"/>
      <c r="C27" s="775"/>
      <c r="D27" s="839"/>
      <c r="E27" s="732"/>
      <c r="F27" s="732"/>
      <c r="G27" s="732"/>
      <c r="H27" s="732"/>
      <c r="I27" s="732"/>
      <c r="J27" s="732"/>
      <c r="K27" s="732"/>
      <c r="L27" s="822"/>
    </row>
    <row r="28" spans="1:14">
      <c r="A28" s="788">
        <v>13</v>
      </c>
      <c r="B28" s="835" t="s">
        <v>2093</v>
      </c>
      <c r="C28" s="836"/>
      <c r="D28" s="790" t="s">
        <v>3170</v>
      </c>
      <c r="E28" s="820" t="s">
        <v>3174</v>
      </c>
      <c r="F28" s="821"/>
      <c r="G28" s="821"/>
      <c r="H28" s="821"/>
      <c r="I28" s="821"/>
      <c r="J28" s="821"/>
      <c r="K28" s="821"/>
      <c r="L28" s="799" t="s">
        <v>1018</v>
      </c>
      <c r="N28" s="250"/>
    </row>
    <row r="29" spans="1:14">
      <c r="A29" s="789"/>
      <c r="B29" s="837"/>
      <c r="C29" s="838"/>
      <c r="D29" s="790"/>
      <c r="E29" s="821"/>
      <c r="F29" s="821"/>
      <c r="G29" s="821"/>
      <c r="H29" s="821"/>
      <c r="I29" s="821"/>
      <c r="J29" s="821"/>
      <c r="K29" s="821"/>
      <c r="L29" s="799"/>
    </row>
    <row r="30" spans="1:14">
      <c r="A30" s="788">
        <v>14</v>
      </c>
      <c r="B30" s="835" t="s">
        <v>2093</v>
      </c>
      <c r="C30" s="836"/>
      <c r="D30" s="790" t="s">
        <v>3170</v>
      </c>
      <c r="E30" s="820" t="s">
        <v>3175</v>
      </c>
      <c r="F30" s="821"/>
      <c r="G30" s="821"/>
      <c r="H30" s="821"/>
      <c r="I30" s="821"/>
      <c r="J30" s="821"/>
      <c r="K30" s="821"/>
      <c r="L30" s="799" t="s">
        <v>1018</v>
      </c>
    </row>
    <row r="31" spans="1:14">
      <c r="A31" s="789"/>
      <c r="B31" s="837"/>
      <c r="C31" s="838"/>
      <c r="D31" s="790"/>
      <c r="E31" s="821"/>
      <c r="F31" s="821"/>
      <c r="G31" s="821"/>
      <c r="H31" s="821"/>
      <c r="I31" s="821"/>
      <c r="J31" s="821"/>
      <c r="K31" s="821"/>
      <c r="L31" s="799"/>
    </row>
    <row r="32" spans="1:14">
      <c r="A32" s="788">
        <v>15</v>
      </c>
      <c r="B32" s="835" t="s">
        <v>2093</v>
      </c>
      <c r="C32" s="836"/>
      <c r="D32" s="790" t="s">
        <v>3170</v>
      </c>
      <c r="E32" s="820" t="s">
        <v>3176</v>
      </c>
      <c r="F32" s="821"/>
      <c r="G32" s="821"/>
      <c r="H32" s="821"/>
      <c r="I32" s="821"/>
      <c r="J32" s="821"/>
      <c r="K32" s="821"/>
      <c r="L32" s="799" t="s">
        <v>1018</v>
      </c>
    </row>
    <row r="33" spans="1:12">
      <c r="A33" s="789"/>
      <c r="B33" s="837"/>
      <c r="C33" s="838"/>
      <c r="D33" s="790"/>
      <c r="E33" s="821"/>
      <c r="F33" s="821"/>
      <c r="G33" s="821"/>
      <c r="H33" s="821"/>
      <c r="I33" s="821"/>
      <c r="J33" s="821"/>
      <c r="K33" s="821"/>
      <c r="L33" s="799"/>
    </row>
    <row r="34" spans="1:12">
      <c r="A34" s="788">
        <v>16</v>
      </c>
      <c r="B34" s="835" t="s">
        <v>2093</v>
      </c>
      <c r="C34" s="836"/>
      <c r="D34" s="790" t="s">
        <v>3170</v>
      </c>
      <c r="E34" s="820" t="s">
        <v>3177</v>
      </c>
      <c r="F34" s="821"/>
      <c r="G34" s="821"/>
      <c r="H34" s="821"/>
      <c r="I34" s="821"/>
      <c r="J34" s="821"/>
      <c r="K34" s="821"/>
      <c r="L34" s="799" t="s">
        <v>1018</v>
      </c>
    </row>
    <row r="35" spans="1:12">
      <c r="A35" s="789"/>
      <c r="B35" s="837"/>
      <c r="C35" s="838"/>
      <c r="D35" s="790"/>
      <c r="E35" s="821"/>
      <c r="F35" s="821"/>
      <c r="G35" s="821"/>
      <c r="H35" s="821"/>
      <c r="I35" s="821"/>
      <c r="J35" s="821"/>
      <c r="K35" s="821"/>
      <c r="L35" s="799"/>
    </row>
    <row r="36" spans="1:12">
      <c r="A36" s="745">
        <v>17</v>
      </c>
      <c r="B36" s="814" t="s">
        <v>2093</v>
      </c>
      <c r="C36" s="815"/>
      <c r="D36" s="747" t="s">
        <v>3170</v>
      </c>
      <c r="E36" s="782" t="s">
        <v>3178</v>
      </c>
      <c r="F36" s="783"/>
      <c r="G36" s="783"/>
      <c r="H36" s="783"/>
      <c r="I36" s="783"/>
      <c r="J36" s="783"/>
      <c r="K36" s="783"/>
      <c r="L36" s="784">
        <v>4</v>
      </c>
    </row>
    <row r="37" spans="1:12">
      <c r="A37" s="746"/>
      <c r="B37" s="816"/>
      <c r="C37" s="817"/>
      <c r="D37" s="747"/>
      <c r="E37" s="783"/>
      <c r="F37" s="783"/>
      <c r="G37" s="783"/>
      <c r="H37" s="783"/>
      <c r="I37" s="783"/>
      <c r="J37" s="783"/>
      <c r="K37" s="783"/>
      <c r="L37" s="784"/>
    </row>
    <row r="38" spans="1:12">
      <c r="A38" s="749">
        <v>18</v>
      </c>
      <c r="B38" s="831" t="s">
        <v>2093</v>
      </c>
      <c r="C38" s="832"/>
      <c r="D38" s="751" t="s">
        <v>3179</v>
      </c>
      <c r="E38" s="829" t="s">
        <v>3180</v>
      </c>
      <c r="F38" s="830"/>
      <c r="G38" s="830"/>
      <c r="H38" s="830"/>
      <c r="I38" s="830"/>
      <c r="J38" s="830"/>
      <c r="K38" s="830"/>
      <c r="L38" s="826">
        <v>5</v>
      </c>
    </row>
    <row r="39" spans="1:12">
      <c r="A39" s="750"/>
      <c r="B39" s="833"/>
      <c r="C39" s="834"/>
      <c r="D39" s="751"/>
      <c r="E39" s="830"/>
      <c r="F39" s="830"/>
      <c r="G39" s="830"/>
      <c r="H39" s="830"/>
      <c r="I39" s="830"/>
      <c r="J39" s="830"/>
      <c r="K39" s="830"/>
      <c r="L39" s="826"/>
    </row>
    <row r="40" spans="1:12">
      <c r="A40" s="749">
        <v>19</v>
      </c>
      <c r="B40" s="831" t="s">
        <v>2093</v>
      </c>
      <c r="C40" s="832"/>
      <c r="D40" s="751" t="s">
        <v>3179</v>
      </c>
      <c r="E40" s="829" t="s">
        <v>3181</v>
      </c>
      <c r="F40" s="830"/>
      <c r="G40" s="830"/>
      <c r="H40" s="830"/>
      <c r="I40" s="830"/>
      <c r="J40" s="830"/>
      <c r="K40" s="830"/>
      <c r="L40" s="841" t="s">
        <v>1363</v>
      </c>
    </row>
    <row r="41" spans="1:12">
      <c r="A41" s="750"/>
      <c r="B41" s="833"/>
      <c r="C41" s="834"/>
      <c r="D41" s="751"/>
      <c r="E41" s="830"/>
      <c r="F41" s="830"/>
      <c r="G41" s="830"/>
      <c r="H41" s="830"/>
      <c r="I41" s="830"/>
      <c r="J41" s="830"/>
      <c r="K41" s="830"/>
      <c r="L41" s="841"/>
    </row>
    <row r="42" spans="1:12">
      <c r="A42" s="749">
        <v>20</v>
      </c>
      <c r="B42" s="751" t="s">
        <v>2093</v>
      </c>
      <c r="C42" s="751"/>
      <c r="D42" s="751" t="s">
        <v>3179</v>
      </c>
      <c r="E42" s="829" t="s">
        <v>3182</v>
      </c>
      <c r="F42" s="830"/>
      <c r="G42" s="830"/>
      <c r="H42" s="830"/>
      <c r="I42" s="830"/>
      <c r="J42" s="830"/>
      <c r="K42" s="830"/>
      <c r="L42" s="826">
        <v>5</v>
      </c>
    </row>
    <row r="43" spans="1:12">
      <c r="A43" s="750"/>
      <c r="B43" s="751"/>
      <c r="C43" s="751"/>
      <c r="D43" s="751"/>
      <c r="E43" s="830"/>
      <c r="F43" s="830"/>
      <c r="G43" s="830"/>
      <c r="H43" s="830"/>
      <c r="I43" s="830"/>
      <c r="J43" s="830"/>
      <c r="K43" s="830"/>
      <c r="L43" s="826"/>
    </row>
    <row r="44" spans="1:12">
      <c r="A44" s="749">
        <v>21</v>
      </c>
      <c r="B44" s="751" t="s">
        <v>2093</v>
      </c>
      <c r="C44" s="751"/>
      <c r="D44" s="751" t="s">
        <v>3179</v>
      </c>
      <c r="E44" s="829" t="s">
        <v>3183</v>
      </c>
      <c r="F44" s="830"/>
      <c r="G44" s="830"/>
      <c r="H44" s="830"/>
      <c r="I44" s="830"/>
      <c r="J44" s="830"/>
      <c r="K44" s="830"/>
      <c r="L44" s="826">
        <v>6</v>
      </c>
    </row>
    <row r="45" spans="1:12">
      <c r="A45" s="750"/>
      <c r="B45" s="751"/>
      <c r="C45" s="751"/>
      <c r="D45" s="751"/>
      <c r="E45" s="830"/>
      <c r="F45" s="830"/>
      <c r="G45" s="830"/>
      <c r="H45" s="830"/>
      <c r="I45" s="830"/>
      <c r="J45" s="830"/>
      <c r="K45" s="830"/>
      <c r="L45" s="826"/>
    </row>
    <row r="46" spans="1:12" ht="13.5" customHeight="1">
      <c r="A46" s="804">
        <v>22</v>
      </c>
      <c r="B46" s="806" t="s">
        <v>1355</v>
      </c>
      <c r="C46" s="806"/>
      <c r="D46" s="807" t="s">
        <v>3184</v>
      </c>
      <c r="E46" s="808" t="s">
        <v>3185</v>
      </c>
      <c r="F46" s="808"/>
      <c r="G46" s="808"/>
      <c r="H46" s="808"/>
      <c r="I46" s="808"/>
      <c r="J46" s="808"/>
      <c r="K46" s="808"/>
      <c r="L46" s="809">
        <v>7</v>
      </c>
    </row>
    <row r="47" spans="1:12">
      <c r="A47" s="805"/>
      <c r="B47" s="806"/>
      <c r="C47" s="806"/>
      <c r="D47" s="807"/>
      <c r="E47" s="808"/>
      <c r="F47" s="808"/>
      <c r="G47" s="808"/>
      <c r="H47" s="808"/>
      <c r="I47" s="808"/>
      <c r="J47" s="808"/>
      <c r="K47" s="808"/>
      <c r="L47" s="810"/>
    </row>
    <row r="48" spans="1:12">
      <c r="A48" s="804">
        <v>23</v>
      </c>
      <c r="B48" s="806" t="s">
        <v>1355</v>
      </c>
      <c r="C48" s="806"/>
      <c r="D48" s="807" t="s">
        <v>3184</v>
      </c>
      <c r="E48" s="808" t="s">
        <v>3186</v>
      </c>
      <c r="F48" s="808"/>
      <c r="G48" s="808"/>
      <c r="H48" s="808"/>
      <c r="I48" s="808"/>
      <c r="J48" s="808"/>
      <c r="K48" s="808"/>
      <c r="L48" s="809">
        <v>8</v>
      </c>
    </row>
    <row r="49" spans="1:78">
      <c r="A49" s="805"/>
      <c r="B49" s="806"/>
      <c r="C49" s="806"/>
      <c r="D49" s="807"/>
      <c r="E49" s="808"/>
      <c r="F49" s="808"/>
      <c r="G49" s="808"/>
      <c r="H49" s="808"/>
      <c r="I49" s="808"/>
      <c r="J49" s="808"/>
      <c r="K49" s="808"/>
      <c r="L49" s="810"/>
    </row>
    <row r="50" spans="1:78">
      <c r="A50" s="804">
        <v>24</v>
      </c>
      <c r="B50" s="806" t="s">
        <v>1355</v>
      </c>
      <c r="C50" s="806"/>
      <c r="D50" s="807" t="s">
        <v>3184</v>
      </c>
      <c r="E50" s="808" t="s">
        <v>3045</v>
      </c>
      <c r="F50" s="808"/>
      <c r="G50" s="808"/>
      <c r="H50" s="808"/>
      <c r="I50" s="808"/>
      <c r="J50" s="808"/>
      <c r="K50" s="808"/>
      <c r="L50" s="809">
        <v>9</v>
      </c>
    </row>
    <row r="51" spans="1:78">
      <c r="A51" s="805"/>
      <c r="B51" s="806"/>
      <c r="C51" s="806"/>
      <c r="D51" s="807"/>
      <c r="E51" s="808"/>
      <c r="F51" s="808"/>
      <c r="G51" s="808"/>
      <c r="H51" s="808"/>
      <c r="I51" s="808"/>
      <c r="J51" s="808"/>
      <c r="K51" s="808"/>
      <c r="L51" s="810"/>
    </row>
    <row r="55" spans="1:78" ht="15.6" thickBot="1">
      <c r="A55" s="1" t="s">
        <v>3187</v>
      </c>
    </row>
    <row r="56" spans="1:78" ht="69.599999999999994" thickBot="1">
      <c r="D56" s="143" t="s">
        <v>2993</v>
      </c>
      <c r="E56" s="172" t="s">
        <v>2394</v>
      </c>
      <c r="F56" s="172" t="s">
        <v>2395</v>
      </c>
      <c r="G56" s="9" t="s">
        <v>962</v>
      </c>
      <c r="H56" s="10" t="s">
        <v>2396</v>
      </c>
      <c r="I56" s="380" t="s">
        <v>3206</v>
      </c>
      <c r="J56" s="380" t="s">
        <v>2213</v>
      </c>
      <c r="K56" s="10" t="s">
        <v>2526</v>
      </c>
      <c r="L56" s="10" t="s">
        <v>2986</v>
      </c>
      <c r="M56" s="10" t="s">
        <v>2988</v>
      </c>
      <c r="N56" s="10" t="s">
        <v>2520</v>
      </c>
      <c r="O56" s="11" t="s">
        <v>1291</v>
      </c>
      <c r="P56" s="174" t="s">
        <v>944</v>
      </c>
      <c r="Q56" s="12" t="s">
        <v>798</v>
      </c>
      <c r="R56" s="12" t="s">
        <v>799</v>
      </c>
      <c r="S56" s="12" t="s">
        <v>962</v>
      </c>
      <c r="T56" s="12" t="s">
        <v>800</v>
      </c>
      <c r="U56" s="12" t="s">
        <v>801</v>
      </c>
      <c r="V56" s="12" t="s">
        <v>2521</v>
      </c>
      <c r="W56" s="12" t="s">
        <v>802</v>
      </c>
      <c r="X56" s="12" t="s">
        <v>2217</v>
      </c>
      <c r="Y56" s="12" t="s">
        <v>2218</v>
      </c>
      <c r="Z56" s="12" t="s">
        <v>805</v>
      </c>
      <c r="AA56" s="230" t="s">
        <v>2397</v>
      </c>
      <c r="AB56" s="12" t="s">
        <v>807</v>
      </c>
      <c r="AC56" s="12" t="s">
        <v>808</v>
      </c>
      <c r="AD56" s="12" t="s">
        <v>809</v>
      </c>
      <c r="AE56" s="12" t="s">
        <v>810</v>
      </c>
      <c r="AF56" s="12" t="s">
        <v>811</v>
      </c>
      <c r="AG56" s="12" t="s">
        <v>812</v>
      </c>
      <c r="AH56" s="12" t="s">
        <v>813</v>
      </c>
      <c r="AI56" s="12" t="s">
        <v>814</v>
      </c>
      <c r="AJ56" s="12" t="s">
        <v>815</v>
      </c>
      <c r="AK56" s="12" t="s">
        <v>816</v>
      </c>
      <c r="AL56" s="12" t="s">
        <v>1289</v>
      </c>
      <c r="AM56" s="12" t="s">
        <v>818</v>
      </c>
      <c r="AN56" s="12" t="s">
        <v>819</v>
      </c>
      <c r="AO56" s="12" t="s">
        <v>820</v>
      </c>
      <c r="AP56" s="12" t="s">
        <v>821</v>
      </c>
      <c r="AQ56" s="12" t="s">
        <v>822</v>
      </c>
      <c r="AR56" s="12" t="s">
        <v>823</v>
      </c>
      <c r="AS56" s="12" t="s">
        <v>824</v>
      </c>
      <c r="AT56" s="12" t="s">
        <v>825</v>
      </c>
      <c r="AU56" s="12" t="s">
        <v>826</v>
      </c>
      <c r="AV56" s="12" t="s">
        <v>827</v>
      </c>
      <c r="AW56" s="12" t="s">
        <v>828</v>
      </c>
      <c r="AX56" s="12" t="s">
        <v>829</v>
      </c>
      <c r="AY56" s="12" t="s">
        <v>830</v>
      </c>
      <c r="AZ56" s="12" t="s">
        <v>831</v>
      </c>
      <c r="BA56" s="12" t="s">
        <v>832</v>
      </c>
      <c r="BB56" s="12" t="s">
        <v>833</v>
      </c>
      <c r="BC56" s="12" t="s">
        <v>834</v>
      </c>
      <c r="BD56" s="12" t="s">
        <v>835</v>
      </c>
      <c r="BE56" s="12" t="s">
        <v>836</v>
      </c>
      <c r="BF56" s="12" t="s">
        <v>837</v>
      </c>
      <c r="BG56" s="12" t="s">
        <v>838</v>
      </c>
      <c r="BH56" s="12" t="s">
        <v>839</v>
      </c>
      <c r="BI56" s="12" t="s">
        <v>840</v>
      </c>
      <c r="BJ56" s="12" t="s">
        <v>841</v>
      </c>
      <c r="BK56" s="12" t="s">
        <v>842</v>
      </c>
      <c r="BL56" s="354" t="s">
        <v>2742</v>
      </c>
      <c r="BM56" s="354" t="s">
        <v>2743</v>
      </c>
      <c r="BN56" s="354" t="s">
        <v>2744</v>
      </c>
      <c r="BO56" s="354" t="s">
        <v>2745</v>
      </c>
      <c r="BP56" s="354" t="s">
        <v>2746</v>
      </c>
      <c r="BQ56" s="354" t="s">
        <v>2747</v>
      </c>
      <c r="BR56" s="354" t="s">
        <v>2748</v>
      </c>
      <c r="BS56" s="354" t="s">
        <v>2749</v>
      </c>
      <c r="BT56" s="354" t="s">
        <v>2750</v>
      </c>
      <c r="BU56" s="354" t="s">
        <v>2751</v>
      </c>
      <c r="BV56" s="354" t="s">
        <v>2752</v>
      </c>
      <c r="BW56" s="354" t="s">
        <v>2753</v>
      </c>
      <c r="BX56" s="354" t="s">
        <v>2754</v>
      </c>
      <c r="BY56" s="354" t="s">
        <v>2755</v>
      </c>
      <c r="BZ56" s="354" t="s">
        <v>2756</v>
      </c>
    </row>
    <row r="57" spans="1:78" ht="45.6" thickBot="1">
      <c r="A57" s="13"/>
      <c r="B57" s="694" t="s">
        <v>48</v>
      </c>
      <c r="C57" s="695"/>
      <c r="D57" s="14" t="s">
        <v>3047</v>
      </c>
      <c r="E57" s="295" t="s">
        <v>3048</v>
      </c>
      <c r="F57" s="295" t="s">
        <v>3049</v>
      </c>
      <c r="G57" s="15" t="s">
        <v>3050</v>
      </c>
      <c r="H57" s="16" t="s">
        <v>3051</v>
      </c>
      <c r="I57" s="381" t="s">
        <v>3202</v>
      </c>
      <c r="J57" s="381" t="s">
        <v>3203</v>
      </c>
      <c r="K57" s="16" t="s">
        <v>3052</v>
      </c>
      <c r="L57" s="16" t="s">
        <v>3053</v>
      </c>
      <c r="M57" s="16" t="s">
        <v>3054</v>
      </c>
      <c r="N57" s="16" t="s">
        <v>3055</v>
      </c>
      <c r="O57" s="17" t="s">
        <v>3056</v>
      </c>
      <c r="P57" s="175" t="s">
        <v>3057</v>
      </c>
      <c r="Q57" s="18" t="s">
        <v>3058</v>
      </c>
      <c r="R57" s="18" t="s">
        <v>3059</v>
      </c>
      <c r="S57" s="18" t="s">
        <v>3050</v>
      </c>
      <c r="T57" s="18" t="s">
        <v>3060</v>
      </c>
      <c r="U57" s="18" t="s">
        <v>3061</v>
      </c>
      <c r="V57" s="18" t="s">
        <v>3062</v>
      </c>
      <c r="W57" s="18" t="s">
        <v>3063</v>
      </c>
      <c r="X57" s="18" t="s">
        <v>3064</v>
      </c>
      <c r="Y57" s="18" t="s">
        <v>3065</v>
      </c>
      <c r="Z57" s="18" t="s">
        <v>3066</v>
      </c>
      <c r="AA57" s="18" t="s">
        <v>3067</v>
      </c>
      <c r="AB57" s="18" t="s">
        <v>3068</v>
      </c>
      <c r="AC57" s="18" t="s">
        <v>3069</v>
      </c>
      <c r="AD57" s="18" t="s">
        <v>3070</v>
      </c>
      <c r="AE57" s="18" t="s">
        <v>3071</v>
      </c>
      <c r="AF57" s="18" t="s">
        <v>3072</v>
      </c>
      <c r="AG57" s="18" t="s">
        <v>3073</v>
      </c>
      <c r="AH57" s="18" t="s">
        <v>3074</v>
      </c>
      <c r="AI57" s="18" t="s">
        <v>3075</v>
      </c>
      <c r="AJ57" s="18" t="s">
        <v>3076</v>
      </c>
      <c r="AK57" s="18" t="s">
        <v>3077</v>
      </c>
      <c r="AL57" s="18" t="s">
        <v>3078</v>
      </c>
      <c r="AM57" s="18" t="s">
        <v>3079</v>
      </c>
      <c r="AN57" s="18" t="s">
        <v>3080</v>
      </c>
      <c r="AO57" s="18" t="s">
        <v>3081</v>
      </c>
      <c r="AP57" s="18" t="s">
        <v>3082</v>
      </c>
      <c r="AQ57" s="18" t="s">
        <v>3083</v>
      </c>
      <c r="AR57" s="18" t="s">
        <v>3084</v>
      </c>
      <c r="AS57" s="18" t="s">
        <v>3085</v>
      </c>
      <c r="AT57" s="18" t="s">
        <v>3086</v>
      </c>
      <c r="AU57" s="18" t="s">
        <v>3087</v>
      </c>
      <c r="AV57" s="18" t="s">
        <v>3088</v>
      </c>
      <c r="AW57" s="18" t="s">
        <v>3089</v>
      </c>
      <c r="AX57" s="18" t="s">
        <v>3090</v>
      </c>
      <c r="AY57" s="18" t="s">
        <v>3091</v>
      </c>
      <c r="AZ57" s="18" t="s">
        <v>3092</v>
      </c>
      <c r="BA57" s="18" t="s">
        <v>3093</v>
      </c>
      <c r="BB57" s="18" t="s">
        <v>3094</v>
      </c>
      <c r="BC57" s="18" t="s">
        <v>3095</v>
      </c>
      <c r="BD57" s="18" t="s">
        <v>3096</v>
      </c>
      <c r="BE57" s="18" t="s">
        <v>3097</v>
      </c>
      <c r="BF57" s="18" t="s">
        <v>3098</v>
      </c>
      <c r="BG57" s="18" t="s">
        <v>3099</v>
      </c>
      <c r="BH57" s="18" t="s">
        <v>3100</v>
      </c>
      <c r="BI57" s="18" t="s">
        <v>3101</v>
      </c>
      <c r="BJ57" s="18" t="s">
        <v>3102</v>
      </c>
      <c r="BK57" s="18" t="s">
        <v>3103</v>
      </c>
      <c r="BL57" s="354" t="s">
        <v>3104</v>
      </c>
      <c r="BM57" s="354" t="s">
        <v>3105</v>
      </c>
      <c r="BN57" s="354" t="s">
        <v>3106</v>
      </c>
      <c r="BO57" s="354" t="s">
        <v>3107</v>
      </c>
      <c r="BP57" s="354" t="s">
        <v>3108</v>
      </c>
      <c r="BQ57" s="354" t="s">
        <v>3109</v>
      </c>
      <c r="BR57" s="354" t="s">
        <v>3110</v>
      </c>
      <c r="BS57" s="354" t="s">
        <v>3111</v>
      </c>
      <c r="BT57" s="354" t="s">
        <v>3112</v>
      </c>
      <c r="BU57" s="354" t="s">
        <v>3113</v>
      </c>
      <c r="BV57" s="354" t="s">
        <v>3114</v>
      </c>
      <c r="BW57" s="354" t="s">
        <v>3115</v>
      </c>
      <c r="BX57" s="354" t="s">
        <v>3116</v>
      </c>
      <c r="BY57" s="354" t="s">
        <v>3117</v>
      </c>
      <c r="BZ57" s="354" t="s">
        <v>3118</v>
      </c>
    </row>
    <row r="58" spans="1:78" ht="27" thickBot="1">
      <c r="A58" s="19" t="s">
        <v>2409</v>
      </c>
      <c r="B58" s="20" t="s">
        <v>2410</v>
      </c>
      <c r="C58" s="21" t="s">
        <v>2410</v>
      </c>
      <c r="D58" s="22"/>
      <c r="E58" s="202"/>
      <c r="F58" s="202"/>
      <c r="G58" s="23"/>
      <c r="H58" s="24"/>
      <c r="I58" s="382"/>
      <c r="J58" s="382"/>
      <c r="K58" s="24"/>
      <c r="L58" s="24"/>
      <c r="M58" s="24"/>
      <c r="N58" s="24"/>
      <c r="O58" s="25" t="s">
        <v>0</v>
      </c>
      <c r="P58" s="176" t="s">
        <v>1</v>
      </c>
      <c r="Q58" s="26" t="s">
        <v>2</v>
      </c>
      <c r="R58" s="26" t="s">
        <v>3</v>
      </c>
      <c r="S58" s="26" t="s">
        <v>4</v>
      </c>
      <c r="T58" s="26" t="s">
        <v>5</v>
      </c>
      <c r="U58" s="26" t="s">
        <v>6</v>
      </c>
      <c r="V58" s="26" t="s">
        <v>845</v>
      </c>
      <c r="W58" s="26" t="s">
        <v>7</v>
      </c>
      <c r="X58" s="26" t="s">
        <v>8</v>
      </c>
      <c r="Y58" s="26" t="s">
        <v>9</v>
      </c>
      <c r="Z58" s="26" t="s">
        <v>10</v>
      </c>
      <c r="AA58" s="26" t="s">
        <v>11</v>
      </c>
      <c r="AB58" s="26" t="s">
        <v>12</v>
      </c>
      <c r="AC58" s="26" t="s">
        <v>13</v>
      </c>
      <c r="AD58" s="26" t="s">
        <v>14</v>
      </c>
      <c r="AE58" s="26" t="s">
        <v>15</v>
      </c>
      <c r="AF58" s="26" t="s">
        <v>16</v>
      </c>
      <c r="AG58" s="26" t="s">
        <v>17</v>
      </c>
      <c r="AH58" s="26" t="s">
        <v>18</v>
      </c>
      <c r="AI58" s="26" t="s">
        <v>19</v>
      </c>
      <c r="AJ58" s="26" t="s">
        <v>20</v>
      </c>
      <c r="AK58" s="26" t="s">
        <v>21</v>
      </c>
      <c r="AL58" s="26" t="s">
        <v>22</v>
      </c>
      <c r="AM58" s="26" t="s">
        <v>23</v>
      </c>
      <c r="AN58" s="26" t="s">
        <v>24</v>
      </c>
      <c r="AO58" s="26" t="s">
        <v>25</v>
      </c>
      <c r="AP58" s="26" t="s">
        <v>26</v>
      </c>
      <c r="AQ58" s="26" t="s">
        <v>27</v>
      </c>
      <c r="AR58" s="26" t="s">
        <v>28</v>
      </c>
      <c r="AS58" s="26" t="s">
        <v>29</v>
      </c>
      <c r="AT58" s="26" t="s">
        <v>30</v>
      </c>
      <c r="AU58" s="26" t="s">
        <v>31</v>
      </c>
      <c r="AV58" s="26" t="s">
        <v>32</v>
      </c>
      <c r="AW58" s="26" t="s">
        <v>33</v>
      </c>
      <c r="AX58" s="26" t="s">
        <v>34</v>
      </c>
      <c r="AY58" s="26" t="s">
        <v>35</v>
      </c>
      <c r="AZ58" s="26" t="s">
        <v>36</v>
      </c>
      <c r="BA58" s="26" t="s">
        <v>37</v>
      </c>
      <c r="BB58" s="26" t="s">
        <v>38</v>
      </c>
      <c r="BC58" s="26" t="s">
        <v>39</v>
      </c>
      <c r="BD58" s="26" t="s">
        <v>40</v>
      </c>
      <c r="BE58" s="26" t="s">
        <v>41</v>
      </c>
      <c r="BF58" s="26" t="s">
        <v>42</v>
      </c>
      <c r="BG58" s="26" t="s">
        <v>43</v>
      </c>
      <c r="BH58" s="26" t="s">
        <v>44</v>
      </c>
      <c r="BI58" s="26" t="s">
        <v>45</v>
      </c>
      <c r="BJ58" s="26" t="s">
        <v>46</v>
      </c>
      <c r="BK58" s="26" t="s">
        <v>47</v>
      </c>
      <c r="BL58" s="355"/>
      <c r="BM58" s="355"/>
      <c r="BN58" s="355"/>
      <c r="BO58" s="355"/>
      <c r="BP58" s="355"/>
      <c r="BQ58" s="355"/>
      <c r="BR58" s="355"/>
      <c r="BS58" s="355"/>
      <c r="BT58" s="355"/>
      <c r="BU58" s="355"/>
      <c r="BV58" s="355"/>
      <c r="BW58" s="355"/>
      <c r="BX58" s="355"/>
      <c r="BY58" s="355"/>
      <c r="BZ58" s="355"/>
    </row>
    <row r="59" spans="1:78">
      <c r="A59" s="58" t="s">
        <v>848</v>
      </c>
      <c r="B59" s="59">
        <v>1</v>
      </c>
      <c r="C59" s="60" t="s">
        <v>2411</v>
      </c>
      <c r="D59" s="224" t="s">
        <v>2729</v>
      </c>
      <c r="E59" s="31" t="s">
        <v>2729</v>
      </c>
      <c r="F59" s="31" t="s">
        <v>2464</v>
      </c>
      <c r="G59" s="214" t="s">
        <v>2729</v>
      </c>
      <c r="H59" s="31" t="s">
        <v>2464</v>
      </c>
      <c r="I59" s="210" t="s">
        <v>2729</v>
      </c>
      <c r="J59" s="210" t="s">
        <v>2729</v>
      </c>
      <c r="K59" s="31" t="s">
        <v>2729</v>
      </c>
      <c r="L59" s="31" t="s">
        <v>2729</v>
      </c>
      <c r="M59" s="32" t="s">
        <v>2729</v>
      </c>
      <c r="N59" s="32" t="s">
        <v>2729</v>
      </c>
      <c r="O59" s="30" t="s">
        <v>2729</v>
      </c>
      <c r="P59" s="177" t="s">
        <v>790</v>
      </c>
      <c r="Q59" s="32" t="s">
        <v>2729</v>
      </c>
      <c r="R59" s="32" t="s">
        <v>2729</v>
      </c>
      <c r="S59" s="32" t="s">
        <v>2464</v>
      </c>
      <c r="T59" s="32" t="s">
        <v>2729</v>
      </c>
      <c r="U59" s="32" t="s">
        <v>2464</v>
      </c>
      <c r="V59" s="32" t="s">
        <v>2504</v>
      </c>
      <c r="W59" s="32" t="s">
        <v>2504</v>
      </c>
      <c r="X59" s="32" t="s">
        <v>2504</v>
      </c>
      <c r="Y59" s="32" t="s">
        <v>2504</v>
      </c>
      <c r="Z59" s="32" t="s">
        <v>2504</v>
      </c>
      <c r="AA59" s="32" t="s">
        <v>2464</v>
      </c>
      <c r="AB59" s="32" t="s">
        <v>2729</v>
      </c>
      <c r="AC59" s="32" t="s">
        <v>2464</v>
      </c>
      <c r="AD59" s="32" t="s">
        <v>2464</v>
      </c>
      <c r="AE59" s="32" t="s">
        <v>2464</v>
      </c>
      <c r="AF59" s="32" t="s">
        <v>2464</v>
      </c>
      <c r="AG59" s="32" t="s">
        <v>2729</v>
      </c>
      <c r="AH59" s="32" t="s">
        <v>2729</v>
      </c>
      <c r="AI59" s="32" t="s">
        <v>2504</v>
      </c>
      <c r="AJ59" s="32" t="s">
        <v>2464</v>
      </c>
      <c r="AK59" s="32" t="s">
        <v>2729</v>
      </c>
      <c r="AL59" s="32" t="s">
        <v>2729</v>
      </c>
      <c r="AM59" s="32" t="s">
        <v>2729</v>
      </c>
      <c r="AN59" s="32" t="s">
        <v>2464</v>
      </c>
      <c r="AO59" s="32" t="s">
        <v>2464</v>
      </c>
      <c r="AP59" s="32" t="s">
        <v>2464</v>
      </c>
      <c r="AQ59" s="32" t="s">
        <v>2464</v>
      </c>
      <c r="AR59" s="32" t="s">
        <v>2464</v>
      </c>
      <c r="AS59" s="32" t="s">
        <v>2464</v>
      </c>
      <c r="AT59" s="32" t="s">
        <v>2464</v>
      </c>
      <c r="AU59" s="32" t="s">
        <v>1378</v>
      </c>
      <c r="AV59" s="32" t="s">
        <v>2731</v>
      </c>
      <c r="AW59" s="32" t="s">
        <v>2731</v>
      </c>
      <c r="AX59" s="32" t="s">
        <v>1378</v>
      </c>
      <c r="AY59" s="32" t="s">
        <v>2464</v>
      </c>
      <c r="AZ59" s="32" t="s">
        <v>2464</v>
      </c>
      <c r="BA59" s="32" t="s">
        <v>1378</v>
      </c>
      <c r="BB59" s="32" t="s">
        <v>2731</v>
      </c>
      <c r="BC59" s="32" t="s">
        <v>2735</v>
      </c>
      <c r="BD59" s="32" t="s">
        <v>2464</v>
      </c>
      <c r="BE59" s="32" t="s">
        <v>2464</v>
      </c>
      <c r="BF59" s="32" t="s">
        <v>2729</v>
      </c>
      <c r="BG59" s="32" t="s">
        <v>2733</v>
      </c>
      <c r="BH59" s="32" t="s">
        <v>2733</v>
      </c>
      <c r="BI59" s="32" t="s">
        <v>2733</v>
      </c>
      <c r="BJ59" s="32" t="s">
        <v>2464</v>
      </c>
      <c r="BK59" s="32" t="s">
        <v>1378</v>
      </c>
      <c r="BL59" s="32" t="s">
        <v>2735</v>
      </c>
      <c r="BM59" s="32" t="s">
        <v>2735</v>
      </c>
      <c r="BN59" s="32" t="s">
        <v>2735</v>
      </c>
      <c r="BO59" s="32" t="s">
        <v>2464</v>
      </c>
      <c r="BP59" s="32" t="s">
        <v>2464</v>
      </c>
      <c r="BQ59" s="32" t="s">
        <v>2464</v>
      </c>
      <c r="BR59" s="32" t="s">
        <v>2735</v>
      </c>
      <c r="BS59" s="32" t="s">
        <v>2735</v>
      </c>
      <c r="BT59" s="32" t="s">
        <v>2735</v>
      </c>
      <c r="BU59" s="32" t="s">
        <v>2464</v>
      </c>
      <c r="BV59" s="32" t="s">
        <v>2464</v>
      </c>
      <c r="BW59" s="32" t="s">
        <v>2464</v>
      </c>
      <c r="BX59" s="32" t="s">
        <v>2464</v>
      </c>
      <c r="BY59" s="32" t="s">
        <v>2464</v>
      </c>
      <c r="BZ59" s="32" t="s">
        <v>2735</v>
      </c>
    </row>
    <row r="60" spans="1:78" ht="44.4" thickBot="1">
      <c r="A60" s="34" t="s">
        <v>848</v>
      </c>
      <c r="B60" s="35">
        <v>3</v>
      </c>
      <c r="C60" s="89" t="s">
        <v>2414</v>
      </c>
      <c r="D60" s="90" t="s">
        <v>2720</v>
      </c>
      <c r="E60" s="282">
        <v>43748</v>
      </c>
      <c r="F60" s="244"/>
      <c r="G60" s="385" t="s">
        <v>2846</v>
      </c>
      <c r="H60" s="36"/>
      <c r="I60" s="385" t="s">
        <v>2114</v>
      </c>
      <c r="J60" s="386" t="s">
        <v>996</v>
      </c>
      <c r="K60" s="387" t="s">
        <v>3119</v>
      </c>
      <c r="L60" s="387" t="s">
        <v>945</v>
      </c>
      <c r="M60" s="386" t="s">
        <v>996</v>
      </c>
      <c r="N60" s="386" t="s">
        <v>946</v>
      </c>
      <c r="O60" s="90" t="s">
        <v>3120</v>
      </c>
      <c r="P60" s="388" t="s">
        <v>965</v>
      </c>
      <c r="Q60" s="37" t="s">
        <v>997</v>
      </c>
      <c r="R60" s="386" t="s">
        <v>998</v>
      </c>
      <c r="S60" s="40"/>
      <c r="T60" s="386" t="s">
        <v>999</v>
      </c>
      <c r="U60" s="37"/>
      <c r="V60" s="389"/>
      <c r="W60" s="389"/>
      <c r="X60" s="389"/>
      <c r="Y60" s="389"/>
      <c r="Z60" s="389"/>
      <c r="AA60" s="37"/>
      <c r="AB60" s="386" t="s">
        <v>1000</v>
      </c>
      <c r="AC60" s="37"/>
      <c r="AD60" s="37"/>
      <c r="AE60" s="37"/>
      <c r="AF60" s="37"/>
      <c r="AG60" s="386" t="s">
        <v>65</v>
      </c>
      <c r="AH60" s="386" t="s">
        <v>57</v>
      </c>
      <c r="AI60" s="389"/>
      <c r="AJ60" s="37"/>
      <c r="AK60" s="386" t="s">
        <v>63</v>
      </c>
      <c r="AL60" s="386" t="s">
        <v>689</v>
      </c>
      <c r="AM60" s="386" t="s">
        <v>98</v>
      </c>
      <c r="AN60" s="37"/>
      <c r="AO60" s="37"/>
      <c r="AP60" s="37"/>
      <c r="AQ60" s="37"/>
      <c r="AR60" s="37"/>
      <c r="AS60" s="37"/>
      <c r="AT60" s="37"/>
      <c r="AU60" s="394"/>
      <c r="AV60" s="395" t="s">
        <v>1277</v>
      </c>
      <c r="AW60" s="395" t="s">
        <v>1277</v>
      </c>
      <c r="AX60" s="394"/>
      <c r="AY60" s="37"/>
      <c r="AZ60" s="37"/>
      <c r="BA60" s="394"/>
      <c r="BB60" s="395" t="s">
        <v>1277</v>
      </c>
      <c r="BC60" s="395" t="s">
        <v>2975</v>
      </c>
      <c r="BD60" s="37"/>
      <c r="BE60" s="37"/>
      <c r="BF60" s="386" t="s">
        <v>1439</v>
      </c>
      <c r="BG60" s="392"/>
      <c r="BH60" s="395" t="s">
        <v>2977</v>
      </c>
      <c r="BI60" s="395" t="s">
        <v>2977</v>
      </c>
      <c r="BJ60" s="37"/>
      <c r="BK60" s="394"/>
      <c r="BL60" s="395" t="s">
        <v>1277</v>
      </c>
      <c r="BM60" s="395" t="s">
        <v>1277</v>
      </c>
      <c r="BN60" s="408">
        <f>SUM(BL60:BM60)</f>
        <v>0</v>
      </c>
      <c r="BO60" s="37"/>
      <c r="BP60" s="37"/>
      <c r="BQ60" s="37"/>
      <c r="BR60" s="395" t="s">
        <v>1277</v>
      </c>
      <c r="BS60" s="395" t="s">
        <v>1277</v>
      </c>
      <c r="BT60" s="408">
        <f>SUM(BR60:BS60)</f>
        <v>0</v>
      </c>
      <c r="BU60" s="37"/>
      <c r="BV60" s="37"/>
      <c r="BW60" s="37"/>
      <c r="BX60" s="37"/>
      <c r="BY60" s="37"/>
      <c r="BZ60" s="395" t="s">
        <v>1277</v>
      </c>
    </row>
    <row r="61" spans="1:78">
      <c r="A61" s="58" t="s">
        <v>849</v>
      </c>
      <c r="B61" s="59">
        <v>4</v>
      </c>
      <c r="C61" s="60" t="s">
        <v>2411</v>
      </c>
      <c r="D61" s="61" t="s">
        <v>2729</v>
      </c>
      <c r="E61" s="62" t="s">
        <v>2729</v>
      </c>
      <c r="F61" s="62" t="s">
        <v>2464</v>
      </c>
      <c r="G61" s="62" t="s">
        <v>2729</v>
      </c>
      <c r="H61" s="62" t="s">
        <v>2464</v>
      </c>
      <c r="I61" s="210" t="s">
        <v>2729</v>
      </c>
      <c r="J61" s="210" t="s">
        <v>2729</v>
      </c>
      <c r="K61" s="62" t="s">
        <v>2729</v>
      </c>
      <c r="L61" s="62" t="s">
        <v>2729</v>
      </c>
      <c r="M61" s="63" t="s">
        <v>2729</v>
      </c>
      <c r="N61" s="63" t="s">
        <v>2729</v>
      </c>
      <c r="O61" s="30" t="s">
        <v>2729</v>
      </c>
      <c r="P61" s="32" t="s">
        <v>790</v>
      </c>
      <c r="Q61" s="32" t="s">
        <v>2729</v>
      </c>
      <c r="R61" s="32" t="s">
        <v>2729</v>
      </c>
      <c r="S61" s="32" t="s">
        <v>2464</v>
      </c>
      <c r="T61" s="32" t="s">
        <v>2729</v>
      </c>
      <c r="U61" s="32" t="s">
        <v>2464</v>
      </c>
      <c r="V61" s="32" t="s">
        <v>2504</v>
      </c>
      <c r="W61" s="32" t="s">
        <v>2504</v>
      </c>
      <c r="X61" s="32" t="s">
        <v>2504</v>
      </c>
      <c r="Y61" s="32" t="s">
        <v>2504</v>
      </c>
      <c r="Z61" s="32" t="s">
        <v>2504</v>
      </c>
      <c r="AA61" s="32" t="s">
        <v>2464</v>
      </c>
      <c r="AB61" s="32" t="s">
        <v>2729</v>
      </c>
      <c r="AC61" s="32" t="s">
        <v>2464</v>
      </c>
      <c r="AD61" s="32" t="s">
        <v>2464</v>
      </c>
      <c r="AE61" s="32" t="s">
        <v>2464</v>
      </c>
      <c r="AF61" s="32" t="s">
        <v>2464</v>
      </c>
      <c r="AG61" s="32" t="s">
        <v>2729</v>
      </c>
      <c r="AH61" s="32" t="s">
        <v>2729</v>
      </c>
      <c r="AI61" s="32" t="s">
        <v>2504</v>
      </c>
      <c r="AJ61" s="32" t="s">
        <v>2464</v>
      </c>
      <c r="AK61" s="32" t="s">
        <v>2729</v>
      </c>
      <c r="AL61" s="32" t="s">
        <v>2729</v>
      </c>
      <c r="AM61" s="32" t="s">
        <v>2729</v>
      </c>
      <c r="AN61" s="32" t="s">
        <v>2464</v>
      </c>
      <c r="AO61" s="32" t="s">
        <v>2464</v>
      </c>
      <c r="AP61" s="32" t="s">
        <v>2464</v>
      </c>
      <c r="AQ61" s="32" t="s">
        <v>2464</v>
      </c>
      <c r="AR61" s="32" t="s">
        <v>2464</v>
      </c>
      <c r="AS61" s="32" t="s">
        <v>2464</v>
      </c>
      <c r="AT61" s="32" t="s">
        <v>2464</v>
      </c>
      <c r="AU61" s="32" t="s">
        <v>1378</v>
      </c>
      <c r="AV61" s="32" t="s">
        <v>2731</v>
      </c>
      <c r="AW61" s="32" t="s">
        <v>2731</v>
      </c>
      <c r="AX61" s="32" t="s">
        <v>1378</v>
      </c>
      <c r="AY61" s="32" t="s">
        <v>2464</v>
      </c>
      <c r="AZ61" s="32" t="s">
        <v>2464</v>
      </c>
      <c r="BA61" s="32" t="s">
        <v>1378</v>
      </c>
      <c r="BB61" s="32" t="s">
        <v>2731</v>
      </c>
      <c r="BC61" s="32" t="s">
        <v>2735</v>
      </c>
      <c r="BD61" s="32" t="s">
        <v>2464</v>
      </c>
      <c r="BE61" s="32" t="s">
        <v>2464</v>
      </c>
      <c r="BF61" s="32" t="s">
        <v>2729</v>
      </c>
      <c r="BG61" s="32" t="s">
        <v>2733</v>
      </c>
      <c r="BH61" s="32" t="s">
        <v>2733</v>
      </c>
      <c r="BI61" s="32" t="s">
        <v>2733</v>
      </c>
      <c r="BJ61" s="32" t="s">
        <v>2464</v>
      </c>
      <c r="BK61" s="32" t="s">
        <v>1378</v>
      </c>
      <c r="BL61" s="32" t="s">
        <v>2735</v>
      </c>
      <c r="BM61" s="32" t="s">
        <v>2735</v>
      </c>
      <c r="BN61" s="32" t="s">
        <v>2735</v>
      </c>
      <c r="BO61" s="32" t="s">
        <v>2464</v>
      </c>
      <c r="BP61" s="32" t="s">
        <v>2464</v>
      </c>
      <c r="BQ61" s="32" t="s">
        <v>2464</v>
      </c>
      <c r="BR61" s="32" t="s">
        <v>2735</v>
      </c>
      <c r="BS61" s="32" t="s">
        <v>2735</v>
      </c>
      <c r="BT61" s="32" t="s">
        <v>2735</v>
      </c>
      <c r="BU61" s="32" t="s">
        <v>2464</v>
      </c>
      <c r="BV61" s="32" t="s">
        <v>2464</v>
      </c>
      <c r="BW61" s="32" t="s">
        <v>2464</v>
      </c>
      <c r="BX61" s="32" t="s">
        <v>2464</v>
      </c>
      <c r="BY61" s="32" t="s">
        <v>2464</v>
      </c>
      <c r="BZ61" s="32" t="s">
        <v>2735</v>
      </c>
    </row>
    <row r="62" spans="1:78" ht="55.8" thickBot="1">
      <c r="A62" s="34" t="s">
        <v>849</v>
      </c>
      <c r="B62" s="35">
        <v>6</v>
      </c>
      <c r="C62" s="89" t="s">
        <v>2414</v>
      </c>
      <c r="D62" s="90" t="s">
        <v>2720</v>
      </c>
      <c r="E62" s="282">
        <v>43748</v>
      </c>
      <c r="F62" s="244"/>
      <c r="G62" s="385" t="s">
        <v>1001</v>
      </c>
      <c r="H62" s="36"/>
      <c r="I62" s="385" t="s">
        <v>2114</v>
      </c>
      <c r="J62" s="386" t="s">
        <v>1002</v>
      </c>
      <c r="K62" s="387" t="s">
        <v>3119</v>
      </c>
      <c r="L62" s="387" t="s">
        <v>945</v>
      </c>
      <c r="M62" s="386" t="s">
        <v>1002</v>
      </c>
      <c r="N62" s="386" t="s">
        <v>946</v>
      </c>
      <c r="O62" s="90" t="s">
        <v>3122</v>
      </c>
      <c r="P62" s="388" t="s">
        <v>965</v>
      </c>
      <c r="Q62" s="37" t="s">
        <v>997</v>
      </c>
      <c r="R62" s="386" t="s">
        <v>998</v>
      </c>
      <c r="S62" s="40"/>
      <c r="T62" s="386" t="s">
        <v>1001</v>
      </c>
      <c r="U62" s="37"/>
      <c r="V62" s="389"/>
      <c r="W62" s="389"/>
      <c r="X62" s="389"/>
      <c r="Y62" s="389"/>
      <c r="Z62" s="389"/>
      <c r="AA62" s="37"/>
      <c r="AB62" s="386" t="s">
        <v>1003</v>
      </c>
      <c r="AC62" s="37"/>
      <c r="AD62" s="37"/>
      <c r="AE62" s="37"/>
      <c r="AF62" s="37"/>
      <c r="AG62" s="386" t="s">
        <v>65</v>
      </c>
      <c r="AH62" s="386" t="s">
        <v>84</v>
      </c>
      <c r="AI62" s="389"/>
      <c r="AJ62" s="37"/>
      <c r="AK62" s="386" t="s">
        <v>66</v>
      </c>
      <c r="AL62" s="386" t="s">
        <v>225</v>
      </c>
      <c r="AM62" s="386" t="s">
        <v>105</v>
      </c>
      <c r="AN62" s="37"/>
      <c r="AO62" s="37"/>
      <c r="AP62" s="37"/>
      <c r="AQ62" s="37"/>
      <c r="AR62" s="37"/>
      <c r="AS62" s="37"/>
      <c r="AT62" s="37"/>
      <c r="AU62" s="394"/>
      <c r="AV62" s="395" t="s">
        <v>1277</v>
      </c>
      <c r="AW62" s="395" t="s">
        <v>1277</v>
      </c>
      <c r="AX62" s="394"/>
      <c r="AY62" s="37"/>
      <c r="AZ62" s="37"/>
      <c r="BA62" s="394"/>
      <c r="BB62" s="395" t="s">
        <v>1277</v>
      </c>
      <c r="BC62" s="395" t="s">
        <v>2976</v>
      </c>
      <c r="BD62" s="37"/>
      <c r="BE62" s="37"/>
      <c r="BF62" s="386" t="s">
        <v>1028</v>
      </c>
      <c r="BG62" s="392"/>
      <c r="BH62" s="395" t="s">
        <v>1277</v>
      </c>
      <c r="BI62" s="395" t="s">
        <v>1277</v>
      </c>
      <c r="BJ62" s="37"/>
      <c r="BK62" s="394"/>
      <c r="BL62" s="403">
        <v>0.08</v>
      </c>
      <c r="BM62" s="403">
        <v>0.01</v>
      </c>
      <c r="BN62" s="403">
        <f>SUM(BL62:BM62)</f>
        <v>0.09</v>
      </c>
      <c r="BO62" s="39"/>
      <c r="BP62" s="39"/>
      <c r="BQ62" s="39"/>
      <c r="BR62" s="403">
        <v>0.8</v>
      </c>
      <c r="BS62" s="403">
        <v>0</v>
      </c>
      <c r="BT62" s="403">
        <f>SUM(BR62:BS62)</f>
        <v>0.8</v>
      </c>
      <c r="BU62" s="39"/>
      <c r="BV62" s="39"/>
      <c r="BW62" s="39"/>
      <c r="BX62" s="39"/>
      <c r="BY62" s="39"/>
      <c r="BZ62" s="404" t="s">
        <v>2978</v>
      </c>
    </row>
    <row r="63" spans="1:78">
      <c r="A63" s="58" t="s">
        <v>850</v>
      </c>
      <c r="B63" s="59">
        <v>7</v>
      </c>
      <c r="C63" s="60" t="s">
        <v>2411</v>
      </c>
      <c r="D63" s="64" t="s">
        <v>2729</v>
      </c>
      <c r="E63" s="65" t="s">
        <v>2729</v>
      </c>
      <c r="F63" s="62" t="s">
        <v>2464</v>
      </c>
      <c r="G63" s="65" t="s">
        <v>2729</v>
      </c>
      <c r="H63" s="65" t="s">
        <v>2464</v>
      </c>
      <c r="I63" s="210" t="s">
        <v>2729</v>
      </c>
      <c r="J63" s="210" t="s">
        <v>2729</v>
      </c>
      <c r="K63" s="65" t="s">
        <v>2729</v>
      </c>
      <c r="L63" s="65" t="s">
        <v>2729</v>
      </c>
      <c r="M63" s="67" t="s">
        <v>2729</v>
      </c>
      <c r="N63" s="67" t="s">
        <v>2729</v>
      </c>
      <c r="O63" s="42" t="s">
        <v>2729</v>
      </c>
      <c r="P63" s="43" t="s">
        <v>790</v>
      </c>
      <c r="Q63" s="43" t="s">
        <v>2729</v>
      </c>
      <c r="R63" s="43" t="s">
        <v>2729</v>
      </c>
      <c r="S63" s="43" t="s">
        <v>2464</v>
      </c>
      <c r="T63" s="43" t="s">
        <v>2729</v>
      </c>
      <c r="U63" s="43" t="s">
        <v>2464</v>
      </c>
      <c r="V63" s="43" t="s">
        <v>2504</v>
      </c>
      <c r="W63" s="43" t="s">
        <v>2504</v>
      </c>
      <c r="X63" s="43" t="s">
        <v>2504</v>
      </c>
      <c r="Y63" s="43" t="s">
        <v>2504</v>
      </c>
      <c r="Z63" s="43" t="s">
        <v>2504</v>
      </c>
      <c r="AA63" s="43" t="s">
        <v>2464</v>
      </c>
      <c r="AB63" s="43" t="s">
        <v>2729</v>
      </c>
      <c r="AC63" s="43" t="s">
        <v>2464</v>
      </c>
      <c r="AD63" s="43" t="s">
        <v>2464</v>
      </c>
      <c r="AE63" s="43" t="s">
        <v>2729</v>
      </c>
      <c r="AF63" s="43" t="s">
        <v>2464</v>
      </c>
      <c r="AG63" s="43" t="s">
        <v>2729</v>
      </c>
      <c r="AH63" s="43" t="s">
        <v>2729</v>
      </c>
      <c r="AI63" s="43" t="s">
        <v>2504</v>
      </c>
      <c r="AJ63" s="43" t="s">
        <v>2464</v>
      </c>
      <c r="AK63" s="43" t="s">
        <v>2729</v>
      </c>
      <c r="AL63" s="43" t="s">
        <v>2729</v>
      </c>
      <c r="AM63" s="43" t="s">
        <v>2729</v>
      </c>
      <c r="AN63" s="43" t="s">
        <v>2464</v>
      </c>
      <c r="AO63" s="43" t="s">
        <v>2464</v>
      </c>
      <c r="AP63" s="43" t="s">
        <v>2464</v>
      </c>
      <c r="AQ63" s="43" t="s">
        <v>2464</v>
      </c>
      <c r="AR63" s="43" t="s">
        <v>2464</v>
      </c>
      <c r="AS63" s="43" t="s">
        <v>2464</v>
      </c>
      <c r="AT63" s="43" t="s">
        <v>2464</v>
      </c>
      <c r="AU63" s="43" t="s">
        <v>2729</v>
      </c>
      <c r="AV63" s="43" t="s">
        <v>2464</v>
      </c>
      <c r="AW63" s="43" t="s">
        <v>2464</v>
      </c>
      <c r="AX63" s="43" t="s">
        <v>2464</v>
      </c>
      <c r="AY63" s="43" t="s">
        <v>2464</v>
      </c>
      <c r="AZ63" s="43" t="s">
        <v>2464</v>
      </c>
      <c r="BA63" s="43" t="s">
        <v>2729</v>
      </c>
      <c r="BB63" s="43" t="s">
        <v>2729</v>
      </c>
      <c r="BC63" s="43" t="s">
        <v>2733</v>
      </c>
      <c r="BD63" s="43" t="s">
        <v>2464</v>
      </c>
      <c r="BE63" s="43" t="s">
        <v>2464</v>
      </c>
      <c r="BF63" s="43" t="s">
        <v>2729</v>
      </c>
      <c r="BG63" s="43" t="s">
        <v>2733</v>
      </c>
      <c r="BH63" s="43" t="s">
        <v>2733</v>
      </c>
      <c r="BI63" s="43" t="s">
        <v>2733</v>
      </c>
      <c r="BJ63" s="43" t="s">
        <v>2464</v>
      </c>
      <c r="BK63" s="43" t="s">
        <v>1378</v>
      </c>
      <c r="BL63" s="32" t="s">
        <v>2733</v>
      </c>
      <c r="BM63" s="32" t="s">
        <v>2733</v>
      </c>
      <c r="BN63" s="32" t="s">
        <v>2733</v>
      </c>
      <c r="BO63" s="32" t="s">
        <v>2464</v>
      </c>
      <c r="BP63" s="32" t="s">
        <v>2464</v>
      </c>
      <c r="BQ63" s="32" t="s">
        <v>2464</v>
      </c>
      <c r="BR63" s="32" t="s">
        <v>2733</v>
      </c>
      <c r="BS63" s="32" t="s">
        <v>2733</v>
      </c>
      <c r="BT63" s="32" t="s">
        <v>2733</v>
      </c>
      <c r="BU63" s="32" t="s">
        <v>2464</v>
      </c>
      <c r="BV63" s="32" t="s">
        <v>2464</v>
      </c>
      <c r="BW63" s="32" t="s">
        <v>2464</v>
      </c>
      <c r="BX63" s="32" t="s">
        <v>2733</v>
      </c>
      <c r="BY63" s="32" t="s">
        <v>2733</v>
      </c>
      <c r="BZ63" s="32" t="s">
        <v>2733</v>
      </c>
    </row>
    <row r="64" spans="1:78" ht="69.599999999999994" thickBot="1">
      <c r="A64" s="34" t="s">
        <v>850</v>
      </c>
      <c r="B64" s="35">
        <v>9</v>
      </c>
      <c r="C64" s="89" t="s">
        <v>2414</v>
      </c>
      <c r="D64" s="90" t="s">
        <v>2721</v>
      </c>
      <c r="E64" s="282">
        <v>43748</v>
      </c>
      <c r="F64" s="244"/>
      <c r="G64" s="385" t="s">
        <v>1004</v>
      </c>
      <c r="H64" s="36"/>
      <c r="I64" s="385" t="s">
        <v>2114</v>
      </c>
      <c r="J64" s="386" t="s">
        <v>1005</v>
      </c>
      <c r="K64" s="387" t="s">
        <v>3119</v>
      </c>
      <c r="L64" s="387" t="s">
        <v>945</v>
      </c>
      <c r="M64" s="386" t="s">
        <v>1005</v>
      </c>
      <c r="N64" s="386" t="s">
        <v>946</v>
      </c>
      <c r="O64" s="90" t="s">
        <v>3146</v>
      </c>
      <c r="P64" s="388" t="s">
        <v>965</v>
      </c>
      <c r="Q64" s="37" t="s">
        <v>997</v>
      </c>
      <c r="R64" s="386" t="s">
        <v>998</v>
      </c>
      <c r="S64" s="40"/>
      <c r="T64" s="386" t="s">
        <v>1006</v>
      </c>
      <c r="U64" s="37"/>
      <c r="V64" s="389"/>
      <c r="W64" s="389"/>
      <c r="X64" s="389"/>
      <c r="Y64" s="389"/>
      <c r="Z64" s="389"/>
      <c r="AA64" s="37"/>
      <c r="AB64" s="386" t="s">
        <v>1004</v>
      </c>
      <c r="AC64" s="37"/>
      <c r="AD64" s="37"/>
      <c r="AE64" s="395" t="s">
        <v>1277</v>
      </c>
      <c r="AF64" s="37"/>
      <c r="AG64" s="386" t="s">
        <v>65</v>
      </c>
      <c r="AH64" s="386" t="s">
        <v>106</v>
      </c>
      <c r="AI64" s="389"/>
      <c r="AJ64" s="37"/>
      <c r="AK64" s="386" t="s">
        <v>73</v>
      </c>
      <c r="AL64" s="386" t="s">
        <v>749</v>
      </c>
      <c r="AM64" s="386" t="s">
        <v>105</v>
      </c>
      <c r="AN64" s="37"/>
      <c r="AO64" s="37"/>
      <c r="AP64" s="37"/>
      <c r="AQ64" s="37"/>
      <c r="AR64" s="37"/>
      <c r="AS64" s="37"/>
      <c r="AT64" s="37"/>
      <c r="AU64" s="395" t="s">
        <v>1277</v>
      </c>
      <c r="AV64" s="37"/>
      <c r="AW64" s="37"/>
      <c r="AX64" s="37"/>
      <c r="AY64" s="37"/>
      <c r="AZ64" s="37"/>
      <c r="BA64" s="386"/>
      <c r="BB64" s="386" t="s">
        <v>1277</v>
      </c>
      <c r="BC64" s="395" t="s">
        <v>2975</v>
      </c>
      <c r="BD64" s="37"/>
      <c r="BE64" s="37"/>
      <c r="BF64" s="386" t="s">
        <v>1028</v>
      </c>
      <c r="BG64" s="392"/>
      <c r="BH64" s="395" t="s">
        <v>1277</v>
      </c>
      <c r="BI64" s="395" t="s">
        <v>1277</v>
      </c>
      <c r="BJ64" s="37"/>
      <c r="BK64" s="394"/>
      <c r="BL64" s="402">
        <v>0.08</v>
      </c>
      <c r="BM64" s="402">
        <v>0.01</v>
      </c>
      <c r="BN64" s="402">
        <f>SUM(BL64:BM64)</f>
        <v>0.09</v>
      </c>
      <c r="BO64" s="39"/>
      <c r="BP64" s="39"/>
      <c r="BQ64" s="39"/>
      <c r="BR64" s="402">
        <v>0.8</v>
      </c>
      <c r="BS64" s="402">
        <v>0</v>
      </c>
      <c r="BT64" s="402">
        <f>SUM(BR64:BS64)</f>
        <v>0.8</v>
      </c>
      <c r="BU64" s="39"/>
      <c r="BV64" s="39"/>
      <c r="BW64" s="39"/>
      <c r="BX64" s="404" t="s">
        <v>2979</v>
      </c>
      <c r="BY64" s="404" t="s">
        <v>2978</v>
      </c>
      <c r="BZ64" s="404" t="s">
        <v>2978</v>
      </c>
    </row>
    <row r="65" spans="1:78">
      <c r="A65" s="58" t="s">
        <v>851</v>
      </c>
      <c r="B65" s="59">
        <v>10</v>
      </c>
      <c r="C65" s="60" t="s">
        <v>2411</v>
      </c>
      <c r="D65" s="64" t="s">
        <v>2729</v>
      </c>
      <c r="E65" s="65" t="s">
        <v>2729</v>
      </c>
      <c r="F65" s="62" t="s">
        <v>2464</v>
      </c>
      <c r="G65" s="65" t="s">
        <v>2729</v>
      </c>
      <c r="H65" s="65" t="s">
        <v>2464</v>
      </c>
      <c r="I65" s="210" t="s">
        <v>2729</v>
      </c>
      <c r="J65" s="210" t="s">
        <v>2729</v>
      </c>
      <c r="K65" s="65" t="s">
        <v>2729</v>
      </c>
      <c r="L65" s="65" t="s">
        <v>2729</v>
      </c>
      <c r="M65" s="67" t="s">
        <v>2729</v>
      </c>
      <c r="N65" s="67" t="s">
        <v>2729</v>
      </c>
      <c r="O65" s="42" t="s">
        <v>2729</v>
      </c>
      <c r="P65" s="43" t="s">
        <v>790</v>
      </c>
      <c r="Q65" s="43" t="s">
        <v>2729</v>
      </c>
      <c r="R65" s="43" t="s">
        <v>2729</v>
      </c>
      <c r="S65" s="43" t="s">
        <v>2464</v>
      </c>
      <c r="T65" s="43" t="s">
        <v>2729</v>
      </c>
      <c r="U65" s="43" t="s">
        <v>2464</v>
      </c>
      <c r="V65" s="43" t="s">
        <v>2504</v>
      </c>
      <c r="W65" s="43" t="s">
        <v>2504</v>
      </c>
      <c r="X65" s="43" t="s">
        <v>2504</v>
      </c>
      <c r="Y65" s="43" t="s">
        <v>2504</v>
      </c>
      <c r="Z65" s="43" t="s">
        <v>2504</v>
      </c>
      <c r="AA65" s="43" t="s">
        <v>2464</v>
      </c>
      <c r="AB65" s="43" t="s">
        <v>2729</v>
      </c>
      <c r="AC65" s="43" t="s">
        <v>2464</v>
      </c>
      <c r="AD65" s="43" t="s">
        <v>2464</v>
      </c>
      <c r="AE65" s="43" t="s">
        <v>2729</v>
      </c>
      <c r="AF65" s="43" t="s">
        <v>2464</v>
      </c>
      <c r="AG65" s="43" t="s">
        <v>2729</v>
      </c>
      <c r="AH65" s="43" t="s">
        <v>2729</v>
      </c>
      <c r="AI65" s="43" t="s">
        <v>2504</v>
      </c>
      <c r="AJ65" s="43" t="s">
        <v>2464</v>
      </c>
      <c r="AK65" s="43" t="s">
        <v>2729</v>
      </c>
      <c r="AL65" s="43" t="s">
        <v>2729</v>
      </c>
      <c r="AM65" s="43" t="s">
        <v>2729</v>
      </c>
      <c r="AN65" s="43" t="s">
        <v>2464</v>
      </c>
      <c r="AO65" s="43" t="s">
        <v>2464</v>
      </c>
      <c r="AP65" s="43" t="s">
        <v>2464</v>
      </c>
      <c r="AQ65" s="43" t="s">
        <v>2464</v>
      </c>
      <c r="AR65" s="43" t="s">
        <v>2464</v>
      </c>
      <c r="AS65" s="43" t="s">
        <v>2464</v>
      </c>
      <c r="AT65" s="43" t="s">
        <v>2464</v>
      </c>
      <c r="AU65" s="43" t="s">
        <v>2729</v>
      </c>
      <c r="AV65" s="43" t="s">
        <v>2464</v>
      </c>
      <c r="AW65" s="43" t="s">
        <v>2464</v>
      </c>
      <c r="AX65" s="43" t="s">
        <v>2464</v>
      </c>
      <c r="AY65" s="43" t="s">
        <v>2464</v>
      </c>
      <c r="AZ65" s="43" t="s">
        <v>2464</v>
      </c>
      <c r="BA65" s="43" t="s">
        <v>2729</v>
      </c>
      <c r="BB65" s="43" t="s">
        <v>2729</v>
      </c>
      <c r="BC65" s="43" t="s">
        <v>2733</v>
      </c>
      <c r="BD65" s="43" t="s">
        <v>2464</v>
      </c>
      <c r="BE65" s="43" t="s">
        <v>2464</v>
      </c>
      <c r="BF65" s="43" t="s">
        <v>2729</v>
      </c>
      <c r="BG65" s="43" t="s">
        <v>2733</v>
      </c>
      <c r="BH65" s="43" t="s">
        <v>2733</v>
      </c>
      <c r="BI65" s="43" t="s">
        <v>2733</v>
      </c>
      <c r="BJ65" s="43" t="s">
        <v>2464</v>
      </c>
      <c r="BK65" s="43" t="s">
        <v>1378</v>
      </c>
      <c r="BL65" s="32" t="s">
        <v>2733</v>
      </c>
      <c r="BM65" s="32" t="s">
        <v>2733</v>
      </c>
      <c r="BN65" s="32" t="s">
        <v>2733</v>
      </c>
      <c r="BO65" s="32" t="s">
        <v>2464</v>
      </c>
      <c r="BP65" s="32" t="s">
        <v>2464</v>
      </c>
      <c r="BQ65" s="32" t="s">
        <v>2464</v>
      </c>
      <c r="BR65" s="32" t="s">
        <v>2733</v>
      </c>
      <c r="BS65" s="32" t="s">
        <v>2733</v>
      </c>
      <c r="BT65" s="32" t="s">
        <v>2733</v>
      </c>
      <c r="BU65" s="32" t="s">
        <v>2464</v>
      </c>
      <c r="BV65" s="32" t="s">
        <v>2464</v>
      </c>
      <c r="BW65" s="32" t="s">
        <v>2464</v>
      </c>
      <c r="BX65" s="32" t="s">
        <v>2733</v>
      </c>
      <c r="BY65" s="32" t="s">
        <v>2733</v>
      </c>
      <c r="BZ65" s="32" t="s">
        <v>2733</v>
      </c>
    </row>
    <row r="66" spans="1:78" ht="69.599999999999994" thickBot="1">
      <c r="A66" s="34" t="s">
        <v>851</v>
      </c>
      <c r="B66" s="35">
        <v>12</v>
      </c>
      <c r="C66" s="89" t="s">
        <v>2414</v>
      </c>
      <c r="D66" s="90" t="s">
        <v>2721</v>
      </c>
      <c r="E66" s="282">
        <v>43748</v>
      </c>
      <c r="F66" s="244"/>
      <c r="G66" s="385" t="s">
        <v>2446</v>
      </c>
      <c r="H66" s="36"/>
      <c r="I66" s="385" t="s">
        <v>2114</v>
      </c>
      <c r="J66" s="386" t="s">
        <v>2447</v>
      </c>
      <c r="K66" s="387" t="s">
        <v>3119</v>
      </c>
      <c r="L66" s="387" t="s">
        <v>945</v>
      </c>
      <c r="M66" s="386" t="s">
        <v>2447</v>
      </c>
      <c r="N66" s="386" t="s">
        <v>946</v>
      </c>
      <c r="O66" s="90" t="s">
        <v>3120</v>
      </c>
      <c r="P66" s="388" t="s">
        <v>965</v>
      </c>
      <c r="Q66" s="37" t="s">
        <v>997</v>
      </c>
      <c r="R66" s="386" t="s">
        <v>998</v>
      </c>
      <c r="S66" s="40"/>
      <c r="T66" s="386" t="s">
        <v>1007</v>
      </c>
      <c r="U66" s="37"/>
      <c r="V66" s="389"/>
      <c r="W66" s="389"/>
      <c r="X66" s="389"/>
      <c r="Y66" s="389"/>
      <c r="Z66" s="389"/>
      <c r="AA66" s="37"/>
      <c r="AB66" s="386" t="s">
        <v>1008</v>
      </c>
      <c r="AC66" s="37"/>
      <c r="AD66" s="37"/>
      <c r="AE66" s="386" t="s">
        <v>1008</v>
      </c>
      <c r="AF66" s="37"/>
      <c r="AG66" s="386" t="s">
        <v>65</v>
      </c>
      <c r="AH66" s="386" t="s">
        <v>57</v>
      </c>
      <c r="AI66" s="389"/>
      <c r="AJ66" s="37"/>
      <c r="AK66" s="386" t="s">
        <v>73</v>
      </c>
      <c r="AL66" s="386" t="s">
        <v>1009</v>
      </c>
      <c r="AM66" s="386" t="s">
        <v>105</v>
      </c>
      <c r="AN66" s="37"/>
      <c r="AO66" s="37"/>
      <c r="AP66" s="37"/>
      <c r="AQ66" s="37"/>
      <c r="AR66" s="37"/>
      <c r="AS66" s="37"/>
      <c r="AT66" s="37"/>
      <c r="AU66" s="386" t="s">
        <v>2847</v>
      </c>
      <c r="AV66" s="37"/>
      <c r="AW66" s="37"/>
      <c r="AX66" s="37"/>
      <c r="AY66" s="37"/>
      <c r="AZ66" s="37"/>
      <c r="BA66" s="386" t="s">
        <v>1010</v>
      </c>
      <c r="BB66" s="386" t="s">
        <v>1028</v>
      </c>
      <c r="BC66" s="392"/>
      <c r="BD66" s="37"/>
      <c r="BE66" s="37"/>
      <c r="BF66" s="386" t="s">
        <v>1017</v>
      </c>
      <c r="BG66" s="392"/>
      <c r="BH66" s="395" t="s">
        <v>1277</v>
      </c>
      <c r="BI66" s="395" t="s">
        <v>1277</v>
      </c>
      <c r="BJ66" s="37"/>
      <c r="BK66" s="394"/>
      <c r="BL66" s="402">
        <v>0.08</v>
      </c>
      <c r="BM66" s="402">
        <v>0.01</v>
      </c>
      <c r="BN66" s="402">
        <f>SUM(BL66:BM66)</f>
        <v>0.09</v>
      </c>
      <c r="BO66" s="39"/>
      <c r="BP66" s="39"/>
      <c r="BQ66" s="39"/>
      <c r="BR66" s="402">
        <v>0.8</v>
      </c>
      <c r="BS66" s="402">
        <v>0</v>
      </c>
      <c r="BT66" s="402">
        <f>SUM(BR66:BS66)</f>
        <v>0.8</v>
      </c>
      <c r="BU66" s="39"/>
      <c r="BV66" s="39"/>
      <c r="BW66" s="39"/>
      <c r="BX66" s="404" t="s">
        <v>2979</v>
      </c>
      <c r="BY66" s="404" t="s">
        <v>2978</v>
      </c>
      <c r="BZ66" s="404" t="s">
        <v>2978</v>
      </c>
    </row>
    <row r="67" spans="1:78" ht="17.399999999999999">
      <c r="D67" s="375" t="s">
        <v>2972</v>
      </c>
      <c r="L67" s="1"/>
      <c r="M67" s="1"/>
      <c r="N67" s="1"/>
      <c r="BI67" s="6"/>
      <c r="BJ67" s="6"/>
      <c r="BK67" s="6"/>
    </row>
    <row r="68" spans="1:78">
      <c r="L68" s="1"/>
      <c r="M68" s="1"/>
      <c r="N68" s="1"/>
      <c r="BI68" s="6"/>
      <c r="BJ68" s="6"/>
      <c r="BK68" s="6"/>
    </row>
    <row r="69" spans="1:78">
      <c r="L69" s="1"/>
      <c r="M69" s="1"/>
      <c r="N69" s="1"/>
      <c r="BI69" s="6"/>
      <c r="BJ69" s="6"/>
      <c r="BK69" s="6"/>
    </row>
    <row r="70" spans="1:78" ht="15.6" thickBot="1">
      <c r="A70" s="1" t="s">
        <v>3188</v>
      </c>
      <c r="L70" s="1"/>
      <c r="M70" s="1"/>
      <c r="N70" s="1"/>
      <c r="BI70" s="6"/>
      <c r="BJ70" s="6"/>
      <c r="BK70" s="6"/>
    </row>
    <row r="71" spans="1:78" ht="69.599999999999994" thickBot="1">
      <c r="D71" s="143" t="s">
        <v>2993</v>
      </c>
      <c r="E71" s="172" t="s">
        <v>2394</v>
      </c>
      <c r="F71" s="172" t="s">
        <v>2395</v>
      </c>
      <c r="G71" s="9" t="s">
        <v>962</v>
      </c>
      <c r="H71" s="10" t="s">
        <v>2396</v>
      </c>
      <c r="I71" s="380" t="s">
        <v>3206</v>
      </c>
      <c r="J71" s="380" t="s">
        <v>2213</v>
      </c>
      <c r="K71" s="10" t="s">
        <v>2526</v>
      </c>
      <c r="L71" s="10" t="s">
        <v>2986</v>
      </c>
      <c r="M71" s="10" t="s">
        <v>2988</v>
      </c>
      <c r="N71" s="10" t="s">
        <v>2520</v>
      </c>
      <c r="O71" s="11" t="s">
        <v>1291</v>
      </c>
      <c r="P71" s="174" t="s">
        <v>944</v>
      </c>
      <c r="Q71" s="12" t="s">
        <v>798</v>
      </c>
      <c r="R71" s="12" t="s">
        <v>799</v>
      </c>
      <c r="S71" s="12" t="s">
        <v>962</v>
      </c>
      <c r="T71" s="12" t="s">
        <v>800</v>
      </c>
      <c r="U71" s="12" t="s">
        <v>801</v>
      </c>
      <c r="V71" s="12" t="s">
        <v>2521</v>
      </c>
      <c r="W71" s="12" t="s">
        <v>802</v>
      </c>
      <c r="X71" s="12" t="s">
        <v>2217</v>
      </c>
      <c r="Y71" s="12" t="s">
        <v>2218</v>
      </c>
      <c r="Z71" s="12" t="s">
        <v>805</v>
      </c>
      <c r="AA71" s="230" t="s">
        <v>2397</v>
      </c>
      <c r="AB71" s="12" t="s">
        <v>807</v>
      </c>
      <c r="AC71" s="12" t="s">
        <v>808</v>
      </c>
      <c r="AD71" s="12" t="s">
        <v>809</v>
      </c>
      <c r="AE71" s="12" t="s">
        <v>810</v>
      </c>
      <c r="AF71" s="12" t="s">
        <v>811</v>
      </c>
      <c r="AG71" s="12" t="s">
        <v>812</v>
      </c>
      <c r="AH71" s="12" t="s">
        <v>813</v>
      </c>
      <c r="AI71" s="12" t="s">
        <v>814</v>
      </c>
      <c r="AJ71" s="12" t="s">
        <v>815</v>
      </c>
      <c r="AK71" s="12" t="s">
        <v>816</v>
      </c>
      <c r="AL71" s="12" t="s">
        <v>1285</v>
      </c>
      <c r="AM71" s="12" t="s">
        <v>818</v>
      </c>
      <c r="AN71" s="12" t="s">
        <v>819</v>
      </c>
      <c r="AO71" s="12" t="s">
        <v>820</v>
      </c>
      <c r="AP71" s="12" t="s">
        <v>821</v>
      </c>
      <c r="AQ71" s="12" t="s">
        <v>822</v>
      </c>
      <c r="AR71" s="12" t="s">
        <v>823</v>
      </c>
      <c r="AS71" s="12" t="s">
        <v>824</v>
      </c>
      <c r="AT71" s="12" t="s">
        <v>825</v>
      </c>
      <c r="AU71" s="12" t="s">
        <v>826</v>
      </c>
      <c r="AV71" s="12" t="s">
        <v>827</v>
      </c>
      <c r="AW71" s="12" t="s">
        <v>828</v>
      </c>
      <c r="AX71" s="12" t="s">
        <v>829</v>
      </c>
      <c r="AY71" s="12" t="s">
        <v>830</v>
      </c>
      <c r="AZ71" s="12" t="s">
        <v>831</v>
      </c>
      <c r="BA71" s="12" t="s">
        <v>832</v>
      </c>
      <c r="BB71" s="12" t="s">
        <v>833</v>
      </c>
      <c r="BC71" s="12" t="s">
        <v>834</v>
      </c>
      <c r="BD71" s="12" t="s">
        <v>835</v>
      </c>
      <c r="BE71" s="12" t="s">
        <v>836</v>
      </c>
      <c r="BF71" s="12" t="s">
        <v>837</v>
      </c>
      <c r="BG71" s="12" t="s">
        <v>838</v>
      </c>
      <c r="BH71" s="12" t="s">
        <v>839</v>
      </c>
      <c r="BI71" s="12" t="s">
        <v>840</v>
      </c>
      <c r="BJ71" s="12" t="s">
        <v>841</v>
      </c>
      <c r="BK71" s="12" t="s">
        <v>842</v>
      </c>
      <c r="BL71" s="354" t="s">
        <v>2742</v>
      </c>
      <c r="BM71" s="354" t="s">
        <v>2743</v>
      </c>
      <c r="BN71" s="354" t="s">
        <v>2744</v>
      </c>
      <c r="BO71" s="354" t="s">
        <v>2745</v>
      </c>
      <c r="BP71" s="354" t="s">
        <v>2746</v>
      </c>
      <c r="BQ71" s="354" t="s">
        <v>2747</v>
      </c>
      <c r="BR71" s="354" t="s">
        <v>2748</v>
      </c>
      <c r="BS71" s="354" t="s">
        <v>2749</v>
      </c>
      <c r="BT71" s="354" t="s">
        <v>2750</v>
      </c>
      <c r="BU71" s="354" t="s">
        <v>2751</v>
      </c>
      <c r="BV71" s="354" t="s">
        <v>2752</v>
      </c>
      <c r="BW71" s="354" t="s">
        <v>2753</v>
      </c>
      <c r="BX71" s="354" t="s">
        <v>2754</v>
      </c>
      <c r="BY71" s="354" t="s">
        <v>2755</v>
      </c>
      <c r="BZ71" s="354" t="s">
        <v>2756</v>
      </c>
    </row>
    <row r="72" spans="1:78" ht="45.6" thickBot="1">
      <c r="A72" s="13"/>
      <c r="B72" s="694" t="s">
        <v>48</v>
      </c>
      <c r="C72" s="695"/>
      <c r="D72" s="14" t="s">
        <v>3047</v>
      </c>
      <c r="E72" s="295" t="s">
        <v>3048</v>
      </c>
      <c r="F72" s="295" t="s">
        <v>3049</v>
      </c>
      <c r="G72" s="15" t="s">
        <v>3050</v>
      </c>
      <c r="H72" s="16" t="s">
        <v>3051</v>
      </c>
      <c r="I72" s="381" t="s">
        <v>3202</v>
      </c>
      <c r="J72" s="381" t="s">
        <v>3203</v>
      </c>
      <c r="K72" s="16" t="s">
        <v>3052</v>
      </c>
      <c r="L72" s="16" t="s">
        <v>3053</v>
      </c>
      <c r="M72" s="16" t="s">
        <v>3054</v>
      </c>
      <c r="N72" s="16" t="s">
        <v>3055</v>
      </c>
      <c r="O72" s="17" t="s">
        <v>3056</v>
      </c>
      <c r="P72" s="175" t="s">
        <v>3057</v>
      </c>
      <c r="Q72" s="18" t="s">
        <v>3058</v>
      </c>
      <c r="R72" s="18" t="s">
        <v>3059</v>
      </c>
      <c r="S72" s="18" t="s">
        <v>3050</v>
      </c>
      <c r="T72" s="18" t="s">
        <v>3060</v>
      </c>
      <c r="U72" s="18" t="s">
        <v>3061</v>
      </c>
      <c r="V72" s="18" t="s">
        <v>3062</v>
      </c>
      <c r="W72" s="18" t="s">
        <v>3063</v>
      </c>
      <c r="X72" s="18" t="s">
        <v>3064</v>
      </c>
      <c r="Y72" s="18" t="s">
        <v>3065</v>
      </c>
      <c r="Z72" s="18" t="s">
        <v>3066</v>
      </c>
      <c r="AA72" s="18" t="s">
        <v>3067</v>
      </c>
      <c r="AB72" s="18" t="s">
        <v>3068</v>
      </c>
      <c r="AC72" s="18" t="s">
        <v>3069</v>
      </c>
      <c r="AD72" s="18" t="s">
        <v>3070</v>
      </c>
      <c r="AE72" s="18" t="s">
        <v>3071</v>
      </c>
      <c r="AF72" s="18" t="s">
        <v>3072</v>
      </c>
      <c r="AG72" s="18" t="s">
        <v>3073</v>
      </c>
      <c r="AH72" s="18" t="s">
        <v>3074</v>
      </c>
      <c r="AI72" s="18" t="s">
        <v>3075</v>
      </c>
      <c r="AJ72" s="18" t="s">
        <v>3076</v>
      </c>
      <c r="AK72" s="18" t="s">
        <v>3077</v>
      </c>
      <c r="AL72" s="18" t="s">
        <v>3078</v>
      </c>
      <c r="AM72" s="18" t="s">
        <v>3079</v>
      </c>
      <c r="AN72" s="18" t="s">
        <v>3080</v>
      </c>
      <c r="AO72" s="18" t="s">
        <v>3081</v>
      </c>
      <c r="AP72" s="18" t="s">
        <v>3082</v>
      </c>
      <c r="AQ72" s="18" t="s">
        <v>3083</v>
      </c>
      <c r="AR72" s="18" t="s">
        <v>3084</v>
      </c>
      <c r="AS72" s="18" t="s">
        <v>3085</v>
      </c>
      <c r="AT72" s="18" t="s">
        <v>3086</v>
      </c>
      <c r="AU72" s="18" t="s">
        <v>3087</v>
      </c>
      <c r="AV72" s="18" t="s">
        <v>3088</v>
      </c>
      <c r="AW72" s="18" t="s">
        <v>3089</v>
      </c>
      <c r="AX72" s="18" t="s">
        <v>3090</v>
      </c>
      <c r="AY72" s="18" t="s">
        <v>3091</v>
      </c>
      <c r="AZ72" s="18" t="s">
        <v>3092</v>
      </c>
      <c r="BA72" s="18" t="s">
        <v>3093</v>
      </c>
      <c r="BB72" s="18" t="s">
        <v>3094</v>
      </c>
      <c r="BC72" s="18" t="s">
        <v>3095</v>
      </c>
      <c r="BD72" s="18" t="s">
        <v>3096</v>
      </c>
      <c r="BE72" s="18" t="s">
        <v>3097</v>
      </c>
      <c r="BF72" s="18" t="s">
        <v>3098</v>
      </c>
      <c r="BG72" s="18" t="s">
        <v>3099</v>
      </c>
      <c r="BH72" s="18" t="s">
        <v>3100</v>
      </c>
      <c r="BI72" s="18" t="s">
        <v>3101</v>
      </c>
      <c r="BJ72" s="18" t="s">
        <v>3102</v>
      </c>
      <c r="BK72" s="18" t="s">
        <v>3103</v>
      </c>
      <c r="BL72" s="354" t="s">
        <v>3104</v>
      </c>
      <c r="BM72" s="354" t="s">
        <v>3105</v>
      </c>
      <c r="BN72" s="354" t="s">
        <v>3106</v>
      </c>
      <c r="BO72" s="354" t="s">
        <v>3107</v>
      </c>
      <c r="BP72" s="354" t="s">
        <v>3108</v>
      </c>
      <c r="BQ72" s="354" t="s">
        <v>3109</v>
      </c>
      <c r="BR72" s="354" t="s">
        <v>3110</v>
      </c>
      <c r="BS72" s="354" t="s">
        <v>3111</v>
      </c>
      <c r="BT72" s="354" t="s">
        <v>3112</v>
      </c>
      <c r="BU72" s="354" t="s">
        <v>3113</v>
      </c>
      <c r="BV72" s="354" t="s">
        <v>3114</v>
      </c>
      <c r="BW72" s="354" t="s">
        <v>3115</v>
      </c>
      <c r="BX72" s="354" t="s">
        <v>3116</v>
      </c>
      <c r="BY72" s="354" t="s">
        <v>3117</v>
      </c>
      <c r="BZ72" s="354" t="s">
        <v>3118</v>
      </c>
    </row>
    <row r="73" spans="1:78" ht="27" thickBot="1">
      <c r="A73" s="19" t="s">
        <v>2409</v>
      </c>
      <c r="B73" s="20" t="s">
        <v>2410</v>
      </c>
      <c r="C73" s="21" t="s">
        <v>2410</v>
      </c>
      <c r="D73" s="22"/>
      <c r="E73" s="202"/>
      <c r="F73" s="202"/>
      <c r="G73" s="23"/>
      <c r="H73" s="24"/>
      <c r="I73" s="24"/>
      <c r="J73" s="24"/>
      <c r="K73" s="24"/>
      <c r="L73" s="24"/>
      <c r="M73" s="24"/>
      <c r="N73" s="24"/>
      <c r="O73" s="25" t="s">
        <v>0</v>
      </c>
      <c r="P73" s="176" t="s">
        <v>1</v>
      </c>
      <c r="Q73" s="26" t="s">
        <v>2</v>
      </c>
      <c r="R73" s="26" t="s">
        <v>3</v>
      </c>
      <c r="S73" s="26" t="s">
        <v>4</v>
      </c>
      <c r="T73" s="26" t="s">
        <v>5</v>
      </c>
      <c r="U73" s="26" t="s">
        <v>6</v>
      </c>
      <c r="V73" s="26" t="s">
        <v>845</v>
      </c>
      <c r="W73" s="26" t="s">
        <v>7</v>
      </c>
      <c r="X73" s="26" t="s">
        <v>8</v>
      </c>
      <c r="Y73" s="26" t="s">
        <v>9</v>
      </c>
      <c r="Z73" s="26" t="s">
        <v>10</v>
      </c>
      <c r="AA73" s="26" t="s">
        <v>11</v>
      </c>
      <c r="AB73" s="26" t="s">
        <v>12</v>
      </c>
      <c r="AC73" s="26" t="s">
        <v>13</v>
      </c>
      <c r="AD73" s="26" t="s">
        <v>14</v>
      </c>
      <c r="AE73" s="26" t="s">
        <v>15</v>
      </c>
      <c r="AF73" s="26" t="s">
        <v>16</v>
      </c>
      <c r="AG73" s="26" t="s">
        <v>17</v>
      </c>
      <c r="AH73" s="26" t="s">
        <v>18</v>
      </c>
      <c r="AI73" s="26" t="s">
        <v>19</v>
      </c>
      <c r="AJ73" s="26" t="s">
        <v>20</v>
      </c>
      <c r="AK73" s="26" t="s">
        <v>21</v>
      </c>
      <c r="AL73" s="26" t="s">
        <v>22</v>
      </c>
      <c r="AM73" s="26" t="s">
        <v>23</v>
      </c>
      <c r="AN73" s="26" t="s">
        <v>24</v>
      </c>
      <c r="AO73" s="26" t="s">
        <v>25</v>
      </c>
      <c r="AP73" s="26" t="s">
        <v>26</v>
      </c>
      <c r="AQ73" s="26" t="s">
        <v>27</v>
      </c>
      <c r="AR73" s="26" t="s">
        <v>28</v>
      </c>
      <c r="AS73" s="26" t="s">
        <v>29</v>
      </c>
      <c r="AT73" s="26" t="s">
        <v>30</v>
      </c>
      <c r="AU73" s="26" t="s">
        <v>31</v>
      </c>
      <c r="AV73" s="26" t="s">
        <v>32</v>
      </c>
      <c r="AW73" s="26" t="s">
        <v>33</v>
      </c>
      <c r="AX73" s="26" t="s">
        <v>34</v>
      </c>
      <c r="AY73" s="26" t="s">
        <v>35</v>
      </c>
      <c r="AZ73" s="26" t="s">
        <v>36</v>
      </c>
      <c r="BA73" s="26" t="s">
        <v>37</v>
      </c>
      <c r="BB73" s="26" t="s">
        <v>38</v>
      </c>
      <c r="BC73" s="26" t="s">
        <v>39</v>
      </c>
      <c r="BD73" s="26" t="s">
        <v>40</v>
      </c>
      <c r="BE73" s="26" t="s">
        <v>41</v>
      </c>
      <c r="BF73" s="26" t="s">
        <v>42</v>
      </c>
      <c r="BG73" s="26" t="s">
        <v>43</v>
      </c>
      <c r="BH73" s="26" t="s">
        <v>44</v>
      </c>
      <c r="BI73" s="26" t="s">
        <v>45</v>
      </c>
      <c r="BJ73" s="26" t="s">
        <v>46</v>
      </c>
      <c r="BK73" s="26" t="s">
        <v>47</v>
      </c>
      <c r="BL73" s="355"/>
      <c r="BM73" s="355"/>
      <c r="BN73" s="355"/>
      <c r="BO73" s="355"/>
      <c r="BP73" s="355"/>
      <c r="BQ73" s="355"/>
      <c r="BR73" s="355"/>
      <c r="BS73" s="355"/>
      <c r="BT73" s="355"/>
      <c r="BU73" s="355"/>
      <c r="BV73" s="355"/>
      <c r="BW73" s="355"/>
      <c r="BX73" s="355"/>
      <c r="BY73" s="355"/>
      <c r="BZ73" s="355"/>
    </row>
    <row r="74" spans="1:78">
      <c r="A74" s="58" t="s">
        <v>848</v>
      </c>
      <c r="B74" s="59">
        <v>1</v>
      </c>
      <c r="C74" s="60" t="s">
        <v>2411</v>
      </c>
      <c r="D74" s="224" t="s">
        <v>2729</v>
      </c>
      <c r="E74" s="31" t="s">
        <v>2729</v>
      </c>
      <c r="F74" s="31" t="s">
        <v>2464</v>
      </c>
      <c r="G74" s="214" t="s">
        <v>2729</v>
      </c>
      <c r="H74" s="31" t="s">
        <v>2464</v>
      </c>
      <c r="I74" s="62" t="s">
        <v>2729</v>
      </c>
      <c r="J74" s="62" t="s">
        <v>2464</v>
      </c>
      <c r="K74" s="31" t="s">
        <v>2729</v>
      </c>
      <c r="L74" s="31" t="s">
        <v>2729</v>
      </c>
      <c r="M74" s="32" t="s">
        <v>2464</v>
      </c>
      <c r="N74" s="32" t="s">
        <v>2729</v>
      </c>
      <c r="O74" s="30" t="s">
        <v>2729</v>
      </c>
      <c r="P74" s="177" t="s">
        <v>790</v>
      </c>
      <c r="Q74" s="32" t="s">
        <v>2729</v>
      </c>
      <c r="R74" s="32" t="s">
        <v>2729</v>
      </c>
      <c r="S74" s="32" t="s">
        <v>2464</v>
      </c>
      <c r="T74" s="32" t="s">
        <v>2729</v>
      </c>
      <c r="U74" s="32" t="s">
        <v>2464</v>
      </c>
      <c r="V74" s="32" t="s">
        <v>2504</v>
      </c>
      <c r="W74" s="32" t="s">
        <v>2504</v>
      </c>
      <c r="X74" s="32" t="s">
        <v>2504</v>
      </c>
      <c r="Y74" s="32" t="s">
        <v>2504</v>
      </c>
      <c r="Z74" s="32" t="s">
        <v>2504</v>
      </c>
      <c r="AA74" s="32" t="s">
        <v>2464</v>
      </c>
      <c r="AB74" s="32" t="s">
        <v>2729</v>
      </c>
      <c r="AC74" s="32" t="s">
        <v>2464</v>
      </c>
      <c r="AD74" s="32" t="s">
        <v>2464</v>
      </c>
      <c r="AE74" s="32" t="s">
        <v>2464</v>
      </c>
      <c r="AF74" s="32" t="s">
        <v>2464</v>
      </c>
      <c r="AG74" s="32" t="s">
        <v>2729</v>
      </c>
      <c r="AH74" s="32" t="s">
        <v>2729</v>
      </c>
      <c r="AI74" s="32" t="s">
        <v>2504</v>
      </c>
      <c r="AJ74" s="32" t="s">
        <v>2464</v>
      </c>
      <c r="AK74" s="32" t="s">
        <v>2729</v>
      </c>
      <c r="AL74" s="32" t="s">
        <v>2729</v>
      </c>
      <c r="AM74" s="32" t="s">
        <v>2729</v>
      </c>
      <c r="AN74" s="32" t="s">
        <v>2464</v>
      </c>
      <c r="AO74" s="32" t="s">
        <v>2464</v>
      </c>
      <c r="AP74" s="32" t="s">
        <v>2464</v>
      </c>
      <c r="AQ74" s="32" t="s">
        <v>2464</v>
      </c>
      <c r="AR74" s="32" t="s">
        <v>2464</v>
      </c>
      <c r="AS74" s="32" t="s">
        <v>2464</v>
      </c>
      <c r="AT74" s="32" t="s">
        <v>2464</v>
      </c>
      <c r="AU74" s="32" t="s">
        <v>1378</v>
      </c>
      <c r="AV74" s="32" t="s">
        <v>2731</v>
      </c>
      <c r="AW74" s="32" t="s">
        <v>2731</v>
      </c>
      <c r="AX74" s="32" t="s">
        <v>1378</v>
      </c>
      <c r="AY74" s="32" t="s">
        <v>2464</v>
      </c>
      <c r="AZ74" s="32" t="s">
        <v>2464</v>
      </c>
      <c r="BA74" s="32" t="s">
        <v>1378</v>
      </c>
      <c r="BB74" s="32" t="s">
        <v>2731</v>
      </c>
      <c r="BC74" s="32" t="s">
        <v>2735</v>
      </c>
      <c r="BD74" s="32" t="s">
        <v>2464</v>
      </c>
      <c r="BE74" s="32" t="s">
        <v>2464</v>
      </c>
      <c r="BF74" s="32" t="s">
        <v>2729</v>
      </c>
      <c r="BG74" s="32" t="s">
        <v>2733</v>
      </c>
      <c r="BH74" s="32" t="s">
        <v>2733</v>
      </c>
      <c r="BI74" s="32" t="s">
        <v>2733</v>
      </c>
      <c r="BJ74" s="32" t="s">
        <v>2464</v>
      </c>
      <c r="BK74" s="32" t="s">
        <v>1378</v>
      </c>
      <c r="BL74" s="32" t="s">
        <v>2735</v>
      </c>
      <c r="BM74" s="32" t="s">
        <v>2735</v>
      </c>
      <c r="BN74" s="32" t="s">
        <v>2735</v>
      </c>
      <c r="BO74" s="32" t="s">
        <v>2464</v>
      </c>
      <c r="BP74" s="32" t="s">
        <v>2464</v>
      </c>
      <c r="BQ74" s="32" t="s">
        <v>2464</v>
      </c>
      <c r="BR74" s="32" t="s">
        <v>2735</v>
      </c>
      <c r="BS74" s="32" t="s">
        <v>2735</v>
      </c>
      <c r="BT74" s="32" t="s">
        <v>2735</v>
      </c>
      <c r="BU74" s="32" t="s">
        <v>2464</v>
      </c>
      <c r="BV74" s="32" t="s">
        <v>2464</v>
      </c>
      <c r="BW74" s="32" t="s">
        <v>2464</v>
      </c>
      <c r="BX74" s="32" t="s">
        <v>2464</v>
      </c>
      <c r="BY74" s="32" t="s">
        <v>2464</v>
      </c>
      <c r="BZ74" s="32" t="s">
        <v>2735</v>
      </c>
    </row>
    <row r="75" spans="1:78" ht="55.8" thickBot="1">
      <c r="A75" s="34" t="s">
        <v>848</v>
      </c>
      <c r="B75" s="35">
        <v>3</v>
      </c>
      <c r="C75" s="89" t="s">
        <v>2414</v>
      </c>
      <c r="D75" s="90" t="s">
        <v>2720</v>
      </c>
      <c r="E75" s="282">
        <v>43748</v>
      </c>
      <c r="F75" s="244"/>
      <c r="G75" s="385" t="s">
        <v>2448</v>
      </c>
      <c r="H75" s="36"/>
      <c r="I75" s="400" t="s">
        <v>2167</v>
      </c>
      <c r="J75" s="122"/>
      <c r="K75" s="387" t="s">
        <v>3134</v>
      </c>
      <c r="L75" s="387" t="s">
        <v>946</v>
      </c>
      <c r="M75" s="37"/>
      <c r="N75" s="386" t="s">
        <v>946</v>
      </c>
      <c r="O75" s="90" t="s">
        <v>3189</v>
      </c>
      <c r="P75" s="388" t="s">
        <v>965</v>
      </c>
      <c r="Q75" s="386" t="s">
        <v>997</v>
      </c>
      <c r="R75" s="386" t="s">
        <v>998</v>
      </c>
      <c r="S75" s="40"/>
      <c r="T75" s="386" t="s">
        <v>1011</v>
      </c>
      <c r="U75" s="37"/>
      <c r="V75" s="389"/>
      <c r="W75" s="389"/>
      <c r="X75" s="389"/>
      <c r="Y75" s="389"/>
      <c r="Z75" s="389"/>
      <c r="AA75" s="37"/>
      <c r="AB75" s="386" t="s">
        <v>1012</v>
      </c>
      <c r="AC75" s="37"/>
      <c r="AD75" s="37"/>
      <c r="AE75" s="37"/>
      <c r="AF75" s="37"/>
      <c r="AG75" s="386" t="s">
        <v>81</v>
      </c>
      <c r="AH75" s="386" t="s">
        <v>81</v>
      </c>
      <c r="AI75" s="389"/>
      <c r="AJ75" s="37"/>
      <c r="AK75" s="386" t="s">
        <v>63</v>
      </c>
      <c r="AL75" s="386" t="s">
        <v>139</v>
      </c>
      <c r="AM75" s="386" t="s">
        <v>87</v>
      </c>
      <c r="AN75" s="37"/>
      <c r="AO75" s="37"/>
      <c r="AP75" s="37"/>
      <c r="AQ75" s="37"/>
      <c r="AR75" s="37"/>
      <c r="AS75" s="37"/>
      <c r="AT75" s="37"/>
      <c r="AU75" s="394"/>
      <c r="AV75" s="395" t="s">
        <v>1277</v>
      </c>
      <c r="AW75" s="395" t="s">
        <v>1277</v>
      </c>
      <c r="AX75" s="394"/>
      <c r="AY75" s="37"/>
      <c r="AZ75" s="37"/>
      <c r="BA75" s="394"/>
      <c r="BB75" s="395" t="s">
        <v>1277</v>
      </c>
      <c r="BC75" s="395" t="s">
        <v>1277</v>
      </c>
      <c r="BD75" s="37"/>
      <c r="BE75" s="37"/>
      <c r="BF75" s="386" t="s">
        <v>2402</v>
      </c>
      <c r="BG75" s="392"/>
      <c r="BH75" s="395" t="s">
        <v>1277</v>
      </c>
      <c r="BI75" s="395" t="s">
        <v>1277</v>
      </c>
      <c r="BJ75" s="37"/>
      <c r="BK75" s="37"/>
      <c r="BL75" s="395" t="s">
        <v>1277</v>
      </c>
      <c r="BM75" s="395" t="s">
        <v>1277</v>
      </c>
      <c r="BN75" s="403">
        <f>SUM(BL75:BM75)</f>
        <v>0</v>
      </c>
      <c r="BO75" s="37"/>
      <c r="BP75" s="37"/>
      <c r="BQ75" s="37"/>
      <c r="BR75" s="395" t="s">
        <v>1277</v>
      </c>
      <c r="BS75" s="395" t="s">
        <v>1277</v>
      </c>
      <c r="BT75" s="403">
        <f>SUM(BR75:BS75)</f>
        <v>0</v>
      </c>
      <c r="BU75" s="37"/>
      <c r="BV75" s="37"/>
      <c r="BW75" s="37"/>
      <c r="BX75" s="37"/>
      <c r="BY75" s="37"/>
      <c r="BZ75" s="395" t="s">
        <v>1277</v>
      </c>
    </row>
    <row r="76" spans="1:78">
      <c r="A76" s="58" t="s">
        <v>849</v>
      </c>
      <c r="B76" s="59">
        <v>4</v>
      </c>
      <c r="C76" s="60" t="s">
        <v>2411</v>
      </c>
      <c r="D76" s="61" t="s">
        <v>2729</v>
      </c>
      <c r="E76" s="62" t="s">
        <v>2729</v>
      </c>
      <c r="F76" s="62" t="s">
        <v>2464</v>
      </c>
      <c r="G76" s="62" t="s">
        <v>2729</v>
      </c>
      <c r="H76" s="62" t="s">
        <v>2464</v>
      </c>
      <c r="I76" s="62" t="s">
        <v>2729</v>
      </c>
      <c r="J76" s="62" t="s">
        <v>2464</v>
      </c>
      <c r="K76" s="62" t="s">
        <v>2729</v>
      </c>
      <c r="L76" s="62" t="s">
        <v>2729</v>
      </c>
      <c r="M76" s="63" t="s">
        <v>2464</v>
      </c>
      <c r="N76" s="63" t="s">
        <v>2729</v>
      </c>
      <c r="O76" s="30" t="s">
        <v>2729</v>
      </c>
      <c r="P76" s="32" t="s">
        <v>790</v>
      </c>
      <c r="Q76" s="32" t="s">
        <v>2729</v>
      </c>
      <c r="R76" s="32" t="s">
        <v>2729</v>
      </c>
      <c r="S76" s="32" t="s">
        <v>2464</v>
      </c>
      <c r="T76" s="32" t="s">
        <v>2729</v>
      </c>
      <c r="U76" s="32" t="s">
        <v>2464</v>
      </c>
      <c r="V76" s="32" t="s">
        <v>2504</v>
      </c>
      <c r="W76" s="32" t="s">
        <v>2504</v>
      </c>
      <c r="X76" s="32" t="s">
        <v>2504</v>
      </c>
      <c r="Y76" s="32" t="s">
        <v>2504</v>
      </c>
      <c r="Z76" s="32" t="s">
        <v>2504</v>
      </c>
      <c r="AA76" s="32" t="s">
        <v>2464</v>
      </c>
      <c r="AB76" s="32" t="s">
        <v>2729</v>
      </c>
      <c r="AC76" s="32" t="s">
        <v>2464</v>
      </c>
      <c r="AD76" s="32" t="s">
        <v>2464</v>
      </c>
      <c r="AE76" s="32" t="s">
        <v>2464</v>
      </c>
      <c r="AF76" s="32" t="s">
        <v>2464</v>
      </c>
      <c r="AG76" s="32" t="s">
        <v>2729</v>
      </c>
      <c r="AH76" s="32" t="s">
        <v>2729</v>
      </c>
      <c r="AI76" s="32" t="s">
        <v>2504</v>
      </c>
      <c r="AJ76" s="32" t="s">
        <v>2464</v>
      </c>
      <c r="AK76" s="32" t="s">
        <v>2729</v>
      </c>
      <c r="AL76" s="32" t="s">
        <v>2729</v>
      </c>
      <c r="AM76" s="32" t="s">
        <v>2729</v>
      </c>
      <c r="AN76" s="32" t="s">
        <v>2464</v>
      </c>
      <c r="AO76" s="32" t="s">
        <v>2464</v>
      </c>
      <c r="AP76" s="32" t="s">
        <v>2464</v>
      </c>
      <c r="AQ76" s="32" t="s">
        <v>2464</v>
      </c>
      <c r="AR76" s="32" t="s">
        <v>2464</v>
      </c>
      <c r="AS76" s="32" t="s">
        <v>2464</v>
      </c>
      <c r="AT76" s="32" t="s">
        <v>2464</v>
      </c>
      <c r="AU76" s="32" t="s">
        <v>1378</v>
      </c>
      <c r="AV76" s="32" t="s">
        <v>2731</v>
      </c>
      <c r="AW76" s="32" t="s">
        <v>2731</v>
      </c>
      <c r="AX76" s="32" t="s">
        <v>1378</v>
      </c>
      <c r="AY76" s="32" t="s">
        <v>2464</v>
      </c>
      <c r="AZ76" s="32" t="s">
        <v>2464</v>
      </c>
      <c r="BA76" s="32" t="s">
        <v>1378</v>
      </c>
      <c r="BB76" s="32" t="s">
        <v>2731</v>
      </c>
      <c r="BC76" s="32" t="s">
        <v>2735</v>
      </c>
      <c r="BD76" s="32" t="s">
        <v>2464</v>
      </c>
      <c r="BE76" s="32" t="s">
        <v>2464</v>
      </c>
      <c r="BF76" s="32" t="s">
        <v>2729</v>
      </c>
      <c r="BG76" s="32" t="s">
        <v>2733</v>
      </c>
      <c r="BH76" s="32" t="s">
        <v>2733</v>
      </c>
      <c r="BI76" s="32" t="s">
        <v>2733</v>
      </c>
      <c r="BJ76" s="32" t="s">
        <v>2464</v>
      </c>
      <c r="BK76" s="32" t="s">
        <v>1378</v>
      </c>
      <c r="BL76" s="32" t="s">
        <v>2735</v>
      </c>
      <c r="BM76" s="32" t="s">
        <v>2735</v>
      </c>
      <c r="BN76" s="32" t="s">
        <v>2735</v>
      </c>
      <c r="BO76" s="32" t="s">
        <v>2464</v>
      </c>
      <c r="BP76" s="32" t="s">
        <v>2464</v>
      </c>
      <c r="BQ76" s="32" t="s">
        <v>2464</v>
      </c>
      <c r="BR76" s="32" t="s">
        <v>2735</v>
      </c>
      <c r="BS76" s="32" t="s">
        <v>2735</v>
      </c>
      <c r="BT76" s="32" t="s">
        <v>2735</v>
      </c>
      <c r="BU76" s="32" t="s">
        <v>2464</v>
      </c>
      <c r="BV76" s="32" t="s">
        <v>2464</v>
      </c>
      <c r="BW76" s="32" t="s">
        <v>2464</v>
      </c>
      <c r="BX76" s="32" t="s">
        <v>2464</v>
      </c>
      <c r="BY76" s="32" t="s">
        <v>2464</v>
      </c>
      <c r="BZ76" s="32" t="s">
        <v>2735</v>
      </c>
    </row>
    <row r="77" spans="1:78" ht="44.4" thickBot="1">
      <c r="A77" s="34" t="s">
        <v>849</v>
      </c>
      <c r="B77" s="35">
        <v>6</v>
      </c>
      <c r="C77" s="89" t="s">
        <v>2414</v>
      </c>
      <c r="D77" s="90" t="s">
        <v>2720</v>
      </c>
      <c r="E77" s="282">
        <v>43748</v>
      </c>
      <c r="F77" s="244"/>
      <c r="G77" s="385" t="s">
        <v>2449</v>
      </c>
      <c r="H77" s="36"/>
      <c r="I77" s="400" t="s">
        <v>2167</v>
      </c>
      <c r="J77" s="122"/>
      <c r="K77" s="387" t="s">
        <v>3134</v>
      </c>
      <c r="L77" s="387" t="s">
        <v>946</v>
      </c>
      <c r="M77" s="37"/>
      <c r="N77" s="386" t="s">
        <v>946</v>
      </c>
      <c r="O77" s="90" t="s">
        <v>3190</v>
      </c>
      <c r="P77" s="388" t="s">
        <v>965</v>
      </c>
      <c r="Q77" s="386" t="s">
        <v>997</v>
      </c>
      <c r="R77" s="386" t="s">
        <v>998</v>
      </c>
      <c r="S77" s="40"/>
      <c r="T77" s="386" t="s">
        <v>1013</v>
      </c>
      <c r="U77" s="37"/>
      <c r="V77" s="389"/>
      <c r="W77" s="389"/>
      <c r="X77" s="389"/>
      <c r="Y77" s="389"/>
      <c r="Z77" s="389"/>
      <c r="AA77" s="37"/>
      <c r="AB77" s="386" t="s">
        <v>1014</v>
      </c>
      <c r="AC77" s="37"/>
      <c r="AD77" s="37"/>
      <c r="AE77" s="37"/>
      <c r="AF77" s="37"/>
      <c r="AG77" s="386" t="s">
        <v>112</v>
      </c>
      <c r="AH77" s="386" t="s">
        <v>112</v>
      </c>
      <c r="AI77" s="389"/>
      <c r="AJ77" s="37"/>
      <c r="AK77" s="386" t="s">
        <v>66</v>
      </c>
      <c r="AL77" s="386" t="s">
        <v>583</v>
      </c>
      <c r="AM77" s="386" t="s">
        <v>87</v>
      </c>
      <c r="AN77" s="37"/>
      <c r="AO77" s="37"/>
      <c r="AP77" s="37"/>
      <c r="AQ77" s="37"/>
      <c r="AR77" s="37"/>
      <c r="AS77" s="37"/>
      <c r="AT77" s="37"/>
      <c r="AU77" s="394"/>
      <c r="AV77" s="395" t="s">
        <v>1277</v>
      </c>
      <c r="AW77" s="395" t="s">
        <v>1277</v>
      </c>
      <c r="AX77" s="394"/>
      <c r="AY77" s="37"/>
      <c r="AZ77" s="37"/>
      <c r="BA77" s="394"/>
      <c r="BB77" s="390" t="s">
        <v>1028</v>
      </c>
      <c r="BC77" s="390"/>
      <c r="BD77" s="37"/>
      <c r="BE77" s="37"/>
      <c r="BF77" s="386" t="s">
        <v>2451</v>
      </c>
      <c r="BG77" s="392"/>
      <c r="BH77" s="395" t="s">
        <v>1277</v>
      </c>
      <c r="BI77" s="395" t="s">
        <v>1277</v>
      </c>
      <c r="BJ77" s="37"/>
      <c r="BK77" s="37"/>
      <c r="BL77" s="395" t="s">
        <v>1277</v>
      </c>
      <c r="BM77" s="395" t="s">
        <v>1277</v>
      </c>
      <c r="BN77" s="403">
        <f>SUM(BL77:BM77)</f>
        <v>0</v>
      </c>
      <c r="BO77" s="37"/>
      <c r="BP77" s="37"/>
      <c r="BQ77" s="37"/>
      <c r="BR77" s="395" t="s">
        <v>1277</v>
      </c>
      <c r="BS77" s="395" t="s">
        <v>1277</v>
      </c>
      <c r="BT77" s="403">
        <f>SUM(BR77:BS77)</f>
        <v>0</v>
      </c>
      <c r="BU77" s="37"/>
      <c r="BV77" s="37"/>
      <c r="BW77" s="37"/>
      <c r="BX77" s="37"/>
      <c r="BY77" s="37"/>
      <c r="BZ77" s="395" t="s">
        <v>1277</v>
      </c>
    </row>
    <row r="78" spans="1:78">
      <c r="A78" s="58" t="s">
        <v>850</v>
      </c>
      <c r="B78" s="59">
        <v>7</v>
      </c>
      <c r="C78" s="60" t="s">
        <v>2411</v>
      </c>
      <c r="D78" s="64" t="s">
        <v>2729</v>
      </c>
      <c r="E78" s="65" t="s">
        <v>2729</v>
      </c>
      <c r="F78" s="62" t="s">
        <v>2464</v>
      </c>
      <c r="G78" s="65" t="s">
        <v>2729</v>
      </c>
      <c r="H78" s="65" t="s">
        <v>2464</v>
      </c>
      <c r="I78" s="62" t="s">
        <v>2729</v>
      </c>
      <c r="J78" s="62" t="s">
        <v>2729</v>
      </c>
      <c r="K78" s="65" t="s">
        <v>2729</v>
      </c>
      <c r="L78" s="65" t="s">
        <v>2729</v>
      </c>
      <c r="M78" s="67" t="s">
        <v>2464</v>
      </c>
      <c r="N78" s="67" t="s">
        <v>2729</v>
      </c>
      <c r="O78" s="42" t="s">
        <v>2729</v>
      </c>
      <c r="P78" s="43" t="s">
        <v>790</v>
      </c>
      <c r="Q78" s="43" t="s">
        <v>2729</v>
      </c>
      <c r="R78" s="43" t="s">
        <v>2729</v>
      </c>
      <c r="S78" s="43" t="s">
        <v>2464</v>
      </c>
      <c r="T78" s="43" t="s">
        <v>2729</v>
      </c>
      <c r="U78" s="43" t="s">
        <v>2464</v>
      </c>
      <c r="V78" s="43" t="s">
        <v>2504</v>
      </c>
      <c r="W78" s="43" t="s">
        <v>2504</v>
      </c>
      <c r="X78" s="43" t="s">
        <v>2504</v>
      </c>
      <c r="Y78" s="43" t="s">
        <v>2504</v>
      </c>
      <c r="Z78" s="43" t="s">
        <v>2504</v>
      </c>
      <c r="AA78" s="43" t="s">
        <v>2464</v>
      </c>
      <c r="AB78" s="43" t="s">
        <v>2729</v>
      </c>
      <c r="AC78" s="43" t="s">
        <v>2464</v>
      </c>
      <c r="AD78" s="43" t="s">
        <v>2464</v>
      </c>
      <c r="AE78" s="43" t="s">
        <v>2729</v>
      </c>
      <c r="AF78" s="43" t="s">
        <v>2464</v>
      </c>
      <c r="AG78" s="43" t="s">
        <v>2729</v>
      </c>
      <c r="AH78" s="43" t="s">
        <v>2729</v>
      </c>
      <c r="AI78" s="43" t="s">
        <v>2504</v>
      </c>
      <c r="AJ78" s="43" t="s">
        <v>2464</v>
      </c>
      <c r="AK78" s="43" t="s">
        <v>2729</v>
      </c>
      <c r="AL78" s="43" t="s">
        <v>2729</v>
      </c>
      <c r="AM78" s="43" t="s">
        <v>2729</v>
      </c>
      <c r="AN78" s="43" t="s">
        <v>2464</v>
      </c>
      <c r="AO78" s="43" t="s">
        <v>2464</v>
      </c>
      <c r="AP78" s="43" t="s">
        <v>2464</v>
      </c>
      <c r="AQ78" s="43" t="s">
        <v>2464</v>
      </c>
      <c r="AR78" s="43" t="s">
        <v>2464</v>
      </c>
      <c r="AS78" s="43" t="s">
        <v>2464</v>
      </c>
      <c r="AT78" s="43" t="s">
        <v>2464</v>
      </c>
      <c r="AU78" s="43" t="s">
        <v>2729</v>
      </c>
      <c r="AV78" s="43" t="s">
        <v>2464</v>
      </c>
      <c r="AW78" s="43" t="s">
        <v>2464</v>
      </c>
      <c r="AX78" s="43" t="s">
        <v>2464</v>
      </c>
      <c r="AY78" s="43" t="s">
        <v>2464</v>
      </c>
      <c r="AZ78" s="43" t="s">
        <v>2464</v>
      </c>
      <c r="BA78" s="43" t="s">
        <v>2729</v>
      </c>
      <c r="BB78" s="43" t="s">
        <v>2729</v>
      </c>
      <c r="BC78" s="43" t="s">
        <v>2733</v>
      </c>
      <c r="BD78" s="43" t="s">
        <v>2464</v>
      </c>
      <c r="BE78" s="43" t="s">
        <v>2464</v>
      </c>
      <c r="BF78" s="43" t="s">
        <v>2729</v>
      </c>
      <c r="BG78" s="43" t="s">
        <v>2733</v>
      </c>
      <c r="BH78" s="43" t="s">
        <v>2733</v>
      </c>
      <c r="BI78" s="43" t="s">
        <v>2733</v>
      </c>
      <c r="BJ78" s="43" t="s">
        <v>2464</v>
      </c>
      <c r="BK78" s="43" t="s">
        <v>1378</v>
      </c>
      <c r="BL78" s="32" t="s">
        <v>2733</v>
      </c>
      <c r="BM78" s="32" t="s">
        <v>2733</v>
      </c>
      <c r="BN78" s="32" t="s">
        <v>2733</v>
      </c>
      <c r="BO78" s="32" t="s">
        <v>2464</v>
      </c>
      <c r="BP78" s="32" t="s">
        <v>2464</v>
      </c>
      <c r="BQ78" s="32" t="s">
        <v>2464</v>
      </c>
      <c r="BR78" s="32" t="s">
        <v>2733</v>
      </c>
      <c r="BS78" s="32" t="s">
        <v>2733</v>
      </c>
      <c r="BT78" s="32" t="s">
        <v>2733</v>
      </c>
      <c r="BU78" s="32" t="s">
        <v>2464</v>
      </c>
      <c r="BV78" s="32" t="s">
        <v>2464</v>
      </c>
      <c r="BW78" s="32" t="s">
        <v>2464</v>
      </c>
      <c r="BX78" s="32" t="s">
        <v>2733</v>
      </c>
      <c r="BY78" s="32" t="s">
        <v>2733</v>
      </c>
      <c r="BZ78" s="32" t="s">
        <v>2733</v>
      </c>
    </row>
    <row r="79" spans="1:78" ht="83.4" thickBot="1">
      <c r="A79" s="34" t="s">
        <v>850</v>
      </c>
      <c r="B79" s="35">
        <v>9</v>
      </c>
      <c r="C79" s="89" t="s">
        <v>2414</v>
      </c>
      <c r="D79" s="90" t="s">
        <v>2721</v>
      </c>
      <c r="E79" s="282">
        <v>43748</v>
      </c>
      <c r="F79" s="244"/>
      <c r="G79" s="385" t="s">
        <v>2452</v>
      </c>
      <c r="H79" s="36"/>
      <c r="I79" s="387" t="s">
        <v>2171</v>
      </c>
      <c r="J79" s="387" t="s">
        <v>3234</v>
      </c>
      <c r="K79" s="387" t="s">
        <v>3134</v>
      </c>
      <c r="L79" s="387" t="s">
        <v>946</v>
      </c>
      <c r="M79" s="37"/>
      <c r="N79" s="386" t="s">
        <v>946</v>
      </c>
      <c r="O79" s="90" t="s">
        <v>3120</v>
      </c>
      <c r="P79" s="388" t="s">
        <v>965</v>
      </c>
      <c r="Q79" s="386" t="s">
        <v>997</v>
      </c>
      <c r="R79" s="386" t="s">
        <v>998</v>
      </c>
      <c r="S79" s="40"/>
      <c r="T79" s="386" t="s">
        <v>2452</v>
      </c>
      <c r="U79" s="37"/>
      <c r="V79" s="389"/>
      <c r="W79" s="389"/>
      <c r="X79" s="389"/>
      <c r="Y79" s="389"/>
      <c r="Z79" s="389"/>
      <c r="AA79" s="37"/>
      <c r="AB79" s="386" t="s">
        <v>2453</v>
      </c>
      <c r="AC79" s="37"/>
      <c r="AD79" s="37"/>
      <c r="AE79" s="395" t="s">
        <v>1277</v>
      </c>
      <c r="AF79" s="37"/>
      <c r="AG79" s="386" t="s">
        <v>57</v>
      </c>
      <c r="AH79" s="386" t="s">
        <v>57</v>
      </c>
      <c r="AI79" s="389"/>
      <c r="AJ79" s="37"/>
      <c r="AK79" s="386" t="s">
        <v>73</v>
      </c>
      <c r="AL79" s="386" t="s">
        <v>165</v>
      </c>
      <c r="AM79" s="386" t="s">
        <v>105</v>
      </c>
      <c r="AN79" s="37"/>
      <c r="AO79" s="37"/>
      <c r="AP79" s="37"/>
      <c r="AQ79" s="37"/>
      <c r="AR79" s="37"/>
      <c r="AS79" s="37"/>
      <c r="AT79" s="37"/>
      <c r="AU79" s="395" t="s">
        <v>1277</v>
      </c>
      <c r="AV79" s="37"/>
      <c r="AW79" s="37"/>
      <c r="AX79" s="37"/>
      <c r="AY79" s="37"/>
      <c r="AZ79" s="37"/>
      <c r="BA79" s="395" t="s">
        <v>1277</v>
      </c>
      <c r="BB79" s="386" t="s">
        <v>1028</v>
      </c>
      <c r="BC79" s="392"/>
      <c r="BD79" s="37"/>
      <c r="BE79" s="37"/>
      <c r="BF79" s="386" t="s">
        <v>1017</v>
      </c>
      <c r="BG79" s="392"/>
      <c r="BH79" s="395" t="s">
        <v>1277</v>
      </c>
      <c r="BI79" s="395" t="s">
        <v>1277</v>
      </c>
      <c r="BJ79" s="37"/>
      <c r="BK79" s="394"/>
      <c r="BL79" s="402">
        <v>0.08</v>
      </c>
      <c r="BM79" s="402">
        <v>0.01</v>
      </c>
      <c r="BN79" s="402">
        <f>SUM(BL79:BM79)</f>
        <v>0.09</v>
      </c>
      <c r="BO79" s="39"/>
      <c r="BP79" s="39"/>
      <c r="BQ79" s="39"/>
      <c r="BR79" s="402">
        <v>0.8</v>
      </c>
      <c r="BS79" s="402">
        <v>0</v>
      </c>
      <c r="BT79" s="402">
        <f>SUM(BR79:BS79)</f>
        <v>0.8</v>
      </c>
      <c r="BU79" s="39"/>
      <c r="BV79" s="39"/>
      <c r="BW79" s="39"/>
      <c r="BX79" s="404" t="s">
        <v>2978</v>
      </c>
      <c r="BY79" s="404" t="s">
        <v>2978</v>
      </c>
      <c r="BZ79" s="404" t="s">
        <v>2978</v>
      </c>
    </row>
    <row r="80" spans="1:78">
      <c r="A80" s="58" t="s">
        <v>851</v>
      </c>
      <c r="B80" s="59">
        <v>10</v>
      </c>
      <c r="C80" s="60" t="s">
        <v>2411</v>
      </c>
      <c r="D80" s="64" t="s">
        <v>2729</v>
      </c>
      <c r="E80" s="65" t="s">
        <v>2729</v>
      </c>
      <c r="F80" s="62" t="s">
        <v>2464</v>
      </c>
      <c r="G80" s="65" t="s">
        <v>2729</v>
      </c>
      <c r="H80" s="65" t="s">
        <v>2464</v>
      </c>
      <c r="I80" s="62" t="s">
        <v>2729</v>
      </c>
      <c r="J80" s="62" t="s">
        <v>2729</v>
      </c>
      <c r="K80" s="65" t="s">
        <v>2729</v>
      </c>
      <c r="L80" s="65" t="s">
        <v>2729</v>
      </c>
      <c r="M80" s="67" t="s">
        <v>2464</v>
      </c>
      <c r="N80" s="67" t="s">
        <v>2729</v>
      </c>
      <c r="O80" s="42" t="s">
        <v>2729</v>
      </c>
      <c r="P80" s="43" t="s">
        <v>790</v>
      </c>
      <c r="Q80" s="43" t="s">
        <v>2729</v>
      </c>
      <c r="R80" s="43" t="s">
        <v>2729</v>
      </c>
      <c r="S80" s="43" t="s">
        <v>2464</v>
      </c>
      <c r="T80" s="43" t="s">
        <v>2729</v>
      </c>
      <c r="U80" s="43" t="s">
        <v>2464</v>
      </c>
      <c r="V80" s="43" t="s">
        <v>2504</v>
      </c>
      <c r="W80" s="43" t="s">
        <v>2504</v>
      </c>
      <c r="X80" s="43" t="s">
        <v>2504</v>
      </c>
      <c r="Y80" s="43" t="s">
        <v>2504</v>
      </c>
      <c r="Z80" s="43" t="s">
        <v>2504</v>
      </c>
      <c r="AA80" s="43" t="s">
        <v>2464</v>
      </c>
      <c r="AB80" s="43" t="s">
        <v>2729</v>
      </c>
      <c r="AC80" s="43" t="s">
        <v>2464</v>
      </c>
      <c r="AD80" s="43" t="s">
        <v>2464</v>
      </c>
      <c r="AE80" s="43" t="s">
        <v>2729</v>
      </c>
      <c r="AF80" s="43" t="s">
        <v>2464</v>
      </c>
      <c r="AG80" s="43" t="s">
        <v>2729</v>
      </c>
      <c r="AH80" s="43" t="s">
        <v>2729</v>
      </c>
      <c r="AI80" s="43" t="s">
        <v>2504</v>
      </c>
      <c r="AJ80" s="43" t="s">
        <v>2464</v>
      </c>
      <c r="AK80" s="43" t="s">
        <v>2729</v>
      </c>
      <c r="AL80" s="43" t="s">
        <v>2729</v>
      </c>
      <c r="AM80" s="43" t="s">
        <v>2729</v>
      </c>
      <c r="AN80" s="43" t="s">
        <v>2464</v>
      </c>
      <c r="AO80" s="43" t="s">
        <v>2464</v>
      </c>
      <c r="AP80" s="43" t="s">
        <v>2464</v>
      </c>
      <c r="AQ80" s="43" t="s">
        <v>2464</v>
      </c>
      <c r="AR80" s="43" t="s">
        <v>2464</v>
      </c>
      <c r="AS80" s="43" t="s">
        <v>2464</v>
      </c>
      <c r="AT80" s="43" t="s">
        <v>2464</v>
      </c>
      <c r="AU80" s="43" t="s">
        <v>2729</v>
      </c>
      <c r="AV80" s="43" t="s">
        <v>2464</v>
      </c>
      <c r="AW80" s="43" t="s">
        <v>2464</v>
      </c>
      <c r="AX80" s="43" t="s">
        <v>2464</v>
      </c>
      <c r="AY80" s="43" t="s">
        <v>2464</v>
      </c>
      <c r="AZ80" s="43" t="s">
        <v>2464</v>
      </c>
      <c r="BA80" s="43" t="s">
        <v>2729</v>
      </c>
      <c r="BB80" s="43" t="s">
        <v>2729</v>
      </c>
      <c r="BC80" s="43" t="s">
        <v>2733</v>
      </c>
      <c r="BD80" s="43" t="s">
        <v>2464</v>
      </c>
      <c r="BE80" s="43" t="s">
        <v>2464</v>
      </c>
      <c r="BF80" s="43" t="s">
        <v>2729</v>
      </c>
      <c r="BG80" s="43" t="s">
        <v>2733</v>
      </c>
      <c r="BH80" s="43" t="s">
        <v>2733</v>
      </c>
      <c r="BI80" s="43" t="s">
        <v>2733</v>
      </c>
      <c r="BJ80" s="43" t="s">
        <v>2464</v>
      </c>
      <c r="BK80" s="43" t="s">
        <v>1378</v>
      </c>
      <c r="BL80" s="32" t="s">
        <v>2733</v>
      </c>
      <c r="BM80" s="32" t="s">
        <v>2733</v>
      </c>
      <c r="BN80" s="32" t="s">
        <v>2733</v>
      </c>
      <c r="BO80" s="32" t="s">
        <v>2464</v>
      </c>
      <c r="BP80" s="32" t="s">
        <v>2464</v>
      </c>
      <c r="BQ80" s="32" t="s">
        <v>2464</v>
      </c>
      <c r="BR80" s="32" t="s">
        <v>2733</v>
      </c>
      <c r="BS80" s="32" t="s">
        <v>2733</v>
      </c>
      <c r="BT80" s="32" t="s">
        <v>2733</v>
      </c>
      <c r="BU80" s="32" t="s">
        <v>2464</v>
      </c>
      <c r="BV80" s="32" t="s">
        <v>2464</v>
      </c>
      <c r="BW80" s="32" t="s">
        <v>2464</v>
      </c>
      <c r="BX80" s="32" t="s">
        <v>2733</v>
      </c>
      <c r="BY80" s="32" t="s">
        <v>2733</v>
      </c>
      <c r="BZ80" s="32" t="s">
        <v>2733</v>
      </c>
    </row>
    <row r="81" spans="1:78" ht="69.599999999999994" thickBot="1">
      <c r="A81" s="34" t="s">
        <v>851</v>
      </c>
      <c r="B81" s="35">
        <v>12</v>
      </c>
      <c r="C81" s="89" t="s">
        <v>2414</v>
      </c>
      <c r="D81" s="90" t="s">
        <v>2721</v>
      </c>
      <c r="E81" s="282">
        <v>43748</v>
      </c>
      <c r="F81" s="244"/>
      <c r="G81" s="385" t="s">
        <v>1432</v>
      </c>
      <c r="H81" s="36"/>
      <c r="I81" s="387" t="s">
        <v>2171</v>
      </c>
      <c r="J81" s="387" t="s">
        <v>3235</v>
      </c>
      <c r="K81" s="387" t="s">
        <v>3134</v>
      </c>
      <c r="L81" s="387" t="s">
        <v>946</v>
      </c>
      <c r="M81" s="37"/>
      <c r="N81" s="386" t="s">
        <v>946</v>
      </c>
      <c r="O81" s="90" t="s">
        <v>3120</v>
      </c>
      <c r="P81" s="388" t="s">
        <v>965</v>
      </c>
      <c r="Q81" s="386" t="s">
        <v>997</v>
      </c>
      <c r="R81" s="386" t="s">
        <v>998</v>
      </c>
      <c r="S81" s="40"/>
      <c r="T81" s="386" t="s">
        <v>1432</v>
      </c>
      <c r="U81" s="37"/>
      <c r="V81" s="389"/>
      <c r="W81" s="389"/>
      <c r="X81" s="389"/>
      <c r="Y81" s="389"/>
      <c r="Z81" s="389"/>
      <c r="AA81" s="37"/>
      <c r="AB81" s="386" t="s">
        <v>1433</v>
      </c>
      <c r="AC81" s="37"/>
      <c r="AD81" s="37"/>
      <c r="AE81" s="386" t="s">
        <v>1433</v>
      </c>
      <c r="AF81" s="37"/>
      <c r="AG81" s="386" t="s">
        <v>57</v>
      </c>
      <c r="AH81" s="386" t="s">
        <v>57</v>
      </c>
      <c r="AI81" s="389"/>
      <c r="AJ81" s="37"/>
      <c r="AK81" s="386" t="s">
        <v>73</v>
      </c>
      <c r="AL81" s="386" t="s">
        <v>758</v>
      </c>
      <c r="AM81" s="386" t="s">
        <v>105</v>
      </c>
      <c r="AN81" s="37"/>
      <c r="AO81" s="37"/>
      <c r="AP81" s="37"/>
      <c r="AQ81" s="37"/>
      <c r="AR81" s="37"/>
      <c r="AS81" s="37"/>
      <c r="AT81" s="37"/>
      <c r="AU81" s="386" t="s">
        <v>2848</v>
      </c>
      <c r="AV81" s="37"/>
      <c r="AW81" s="37"/>
      <c r="AX81" s="37"/>
      <c r="AY81" s="37"/>
      <c r="AZ81" s="37"/>
      <c r="BA81" s="386" t="s">
        <v>1434</v>
      </c>
      <c r="BB81" s="386" t="s">
        <v>1028</v>
      </c>
      <c r="BC81" s="392"/>
      <c r="BD81" s="37"/>
      <c r="BE81" s="37"/>
      <c r="BF81" s="386" t="s">
        <v>1017</v>
      </c>
      <c r="BG81" s="392"/>
      <c r="BH81" s="395" t="s">
        <v>1277</v>
      </c>
      <c r="BI81" s="395" t="s">
        <v>1277</v>
      </c>
      <c r="BJ81" s="37"/>
      <c r="BK81" s="394"/>
      <c r="BL81" s="402">
        <v>0.08</v>
      </c>
      <c r="BM81" s="402">
        <v>0.01</v>
      </c>
      <c r="BN81" s="402">
        <f>SUM(BL81:BM81)</f>
        <v>0.09</v>
      </c>
      <c r="BO81" s="39"/>
      <c r="BP81" s="39"/>
      <c r="BQ81" s="39"/>
      <c r="BR81" s="402">
        <v>0.8</v>
      </c>
      <c r="BS81" s="402">
        <v>0</v>
      </c>
      <c r="BT81" s="402">
        <f>SUM(BR81:BS81)</f>
        <v>0.8</v>
      </c>
      <c r="BU81" s="39"/>
      <c r="BV81" s="39"/>
      <c r="BW81" s="39"/>
      <c r="BX81" s="404" t="s">
        <v>2979</v>
      </c>
      <c r="BY81" s="404" t="s">
        <v>2978</v>
      </c>
      <c r="BZ81" s="404" t="s">
        <v>2978</v>
      </c>
    </row>
    <row r="82" spans="1:78" ht="17.399999999999999">
      <c r="D82" s="375" t="s">
        <v>2972</v>
      </c>
      <c r="L82" s="1"/>
      <c r="M82" s="1"/>
      <c r="N82" s="1"/>
      <c r="BI82" s="6"/>
      <c r="BJ82" s="6"/>
      <c r="BK82" s="6"/>
    </row>
    <row r="83" spans="1:78">
      <c r="L83" s="1"/>
      <c r="M83" s="1"/>
      <c r="N83" s="1"/>
      <c r="BI83" s="6"/>
      <c r="BJ83" s="6"/>
      <c r="BK83" s="6"/>
    </row>
    <row r="84" spans="1:78" ht="15.6" thickBot="1">
      <c r="A84" s="1" t="s">
        <v>3191</v>
      </c>
      <c r="L84" s="1"/>
      <c r="M84" s="1"/>
      <c r="N84" s="1"/>
      <c r="BI84" s="6"/>
      <c r="BJ84" s="6"/>
      <c r="BK84" s="6"/>
    </row>
    <row r="85" spans="1:78" ht="69.599999999999994" thickBot="1">
      <c r="D85" s="143" t="s">
        <v>2993</v>
      </c>
      <c r="E85" s="172" t="s">
        <v>2394</v>
      </c>
      <c r="F85" s="172" t="s">
        <v>2395</v>
      </c>
      <c r="G85" s="9" t="s">
        <v>962</v>
      </c>
      <c r="H85" s="10" t="s">
        <v>2396</v>
      </c>
      <c r="I85" s="380" t="s">
        <v>3206</v>
      </c>
      <c r="J85" s="380" t="s">
        <v>2213</v>
      </c>
      <c r="K85" s="10" t="s">
        <v>2526</v>
      </c>
      <c r="L85" s="10" t="s">
        <v>2986</v>
      </c>
      <c r="M85" s="10" t="s">
        <v>2988</v>
      </c>
      <c r="N85" s="10" t="s">
        <v>2520</v>
      </c>
      <c r="O85" s="11" t="s">
        <v>1291</v>
      </c>
      <c r="P85" s="174" t="s">
        <v>944</v>
      </c>
      <c r="Q85" s="12" t="s">
        <v>798</v>
      </c>
      <c r="R85" s="12" t="s">
        <v>799</v>
      </c>
      <c r="S85" s="12" t="s">
        <v>962</v>
      </c>
      <c r="T85" s="12" t="s">
        <v>800</v>
      </c>
      <c r="U85" s="12" t="s">
        <v>801</v>
      </c>
      <c r="V85" s="12" t="s">
        <v>2521</v>
      </c>
      <c r="W85" s="12" t="s">
        <v>802</v>
      </c>
      <c r="X85" s="12" t="s">
        <v>2217</v>
      </c>
      <c r="Y85" s="12" t="s">
        <v>2218</v>
      </c>
      <c r="Z85" s="12" t="s">
        <v>805</v>
      </c>
      <c r="AA85" s="230" t="s">
        <v>2397</v>
      </c>
      <c r="AB85" s="12" t="s">
        <v>807</v>
      </c>
      <c r="AC85" s="12" t="s">
        <v>808</v>
      </c>
      <c r="AD85" s="12" t="s">
        <v>809</v>
      </c>
      <c r="AE85" s="12" t="s">
        <v>810</v>
      </c>
      <c r="AF85" s="12" t="s">
        <v>811</v>
      </c>
      <c r="AG85" s="12" t="s">
        <v>812</v>
      </c>
      <c r="AH85" s="12" t="s">
        <v>813</v>
      </c>
      <c r="AI85" s="12" t="s">
        <v>814</v>
      </c>
      <c r="AJ85" s="12" t="s">
        <v>815</v>
      </c>
      <c r="AK85" s="12" t="s">
        <v>816</v>
      </c>
      <c r="AL85" s="12" t="s">
        <v>1285</v>
      </c>
      <c r="AM85" s="12" t="s">
        <v>818</v>
      </c>
      <c r="AN85" s="12" t="s">
        <v>819</v>
      </c>
      <c r="AO85" s="12" t="s">
        <v>820</v>
      </c>
      <c r="AP85" s="12" t="s">
        <v>821</v>
      </c>
      <c r="AQ85" s="12" t="s">
        <v>822</v>
      </c>
      <c r="AR85" s="12" t="s">
        <v>823</v>
      </c>
      <c r="AS85" s="12" t="s">
        <v>824</v>
      </c>
      <c r="AT85" s="12" t="s">
        <v>825</v>
      </c>
      <c r="AU85" s="12" t="s">
        <v>826</v>
      </c>
      <c r="AV85" s="12" t="s">
        <v>827</v>
      </c>
      <c r="AW85" s="12" t="s">
        <v>828</v>
      </c>
      <c r="AX85" s="12" t="s">
        <v>829</v>
      </c>
      <c r="AY85" s="12" t="s">
        <v>830</v>
      </c>
      <c r="AZ85" s="12" t="s">
        <v>831</v>
      </c>
      <c r="BA85" s="12" t="s">
        <v>832</v>
      </c>
      <c r="BB85" s="12" t="s">
        <v>833</v>
      </c>
      <c r="BC85" s="12" t="s">
        <v>834</v>
      </c>
      <c r="BD85" s="12" t="s">
        <v>835</v>
      </c>
      <c r="BE85" s="12" t="s">
        <v>836</v>
      </c>
      <c r="BF85" s="12" t="s">
        <v>837</v>
      </c>
      <c r="BG85" s="12" t="s">
        <v>838</v>
      </c>
      <c r="BH85" s="12" t="s">
        <v>839</v>
      </c>
      <c r="BI85" s="12" t="s">
        <v>840</v>
      </c>
      <c r="BJ85" s="12" t="s">
        <v>841</v>
      </c>
      <c r="BK85" s="12" t="s">
        <v>842</v>
      </c>
      <c r="BL85" s="354" t="s">
        <v>2742</v>
      </c>
      <c r="BM85" s="354" t="s">
        <v>2743</v>
      </c>
      <c r="BN85" s="354" t="s">
        <v>2744</v>
      </c>
      <c r="BO85" s="354" t="s">
        <v>2745</v>
      </c>
      <c r="BP85" s="354" t="s">
        <v>2746</v>
      </c>
      <c r="BQ85" s="354" t="s">
        <v>2747</v>
      </c>
      <c r="BR85" s="354" t="s">
        <v>2748</v>
      </c>
      <c r="BS85" s="354" t="s">
        <v>2749</v>
      </c>
      <c r="BT85" s="354" t="s">
        <v>2750</v>
      </c>
      <c r="BU85" s="354" t="s">
        <v>2751</v>
      </c>
      <c r="BV85" s="354" t="s">
        <v>2752</v>
      </c>
      <c r="BW85" s="354" t="s">
        <v>2753</v>
      </c>
      <c r="BX85" s="354" t="s">
        <v>2754</v>
      </c>
      <c r="BY85" s="354" t="s">
        <v>2755</v>
      </c>
      <c r="BZ85" s="354" t="s">
        <v>2756</v>
      </c>
    </row>
    <row r="86" spans="1:78" ht="45.6" thickBot="1">
      <c r="A86" s="13"/>
      <c r="B86" s="694" t="s">
        <v>48</v>
      </c>
      <c r="C86" s="695"/>
      <c r="D86" s="14" t="s">
        <v>3047</v>
      </c>
      <c r="E86" s="295" t="s">
        <v>3048</v>
      </c>
      <c r="F86" s="295" t="s">
        <v>3049</v>
      </c>
      <c r="G86" s="15" t="s">
        <v>3050</v>
      </c>
      <c r="H86" s="16" t="s">
        <v>3051</v>
      </c>
      <c r="I86" s="381" t="s">
        <v>3202</v>
      </c>
      <c r="J86" s="381" t="s">
        <v>3203</v>
      </c>
      <c r="K86" s="16" t="s">
        <v>3052</v>
      </c>
      <c r="L86" s="16" t="s">
        <v>3053</v>
      </c>
      <c r="M86" s="16" t="s">
        <v>3054</v>
      </c>
      <c r="N86" s="16" t="s">
        <v>3055</v>
      </c>
      <c r="O86" s="17" t="s">
        <v>3056</v>
      </c>
      <c r="P86" s="175" t="s">
        <v>3057</v>
      </c>
      <c r="Q86" s="18" t="s">
        <v>3058</v>
      </c>
      <c r="R86" s="18" t="s">
        <v>3059</v>
      </c>
      <c r="S86" s="18" t="s">
        <v>3050</v>
      </c>
      <c r="T86" s="18" t="s">
        <v>3060</v>
      </c>
      <c r="U86" s="18" t="s">
        <v>3061</v>
      </c>
      <c r="V86" s="18" t="s">
        <v>3062</v>
      </c>
      <c r="W86" s="18" t="s">
        <v>3063</v>
      </c>
      <c r="X86" s="18" t="s">
        <v>3064</v>
      </c>
      <c r="Y86" s="18" t="s">
        <v>3065</v>
      </c>
      <c r="Z86" s="18" t="s">
        <v>3066</v>
      </c>
      <c r="AA86" s="18" t="s">
        <v>3067</v>
      </c>
      <c r="AB86" s="18" t="s">
        <v>3068</v>
      </c>
      <c r="AC86" s="18" t="s">
        <v>3069</v>
      </c>
      <c r="AD86" s="18" t="s">
        <v>3070</v>
      </c>
      <c r="AE86" s="18" t="s">
        <v>3071</v>
      </c>
      <c r="AF86" s="18" t="s">
        <v>3072</v>
      </c>
      <c r="AG86" s="18" t="s">
        <v>3073</v>
      </c>
      <c r="AH86" s="18" t="s">
        <v>3074</v>
      </c>
      <c r="AI86" s="18" t="s">
        <v>3075</v>
      </c>
      <c r="AJ86" s="18" t="s">
        <v>3076</v>
      </c>
      <c r="AK86" s="18" t="s">
        <v>3077</v>
      </c>
      <c r="AL86" s="18" t="s">
        <v>3078</v>
      </c>
      <c r="AM86" s="18" t="s">
        <v>3079</v>
      </c>
      <c r="AN86" s="18" t="s">
        <v>3080</v>
      </c>
      <c r="AO86" s="18" t="s">
        <v>3081</v>
      </c>
      <c r="AP86" s="18" t="s">
        <v>3082</v>
      </c>
      <c r="AQ86" s="18" t="s">
        <v>3083</v>
      </c>
      <c r="AR86" s="18" t="s">
        <v>3084</v>
      </c>
      <c r="AS86" s="18" t="s">
        <v>3085</v>
      </c>
      <c r="AT86" s="18" t="s">
        <v>3086</v>
      </c>
      <c r="AU86" s="18" t="s">
        <v>3087</v>
      </c>
      <c r="AV86" s="18" t="s">
        <v>3088</v>
      </c>
      <c r="AW86" s="18" t="s">
        <v>3089</v>
      </c>
      <c r="AX86" s="18" t="s">
        <v>3090</v>
      </c>
      <c r="AY86" s="18" t="s">
        <v>3091</v>
      </c>
      <c r="AZ86" s="18" t="s">
        <v>3092</v>
      </c>
      <c r="BA86" s="18" t="s">
        <v>3093</v>
      </c>
      <c r="BB86" s="18" t="s">
        <v>3094</v>
      </c>
      <c r="BC86" s="18" t="s">
        <v>3095</v>
      </c>
      <c r="BD86" s="18" t="s">
        <v>3096</v>
      </c>
      <c r="BE86" s="18" t="s">
        <v>3097</v>
      </c>
      <c r="BF86" s="18" t="s">
        <v>3098</v>
      </c>
      <c r="BG86" s="18" t="s">
        <v>3099</v>
      </c>
      <c r="BH86" s="18" t="s">
        <v>3100</v>
      </c>
      <c r="BI86" s="18" t="s">
        <v>3101</v>
      </c>
      <c r="BJ86" s="18" t="s">
        <v>3102</v>
      </c>
      <c r="BK86" s="18" t="s">
        <v>3103</v>
      </c>
      <c r="BL86" s="354" t="s">
        <v>3104</v>
      </c>
      <c r="BM86" s="354" t="s">
        <v>3105</v>
      </c>
      <c r="BN86" s="354" t="s">
        <v>3106</v>
      </c>
      <c r="BO86" s="354" t="s">
        <v>3107</v>
      </c>
      <c r="BP86" s="354" t="s">
        <v>3108</v>
      </c>
      <c r="BQ86" s="354" t="s">
        <v>3109</v>
      </c>
      <c r="BR86" s="354" t="s">
        <v>3110</v>
      </c>
      <c r="BS86" s="354" t="s">
        <v>3111</v>
      </c>
      <c r="BT86" s="354" t="s">
        <v>3112</v>
      </c>
      <c r="BU86" s="354" t="s">
        <v>3113</v>
      </c>
      <c r="BV86" s="354" t="s">
        <v>3114</v>
      </c>
      <c r="BW86" s="354" t="s">
        <v>3115</v>
      </c>
      <c r="BX86" s="354" t="s">
        <v>3116</v>
      </c>
      <c r="BY86" s="354" t="s">
        <v>3117</v>
      </c>
      <c r="BZ86" s="354" t="s">
        <v>3118</v>
      </c>
    </row>
    <row r="87" spans="1:78" ht="27" thickBot="1">
      <c r="A87" s="19" t="s">
        <v>2409</v>
      </c>
      <c r="B87" s="20" t="s">
        <v>2410</v>
      </c>
      <c r="C87" s="21" t="s">
        <v>2410</v>
      </c>
      <c r="D87" s="22"/>
      <c r="E87" s="202"/>
      <c r="F87" s="202"/>
      <c r="G87" s="23"/>
      <c r="H87" s="24"/>
      <c r="I87" s="24"/>
      <c r="J87" s="24"/>
      <c r="K87" s="24"/>
      <c r="L87" s="24"/>
      <c r="M87" s="24"/>
      <c r="N87" s="24"/>
      <c r="O87" s="25" t="s">
        <v>0</v>
      </c>
      <c r="P87" s="176" t="s">
        <v>1</v>
      </c>
      <c r="Q87" s="26" t="s">
        <v>2</v>
      </c>
      <c r="R87" s="26" t="s">
        <v>3</v>
      </c>
      <c r="S87" s="26" t="s">
        <v>4</v>
      </c>
      <c r="T87" s="26" t="s">
        <v>5</v>
      </c>
      <c r="U87" s="26" t="s">
        <v>6</v>
      </c>
      <c r="V87" s="26" t="s">
        <v>845</v>
      </c>
      <c r="W87" s="26" t="s">
        <v>7</v>
      </c>
      <c r="X87" s="26" t="s">
        <v>8</v>
      </c>
      <c r="Y87" s="26" t="s">
        <v>9</v>
      </c>
      <c r="Z87" s="26" t="s">
        <v>10</v>
      </c>
      <c r="AA87" s="26" t="s">
        <v>11</v>
      </c>
      <c r="AB87" s="26" t="s">
        <v>12</v>
      </c>
      <c r="AC87" s="26" t="s">
        <v>13</v>
      </c>
      <c r="AD87" s="26" t="s">
        <v>14</v>
      </c>
      <c r="AE87" s="26" t="s">
        <v>15</v>
      </c>
      <c r="AF87" s="26" t="s">
        <v>16</v>
      </c>
      <c r="AG87" s="26" t="s">
        <v>17</v>
      </c>
      <c r="AH87" s="26" t="s">
        <v>18</v>
      </c>
      <c r="AI87" s="26" t="s">
        <v>19</v>
      </c>
      <c r="AJ87" s="26" t="s">
        <v>20</v>
      </c>
      <c r="AK87" s="26" t="s">
        <v>21</v>
      </c>
      <c r="AL87" s="26" t="s">
        <v>22</v>
      </c>
      <c r="AM87" s="26" t="s">
        <v>23</v>
      </c>
      <c r="AN87" s="26" t="s">
        <v>24</v>
      </c>
      <c r="AO87" s="26" t="s">
        <v>25</v>
      </c>
      <c r="AP87" s="26" t="s">
        <v>26</v>
      </c>
      <c r="AQ87" s="26" t="s">
        <v>27</v>
      </c>
      <c r="AR87" s="26" t="s">
        <v>28</v>
      </c>
      <c r="AS87" s="26" t="s">
        <v>29</v>
      </c>
      <c r="AT87" s="26" t="s">
        <v>30</v>
      </c>
      <c r="AU87" s="26" t="s">
        <v>31</v>
      </c>
      <c r="AV87" s="26" t="s">
        <v>32</v>
      </c>
      <c r="AW87" s="26" t="s">
        <v>33</v>
      </c>
      <c r="AX87" s="26" t="s">
        <v>34</v>
      </c>
      <c r="AY87" s="26" t="s">
        <v>35</v>
      </c>
      <c r="AZ87" s="26" t="s">
        <v>36</v>
      </c>
      <c r="BA87" s="26" t="s">
        <v>37</v>
      </c>
      <c r="BB87" s="26" t="s">
        <v>38</v>
      </c>
      <c r="BC87" s="26" t="s">
        <v>39</v>
      </c>
      <c r="BD87" s="26" t="s">
        <v>40</v>
      </c>
      <c r="BE87" s="26" t="s">
        <v>41</v>
      </c>
      <c r="BF87" s="26" t="s">
        <v>42</v>
      </c>
      <c r="BG87" s="26" t="s">
        <v>43</v>
      </c>
      <c r="BH87" s="26" t="s">
        <v>44</v>
      </c>
      <c r="BI87" s="26" t="s">
        <v>45</v>
      </c>
      <c r="BJ87" s="26" t="s">
        <v>46</v>
      </c>
      <c r="BK87" s="26" t="s">
        <v>47</v>
      </c>
      <c r="BL87" s="355"/>
      <c r="BM87" s="355"/>
      <c r="BN87" s="355"/>
      <c r="BO87" s="355"/>
      <c r="BP87" s="355"/>
      <c r="BQ87" s="355"/>
      <c r="BR87" s="355"/>
      <c r="BS87" s="355"/>
      <c r="BT87" s="355"/>
      <c r="BU87" s="355"/>
      <c r="BV87" s="355"/>
      <c r="BW87" s="355"/>
      <c r="BX87" s="355"/>
      <c r="BY87" s="355"/>
      <c r="BZ87" s="355"/>
    </row>
    <row r="88" spans="1:78">
      <c r="A88" s="58" t="s">
        <v>848</v>
      </c>
      <c r="B88" s="59">
        <v>1</v>
      </c>
      <c r="C88" s="60" t="s">
        <v>2411</v>
      </c>
      <c r="D88" s="224" t="s">
        <v>2729</v>
      </c>
      <c r="E88" s="31" t="s">
        <v>2729</v>
      </c>
      <c r="F88" s="31" t="s">
        <v>2464</v>
      </c>
      <c r="G88" s="214" t="s">
        <v>2729</v>
      </c>
      <c r="H88" s="31" t="s">
        <v>2464</v>
      </c>
      <c r="I88" s="210" t="s">
        <v>2729</v>
      </c>
      <c r="J88" s="210" t="s">
        <v>2729</v>
      </c>
      <c r="K88" s="31" t="s">
        <v>2729</v>
      </c>
      <c r="L88" s="31" t="s">
        <v>2729</v>
      </c>
      <c r="M88" s="32" t="s">
        <v>2464</v>
      </c>
      <c r="N88" s="32" t="s">
        <v>2729</v>
      </c>
      <c r="O88" s="30" t="s">
        <v>2729</v>
      </c>
      <c r="P88" s="177" t="s">
        <v>790</v>
      </c>
      <c r="Q88" s="32" t="s">
        <v>2729</v>
      </c>
      <c r="R88" s="32" t="s">
        <v>2729</v>
      </c>
      <c r="S88" s="32" t="s">
        <v>2464</v>
      </c>
      <c r="T88" s="32" t="s">
        <v>2729</v>
      </c>
      <c r="U88" s="32" t="s">
        <v>2464</v>
      </c>
      <c r="V88" s="32" t="s">
        <v>2504</v>
      </c>
      <c r="W88" s="32" t="s">
        <v>2504</v>
      </c>
      <c r="X88" s="32" t="s">
        <v>2504</v>
      </c>
      <c r="Y88" s="32" t="s">
        <v>2504</v>
      </c>
      <c r="Z88" s="32" t="s">
        <v>2504</v>
      </c>
      <c r="AA88" s="32" t="s">
        <v>2464</v>
      </c>
      <c r="AB88" s="32" t="s">
        <v>2729</v>
      </c>
      <c r="AC88" s="32" t="s">
        <v>2464</v>
      </c>
      <c r="AD88" s="32" t="s">
        <v>2464</v>
      </c>
      <c r="AE88" s="32" t="s">
        <v>2464</v>
      </c>
      <c r="AF88" s="32" t="s">
        <v>2464</v>
      </c>
      <c r="AG88" s="32" t="s">
        <v>2729</v>
      </c>
      <c r="AH88" s="32" t="s">
        <v>2729</v>
      </c>
      <c r="AI88" s="32" t="s">
        <v>2504</v>
      </c>
      <c r="AJ88" s="32" t="s">
        <v>2464</v>
      </c>
      <c r="AK88" s="32" t="s">
        <v>2729</v>
      </c>
      <c r="AL88" s="32" t="s">
        <v>2729</v>
      </c>
      <c r="AM88" s="32" t="s">
        <v>2729</v>
      </c>
      <c r="AN88" s="32" t="s">
        <v>2464</v>
      </c>
      <c r="AO88" s="32" t="s">
        <v>2464</v>
      </c>
      <c r="AP88" s="32" t="s">
        <v>2464</v>
      </c>
      <c r="AQ88" s="32" t="s">
        <v>2464</v>
      </c>
      <c r="AR88" s="32" t="s">
        <v>2464</v>
      </c>
      <c r="AS88" s="32" t="s">
        <v>2464</v>
      </c>
      <c r="AT88" s="32" t="s">
        <v>2464</v>
      </c>
      <c r="AU88" s="32" t="s">
        <v>1378</v>
      </c>
      <c r="AV88" s="32" t="s">
        <v>2731</v>
      </c>
      <c r="AW88" s="32" t="s">
        <v>2731</v>
      </c>
      <c r="AX88" s="32" t="s">
        <v>1378</v>
      </c>
      <c r="AY88" s="32" t="s">
        <v>2464</v>
      </c>
      <c r="AZ88" s="32" t="s">
        <v>2464</v>
      </c>
      <c r="BA88" s="32" t="s">
        <v>1378</v>
      </c>
      <c r="BB88" s="32" t="s">
        <v>2731</v>
      </c>
      <c r="BC88" s="32" t="s">
        <v>2735</v>
      </c>
      <c r="BD88" s="32" t="s">
        <v>2464</v>
      </c>
      <c r="BE88" s="32" t="s">
        <v>2464</v>
      </c>
      <c r="BF88" s="32" t="s">
        <v>2729</v>
      </c>
      <c r="BG88" s="32" t="s">
        <v>2733</v>
      </c>
      <c r="BH88" s="32" t="s">
        <v>2733</v>
      </c>
      <c r="BI88" s="32" t="s">
        <v>2733</v>
      </c>
      <c r="BJ88" s="32" t="s">
        <v>2464</v>
      </c>
      <c r="BK88" s="32" t="s">
        <v>1378</v>
      </c>
      <c r="BL88" s="32" t="s">
        <v>2735</v>
      </c>
      <c r="BM88" s="32" t="s">
        <v>2735</v>
      </c>
      <c r="BN88" s="32" t="s">
        <v>2735</v>
      </c>
      <c r="BO88" s="32" t="s">
        <v>2464</v>
      </c>
      <c r="BP88" s="32" t="s">
        <v>2464</v>
      </c>
      <c r="BQ88" s="32" t="s">
        <v>2464</v>
      </c>
      <c r="BR88" s="32" t="s">
        <v>2735</v>
      </c>
      <c r="BS88" s="32" t="s">
        <v>2735</v>
      </c>
      <c r="BT88" s="32" t="s">
        <v>2735</v>
      </c>
      <c r="BU88" s="32" t="s">
        <v>2464</v>
      </c>
      <c r="BV88" s="32" t="s">
        <v>2464</v>
      </c>
      <c r="BW88" s="32" t="s">
        <v>2464</v>
      </c>
      <c r="BX88" s="32" t="s">
        <v>2464</v>
      </c>
      <c r="BY88" s="32" t="s">
        <v>2464</v>
      </c>
      <c r="BZ88" s="32" t="s">
        <v>2735</v>
      </c>
    </row>
    <row r="89" spans="1:78" ht="55.8" thickBot="1">
      <c r="A89" s="34" t="s">
        <v>848</v>
      </c>
      <c r="B89" s="35">
        <v>3</v>
      </c>
      <c r="C89" s="89" t="s">
        <v>2414</v>
      </c>
      <c r="D89" s="90" t="s">
        <v>2720</v>
      </c>
      <c r="E89" s="282">
        <v>43748</v>
      </c>
      <c r="F89" s="244"/>
      <c r="G89" s="385" t="s">
        <v>1435</v>
      </c>
      <c r="H89" s="36"/>
      <c r="I89" s="385" t="s">
        <v>2114</v>
      </c>
      <c r="J89" s="386" t="s">
        <v>3236</v>
      </c>
      <c r="K89" s="387" t="s">
        <v>3134</v>
      </c>
      <c r="L89" s="387" t="s">
        <v>946</v>
      </c>
      <c r="M89" s="37"/>
      <c r="N89" s="386" t="s">
        <v>946</v>
      </c>
      <c r="O89" s="90" t="s">
        <v>3120</v>
      </c>
      <c r="P89" s="388" t="s">
        <v>965</v>
      </c>
      <c r="Q89" s="386" t="s">
        <v>997</v>
      </c>
      <c r="R89" s="386" t="s">
        <v>998</v>
      </c>
      <c r="S89" s="40"/>
      <c r="T89" s="386" t="s">
        <v>1437</v>
      </c>
      <c r="U89" s="37"/>
      <c r="V89" s="389"/>
      <c r="W89" s="389"/>
      <c r="X89" s="389"/>
      <c r="Y89" s="389"/>
      <c r="Z89" s="389"/>
      <c r="AA89" s="37"/>
      <c r="AB89" s="386" t="s">
        <v>1438</v>
      </c>
      <c r="AC89" s="37"/>
      <c r="AD89" s="37"/>
      <c r="AE89" s="37"/>
      <c r="AF89" s="37"/>
      <c r="AG89" s="386" t="s">
        <v>57</v>
      </c>
      <c r="AH89" s="386" t="s">
        <v>57</v>
      </c>
      <c r="AI89" s="389"/>
      <c r="AJ89" s="37"/>
      <c r="AK89" s="386" t="s">
        <v>63</v>
      </c>
      <c r="AL89" s="386" t="s">
        <v>286</v>
      </c>
      <c r="AM89" s="386" t="s">
        <v>87</v>
      </c>
      <c r="AN89" s="37"/>
      <c r="AO89" s="37"/>
      <c r="AP89" s="37"/>
      <c r="AQ89" s="37"/>
      <c r="AR89" s="37"/>
      <c r="AS89" s="37"/>
      <c r="AT89" s="37"/>
      <c r="AU89" s="394"/>
      <c r="AV89" s="395" t="s">
        <v>1277</v>
      </c>
      <c r="AW89" s="395" t="s">
        <v>1277</v>
      </c>
      <c r="AX89" s="394"/>
      <c r="AY89" s="37"/>
      <c r="AZ89" s="37"/>
      <c r="BA89" s="394"/>
      <c r="BB89" s="395" t="s">
        <v>1277</v>
      </c>
      <c r="BC89" s="395" t="s">
        <v>1277</v>
      </c>
      <c r="BD89" s="37"/>
      <c r="BE89" s="37"/>
      <c r="BF89" s="386" t="s">
        <v>1439</v>
      </c>
      <c r="BG89" s="392"/>
      <c r="BH89" s="395" t="s">
        <v>1277</v>
      </c>
      <c r="BI89" s="395" t="s">
        <v>1277</v>
      </c>
      <c r="BJ89" s="37"/>
      <c r="BK89" s="394"/>
      <c r="BL89" s="395" t="s">
        <v>1277</v>
      </c>
      <c r="BM89" s="395" t="s">
        <v>1277</v>
      </c>
      <c r="BN89" s="403">
        <f>SUM(BL89:BM89)</f>
        <v>0</v>
      </c>
      <c r="BO89" s="37"/>
      <c r="BP89" s="37"/>
      <c r="BQ89" s="37"/>
      <c r="BR89" s="395" t="s">
        <v>1277</v>
      </c>
      <c r="BS89" s="395" t="s">
        <v>1277</v>
      </c>
      <c r="BT89" s="403">
        <f>SUM(BR89:BS89)</f>
        <v>0</v>
      </c>
      <c r="BU89" s="37"/>
      <c r="BV89" s="37"/>
      <c r="BW89" s="37"/>
      <c r="BX89" s="37"/>
      <c r="BY89" s="37"/>
      <c r="BZ89" s="395" t="s">
        <v>1277</v>
      </c>
    </row>
    <row r="90" spans="1:78" ht="17.399999999999999">
      <c r="D90" s="375" t="s">
        <v>2972</v>
      </c>
      <c r="L90" s="1"/>
      <c r="M90" s="1"/>
      <c r="N90" s="1"/>
      <c r="BI90" s="6"/>
      <c r="BJ90" s="6"/>
      <c r="BK90" s="6"/>
    </row>
    <row r="91" spans="1:78" ht="17.399999999999999">
      <c r="D91" s="191"/>
      <c r="L91" s="1"/>
      <c r="M91" s="1"/>
      <c r="N91" s="1"/>
      <c r="BI91" s="6"/>
      <c r="BJ91" s="6"/>
      <c r="BK91" s="6"/>
    </row>
    <row r="92" spans="1:78">
      <c r="L92" s="1"/>
      <c r="M92" s="1"/>
      <c r="N92" s="1"/>
      <c r="BI92" s="6"/>
      <c r="BJ92" s="6"/>
      <c r="BK92" s="6"/>
    </row>
    <row r="93" spans="1:78" ht="15.6" thickBot="1">
      <c r="A93" s="1" t="s">
        <v>3192</v>
      </c>
      <c r="L93" s="1"/>
      <c r="M93" s="1"/>
      <c r="N93" s="1"/>
      <c r="BI93" s="6"/>
      <c r="BJ93" s="6"/>
      <c r="BK93" s="6"/>
    </row>
    <row r="94" spans="1:78" ht="69.599999999999994" thickBot="1">
      <c r="D94" s="143" t="s">
        <v>2993</v>
      </c>
      <c r="E94" s="172" t="s">
        <v>2394</v>
      </c>
      <c r="F94" s="172" t="s">
        <v>2395</v>
      </c>
      <c r="G94" s="9" t="s">
        <v>962</v>
      </c>
      <c r="H94" s="10" t="s">
        <v>2396</v>
      </c>
      <c r="I94" s="380" t="s">
        <v>3206</v>
      </c>
      <c r="J94" s="380" t="s">
        <v>2213</v>
      </c>
      <c r="K94" s="10" t="s">
        <v>2526</v>
      </c>
      <c r="L94" s="10" t="s">
        <v>2986</v>
      </c>
      <c r="M94" s="10" t="s">
        <v>2988</v>
      </c>
      <c r="N94" s="10" t="s">
        <v>2520</v>
      </c>
      <c r="O94" s="11" t="s">
        <v>1291</v>
      </c>
      <c r="P94" s="174" t="s">
        <v>944</v>
      </c>
      <c r="Q94" s="12" t="s">
        <v>798</v>
      </c>
      <c r="R94" s="12" t="s">
        <v>799</v>
      </c>
      <c r="S94" s="12" t="s">
        <v>962</v>
      </c>
      <c r="T94" s="12" t="s">
        <v>800</v>
      </c>
      <c r="U94" s="12" t="s">
        <v>801</v>
      </c>
      <c r="V94" s="12" t="s">
        <v>2521</v>
      </c>
      <c r="W94" s="12" t="s">
        <v>802</v>
      </c>
      <c r="X94" s="12" t="s">
        <v>2217</v>
      </c>
      <c r="Y94" s="12" t="s">
        <v>2218</v>
      </c>
      <c r="Z94" s="12" t="s">
        <v>805</v>
      </c>
      <c r="AA94" s="230" t="s">
        <v>2397</v>
      </c>
      <c r="AB94" s="12" t="s">
        <v>807</v>
      </c>
      <c r="AC94" s="12" t="s">
        <v>808</v>
      </c>
      <c r="AD94" s="12" t="s">
        <v>809</v>
      </c>
      <c r="AE94" s="12" t="s">
        <v>810</v>
      </c>
      <c r="AF94" s="12" t="s">
        <v>811</v>
      </c>
      <c r="AG94" s="12" t="s">
        <v>812</v>
      </c>
      <c r="AH94" s="12" t="s">
        <v>813</v>
      </c>
      <c r="AI94" s="12" t="s">
        <v>814</v>
      </c>
      <c r="AJ94" s="12" t="s">
        <v>815</v>
      </c>
      <c r="AK94" s="12" t="s">
        <v>816</v>
      </c>
      <c r="AL94" s="12" t="s">
        <v>1285</v>
      </c>
      <c r="AM94" s="12" t="s">
        <v>818</v>
      </c>
      <c r="AN94" s="12" t="s">
        <v>819</v>
      </c>
      <c r="AO94" s="12" t="s">
        <v>820</v>
      </c>
      <c r="AP94" s="12" t="s">
        <v>821</v>
      </c>
      <c r="AQ94" s="12" t="s">
        <v>822</v>
      </c>
      <c r="AR94" s="12" t="s">
        <v>823</v>
      </c>
      <c r="AS94" s="12" t="s">
        <v>824</v>
      </c>
      <c r="AT94" s="12" t="s">
        <v>825</v>
      </c>
      <c r="AU94" s="12" t="s">
        <v>826</v>
      </c>
      <c r="AV94" s="12" t="s">
        <v>827</v>
      </c>
      <c r="AW94" s="12" t="s">
        <v>828</v>
      </c>
      <c r="AX94" s="12" t="s">
        <v>829</v>
      </c>
      <c r="AY94" s="12" t="s">
        <v>830</v>
      </c>
      <c r="AZ94" s="12" t="s">
        <v>831</v>
      </c>
      <c r="BA94" s="12" t="s">
        <v>832</v>
      </c>
      <c r="BB94" s="12" t="s">
        <v>833</v>
      </c>
      <c r="BC94" s="12" t="s">
        <v>834</v>
      </c>
      <c r="BD94" s="12" t="s">
        <v>835</v>
      </c>
      <c r="BE94" s="12" t="s">
        <v>836</v>
      </c>
      <c r="BF94" s="12" t="s">
        <v>837</v>
      </c>
      <c r="BG94" s="12" t="s">
        <v>838</v>
      </c>
      <c r="BH94" s="12" t="s">
        <v>839</v>
      </c>
      <c r="BI94" s="12" t="s">
        <v>840</v>
      </c>
      <c r="BJ94" s="12" t="s">
        <v>841</v>
      </c>
      <c r="BK94" s="12" t="s">
        <v>842</v>
      </c>
      <c r="BL94" s="354" t="s">
        <v>2742</v>
      </c>
      <c r="BM94" s="354" t="s">
        <v>2743</v>
      </c>
      <c r="BN94" s="354" t="s">
        <v>2744</v>
      </c>
      <c r="BO94" s="354" t="s">
        <v>2745</v>
      </c>
      <c r="BP94" s="354" t="s">
        <v>2746</v>
      </c>
      <c r="BQ94" s="354" t="s">
        <v>2747</v>
      </c>
      <c r="BR94" s="354" t="s">
        <v>2748</v>
      </c>
      <c r="BS94" s="354" t="s">
        <v>2749</v>
      </c>
      <c r="BT94" s="354" t="s">
        <v>2750</v>
      </c>
      <c r="BU94" s="354" t="s">
        <v>2751</v>
      </c>
      <c r="BV94" s="354" t="s">
        <v>2752</v>
      </c>
      <c r="BW94" s="354" t="s">
        <v>2753</v>
      </c>
      <c r="BX94" s="354" t="s">
        <v>2754</v>
      </c>
      <c r="BY94" s="354" t="s">
        <v>2755</v>
      </c>
      <c r="BZ94" s="354" t="s">
        <v>2756</v>
      </c>
    </row>
    <row r="95" spans="1:78" ht="45.6" thickBot="1">
      <c r="A95" s="13"/>
      <c r="B95" s="694" t="s">
        <v>48</v>
      </c>
      <c r="C95" s="695"/>
      <c r="D95" s="14" t="s">
        <v>3047</v>
      </c>
      <c r="E95" s="295" t="s">
        <v>3048</v>
      </c>
      <c r="F95" s="295" t="s">
        <v>3049</v>
      </c>
      <c r="G95" s="15" t="s">
        <v>3050</v>
      </c>
      <c r="H95" s="16" t="s">
        <v>3051</v>
      </c>
      <c r="I95" s="381" t="s">
        <v>3202</v>
      </c>
      <c r="J95" s="381" t="s">
        <v>3203</v>
      </c>
      <c r="K95" s="16" t="s">
        <v>3052</v>
      </c>
      <c r="L95" s="16" t="s">
        <v>3053</v>
      </c>
      <c r="M95" s="16" t="s">
        <v>3054</v>
      </c>
      <c r="N95" s="16" t="s">
        <v>3055</v>
      </c>
      <c r="O95" s="17" t="s">
        <v>3056</v>
      </c>
      <c r="P95" s="175" t="s">
        <v>3057</v>
      </c>
      <c r="Q95" s="18" t="s">
        <v>3058</v>
      </c>
      <c r="R95" s="18" t="s">
        <v>3059</v>
      </c>
      <c r="S95" s="18" t="s">
        <v>3050</v>
      </c>
      <c r="T95" s="18" t="s">
        <v>3060</v>
      </c>
      <c r="U95" s="18" t="s">
        <v>3061</v>
      </c>
      <c r="V95" s="18" t="s">
        <v>3062</v>
      </c>
      <c r="W95" s="18" t="s">
        <v>3063</v>
      </c>
      <c r="X95" s="18" t="s">
        <v>3064</v>
      </c>
      <c r="Y95" s="18" t="s">
        <v>3065</v>
      </c>
      <c r="Z95" s="18" t="s">
        <v>3066</v>
      </c>
      <c r="AA95" s="18" t="s">
        <v>3067</v>
      </c>
      <c r="AB95" s="18" t="s">
        <v>3068</v>
      </c>
      <c r="AC95" s="18" t="s">
        <v>3069</v>
      </c>
      <c r="AD95" s="18" t="s">
        <v>3070</v>
      </c>
      <c r="AE95" s="18" t="s">
        <v>3071</v>
      </c>
      <c r="AF95" s="18" t="s">
        <v>3072</v>
      </c>
      <c r="AG95" s="18" t="s">
        <v>3073</v>
      </c>
      <c r="AH95" s="18" t="s">
        <v>3074</v>
      </c>
      <c r="AI95" s="18" t="s">
        <v>3075</v>
      </c>
      <c r="AJ95" s="18" t="s">
        <v>3076</v>
      </c>
      <c r="AK95" s="18" t="s">
        <v>3077</v>
      </c>
      <c r="AL95" s="18" t="s">
        <v>3078</v>
      </c>
      <c r="AM95" s="18" t="s">
        <v>3079</v>
      </c>
      <c r="AN95" s="18" t="s">
        <v>3080</v>
      </c>
      <c r="AO95" s="18" t="s">
        <v>3081</v>
      </c>
      <c r="AP95" s="18" t="s">
        <v>3082</v>
      </c>
      <c r="AQ95" s="18" t="s">
        <v>3083</v>
      </c>
      <c r="AR95" s="18" t="s">
        <v>3084</v>
      </c>
      <c r="AS95" s="18" t="s">
        <v>3085</v>
      </c>
      <c r="AT95" s="18" t="s">
        <v>3086</v>
      </c>
      <c r="AU95" s="18" t="s">
        <v>3087</v>
      </c>
      <c r="AV95" s="18" t="s">
        <v>3088</v>
      </c>
      <c r="AW95" s="18" t="s">
        <v>3089</v>
      </c>
      <c r="AX95" s="18" t="s">
        <v>3090</v>
      </c>
      <c r="AY95" s="18" t="s">
        <v>3091</v>
      </c>
      <c r="AZ95" s="18" t="s">
        <v>3092</v>
      </c>
      <c r="BA95" s="18" t="s">
        <v>3093</v>
      </c>
      <c r="BB95" s="18" t="s">
        <v>3094</v>
      </c>
      <c r="BC95" s="18" t="s">
        <v>3095</v>
      </c>
      <c r="BD95" s="18" t="s">
        <v>3096</v>
      </c>
      <c r="BE95" s="18" t="s">
        <v>3097</v>
      </c>
      <c r="BF95" s="18" t="s">
        <v>3098</v>
      </c>
      <c r="BG95" s="18" t="s">
        <v>3099</v>
      </c>
      <c r="BH95" s="18" t="s">
        <v>3100</v>
      </c>
      <c r="BI95" s="18" t="s">
        <v>3101</v>
      </c>
      <c r="BJ95" s="18" t="s">
        <v>3102</v>
      </c>
      <c r="BK95" s="18" t="s">
        <v>3103</v>
      </c>
      <c r="BL95" s="354" t="s">
        <v>3104</v>
      </c>
      <c r="BM95" s="354" t="s">
        <v>3105</v>
      </c>
      <c r="BN95" s="354" t="s">
        <v>3106</v>
      </c>
      <c r="BO95" s="354" t="s">
        <v>3107</v>
      </c>
      <c r="BP95" s="354" t="s">
        <v>3108</v>
      </c>
      <c r="BQ95" s="354" t="s">
        <v>3109</v>
      </c>
      <c r="BR95" s="354" t="s">
        <v>3110</v>
      </c>
      <c r="BS95" s="354" t="s">
        <v>3111</v>
      </c>
      <c r="BT95" s="354" t="s">
        <v>3112</v>
      </c>
      <c r="BU95" s="354" t="s">
        <v>3113</v>
      </c>
      <c r="BV95" s="354" t="s">
        <v>3114</v>
      </c>
      <c r="BW95" s="354" t="s">
        <v>3115</v>
      </c>
      <c r="BX95" s="354" t="s">
        <v>3116</v>
      </c>
      <c r="BY95" s="354" t="s">
        <v>3117</v>
      </c>
      <c r="BZ95" s="354" t="s">
        <v>3118</v>
      </c>
    </row>
    <row r="96" spans="1:78" ht="27" thickBot="1">
      <c r="A96" s="19" t="s">
        <v>2409</v>
      </c>
      <c r="B96" s="20" t="s">
        <v>2410</v>
      </c>
      <c r="C96" s="21" t="s">
        <v>2410</v>
      </c>
      <c r="D96" s="22"/>
      <c r="E96" s="202"/>
      <c r="F96" s="202"/>
      <c r="G96" s="23"/>
      <c r="H96" s="24"/>
      <c r="I96" s="24"/>
      <c r="J96" s="24"/>
      <c r="K96" s="24"/>
      <c r="L96" s="24"/>
      <c r="M96" s="24"/>
      <c r="N96" s="24"/>
      <c r="O96" s="25" t="s">
        <v>0</v>
      </c>
      <c r="P96" s="176" t="s">
        <v>1</v>
      </c>
      <c r="Q96" s="26" t="s">
        <v>2</v>
      </c>
      <c r="R96" s="26" t="s">
        <v>3</v>
      </c>
      <c r="S96" s="26" t="s">
        <v>4</v>
      </c>
      <c r="T96" s="26" t="s">
        <v>5</v>
      </c>
      <c r="U96" s="26" t="s">
        <v>6</v>
      </c>
      <c r="V96" s="26" t="s">
        <v>845</v>
      </c>
      <c r="W96" s="26" t="s">
        <v>7</v>
      </c>
      <c r="X96" s="26" t="s">
        <v>8</v>
      </c>
      <c r="Y96" s="26" t="s">
        <v>9</v>
      </c>
      <c r="Z96" s="26" t="s">
        <v>10</v>
      </c>
      <c r="AA96" s="26" t="s">
        <v>11</v>
      </c>
      <c r="AB96" s="26" t="s">
        <v>12</v>
      </c>
      <c r="AC96" s="26" t="s">
        <v>13</v>
      </c>
      <c r="AD96" s="26" t="s">
        <v>14</v>
      </c>
      <c r="AE96" s="26" t="s">
        <v>15</v>
      </c>
      <c r="AF96" s="26" t="s">
        <v>16</v>
      </c>
      <c r="AG96" s="26" t="s">
        <v>17</v>
      </c>
      <c r="AH96" s="26" t="s">
        <v>18</v>
      </c>
      <c r="AI96" s="26" t="s">
        <v>19</v>
      </c>
      <c r="AJ96" s="26" t="s">
        <v>20</v>
      </c>
      <c r="AK96" s="26" t="s">
        <v>21</v>
      </c>
      <c r="AL96" s="26" t="s">
        <v>22</v>
      </c>
      <c r="AM96" s="26" t="s">
        <v>23</v>
      </c>
      <c r="AN96" s="26" t="s">
        <v>24</v>
      </c>
      <c r="AO96" s="26" t="s">
        <v>25</v>
      </c>
      <c r="AP96" s="26" t="s">
        <v>26</v>
      </c>
      <c r="AQ96" s="26" t="s">
        <v>27</v>
      </c>
      <c r="AR96" s="26" t="s">
        <v>28</v>
      </c>
      <c r="AS96" s="26" t="s">
        <v>29</v>
      </c>
      <c r="AT96" s="26" t="s">
        <v>30</v>
      </c>
      <c r="AU96" s="26" t="s">
        <v>31</v>
      </c>
      <c r="AV96" s="26" t="s">
        <v>32</v>
      </c>
      <c r="AW96" s="26" t="s">
        <v>33</v>
      </c>
      <c r="AX96" s="26" t="s">
        <v>34</v>
      </c>
      <c r="AY96" s="26" t="s">
        <v>35</v>
      </c>
      <c r="AZ96" s="26" t="s">
        <v>36</v>
      </c>
      <c r="BA96" s="26" t="s">
        <v>37</v>
      </c>
      <c r="BB96" s="26" t="s">
        <v>38</v>
      </c>
      <c r="BC96" s="26" t="s">
        <v>39</v>
      </c>
      <c r="BD96" s="26" t="s">
        <v>40</v>
      </c>
      <c r="BE96" s="26" t="s">
        <v>41</v>
      </c>
      <c r="BF96" s="26" t="s">
        <v>42</v>
      </c>
      <c r="BG96" s="26" t="s">
        <v>43</v>
      </c>
      <c r="BH96" s="26" t="s">
        <v>44</v>
      </c>
      <c r="BI96" s="26" t="s">
        <v>45</v>
      </c>
      <c r="BJ96" s="26" t="s">
        <v>46</v>
      </c>
      <c r="BK96" s="26" t="s">
        <v>47</v>
      </c>
      <c r="BL96" s="355"/>
      <c r="BM96" s="355"/>
      <c r="BN96" s="355"/>
      <c r="BO96" s="355"/>
      <c r="BP96" s="355"/>
      <c r="BQ96" s="355"/>
      <c r="BR96" s="355"/>
      <c r="BS96" s="355"/>
      <c r="BT96" s="355"/>
      <c r="BU96" s="355"/>
      <c r="BV96" s="355"/>
      <c r="BW96" s="355"/>
      <c r="BX96" s="355"/>
      <c r="BY96" s="355"/>
      <c r="BZ96" s="355"/>
    </row>
    <row r="97" spans="1:78">
      <c r="A97" s="58" t="s">
        <v>848</v>
      </c>
      <c r="B97" s="59">
        <v>1</v>
      </c>
      <c r="C97" s="60" t="s">
        <v>2411</v>
      </c>
      <c r="D97" s="224" t="s">
        <v>2729</v>
      </c>
      <c r="E97" s="31" t="s">
        <v>2729</v>
      </c>
      <c r="F97" s="31" t="s">
        <v>2464</v>
      </c>
      <c r="G97" s="214" t="s">
        <v>2729</v>
      </c>
      <c r="H97" s="31" t="s">
        <v>2464</v>
      </c>
      <c r="I97" s="62" t="s">
        <v>2729</v>
      </c>
      <c r="J97" s="62" t="s">
        <v>2464</v>
      </c>
      <c r="K97" s="31" t="s">
        <v>2729</v>
      </c>
      <c r="L97" s="31" t="s">
        <v>2729</v>
      </c>
      <c r="M97" s="32" t="s">
        <v>2464</v>
      </c>
      <c r="N97" s="32" t="s">
        <v>2729</v>
      </c>
      <c r="O97" s="30" t="s">
        <v>2729</v>
      </c>
      <c r="P97" s="177" t="s">
        <v>790</v>
      </c>
      <c r="Q97" s="32" t="s">
        <v>2729</v>
      </c>
      <c r="R97" s="32" t="s">
        <v>2729</v>
      </c>
      <c r="S97" s="32" t="s">
        <v>2464</v>
      </c>
      <c r="T97" s="32" t="s">
        <v>2729</v>
      </c>
      <c r="U97" s="32" t="s">
        <v>2464</v>
      </c>
      <c r="V97" s="32" t="s">
        <v>2504</v>
      </c>
      <c r="W97" s="32" t="s">
        <v>2504</v>
      </c>
      <c r="X97" s="32" t="s">
        <v>2504</v>
      </c>
      <c r="Y97" s="32" t="s">
        <v>2504</v>
      </c>
      <c r="Z97" s="32" t="s">
        <v>2504</v>
      </c>
      <c r="AA97" s="32" t="s">
        <v>2464</v>
      </c>
      <c r="AB97" s="32" t="s">
        <v>2729</v>
      </c>
      <c r="AC97" s="32" t="s">
        <v>2464</v>
      </c>
      <c r="AD97" s="32" t="s">
        <v>2464</v>
      </c>
      <c r="AE97" s="32" t="s">
        <v>2729</v>
      </c>
      <c r="AF97" s="32" t="s">
        <v>2464</v>
      </c>
      <c r="AG97" s="32" t="s">
        <v>2729</v>
      </c>
      <c r="AH97" s="32" t="s">
        <v>2729</v>
      </c>
      <c r="AI97" s="32" t="s">
        <v>2504</v>
      </c>
      <c r="AJ97" s="32" t="s">
        <v>2464</v>
      </c>
      <c r="AK97" s="32" t="s">
        <v>2729</v>
      </c>
      <c r="AL97" s="32" t="s">
        <v>2729</v>
      </c>
      <c r="AM97" s="32" t="s">
        <v>2729</v>
      </c>
      <c r="AN97" s="32" t="s">
        <v>2464</v>
      </c>
      <c r="AO97" s="32" t="s">
        <v>2464</v>
      </c>
      <c r="AP97" s="32" t="s">
        <v>2464</v>
      </c>
      <c r="AQ97" s="32" t="s">
        <v>2464</v>
      </c>
      <c r="AR97" s="32" t="s">
        <v>2464</v>
      </c>
      <c r="AS97" s="32" t="s">
        <v>2464</v>
      </c>
      <c r="AT97" s="32" t="s">
        <v>2464</v>
      </c>
      <c r="AU97" s="32" t="s">
        <v>2729</v>
      </c>
      <c r="AV97" s="32" t="s">
        <v>2464</v>
      </c>
      <c r="AW97" s="32" t="s">
        <v>2464</v>
      </c>
      <c r="AX97" s="32" t="s">
        <v>2464</v>
      </c>
      <c r="AY97" s="32" t="s">
        <v>2464</v>
      </c>
      <c r="AZ97" s="32" t="s">
        <v>2464</v>
      </c>
      <c r="BA97" s="32" t="s">
        <v>2729</v>
      </c>
      <c r="BB97" s="32" t="s">
        <v>2729</v>
      </c>
      <c r="BC97" s="32" t="s">
        <v>2733</v>
      </c>
      <c r="BD97" s="32" t="s">
        <v>2464</v>
      </c>
      <c r="BE97" s="32" t="s">
        <v>2464</v>
      </c>
      <c r="BF97" s="32" t="s">
        <v>2729</v>
      </c>
      <c r="BG97" s="32" t="s">
        <v>2733</v>
      </c>
      <c r="BH97" s="32" t="s">
        <v>2733</v>
      </c>
      <c r="BI97" s="32" t="s">
        <v>2733</v>
      </c>
      <c r="BJ97" s="32" t="s">
        <v>2464</v>
      </c>
      <c r="BK97" s="32" t="s">
        <v>1378</v>
      </c>
      <c r="BL97" s="32" t="s">
        <v>2733</v>
      </c>
      <c r="BM97" s="32" t="s">
        <v>2733</v>
      </c>
      <c r="BN97" s="32" t="s">
        <v>2733</v>
      </c>
      <c r="BO97" s="32" t="s">
        <v>2464</v>
      </c>
      <c r="BP97" s="32" t="s">
        <v>2464</v>
      </c>
      <c r="BQ97" s="32" t="s">
        <v>2464</v>
      </c>
      <c r="BR97" s="32" t="s">
        <v>2733</v>
      </c>
      <c r="BS97" s="32" t="s">
        <v>2733</v>
      </c>
      <c r="BT97" s="32" t="s">
        <v>2733</v>
      </c>
      <c r="BU97" s="32" t="s">
        <v>2464</v>
      </c>
      <c r="BV97" s="32" t="s">
        <v>2464</v>
      </c>
      <c r="BW97" s="32" t="s">
        <v>2464</v>
      </c>
      <c r="BX97" s="32" t="s">
        <v>2733</v>
      </c>
      <c r="BY97" s="32" t="s">
        <v>2733</v>
      </c>
      <c r="BZ97" s="32" t="s">
        <v>2733</v>
      </c>
    </row>
    <row r="98" spans="1:78" ht="69.599999999999994" thickBot="1">
      <c r="A98" s="34" t="s">
        <v>848</v>
      </c>
      <c r="B98" s="35">
        <v>3</v>
      </c>
      <c r="C98" s="89" t="s">
        <v>2414</v>
      </c>
      <c r="D98" s="90" t="s">
        <v>2721</v>
      </c>
      <c r="E98" s="282">
        <v>43748</v>
      </c>
      <c r="F98" s="244"/>
      <c r="G98" s="385" t="s">
        <v>1015</v>
      </c>
      <c r="H98" s="36"/>
      <c r="I98" s="400" t="s">
        <v>2167</v>
      </c>
      <c r="J98" s="122"/>
      <c r="K98" s="387" t="s">
        <v>3134</v>
      </c>
      <c r="L98" s="387" t="s">
        <v>946</v>
      </c>
      <c r="M98" s="37"/>
      <c r="N98" s="386" t="s">
        <v>946</v>
      </c>
      <c r="O98" s="90" t="s">
        <v>3120</v>
      </c>
      <c r="P98" s="388" t="s">
        <v>965</v>
      </c>
      <c r="Q98" s="386" t="s">
        <v>997</v>
      </c>
      <c r="R98" s="386" t="s">
        <v>998</v>
      </c>
      <c r="S98" s="40"/>
      <c r="T98" s="386" t="s">
        <v>1015</v>
      </c>
      <c r="U98" s="37"/>
      <c r="V98" s="389"/>
      <c r="W98" s="389"/>
      <c r="X98" s="389"/>
      <c r="Y98" s="389"/>
      <c r="Z98" s="389"/>
      <c r="AA98" s="37"/>
      <c r="AB98" s="386" t="s">
        <v>1016</v>
      </c>
      <c r="AC98" s="37"/>
      <c r="AD98" s="37"/>
      <c r="AE98" s="386" t="s">
        <v>1016</v>
      </c>
      <c r="AF98" s="37"/>
      <c r="AG98" s="386" t="s">
        <v>65</v>
      </c>
      <c r="AH98" s="386" t="s">
        <v>65</v>
      </c>
      <c r="AI98" s="389"/>
      <c r="AJ98" s="37"/>
      <c r="AK98" s="386" t="s">
        <v>73</v>
      </c>
      <c r="AL98" s="386" t="s">
        <v>758</v>
      </c>
      <c r="AM98" s="386" t="s">
        <v>105</v>
      </c>
      <c r="AN98" s="37"/>
      <c r="AO98" s="37"/>
      <c r="AP98" s="37"/>
      <c r="AQ98" s="37"/>
      <c r="AR98" s="37"/>
      <c r="AS98" s="37"/>
      <c r="AT98" s="37"/>
      <c r="AU98" s="386" t="s">
        <v>2849</v>
      </c>
      <c r="AV98" s="37"/>
      <c r="AW98" s="37"/>
      <c r="AX98" s="37"/>
      <c r="AY98" s="37"/>
      <c r="AZ98" s="37"/>
      <c r="BA98" s="386" t="s">
        <v>3237</v>
      </c>
      <c r="BB98" s="386" t="s">
        <v>1028</v>
      </c>
      <c r="BC98" s="392"/>
      <c r="BD98" s="37"/>
      <c r="BE98" s="37"/>
      <c r="BF98" s="386" t="s">
        <v>1017</v>
      </c>
      <c r="BG98" s="392"/>
      <c r="BH98" s="392"/>
      <c r="BI98" s="392"/>
      <c r="BJ98" s="37"/>
      <c r="BK98" s="394"/>
      <c r="BL98" s="402">
        <v>0.08</v>
      </c>
      <c r="BM98" s="402">
        <v>0.01</v>
      </c>
      <c r="BN98" s="402">
        <f>SUM(BL98:BM98)</f>
        <v>0.09</v>
      </c>
      <c r="BO98" s="39"/>
      <c r="BP98" s="39"/>
      <c r="BQ98" s="39"/>
      <c r="BR98" s="402">
        <v>0.8</v>
      </c>
      <c r="BS98" s="402">
        <v>0</v>
      </c>
      <c r="BT98" s="402">
        <f>SUM(BR98:BS98)</f>
        <v>0.8</v>
      </c>
      <c r="BU98" s="39"/>
      <c r="BV98" s="39"/>
      <c r="BW98" s="39"/>
      <c r="BX98" s="402" t="s">
        <v>2980</v>
      </c>
      <c r="BY98" s="404" t="s">
        <v>2978</v>
      </c>
      <c r="BZ98" s="404" t="s">
        <v>2978</v>
      </c>
    </row>
    <row r="99" spans="1:78" ht="17.399999999999999">
      <c r="D99" s="375" t="s">
        <v>2972</v>
      </c>
      <c r="L99" s="1"/>
      <c r="M99" s="1"/>
      <c r="N99" s="1"/>
      <c r="BI99" s="6"/>
      <c r="BJ99" s="6"/>
      <c r="BK99" s="6"/>
    </row>
    <row r="100" spans="1:78">
      <c r="L100" s="1"/>
      <c r="M100" s="1"/>
      <c r="N100" s="1"/>
      <c r="BI100" s="6"/>
      <c r="BJ100" s="6"/>
      <c r="BK100" s="6"/>
    </row>
    <row r="101" spans="1:78" ht="15.6" thickBot="1">
      <c r="A101" s="1" t="s">
        <v>3193</v>
      </c>
      <c r="L101" s="1"/>
      <c r="M101" s="1"/>
      <c r="N101" s="1"/>
      <c r="BI101" s="6"/>
      <c r="BJ101" s="6"/>
      <c r="BK101" s="6"/>
    </row>
    <row r="102" spans="1:78" ht="69.599999999999994" thickBot="1">
      <c r="D102" s="143" t="s">
        <v>2993</v>
      </c>
      <c r="E102" s="172" t="s">
        <v>2394</v>
      </c>
      <c r="F102" s="172" t="s">
        <v>2395</v>
      </c>
      <c r="G102" s="9" t="s">
        <v>962</v>
      </c>
      <c r="H102" s="10" t="s">
        <v>2396</v>
      </c>
      <c r="I102" s="380" t="s">
        <v>3206</v>
      </c>
      <c r="J102" s="380" t="s">
        <v>2213</v>
      </c>
      <c r="K102" s="10" t="s">
        <v>2526</v>
      </c>
      <c r="L102" s="10" t="s">
        <v>2986</v>
      </c>
      <c r="M102" s="10" t="s">
        <v>2988</v>
      </c>
      <c r="N102" s="10" t="s">
        <v>2520</v>
      </c>
      <c r="O102" s="11" t="s">
        <v>1291</v>
      </c>
      <c r="P102" s="174" t="s">
        <v>944</v>
      </c>
      <c r="Q102" s="12" t="s">
        <v>798</v>
      </c>
      <c r="R102" s="12" t="s">
        <v>799</v>
      </c>
      <c r="S102" s="12" t="s">
        <v>962</v>
      </c>
      <c r="T102" s="12" t="s">
        <v>800</v>
      </c>
      <c r="U102" s="12" t="s">
        <v>801</v>
      </c>
      <c r="V102" s="12" t="s">
        <v>2521</v>
      </c>
      <c r="W102" s="12" t="s">
        <v>802</v>
      </c>
      <c r="X102" s="12" t="s">
        <v>2217</v>
      </c>
      <c r="Y102" s="12" t="s">
        <v>2218</v>
      </c>
      <c r="Z102" s="12" t="s">
        <v>805</v>
      </c>
      <c r="AA102" s="230" t="s">
        <v>2397</v>
      </c>
      <c r="AB102" s="12" t="s">
        <v>807</v>
      </c>
      <c r="AC102" s="12" t="s">
        <v>808</v>
      </c>
      <c r="AD102" s="12" t="s">
        <v>809</v>
      </c>
      <c r="AE102" s="12" t="s">
        <v>810</v>
      </c>
      <c r="AF102" s="12" t="s">
        <v>811</v>
      </c>
      <c r="AG102" s="12" t="s">
        <v>812</v>
      </c>
      <c r="AH102" s="12" t="s">
        <v>813</v>
      </c>
      <c r="AI102" s="12" t="s">
        <v>814</v>
      </c>
      <c r="AJ102" s="12" t="s">
        <v>815</v>
      </c>
      <c r="AK102" s="12" t="s">
        <v>816</v>
      </c>
      <c r="AL102" s="12" t="s">
        <v>1285</v>
      </c>
      <c r="AM102" s="12" t="s">
        <v>818</v>
      </c>
      <c r="AN102" s="12" t="s">
        <v>819</v>
      </c>
      <c r="AO102" s="12" t="s">
        <v>820</v>
      </c>
      <c r="AP102" s="12" t="s">
        <v>821</v>
      </c>
      <c r="AQ102" s="12" t="s">
        <v>822</v>
      </c>
      <c r="AR102" s="12" t="s">
        <v>823</v>
      </c>
      <c r="AS102" s="12" t="s">
        <v>824</v>
      </c>
      <c r="AT102" s="12" t="s">
        <v>825</v>
      </c>
      <c r="AU102" s="12" t="s">
        <v>826</v>
      </c>
      <c r="AV102" s="12" t="s">
        <v>827</v>
      </c>
      <c r="AW102" s="12" t="s">
        <v>828</v>
      </c>
      <c r="AX102" s="12" t="s">
        <v>829</v>
      </c>
      <c r="AY102" s="12" t="s">
        <v>830</v>
      </c>
      <c r="AZ102" s="12" t="s">
        <v>831</v>
      </c>
      <c r="BA102" s="12" t="s">
        <v>832</v>
      </c>
      <c r="BB102" s="12" t="s">
        <v>833</v>
      </c>
      <c r="BC102" s="12" t="s">
        <v>834</v>
      </c>
      <c r="BD102" s="12" t="s">
        <v>835</v>
      </c>
      <c r="BE102" s="12" t="s">
        <v>836</v>
      </c>
      <c r="BF102" s="12" t="s">
        <v>837</v>
      </c>
      <c r="BG102" s="12" t="s">
        <v>838</v>
      </c>
      <c r="BH102" s="12" t="s">
        <v>839</v>
      </c>
      <c r="BI102" s="12" t="s">
        <v>840</v>
      </c>
      <c r="BJ102" s="12" t="s">
        <v>841</v>
      </c>
      <c r="BK102" s="12" t="s">
        <v>842</v>
      </c>
      <c r="BL102" s="354" t="s">
        <v>2742</v>
      </c>
      <c r="BM102" s="354" t="s">
        <v>2743</v>
      </c>
      <c r="BN102" s="354" t="s">
        <v>2744</v>
      </c>
      <c r="BO102" s="354" t="s">
        <v>2745</v>
      </c>
      <c r="BP102" s="354" t="s">
        <v>2746</v>
      </c>
      <c r="BQ102" s="354" t="s">
        <v>2747</v>
      </c>
      <c r="BR102" s="354" t="s">
        <v>2748</v>
      </c>
      <c r="BS102" s="354" t="s">
        <v>2749</v>
      </c>
      <c r="BT102" s="354" t="s">
        <v>2750</v>
      </c>
      <c r="BU102" s="354" t="s">
        <v>2751</v>
      </c>
      <c r="BV102" s="354" t="s">
        <v>2752</v>
      </c>
      <c r="BW102" s="354" t="s">
        <v>2753</v>
      </c>
      <c r="BX102" s="354" t="s">
        <v>2754</v>
      </c>
      <c r="BY102" s="354" t="s">
        <v>2755</v>
      </c>
      <c r="BZ102" s="354" t="s">
        <v>2756</v>
      </c>
    </row>
    <row r="103" spans="1:78" ht="45.6" thickBot="1">
      <c r="A103" s="13"/>
      <c r="B103" s="694" t="s">
        <v>48</v>
      </c>
      <c r="C103" s="695"/>
      <c r="D103" s="14" t="s">
        <v>3047</v>
      </c>
      <c r="E103" s="295" t="s">
        <v>3048</v>
      </c>
      <c r="F103" s="295" t="s">
        <v>3049</v>
      </c>
      <c r="G103" s="15" t="s">
        <v>3050</v>
      </c>
      <c r="H103" s="16" t="s">
        <v>3051</v>
      </c>
      <c r="I103" s="381" t="s">
        <v>3202</v>
      </c>
      <c r="J103" s="381" t="s">
        <v>3203</v>
      </c>
      <c r="K103" s="16" t="s">
        <v>3052</v>
      </c>
      <c r="L103" s="16" t="s">
        <v>3053</v>
      </c>
      <c r="M103" s="16" t="s">
        <v>3054</v>
      </c>
      <c r="N103" s="16" t="s">
        <v>3055</v>
      </c>
      <c r="O103" s="17" t="s">
        <v>3056</v>
      </c>
      <c r="P103" s="175" t="s">
        <v>3057</v>
      </c>
      <c r="Q103" s="18" t="s">
        <v>3058</v>
      </c>
      <c r="R103" s="18" t="s">
        <v>3059</v>
      </c>
      <c r="S103" s="18" t="s">
        <v>3050</v>
      </c>
      <c r="T103" s="18" t="s">
        <v>3060</v>
      </c>
      <c r="U103" s="18" t="s">
        <v>3061</v>
      </c>
      <c r="V103" s="18" t="s">
        <v>3062</v>
      </c>
      <c r="W103" s="18" t="s">
        <v>3063</v>
      </c>
      <c r="X103" s="18" t="s">
        <v>3064</v>
      </c>
      <c r="Y103" s="18" t="s">
        <v>3065</v>
      </c>
      <c r="Z103" s="18" t="s">
        <v>3066</v>
      </c>
      <c r="AA103" s="18" t="s">
        <v>3067</v>
      </c>
      <c r="AB103" s="18" t="s">
        <v>3068</v>
      </c>
      <c r="AC103" s="18" t="s">
        <v>3069</v>
      </c>
      <c r="AD103" s="18" t="s">
        <v>3070</v>
      </c>
      <c r="AE103" s="18" t="s">
        <v>3071</v>
      </c>
      <c r="AF103" s="18" t="s">
        <v>3072</v>
      </c>
      <c r="AG103" s="18" t="s">
        <v>3073</v>
      </c>
      <c r="AH103" s="18" t="s">
        <v>3074</v>
      </c>
      <c r="AI103" s="18" t="s">
        <v>3075</v>
      </c>
      <c r="AJ103" s="18" t="s">
        <v>3076</v>
      </c>
      <c r="AK103" s="18" t="s">
        <v>3077</v>
      </c>
      <c r="AL103" s="18" t="s">
        <v>3078</v>
      </c>
      <c r="AM103" s="18" t="s">
        <v>3079</v>
      </c>
      <c r="AN103" s="18" t="s">
        <v>3080</v>
      </c>
      <c r="AO103" s="18" t="s">
        <v>3081</v>
      </c>
      <c r="AP103" s="18" t="s">
        <v>3082</v>
      </c>
      <c r="AQ103" s="18" t="s">
        <v>3083</v>
      </c>
      <c r="AR103" s="18" t="s">
        <v>3084</v>
      </c>
      <c r="AS103" s="18" t="s">
        <v>3085</v>
      </c>
      <c r="AT103" s="18" t="s">
        <v>3086</v>
      </c>
      <c r="AU103" s="18" t="s">
        <v>3087</v>
      </c>
      <c r="AV103" s="18" t="s">
        <v>3088</v>
      </c>
      <c r="AW103" s="18" t="s">
        <v>3089</v>
      </c>
      <c r="AX103" s="18" t="s">
        <v>3090</v>
      </c>
      <c r="AY103" s="18" t="s">
        <v>3091</v>
      </c>
      <c r="AZ103" s="18" t="s">
        <v>3092</v>
      </c>
      <c r="BA103" s="18" t="s">
        <v>3093</v>
      </c>
      <c r="BB103" s="18" t="s">
        <v>3094</v>
      </c>
      <c r="BC103" s="18" t="s">
        <v>3095</v>
      </c>
      <c r="BD103" s="18" t="s">
        <v>3096</v>
      </c>
      <c r="BE103" s="18" t="s">
        <v>3097</v>
      </c>
      <c r="BF103" s="18" t="s">
        <v>3098</v>
      </c>
      <c r="BG103" s="18" t="s">
        <v>3099</v>
      </c>
      <c r="BH103" s="18" t="s">
        <v>3100</v>
      </c>
      <c r="BI103" s="18" t="s">
        <v>3101</v>
      </c>
      <c r="BJ103" s="18" t="s">
        <v>3102</v>
      </c>
      <c r="BK103" s="18" t="s">
        <v>3103</v>
      </c>
      <c r="BL103" s="354" t="s">
        <v>3104</v>
      </c>
      <c r="BM103" s="354" t="s">
        <v>3105</v>
      </c>
      <c r="BN103" s="354" t="s">
        <v>3106</v>
      </c>
      <c r="BO103" s="354" t="s">
        <v>3107</v>
      </c>
      <c r="BP103" s="354" t="s">
        <v>3108</v>
      </c>
      <c r="BQ103" s="354" t="s">
        <v>3109</v>
      </c>
      <c r="BR103" s="354" t="s">
        <v>3110</v>
      </c>
      <c r="BS103" s="354" t="s">
        <v>3111</v>
      </c>
      <c r="BT103" s="354" t="s">
        <v>3112</v>
      </c>
      <c r="BU103" s="354" t="s">
        <v>3113</v>
      </c>
      <c r="BV103" s="354" t="s">
        <v>3114</v>
      </c>
      <c r="BW103" s="354" t="s">
        <v>3115</v>
      </c>
      <c r="BX103" s="354" t="s">
        <v>3116</v>
      </c>
      <c r="BY103" s="354" t="s">
        <v>3117</v>
      </c>
      <c r="BZ103" s="354" t="s">
        <v>3118</v>
      </c>
    </row>
    <row r="104" spans="1:78" ht="27" thickBot="1">
      <c r="A104" s="19" t="s">
        <v>2409</v>
      </c>
      <c r="B104" s="20" t="s">
        <v>2410</v>
      </c>
      <c r="C104" s="21" t="s">
        <v>2410</v>
      </c>
      <c r="D104" s="22"/>
      <c r="E104" s="202"/>
      <c r="F104" s="202"/>
      <c r="G104" s="23"/>
      <c r="H104" s="24"/>
      <c r="I104" s="24"/>
      <c r="J104" s="24"/>
      <c r="K104" s="24"/>
      <c r="L104" s="24"/>
      <c r="M104" s="24"/>
      <c r="N104" s="24"/>
      <c r="O104" s="25" t="s">
        <v>0</v>
      </c>
      <c r="P104" s="176" t="s">
        <v>1</v>
      </c>
      <c r="Q104" s="26" t="s">
        <v>2</v>
      </c>
      <c r="R104" s="26" t="s">
        <v>3</v>
      </c>
      <c r="S104" s="26" t="s">
        <v>4</v>
      </c>
      <c r="T104" s="26" t="s">
        <v>5</v>
      </c>
      <c r="U104" s="26" t="s">
        <v>6</v>
      </c>
      <c r="V104" s="26" t="s">
        <v>845</v>
      </c>
      <c r="W104" s="26" t="s">
        <v>7</v>
      </c>
      <c r="X104" s="26" t="s">
        <v>8</v>
      </c>
      <c r="Y104" s="26" t="s">
        <v>9</v>
      </c>
      <c r="Z104" s="26" t="s">
        <v>10</v>
      </c>
      <c r="AA104" s="26" t="s">
        <v>11</v>
      </c>
      <c r="AB104" s="26" t="s">
        <v>12</v>
      </c>
      <c r="AC104" s="26" t="s">
        <v>13</v>
      </c>
      <c r="AD104" s="26" t="s">
        <v>14</v>
      </c>
      <c r="AE104" s="26" t="s">
        <v>15</v>
      </c>
      <c r="AF104" s="26" t="s">
        <v>16</v>
      </c>
      <c r="AG104" s="26" t="s">
        <v>17</v>
      </c>
      <c r="AH104" s="26" t="s">
        <v>18</v>
      </c>
      <c r="AI104" s="26" t="s">
        <v>19</v>
      </c>
      <c r="AJ104" s="26" t="s">
        <v>20</v>
      </c>
      <c r="AK104" s="26" t="s">
        <v>21</v>
      </c>
      <c r="AL104" s="26" t="s">
        <v>22</v>
      </c>
      <c r="AM104" s="26" t="s">
        <v>23</v>
      </c>
      <c r="AN104" s="26" t="s">
        <v>24</v>
      </c>
      <c r="AO104" s="26" t="s">
        <v>25</v>
      </c>
      <c r="AP104" s="26" t="s">
        <v>26</v>
      </c>
      <c r="AQ104" s="26" t="s">
        <v>27</v>
      </c>
      <c r="AR104" s="26" t="s">
        <v>28</v>
      </c>
      <c r="AS104" s="26" t="s">
        <v>29</v>
      </c>
      <c r="AT104" s="26" t="s">
        <v>30</v>
      </c>
      <c r="AU104" s="26" t="s">
        <v>31</v>
      </c>
      <c r="AV104" s="26" t="s">
        <v>32</v>
      </c>
      <c r="AW104" s="26" t="s">
        <v>33</v>
      </c>
      <c r="AX104" s="26" t="s">
        <v>34</v>
      </c>
      <c r="AY104" s="26" t="s">
        <v>35</v>
      </c>
      <c r="AZ104" s="26" t="s">
        <v>36</v>
      </c>
      <c r="BA104" s="26" t="s">
        <v>37</v>
      </c>
      <c r="BB104" s="26" t="s">
        <v>38</v>
      </c>
      <c r="BC104" s="26" t="s">
        <v>39</v>
      </c>
      <c r="BD104" s="26" t="s">
        <v>40</v>
      </c>
      <c r="BE104" s="26" t="s">
        <v>41</v>
      </c>
      <c r="BF104" s="26" t="s">
        <v>42</v>
      </c>
      <c r="BG104" s="26" t="s">
        <v>43</v>
      </c>
      <c r="BH104" s="26" t="s">
        <v>44</v>
      </c>
      <c r="BI104" s="26" t="s">
        <v>45</v>
      </c>
      <c r="BJ104" s="26" t="s">
        <v>46</v>
      </c>
      <c r="BK104" s="26" t="s">
        <v>47</v>
      </c>
      <c r="BL104" s="355"/>
      <c r="BM104" s="355"/>
      <c r="BN104" s="355"/>
      <c r="BO104" s="355"/>
      <c r="BP104" s="355"/>
      <c r="BQ104" s="355"/>
      <c r="BR104" s="355"/>
      <c r="BS104" s="355"/>
      <c r="BT104" s="355"/>
      <c r="BU104" s="355"/>
      <c r="BV104" s="355"/>
      <c r="BW104" s="355"/>
      <c r="BX104" s="355"/>
      <c r="BY104" s="355"/>
      <c r="BZ104" s="355"/>
    </row>
    <row r="105" spans="1:78">
      <c r="A105" s="58" t="s">
        <v>848</v>
      </c>
      <c r="B105" s="59">
        <v>1</v>
      </c>
      <c r="C105" s="60" t="s">
        <v>2411</v>
      </c>
      <c r="D105" s="224" t="s">
        <v>2729</v>
      </c>
      <c r="E105" s="31" t="s">
        <v>2729</v>
      </c>
      <c r="F105" s="31" t="s">
        <v>2464</v>
      </c>
      <c r="G105" s="214" t="s">
        <v>2729</v>
      </c>
      <c r="H105" s="31" t="s">
        <v>2729</v>
      </c>
      <c r="I105" s="62" t="s">
        <v>2729</v>
      </c>
      <c r="J105" s="62" t="s">
        <v>2464</v>
      </c>
      <c r="K105" s="31" t="s">
        <v>2464</v>
      </c>
      <c r="L105" s="31" t="s">
        <v>2464</v>
      </c>
      <c r="M105" s="32" t="s">
        <v>965</v>
      </c>
      <c r="N105" s="32" t="s">
        <v>2464</v>
      </c>
      <c r="O105" s="30" t="s">
        <v>2464</v>
      </c>
      <c r="P105" s="177" t="s">
        <v>790</v>
      </c>
      <c r="Q105" s="32" t="s">
        <v>2464</v>
      </c>
      <c r="R105" s="32" t="s">
        <v>2729</v>
      </c>
      <c r="S105" s="32" t="s">
        <v>2464</v>
      </c>
      <c r="T105" s="32" t="s">
        <v>1378</v>
      </c>
      <c r="U105" s="32" t="s">
        <v>2464</v>
      </c>
      <c r="V105" s="32" t="s">
        <v>2504</v>
      </c>
      <c r="W105" s="32" t="s">
        <v>2504</v>
      </c>
      <c r="X105" s="32" t="s">
        <v>2504</v>
      </c>
      <c r="Y105" s="32" t="s">
        <v>2504</v>
      </c>
      <c r="Z105" s="32" t="s">
        <v>2504</v>
      </c>
      <c r="AA105" s="32" t="s">
        <v>2464</v>
      </c>
      <c r="AB105" s="32" t="s">
        <v>2464</v>
      </c>
      <c r="AC105" s="32" t="s">
        <v>2464</v>
      </c>
      <c r="AD105" s="32" t="s">
        <v>2464</v>
      </c>
      <c r="AE105" s="32" t="s">
        <v>2464</v>
      </c>
      <c r="AF105" s="32" t="s">
        <v>2464</v>
      </c>
      <c r="AG105" s="32" t="s">
        <v>2464</v>
      </c>
      <c r="AH105" s="32" t="s">
        <v>2464</v>
      </c>
      <c r="AI105" s="32" t="s">
        <v>2504</v>
      </c>
      <c r="AJ105" s="32" t="s">
        <v>2464</v>
      </c>
      <c r="AK105" s="32" t="s">
        <v>2729</v>
      </c>
      <c r="AL105" s="32" t="s">
        <v>2729</v>
      </c>
      <c r="AM105" s="32" t="s">
        <v>2729</v>
      </c>
      <c r="AN105" s="32" t="s">
        <v>2464</v>
      </c>
      <c r="AO105" s="32" t="s">
        <v>2464</v>
      </c>
      <c r="AP105" s="32" t="s">
        <v>2464</v>
      </c>
      <c r="AQ105" s="32" t="s">
        <v>2464</v>
      </c>
      <c r="AR105" s="32" t="s">
        <v>2464</v>
      </c>
      <c r="AS105" s="32" t="s">
        <v>2464</v>
      </c>
      <c r="AT105" s="32" t="s">
        <v>2464</v>
      </c>
      <c r="AU105" s="32" t="s">
        <v>2464</v>
      </c>
      <c r="AV105" s="32" t="s">
        <v>2464</v>
      </c>
      <c r="AW105" s="32" t="s">
        <v>2464</v>
      </c>
      <c r="AX105" s="32" t="s">
        <v>2464</v>
      </c>
      <c r="AY105" s="32" t="s">
        <v>2464</v>
      </c>
      <c r="AZ105" s="32" t="s">
        <v>2464</v>
      </c>
      <c r="BA105" s="32" t="s">
        <v>2464</v>
      </c>
      <c r="BB105" s="32" t="s">
        <v>2464</v>
      </c>
      <c r="BC105" s="32" t="s">
        <v>2464</v>
      </c>
      <c r="BD105" s="32" t="s">
        <v>2464</v>
      </c>
      <c r="BE105" s="32" t="s">
        <v>2464</v>
      </c>
      <c r="BF105" s="32" t="s">
        <v>2504</v>
      </c>
      <c r="BG105" s="32" t="s">
        <v>2504</v>
      </c>
      <c r="BH105" s="32" t="s">
        <v>2464</v>
      </c>
      <c r="BI105" s="32" t="s">
        <v>2464</v>
      </c>
      <c r="BJ105" s="32" t="s">
        <v>2464</v>
      </c>
      <c r="BK105" s="32" t="s">
        <v>2464</v>
      </c>
      <c r="BL105" s="32" t="s">
        <v>2464</v>
      </c>
      <c r="BM105" s="32" t="s">
        <v>2464</v>
      </c>
      <c r="BN105" s="32" t="s">
        <v>2464</v>
      </c>
      <c r="BO105" s="32" t="s">
        <v>2464</v>
      </c>
      <c r="BP105" s="32" t="s">
        <v>2464</v>
      </c>
      <c r="BQ105" s="32" t="s">
        <v>2464</v>
      </c>
      <c r="BR105" s="32" t="s">
        <v>2464</v>
      </c>
      <c r="BS105" s="32" t="s">
        <v>2464</v>
      </c>
      <c r="BT105" s="32" t="s">
        <v>2464</v>
      </c>
      <c r="BU105" s="32" t="s">
        <v>2464</v>
      </c>
      <c r="BV105" s="32" t="s">
        <v>2464</v>
      </c>
      <c r="BW105" s="32" t="s">
        <v>2464</v>
      </c>
      <c r="BX105" s="32" t="s">
        <v>2464</v>
      </c>
      <c r="BY105" s="32" t="s">
        <v>2464</v>
      </c>
      <c r="BZ105" s="32" t="s">
        <v>2464</v>
      </c>
    </row>
    <row r="106" spans="1:78" ht="58.2" thickBot="1">
      <c r="A106" s="34" t="s">
        <v>848</v>
      </c>
      <c r="B106" s="35">
        <v>3</v>
      </c>
      <c r="C106" s="89" t="s">
        <v>2414</v>
      </c>
      <c r="D106" s="90" t="s">
        <v>3194</v>
      </c>
      <c r="E106" s="282">
        <v>43748</v>
      </c>
      <c r="F106" s="244"/>
      <c r="G106" s="385" t="s">
        <v>2460</v>
      </c>
      <c r="H106" s="387" t="s">
        <v>1445</v>
      </c>
      <c r="I106" s="400" t="s">
        <v>2167</v>
      </c>
      <c r="J106" s="122"/>
      <c r="K106" s="36"/>
      <c r="L106" s="36"/>
      <c r="M106" s="37"/>
      <c r="N106" s="37"/>
      <c r="O106" s="38"/>
      <c r="P106" s="39" t="s">
        <v>965</v>
      </c>
      <c r="Q106" s="37"/>
      <c r="R106" s="386" t="s">
        <v>998</v>
      </c>
      <c r="S106" s="40"/>
      <c r="T106" s="394"/>
      <c r="U106" s="37"/>
      <c r="V106" s="389"/>
      <c r="W106" s="389"/>
      <c r="X106" s="389"/>
      <c r="Y106" s="389"/>
      <c r="Z106" s="389"/>
      <c r="AA106" s="37"/>
      <c r="AB106" s="37"/>
      <c r="AC106" s="37"/>
      <c r="AD106" s="37"/>
      <c r="AE106" s="37"/>
      <c r="AF106" s="37"/>
      <c r="AG106" s="37"/>
      <c r="AH106" s="37"/>
      <c r="AI106" s="389"/>
      <c r="AJ106" s="37"/>
      <c r="AK106" s="386" t="s">
        <v>58</v>
      </c>
      <c r="AL106" s="386" t="s">
        <v>59</v>
      </c>
      <c r="AM106" s="386" t="s">
        <v>87</v>
      </c>
      <c r="AN106" s="37"/>
      <c r="AO106" s="37"/>
      <c r="AP106" s="37"/>
      <c r="AQ106" s="37"/>
      <c r="AR106" s="37"/>
      <c r="AS106" s="37"/>
      <c r="AT106" s="37"/>
      <c r="AU106" s="37"/>
      <c r="AV106" s="37"/>
      <c r="AW106" s="37"/>
      <c r="AX106" s="37"/>
      <c r="AY106" s="37"/>
      <c r="AZ106" s="37"/>
      <c r="BA106" s="37"/>
      <c r="BB106" s="37"/>
      <c r="BC106" s="37"/>
      <c r="BD106" s="37"/>
      <c r="BE106" s="37"/>
      <c r="BF106" s="389"/>
      <c r="BG106" s="389"/>
      <c r="BH106" s="37"/>
      <c r="BI106" s="37"/>
      <c r="BJ106" s="37"/>
      <c r="BK106" s="37"/>
      <c r="BL106" s="37"/>
      <c r="BM106" s="37"/>
      <c r="BN106" s="37"/>
      <c r="BO106" s="37"/>
      <c r="BP106" s="37"/>
      <c r="BQ106" s="37"/>
      <c r="BR106" s="37"/>
      <c r="BS106" s="37"/>
      <c r="BT106" s="37"/>
      <c r="BU106" s="37"/>
      <c r="BV106" s="37"/>
      <c r="BW106" s="37"/>
      <c r="BX106" s="37"/>
      <c r="BY106" s="37"/>
      <c r="BZ106" s="37"/>
    </row>
    <row r="107" spans="1:78">
      <c r="A107" s="58" t="s">
        <v>849</v>
      </c>
      <c r="B107" s="59">
        <v>4</v>
      </c>
      <c r="C107" s="60" t="s">
        <v>2411</v>
      </c>
      <c r="D107" s="61" t="s">
        <v>2729</v>
      </c>
      <c r="E107" s="62" t="s">
        <v>2729</v>
      </c>
      <c r="F107" s="62" t="s">
        <v>2464</v>
      </c>
      <c r="G107" s="62" t="s">
        <v>2729</v>
      </c>
      <c r="H107" s="62" t="s">
        <v>2729</v>
      </c>
      <c r="I107" s="62" t="s">
        <v>2729</v>
      </c>
      <c r="J107" s="62" t="s">
        <v>2464</v>
      </c>
      <c r="K107" s="62" t="s">
        <v>2464</v>
      </c>
      <c r="L107" s="62" t="s">
        <v>2464</v>
      </c>
      <c r="M107" s="63" t="s">
        <v>965</v>
      </c>
      <c r="N107" s="63" t="s">
        <v>2729</v>
      </c>
      <c r="O107" s="30" t="s">
        <v>2729</v>
      </c>
      <c r="P107" s="32" t="s">
        <v>790</v>
      </c>
      <c r="Q107" s="32" t="s">
        <v>2729</v>
      </c>
      <c r="R107" s="32" t="s">
        <v>2729</v>
      </c>
      <c r="S107" s="32" t="s">
        <v>2464</v>
      </c>
      <c r="T107" s="32" t="s">
        <v>2729</v>
      </c>
      <c r="U107" s="32" t="s">
        <v>1378</v>
      </c>
      <c r="V107" s="32" t="s">
        <v>2504</v>
      </c>
      <c r="W107" s="32" t="s">
        <v>2504</v>
      </c>
      <c r="X107" s="32" t="s">
        <v>2504</v>
      </c>
      <c r="Y107" s="32" t="s">
        <v>2504</v>
      </c>
      <c r="Z107" s="32" t="s">
        <v>2504</v>
      </c>
      <c r="AA107" s="32" t="s">
        <v>2464</v>
      </c>
      <c r="AB107" s="32" t="s">
        <v>2464</v>
      </c>
      <c r="AC107" s="32" t="s">
        <v>2464</v>
      </c>
      <c r="AD107" s="32" t="s">
        <v>2464</v>
      </c>
      <c r="AE107" s="32" t="s">
        <v>2464</v>
      </c>
      <c r="AF107" s="32" t="s">
        <v>2464</v>
      </c>
      <c r="AG107" s="32" t="s">
        <v>2729</v>
      </c>
      <c r="AH107" s="32" t="s">
        <v>2464</v>
      </c>
      <c r="AI107" s="32" t="s">
        <v>2504</v>
      </c>
      <c r="AJ107" s="32" t="s">
        <v>2464</v>
      </c>
      <c r="AK107" s="32" t="s">
        <v>2729</v>
      </c>
      <c r="AL107" s="32" t="s">
        <v>2729</v>
      </c>
      <c r="AM107" s="32" t="s">
        <v>2729</v>
      </c>
      <c r="AN107" s="32" t="s">
        <v>2464</v>
      </c>
      <c r="AO107" s="32" t="s">
        <v>2464</v>
      </c>
      <c r="AP107" s="32" t="s">
        <v>2464</v>
      </c>
      <c r="AQ107" s="32" t="s">
        <v>2464</v>
      </c>
      <c r="AR107" s="32" t="s">
        <v>2464</v>
      </c>
      <c r="AS107" s="32" t="s">
        <v>2464</v>
      </c>
      <c r="AT107" s="32" t="s">
        <v>2464</v>
      </c>
      <c r="AU107" s="32" t="s">
        <v>2464</v>
      </c>
      <c r="AV107" s="32" t="s">
        <v>2464</v>
      </c>
      <c r="AW107" s="32" t="s">
        <v>2464</v>
      </c>
      <c r="AX107" s="32" t="s">
        <v>2464</v>
      </c>
      <c r="AY107" s="32" t="s">
        <v>2464</v>
      </c>
      <c r="AZ107" s="32" t="s">
        <v>2464</v>
      </c>
      <c r="BA107" s="32" t="s">
        <v>2464</v>
      </c>
      <c r="BB107" s="32" t="s">
        <v>2464</v>
      </c>
      <c r="BC107" s="32" t="s">
        <v>2464</v>
      </c>
      <c r="BD107" s="32" t="s">
        <v>2464</v>
      </c>
      <c r="BE107" s="32" t="s">
        <v>2464</v>
      </c>
      <c r="BF107" s="32" t="s">
        <v>1378</v>
      </c>
      <c r="BG107" s="32" t="s">
        <v>1378</v>
      </c>
      <c r="BH107" s="32" t="s">
        <v>2464</v>
      </c>
      <c r="BI107" s="32" t="s">
        <v>2464</v>
      </c>
      <c r="BJ107" s="32" t="s">
        <v>2464</v>
      </c>
      <c r="BK107" s="32" t="s">
        <v>1378</v>
      </c>
      <c r="BL107" s="32" t="s">
        <v>2464</v>
      </c>
      <c r="BM107" s="32" t="s">
        <v>2464</v>
      </c>
      <c r="BN107" s="32" t="s">
        <v>2464</v>
      </c>
      <c r="BO107" s="32" t="s">
        <v>2464</v>
      </c>
      <c r="BP107" s="32" t="s">
        <v>2464</v>
      </c>
      <c r="BQ107" s="32" t="s">
        <v>2464</v>
      </c>
      <c r="BR107" s="32" t="s">
        <v>2464</v>
      </c>
      <c r="BS107" s="32" t="s">
        <v>2464</v>
      </c>
      <c r="BT107" s="32" t="s">
        <v>2464</v>
      </c>
      <c r="BU107" s="32" t="s">
        <v>2464</v>
      </c>
      <c r="BV107" s="32" t="s">
        <v>2464</v>
      </c>
      <c r="BW107" s="32" t="s">
        <v>2464</v>
      </c>
      <c r="BX107" s="32" t="s">
        <v>2464</v>
      </c>
      <c r="BY107" s="32" t="s">
        <v>2464</v>
      </c>
      <c r="BZ107" s="32" t="s">
        <v>2464</v>
      </c>
    </row>
    <row r="108" spans="1:78" ht="72" thickBot="1">
      <c r="A108" s="34" t="s">
        <v>849</v>
      </c>
      <c r="B108" s="35">
        <v>6</v>
      </c>
      <c r="C108" s="89" t="s">
        <v>2414</v>
      </c>
      <c r="D108" s="90" t="s">
        <v>3195</v>
      </c>
      <c r="E108" s="282">
        <v>43748</v>
      </c>
      <c r="F108" s="244"/>
      <c r="G108" s="385" t="s">
        <v>1442</v>
      </c>
      <c r="H108" s="387" t="s">
        <v>1443</v>
      </c>
      <c r="I108" s="400" t="s">
        <v>2167</v>
      </c>
      <c r="J108" s="122"/>
      <c r="K108" s="36"/>
      <c r="L108" s="36"/>
      <c r="M108" s="37"/>
      <c r="N108" s="386" t="s">
        <v>946</v>
      </c>
      <c r="O108" s="90" t="s">
        <v>3190</v>
      </c>
      <c r="P108" s="39" t="s">
        <v>965</v>
      </c>
      <c r="Q108" s="386" t="s">
        <v>997</v>
      </c>
      <c r="R108" s="386" t="s">
        <v>998</v>
      </c>
      <c r="S108" s="40"/>
      <c r="T108" s="386" t="s">
        <v>1444</v>
      </c>
      <c r="U108" s="394"/>
      <c r="V108" s="389"/>
      <c r="W108" s="389"/>
      <c r="X108" s="389"/>
      <c r="Y108" s="389"/>
      <c r="Z108" s="389"/>
      <c r="AA108" s="37"/>
      <c r="AB108" s="37"/>
      <c r="AC108" s="37"/>
      <c r="AD108" s="37"/>
      <c r="AE108" s="37"/>
      <c r="AF108" s="37"/>
      <c r="AG108" s="386" t="s">
        <v>112</v>
      </c>
      <c r="AH108" s="37"/>
      <c r="AI108" s="389"/>
      <c r="AJ108" s="37"/>
      <c r="AK108" s="386" t="s">
        <v>58</v>
      </c>
      <c r="AL108" s="386" t="s">
        <v>59</v>
      </c>
      <c r="AM108" s="386" t="s">
        <v>60</v>
      </c>
      <c r="AN108" s="37"/>
      <c r="AO108" s="37"/>
      <c r="AP108" s="37"/>
      <c r="AQ108" s="37"/>
      <c r="AR108" s="37"/>
      <c r="AS108" s="37"/>
      <c r="AT108" s="37"/>
      <c r="AU108" s="37"/>
      <c r="AV108" s="37"/>
      <c r="AW108" s="37"/>
      <c r="AX108" s="37"/>
      <c r="AY108" s="37"/>
      <c r="AZ108" s="37"/>
      <c r="BA108" s="37"/>
      <c r="BB108" s="37"/>
      <c r="BC108" s="37"/>
      <c r="BD108" s="37"/>
      <c r="BE108" s="37"/>
      <c r="BF108" s="394"/>
      <c r="BG108" s="394"/>
      <c r="BH108" s="37"/>
      <c r="BI108" s="37"/>
      <c r="BJ108" s="37"/>
      <c r="BK108" s="394"/>
      <c r="BL108" s="37"/>
      <c r="BM108" s="37"/>
      <c r="BN108" s="37"/>
      <c r="BO108" s="37"/>
      <c r="BP108" s="37"/>
      <c r="BQ108" s="37"/>
      <c r="BR108" s="37"/>
      <c r="BS108" s="37"/>
      <c r="BT108" s="37"/>
      <c r="BU108" s="37"/>
      <c r="BV108" s="37"/>
      <c r="BW108" s="37"/>
      <c r="BX108" s="37"/>
      <c r="BY108" s="37"/>
      <c r="BZ108" s="37"/>
    </row>
    <row r="109" spans="1:78">
      <c r="L109" s="1"/>
      <c r="M109" s="1"/>
      <c r="N109" s="1"/>
      <c r="V109" s="1"/>
      <c r="BI109" s="6"/>
      <c r="BJ109" s="6"/>
      <c r="BK109" s="6"/>
    </row>
    <row r="110" spans="1:78">
      <c r="L110" s="1"/>
      <c r="M110" s="1"/>
      <c r="N110" s="1"/>
      <c r="BI110" s="6"/>
      <c r="BJ110" s="6"/>
      <c r="BK110" s="6"/>
    </row>
    <row r="111" spans="1:78" ht="15.6" thickBot="1">
      <c r="A111" s="1" t="s">
        <v>3196</v>
      </c>
      <c r="L111" s="1"/>
      <c r="M111" s="1"/>
      <c r="N111" s="1"/>
      <c r="BI111" s="6"/>
      <c r="BJ111" s="6"/>
      <c r="BK111" s="6"/>
    </row>
    <row r="112" spans="1:78" ht="69.599999999999994" thickBot="1">
      <c r="D112" s="143" t="s">
        <v>2993</v>
      </c>
      <c r="E112" s="172" t="s">
        <v>2394</v>
      </c>
      <c r="F112" s="172" t="s">
        <v>2395</v>
      </c>
      <c r="G112" s="9" t="s">
        <v>962</v>
      </c>
      <c r="H112" s="10" t="s">
        <v>2396</v>
      </c>
      <c r="I112" s="380" t="s">
        <v>3206</v>
      </c>
      <c r="J112" s="380" t="s">
        <v>2213</v>
      </c>
      <c r="K112" s="10" t="s">
        <v>2526</v>
      </c>
      <c r="L112" s="10" t="s">
        <v>2986</v>
      </c>
      <c r="M112" s="10" t="s">
        <v>2988</v>
      </c>
      <c r="N112" s="10" t="s">
        <v>2520</v>
      </c>
      <c r="O112" s="11" t="s">
        <v>1291</v>
      </c>
      <c r="P112" s="174" t="s">
        <v>944</v>
      </c>
      <c r="Q112" s="12" t="s">
        <v>798</v>
      </c>
      <c r="R112" s="12" t="s">
        <v>799</v>
      </c>
      <c r="S112" s="12" t="s">
        <v>962</v>
      </c>
      <c r="T112" s="12" t="s">
        <v>800</v>
      </c>
      <c r="U112" s="12" t="s">
        <v>801</v>
      </c>
      <c r="V112" s="12" t="s">
        <v>2521</v>
      </c>
      <c r="W112" s="12" t="s">
        <v>802</v>
      </c>
      <c r="X112" s="12" t="s">
        <v>2217</v>
      </c>
      <c r="Y112" s="12" t="s">
        <v>2218</v>
      </c>
      <c r="Z112" s="12" t="s">
        <v>805</v>
      </c>
      <c r="AA112" s="230" t="s">
        <v>2397</v>
      </c>
      <c r="AB112" s="12" t="s">
        <v>807</v>
      </c>
      <c r="AC112" s="12" t="s">
        <v>808</v>
      </c>
      <c r="AD112" s="12" t="s">
        <v>809</v>
      </c>
      <c r="AE112" s="12" t="s">
        <v>810</v>
      </c>
      <c r="AF112" s="12" t="s">
        <v>811</v>
      </c>
      <c r="AG112" s="12" t="s">
        <v>812</v>
      </c>
      <c r="AH112" s="12" t="s">
        <v>813</v>
      </c>
      <c r="AI112" s="12" t="s">
        <v>814</v>
      </c>
      <c r="AJ112" s="12" t="s">
        <v>815</v>
      </c>
      <c r="AK112" s="12" t="s">
        <v>816</v>
      </c>
      <c r="AL112" s="12" t="s">
        <v>1285</v>
      </c>
      <c r="AM112" s="12" t="s">
        <v>818</v>
      </c>
      <c r="AN112" s="12" t="s">
        <v>819</v>
      </c>
      <c r="AO112" s="12" t="s">
        <v>820</v>
      </c>
      <c r="AP112" s="12" t="s">
        <v>821</v>
      </c>
      <c r="AQ112" s="12" t="s">
        <v>822</v>
      </c>
      <c r="AR112" s="12" t="s">
        <v>823</v>
      </c>
      <c r="AS112" s="12" t="s">
        <v>824</v>
      </c>
      <c r="AT112" s="12" t="s">
        <v>825</v>
      </c>
      <c r="AU112" s="12" t="s">
        <v>826</v>
      </c>
      <c r="AV112" s="12" t="s">
        <v>827</v>
      </c>
      <c r="AW112" s="12" t="s">
        <v>828</v>
      </c>
      <c r="AX112" s="12" t="s">
        <v>829</v>
      </c>
      <c r="AY112" s="12" t="s">
        <v>830</v>
      </c>
      <c r="AZ112" s="12" t="s">
        <v>831</v>
      </c>
      <c r="BA112" s="12" t="s">
        <v>832</v>
      </c>
      <c r="BB112" s="12" t="s">
        <v>833</v>
      </c>
      <c r="BC112" s="12" t="s">
        <v>834</v>
      </c>
      <c r="BD112" s="12" t="s">
        <v>835</v>
      </c>
      <c r="BE112" s="12" t="s">
        <v>836</v>
      </c>
      <c r="BF112" s="12" t="s">
        <v>837</v>
      </c>
      <c r="BG112" s="12" t="s">
        <v>838</v>
      </c>
      <c r="BH112" s="12" t="s">
        <v>839</v>
      </c>
      <c r="BI112" s="12" t="s">
        <v>840</v>
      </c>
      <c r="BJ112" s="12" t="s">
        <v>841</v>
      </c>
      <c r="BK112" s="12" t="s">
        <v>842</v>
      </c>
      <c r="BL112" s="354" t="s">
        <v>2742</v>
      </c>
      <c r="BM112" s="354" t="s">
        <v>2743</v>
      </c>
      <c r="BN112" s="354" t="s">
        <v>2744</v>
      </c>
      <c r="BO112" s="354" t="s">
        <v>2745</v>
      </c>
      <c r="BP112" s="354" t="s">
        <v>2746</v>
      </c>
      <c r="BQ112" s="354" t="s">
        <v>2747</v>
      </c>
      <c r="BR112" s="354" t="s">
        <v>2748</v>
      </c>
      <c r="BS112" s="354" t="s">
        <v>2749</v>
      </c>
      <c r="BT112" s="354" t="s">
        <v>2750</v>
      </c>
      <c r="BU112" s="354" t="s">
        <v>2751</v>
      </c>
      <c r="BV112" s="354" t="s">
        <v>2752</v>
      </c>
      <c r="BW112" s="354" t="s">
        <v>2753</v>
      </c>
      <c r="BX112" s="354" t="s">
        <v>2754</v>
      </c>
      <c r="BY112" s="354" t="s">
        <v>2755</v>
      </c>
      <c r="BZ112" s="354" t="s">
        <v>2756</v>
      </c>
    </row>
    <row r="113" spans="1:78" ht="45.6" thickBot="1">
      <c r="A113" s="13"/>
      <c r="B113" s="694" t="s">
        <v>48</v>
      </c>
      <c r="C113" s="695"/>
      <c r="D113" s="14" t="s">
        <v>3047</v>
      </c>
      <c r="E113" s="295" t="s">
        <v>3048</v>
      </c>
      <c r="F113" s="295" t="s">
        <v>3049</v>
      </c>
      <c r="G113" s="15" t="s">
        <v>3050</v>
      </c>
      <c r="H113" s="16" t="s">
        <v>3051</v>
      </c>
      <c r="I113" s="381" t="s">
        <v>3202</v>
      </c>
      <c r="J113" s="381" t="s">
        <v>3203</v>
      </c>
      <c r="K113" s="16" t="s">
        <v>3052</v>
      </c>
      <c r="L113" s="16" t="s">
        <v>3053</v>
      </c>
      <c r="M113" s="16" t="s">
        <v>3054</v>
      </c>
      <c r="N113" s="16" t="s">
        <v>3055</v>
      </c>
      <c r="O113" s="17" t="s">
        <v>3056</v>
      </c>
      <c r="P113" s="175" t="s">
        <v>3057</v>
      </c>
      <c r="Q113" s="18" t="s">
        <v>3058</v>
      </c>
      <c r="R113" s="18" t="s">
        <v>3059</v>
      </c>
      <c r="S113" s="18" t="s">
        <v>3050</v>
      </c>
      <c r="T113" s="18" t="s">
        <v>3060</v>
      </c>
      <c r="U113" s="18" t="s">
        <v>3061</v>
      </c>
      <c r="V113" s="18" t="s">
        <v>3062</v>
      </c>
      <c r="W113" s="18" t="s">
        <v>3063</v>
      </c>
      <c r="X113" s="18" t="s">
        <v>3064</v>
      </c>
      <c r="Y113" s="18" t="s">
        <v>3065</v>
      </c>
      <c r="Z113" s="18" t="s">
        <v>3066</v>
      </c>
      <c r="AA113" s="18" t="s">
        <v>3067</v>
      </c>
      <c r="AB113" s="18" t="s">
        <v>3068</v>
      </c>
      <c r="AC113" s="18" t="s">
        <v>3069</v>
      </c>
      <c r="AD113" s="18" t="s">
        <v>3070</v>
      </c>
      <c r="AE113" s="18" t="s">
        <v>3071</v>
      </c>
      <c r="AF113" s="18" t="s">
        <v>3072</v>
      </c>
      <c r="AG113" s="18" t="s">
        <v>3073</v>
      </c>
      <c r="AH113" s="18" t="s">
        <v>3074</v>
      </c>
      <c r="AI113" s="18" t="s">
        <v>3075</v>
      </c>
      <c r="AJ113" s="18" t="s">
        <v>3076</v>
      </c>
      <c r="AK113" s="18" t="s">
        <v>3077</v>
      </c>
      <c r="AL113" s="18" t="s">
        <v>3078</v>
      </c>
      <c r="AM113" s="18" t="s">
        <v>3079</v>
      </c>
      <c r="AN113" s="18" t="s">
        <v>3080</v>
      </c>
      <c r="AO113" s="18" t="s">
        <v>3081</v>
      </c>
      <c r="AP113" s="18" t="s">
        <v>3082</v>
      </c>
      <c r="AQ113" s="18" t="s">
        <v>3083</v>
      </c>
      <c r="AR113" s="18" t="s">
        <v>3084</v>
      </c>
      <c r="AS113" s="18" t="s">
        <v>3085</v>
      </c>
      <c r="AT113" s="18" t="s">
        <v>3086</v>
      </c>
      <c r="AU113" s="18" t="s">
        <v>3087</v>
      </c>
      <c r="AV113" s="18" t="s">
        <v>3088</v>
      </c>
      <c r="AW113" s="18" t="s">
        <v>3089</v>
      </c>
      <c r="AX113" s="18" t="s">
        <v>3090</v>
      </c>
      <c r="AY113" s="18" t="s">
        <v>3091</v>
      </c>
      <c r="AZ113" s="18" t="s">
        <v>3092</v>
      </c>
      <c r="BA113" s="18" t="s">
        <v>3093</v>
      </c>
      <c r="BB113" s="18" t="s">
        <v>3094</v>
      </c>
      <c r="BC113" s="18" t="s">
        <v>3095</v>
      </c>
      <c r="BD113" s="18" t="s">
        <v>3096</v>
      </c>
      <c r="BE113" s="18" t="s">
        <v>3097</v>
      </c>
      <c r="BF113" s="18" t="s">
        <v>3098</v>
      </c>
      <c r="BG113" s="18" t="s">
        <v>3099</v>
      </c>
      <c r="BH113" s="18" t="s">
        <v>3100</v>
      </c>
      <c r="BI113" s="18" t="s">
        <v>3101</v>
      </c>
      <c r="BJ113" s="18" t="s">
        <v>3102</v>
      </c>
      <c r="BK113" s="18" t="s">
        <v>3103</v>
      </c>
      <c r="BL113" s="354" t="s">
        <v>3104</v>
      </c>
      <c r="BM113" s="354" t="s">
        <v>3105</v>
      </c>
      <c r="BN113" s="354" t="s">
        <v>3106</v>
      </c>
      <c r="BO113" s="354" t="s">
        <v>3107</v>
      </c>
      <c r="BP113" s="354" t="s">
        <v>3108</v>
      </c>
      <c r="BQ113" s="354" t="s">
        <v>3109</v>
      </c>
      <c r="BR113" s="354" t="s">
        <v>3110</v>
      </c>
      <c r="BS113" s="354" t="s">
        <v>3111</v>
      </c>
      <c r="BT113" s="354" t="s">
        <v>3112</v>
      </c>
      <c r="BU113" s="354" t="s">
        <v>3113</v>
      </c>
      <c r="BV113" s="354" t="s">
        <v>3114</v>
      </c>
      <c r="BW113" s="354" t="s">
        <v>3115</v>
      </c>
      <c r="BX113" s="354" t="s">
        <v>3116</v>
      </c>
      <c r="BY113" s="354" t="s">
        <v>3117</v>
      </c>
      <c r="BZ113" s="354" t="s">
        <v>3118</v>
      </c>
    </row>
    <row r="114" spans="1:78" ht="27" thickBot="1">
      <c r="A114" s="19" t="s">
        <v>2409</v>
      </c>
      <c r="B114" s="20" t="s">
        <v>2410</v>
      </c>
      <c r="C114" s="21" t="s">
        <v>2410</v>
      </c>
      <c r="D114" s="22"/>
      <c r="E114" s="202"/>
      <c r="F114" s="202"/>
      <c r="G114" s="23"/>
      <c r="H114" s="24"/>
      <c r="I114" s="24"/>
      <c r="J114" s="24"/>
      <c r="K114" s="24"/>
      <c r="L114" s="24"/>
      <c r="M114" s="24"/>
      <c r="N114" s="24"/>
      <c r="O114" s="25" t="s">
        <v>0</v>
      </c>
      <c r="P114" s="176" t="s">
        <v>1</v>
      </c>
      <c r="Q114" s="26" t="s">
        <v>2</v>
      </c>
      <c r="R114" s="26" t="s">
        <v>3</v>
      </c>
      <c r="S114" s="26" t="s">
        <v>4</v>
      </c>
      <c r="T114" s="26" t="s">
        <v>5</v>
      </c>
      <c r="U114" s="26" t="s">
        <v>6</v>
      </c>
      <c r="V114" s="26" t="s">
        <v>845</v>
      </c>
      <c r="W114" s="26" t="s">
        <v>7</v>
      </c>
      <c r="X114" s="26" t="s">
        <v>8</v>
      </c>
      <c r="Y114" s="26" t="s">
        <v>9</v>
      </c>
      <c r="Z114" s="26" t="s">
        <v>10</v>
      </c>
      <c r="AA114" s="26" t="s">
        <v>11</v>
      </c>
      <c r="AB114" s="26" t="s">
        <v>12</v>
      </c>
      <c r="AC114" s="26" t="s">
        <v>13</v>
      </c>
      <c r="AD114" s="26" t="s">
        <v>14</v>
      </c>
      <c r="AE114" s="26" t="s">
        <v>15</v>
      </c>
      <c r="AF114" s="26" t="s">
        <v>16</v>
      </c>
      <c r="AG114" s="26" t="s">
        <v>17</v>
      </c>
      <c r="AH114" s="26" t="s">
        <v>18</v>
      </c>
      <c r="AI114" s="26" t="s">
        <v>19</v>
      </c>
      <c r="AJ114" s="26" t="s">
        <v>20</v>
      </c>
      <c r="AK114" s="26" t="s">
        <v>21</v>
      </c>
      <c r="AL114" s="26" t="s">
        <v>22</v>
      </c>
      <c r="AM114" s="26" t="s">
        <v>23</v>
      </c>
      <c r="AN114" s="26" t="s">
        <v>24</v>
      </c>
      <c r="AO114" s="26" t="s">
        <v>25</v>
      </c>
      <c r="AP114" s="26" t="s">
        <v>26</v>
      </c>
      <c r="AQ114" s="26" t="s">
        <v>27</v>
      </c>
      <c r="AR114" s="26" t="s">
        <v>28</v>
      </c>
      <c r="AS114" s="26" t="s">
        <v>29</v>
      </c>
      <c r="AT114" s="26" t="s">
        <v>30</v>
      </c>
      <c r="AU114" s="26" t="s">
        <v>31</v>
      </c>
      <c r="AV114" s="26" t="s">
        <v>32</v>
      </c>
      <c r="AW114" s="26" t="s">
        <v>33</v>
      </c>
      <c r="AX114" s="26" t="s">
        <v>34</v>
      </c>
      <c r="AY114" s="26" t="s">
        <v>35</v>
      </c>
      <c r="AZ114" s="26" t="s">
        <v>36</v>
      </c>
      <c r="BA114" s="26" t="s">
        <v>37</v>
      </c>
      <c r="BB114" s="26" t="s">
        <v>38</v>
      </c>
      <c r="BC114" s="26" t="s">
        <v>39</v>
      </c>
      <c r="BD114" s="26" t="s">
        <v>40</v>
      </c>
      <c r="BE114" s="26" t="s">
        <v>41</v>
      </c>
      <c r="BF114" s="26" t="s">
        <v>42</v>
      </c>
      <c r="BG114" s="26" t="s">
        <v>43</v>
      </c>
      <c r="BH114" s="26" t="s">
        <v>44</v>
      </c>
      <c r="BI114" s="26" t="s">
        <v>45</v>
      </c>
      <c r="BJ114" s="26" t="s">
        <v>46</v>
      </c>
      <c r="BK114" s="26" t="s">
        <v>47</v>
      </c>
      <c r="BL114" s="355"/>
      <c r="BM114" s="355"/>
      <c r="BN114" s="355"/>
      <c r="BO114" s="355"/>
      <c r="BP114" s="355"/>
      <c r="BQ114" s="355"/>
      <c r="BR114" s="355"/>
      <c r="BS114" s="355"/>
      <c r="BT114" s="355"/>
      <c r="BU114" s="355"/>
      <c r="BV114" s="355"/>
      <c r="BW114" s="355"/>
      <c r="BX114" s="355"/>
      <c r="BY114" s="355"/>
      <c r="BZ114" s="355"/>
    </row>
    <row r="115" spans="1:78">
      <c r="A115" s="58" t="s">
        <v>848</v>
      </c>
      <c r="B115" s="59">
        <v>1</v>
      </c>
      <c r="C115" s="60" t="s">
        <v>2411</v>
      </c>
      <c r="D115" s="224" t="s">
        <v>2729</v>
      </c>
      <c r="E115" s="31" t="s">
        <v>2729</v>
      </c>
      <c r="F115" s="31" t="s">
        <v>2464</v>
      </c>
      <c r="G115" s="214" t="s">
        <v>2729</v>
      </c>
      <c r="H115" s="31" t="s">
        <v>2729</v>
      </c>
      <c r="I115" s="31" t="s">
        <v>2729</v>
      </c>
      <c r="J115" s="31" t="s">
        <v>2464</v>
      </c>
      <c r="K115" s="31" t="s">
        <v>2464</v>
      </c>
      <c r="L115" s="31" t="s">
        <v>2464</v>
      </c>
      <c r="M115" s="32" t="s">
        <v>965</v>
      </c>
      <c r="N115" s="32" t="s">
        <v>2729</v>
      </c>
      <c r="O115" s="30" t="s">
        <v>2729</v>
      </c>
      <c r="P115" s="177" t="s">
        <v>790</v>
      </c>
      <c r="Q115" s="32" t="s">
        <v>2729</v>
      </c>
      <c r="R115" s="32" t="s">
        <v>2729</v>
      </c>
      <c r="S115" s="32" t="s">
        <v>2464</v>
      </c>
      <c r="T115" s="32" t="s">
        <v>1378</v>
      </c>
      <c r="U115" s="32" t="s">
        <v>2464</v>
      </c>
      <c r="V115" s="32" t="s">
        <v>2504</v>
      </c>
      <c r="W115" s="32" t="s">
        <v>2504</v>
      </c>
      <c r="X115" s="32" t="s">
        <v>2504</v>
      </c>
      <c r="Y115" s="32" t="s">
        <v>2504</v>
      </c>
      <c r="Z115" s="32" t="s">
        <v>2504</v>
      </c>
      <c r="AA115" s="32" t="s">
        <v>2464</v>
      </c>
      <c r="AB115" s="32" t="s">
        <v>2464</v>
      </c>
      <c r="AC115" s="32" t="s">
        <v>2464</v>
      </c>
      <c r="AD115" s="32" t="s">
        <v>2464</v>
      </c>
      <c r="AE115" s="32" t="s">
        <v>2464</v>
      </c>
      <c r="AF115" s="32" t="s">
        <v>2464</v>
      </c>
      <c r="AG115" s="32" t="s">
        <v>2729</v>
      </c>
      <c r="AH115" s="32" t="s">
        <v>2464</v>
      </c>
      <c r="AI115" s="32" t="s">
        <v>2504</v>
      </c>
      <c r="AJ115" s="32" t="s">
        <v>2464</v>
      </c>
      <c r="AK115" s="32" t="s">
        <v>2729</v>
      </c>
      <c r="AL115" s="32" t="s">
        <v>2729</v>
      </c>
      <c r="AM115" s="32" t="s">
        <v>2729</v>
      </c>
      <c r="AN115" s="32" t="s">
        <v>2464</v>
      </c>
      <c r="AO115" s="32" t="s">
        <v>2464</v>
      </c>
      <c r="AP115" s="32" t="s">
        <v>2464</v>
      </c>
      <c r="AQ115" s="32" t="s">
        <v>2464</v>
      </c>
      <c r="AR115" s="32" t="s">
        <v>2464</v>
      </c>
      <c r="AS115" s="32" t="s">
        <v>2464</v>
      </c>
      <c r="AT115" s="32" t="s">
        <v>2464</v>
      </c>
      <c r="AU115" s="32" t="s">
        <v>2464</v>
      </c>
      <c r="AV115" s="32" t="s">
        <v>2464</v>
      </c>
      <c r="AW115" s="32" t="s">
        <v>2464</v>
      </c>
      <c r="AX115" s="32" t="s">
        <v>2464</v>
      </c>
      <c r="AY115" s="32" t="s">
        <v>2464</v>
      </c>
      <c r="AZ115" s="32" t="s">
        <v>2464</v>
      </c>
      <c r="BA115" s="32" t="s">
        <v>2464</v>
      </c>
      <c r="BB115" s="32" t="s">
        <v>2464</v>
      </c>
      <c r="BC115" s="32" t="s">
        <v>2464</v>
      </c>
      <c r="BD115" s="32" t="s">
        <v>2464</v>
      </c>
      <c r="BE115" s="32" t="s">
        <v>2464</v>
      </c>
      <c r="BF115" s="32" t="s">
        <v>1378</v>
      </c>
      <c r="BG115" s="32" t="s">
        <v>2464</v>
      </c>
      <c r="BH115" s="32" t="s">
        <v>2464</v>
      </c>
      <c r="BI115" s="32" t="s">
        <v>2464</v>
      </c>
      <c r="BJ115" s="32" t="s">
        <v>2464</v>
      </c>
      <c r="BK115" s="32" t="s">
        <v>1378</v>
      </c>
      <c r="BL115" s="32" t="s">
        <v>2464</v>
      </c>
      <c r="BM115" s="32" t="s">
        <v>2464</v>
      </c>
      <c r="BN115" s="32" t="s">
        <v>2464</v>
      </c>
      <c r="BO115" s="32" t="s">
        <v>2464</v>
      </c>
      <c r="BP115" s="32" t="s">
        <v>2464</v>
      </c>
      <c r="BQ115" s="32" t="s">
        <v>2464</v>
      </c>
      <c r="BR115" s="32" t="s">
        <v>2464</v>
      </c>
      <c r="BS115" s="32" t="s">
        <v>2464</v>
      </c>
      <c r="BT115" s="32" t="s">
        <v>2464</v>
      </c>
      <c r="BU115" s="32" t="s">
        <v>2464</v>
      </c>
      <c r="BV115" s="32" t="s">
        <v>2464</v>
      </c>
      <c r="BW115" s="32" t="s">
        <v>2464</v>
      </c>
      <c r="BX115" s="32" t="s">
        <v>2464</v>
      </c>
      <c r="BY115" s="32" t="s">
        <v>2464</v>
      </c>
      <c r="BZ115" s="32" t="s">
        <v>2464</v>
      </c>
    </row>
    <row r="116" spans="1:78" ht="85.8" thickBot="1">
      <c r="A116" s="34" t="s">
        <v>848</v>
      </c>
      <c r="B116" s="35">
        <v>3</v>
      </c>
      <c r="C116" s="89" t="s">
        <v>2414</v>
      </c>
      <c r="D116" s="90" t="s">
        <v>3197</v>
      </c>
      <c r="E116" s="282">
        <v>43748</v>
      </c>
      <c r="F116" s="244"/>
      <c r="G116" s="385" t="s">
        <v>1449</v>
      </c>
      <c r="H116" s="387" t="s">
        <v>3238</v>
      </c>
      <c r="I116" s="387" t="s">
        <v>2167</v>
      </c>
      <c r="J116" s="36"/>
      <c r="K116" s="36"/>
      <c r="L116" s="36"/>
      <c r="M116" s="37"/>
      <c r="N116" s="386" t="s">
        <v>946</v>
      </c>
      <c r="O116" s="90" t="s">
        <v>3189</v>
      </c>
      <c r="P116" s="39" t="s">
        <v>965</v>
      </c>
      <c r="Q116" s="386" t="s">
        <v>997</v>
      </c>
      <c r="R116" s="386" t="s">
        <v>998</v>
      </c>
      <c r="S116" s="40"/>
      <c r="T116" s="394" t="s">
        <v>1450</v>
      </c>
      <c r="U116" s="37"/>
      <c r="V116" s="389"/>
      <c r="W116" s="389"/>
      <c r="X116" s="389"/>
      <c r="Y116" s="389"/>
      <c r="Z116" s="389"/>
      <c r="AA116" s="37"/>
      <c r="AB116" s="37"/>
      <c r="AC116" s="37"/>
      <c r="AD116" s="37"/>
      <c r="AE116" s="37"/>
      <c r="AF116" s="37"/>
      <c r="AG116" s="386" t="s">
        <v>81</v>
      </c>
      <c r="AH116" s="37"/>
      <c r="AI116" s="389"/>
      <c r="AJ116" s="37"/>
      <c r="AK116" s="386" t="s">
        <v>58</v>
      </c>
      <c r="AL116" s="386" t="s">
        <v>59</v>
      </c>
      <c r="AM116" s="386" t="s">
        <v>98</v>
      </c>
      <c r="AN116" s="37"/>
      <c r="AO116" s="37"/>
      <c r="AP116" s="37"/>
      <c r="AQ116" s="37"/>
      <c r="AR116" s="37"/>
      <c r="AS116" s="37"/>
      <c r="AT116" s="37"/>
      <c r="AU116" s="37"/>
      <c r="AV116" s="37"/>
      <c r="AW116" s="37"/>
      <c r="AX116" s="37"/>
      <c r="AY116" s="37"/>
      <c r="AZ116" s="37"/>
      <c r="BA116" s="37"/>
      <c r="BB116" s="37"/>
      <c r="BC116" s="37"/>
      <c r="BD116" s="37"/>
      <c r="BE116" s="37"/>
      <c r="BF116" s="394"/>
      <c r="BG116" s="37"/>
      <c r="BH116" s="37"/>
      <c r="BI116" s="37"/>
      <c r="BJ116" s="37"/>
      <c r="BK116" s="394"/>
      <c r="BL116" s="37"/>
      <c r="BM116" s="37"/>
      <c r="BN116" s="37"/>
      <c r="BO116" s="37"/>
      <c r="BP116" s="37"/>
      <c r="BQ116" s="37"/>
      <c r="BR116" s="37"/>
      <c r="BS116" s="37"/>
      <c r="BT116" s="37"/>
      <c r="BU116" s="37"/>
      <c r="BV116" s="37"/>
      <c r="BW116" s="37"/>
      <c r="BX116" s="37"/>
      <c r="BY116" s="37"/>
      <c r="BZ116" s="37"/>
    </row>
    <row r="117" spans="1:78">
      <c r="L117" s="1"/>
      <c r="M117" s="1"/>
      <c r="N117" s="1"/>
      <c r="BI117" s="6"/>
      <c r="BJ117" s="6"/>
      <c r="BK117" s="6"/>
    </row>
    <row r="118" spans="1:78">
      <c r="L118" s="1"/>
      <c r="M118" s="1"/>
      <c r="N118" s="1"/>
      <c r="BI118" s="6"/>
      <c r="BJ118" s="6"/>
      <c r="BK118" s="6"/>
    </row>
    <row r="119" spans="1:78" ht="15.6" thickBot="1">
      <c r="A119" s="87" t="s">
        <v>3198</v>
      </c>
      <c r="L119" s="1"/>
      <c r="M119" s="1"/>
      <c r="N119" s="1"/>
      <c r="BI119" s="6"/>
      <c r="BJ119" s="6"/>
      <c r="BK119" s="6"/>
    </row>
    <row r="120" spans="1:78" ht="69.599999999999994" thickBot="1">
      <c r="D120" s="143" t="s">
        <v>2993</v>
      </c>
      <c r="E120" s="172" t="s">
        <v>2394</v>
      </c>
      <c r="F120" s="172" t="s">
        <v>2395</v>
      </c>
      <c r="G120" s="9" t="s">
        <v>962</v>
      </c>
      <c r="H120" s="10" t="s">
        <v>2396</v>
      </c>
      <c r="I120" s="380" t="s">
        <v>3206</v>
      </c>
      <c r="J120" s="380" t="s">
        <v>2213</v>
      </c>
      <c r="K120" s="10" t="s">
        <v>2526</v>
      </c>
      <c r="L120" s="10" t="s">
        <v>2986</v>
      </c>
      <c r="M120" s="10" t="s">
        <v>2988</v>
      </c>
      <c r="N120" s="10" t="s">
        <v>2520</v>
      </c>
      <c r="O120" s="11" t="s">
        <v>1291</v>
      </c>
      <c r="P120" s="174" t="s">
        <v>944</v>
      </c>
      <c r="Q120" s="12" t="s">
        <v>798</v>
      </c>
      <c r="R120" s="12" t="s">
        <v>799</v>
      </c>
      <c r="S120" s="12" t="s">
        <v>962</v>
      </c>
      <c r="T120" s="12" t="s">
        <v>800</v>
      </c>
      <c r="U120" s="12" t="s">
        <v>801</v>
      </c>
      <c r="V120" s="12" t="s">
        <v>2521</v>
      </c>
      <c r="W120" s="12" t="s">
        <v>802</v>
      </c>
      <c r="X120" s="12" t="s">
        <v>2217</v>
      </c>
      <c r="Y120" s="12" t="s">
        <v>2218</v>
      </c>
      <c r="Z120" s="12" t="s">
        <v>805</v>
      </c>
      <c r="AA120" s="230" t="s">
        <v>2397</v>
      </c>
      <c r="AB120" s="12" t="s">
        <v>807</v>
      </c>
      <c r="AC120" s="12" t="s">
        <v>808</v>
      </c>
      <c r="AD120" s="12" t="s">
        <v>809</v>
      </c>
      <c r="AE120" s="12" t="s">
        <v>810</v>
      </c>
      <c r="AF120" s="12" t="s">
        <v>811</v>
      </c>
      <c r="AG120" s="12" t="s">
        <v>812</v>
      </c>
      <c r="AH120" s="12" t="s">
        <v>813</v>
      </c>
      <c r="AI120" s="12" t="s">
        <v>814</v>
      </c>
      <c r="AJ120" s="12" t="s">
        <v>815</v>
      </c>
      <c r="AK120" s="12" t="s">
        <v>816</v>
      </c>
      <c r="AL120" s="12" t="s">
        <v>1285</v>
      </c>
      <c r="AM120" s="12" t="s">
        <v>818</v>
      </c>
      <c r="AN120" s="12" t="s">
        <v>819</v>
      </c>
      <c r="AO120" s="12" t="s">
        <v>820</v>
      </c>
      <c r="AP120" s="12" t="s">
        <v>821</v>
      </c>
      <c r="AQ120" s="12" t="s">
        <v>822</v>
      </c>
      <c r="AR120" s="12" t="s">
        <v>823</v>
      </c>
      <c r="AS120" s="12" t="s">
        <v>824</v>
      </c>
      <c r="AT120" s="12" t="s">
        <v>825</v>
      </c>
      <c r="AU120" s="12" t="s">
        <v>826</v>
      </c>
      <c r="AV120" s="12" t="s">
        <v>827</v>
      </c>
      <c r="AW120" s="12" t="s">
        <v>828</v>
      </c>
      <c r="AX120" s="12" t="s">
        <v>829</v>
      </c>
      <c r="AY120" s="12" t="s">
        <v>830</v>
      </c>
      <c r="AZ120" s="12" t="s">
        <v>831</v>
      </c>
      <c r="BA120" s="12" t="s">
        <v>832</v>
      </c>
      <c r="BB120" s="12" t="s">
        <v>833</v>
      </c>
      <c r="BC120" s="12" t="s">
        <v>834</v>
      </c>
      <c r="BD120" s="12" t="s">
        <v>835</v>
      </c>
      <c r="BE120" s="12" t="s">
        <v>836</v>
      </c>
      <c r="BF120" s="12" t="s">
        <v>837</v>
      </c>
      <c r="BG120" s="12" t="s">
        <v>838</v>
      </c>
      <c r="BH120" s="12" t="s">
        <v>839</v>
      </c>
      <c r="BI120" s="12" t="s">
        <v>840</v>
      </c>
      <c r="BJ120" s="12" t="s">
        <v>841</v>
      </c>
      <c r="BK120" s="12" t="s">
        <v>842</v>
      </c>
      <c r="BL120" s="354" t="s">
        <v>2742</v>
      </c>
      <c r="BM120" s="354" t="s">
        <v>2743</v>
      </c>
      <c r="BN120" s="354" t="s">
        <v>2744</v>
      </c>
      <c r="BO120" s="354" t="s">
        <v>2745</v>
      </c>
      <c r="BP120" s="354" t="s">
        <v>2746</v>
      </c>
      <c r="BQ120" s="354" t="s">
        <v>2747</v>
      </c>
      <c r="BR120" s="354" t="s">
        <v>2748</v>
      </c>
      <c r="BS120" s="354" t="s">
        <v>2749</v>
      </c>
      <c r="BT120" s="354" t="s">
        <v>2750</v>
      </c>
      <c r="BU120" s="354" t="s">
        <v>2751</v>
      </c>
      <c r="BV120" s="354" t="s">
        <v>2752</v>
      </c>
      <c r="BW120" s="354" t="s">
        <v>2753</v>
      </c>
      <c r="BX120" s="354" t="s">
        <v>2754</v>
      </c>
      <c r="BY120" s="354" t="s">
        <v>2755</v>
      </c>
      <c r="BZ120" s="354" t="s">
        <v>2756</v>
      </c>
    </row>
    <row r="121" spans="1:78" ht="45.6" thickBot="1">
      <c r="A121" s="13"/>
      <c r="B121" s="694" t="s">
        <v>48</v>
      </c>
      <c r="C121" s="695"/>
      <c r="D121" s="14" t="s">
        <v>3047</v>
      </c>
      <c r="E121" s="295" t="s">
        <v>3048</v>
      </c>
      <c r="F121" s="295" t="s">
        <v>3049</v>
      </c>
      <c r="G121" s="15" t="s">
        <v>3050</v>
      </c>
      <c r="H121" s="16" t="s">
        <v>3051</v>
      </c>
      <c r="I121" s="381" t="s">
        <v>3202</v>
      </c>
      <c r="J121" s="381" t="s">
        <v>3203</v>
      </c>
      <c r="K121" s="16" t="s">
        <v>3052</v>
      </c>
      <c r="L121" s="16" t="s">
        <v>3053</v>
      </c>
      <c r="M121" s="16" t="s">
        <v>3054</v>
      </c>
      <c r="N121" s="16" t="s">
        <v>3055</v>
      </c>
      <c r="O121" s="17" t="s">
        <v>3056</v>
      </c>
      <c r="P121" s="175" t="s">
        <v>3057</v>
      </c>
      <c r="Q121" s="18" t="s">
        <v>3058</v>
      </c>
      <c r="R121" s="18" t="s">
        <v>3059</v>
      </c>
      <c r="S121" s="18" t="s">
        <v>3050</v>
      </c>
      <c r="T121" s="18" t="s">
        <v>3060</v>
      </c>
      <c r="U121" s="18" t="s">
        <v>3061</v>
      </c>
      <c r="V121" s="18" t="s">
        <v>3062</v>
      </c>
      <c r="W121" s="18" t="s">
        <v>3063</v>
      </c>
      <c r="X121" s="18" t="s">
        <v>3064</v>
      </c>
      <c r="Y121" s="18" t="s">
        <v>3065</v>
      </c>
      <c r="Z121" s="18" t="s">
        <v>3066</v>
      </c>
      <c r="AA121" s="18" t="s">
        <v>3067</v>
      </c>
      <c r="AB121" s="18" t="s">
        <v>3068</v>
      </c>
      <c r="AC121" s="18" t="s">
        <v>3069</v>
      </c>
      <c r="AD121" s="18" t="s">
        <v>3070</v>
      </c>
      <c r="AE121" s="18" t="s">
        <v>3071</v>
      </c>
      <c r="AF121" s="18" t="s">
        <v>3072</v>
      </c>
      <c r="AG121" s="18" t="s">
        <v>3073</v>
      </c>
      <c r="AH121" s="18" t="s">
        <v>3074</v>
      </c>
      <c r="AI121" s="18" t="s">
        <v>3075</v>
      </c>
      <c r="AJ121" s="18" t="s">
        <v>3076</v>
      </c>
      <c r="AK121" s="18" t="s">
        <v>3077</v>
      </c>
      <c r="AL121" s="18" t="s">
        <v>3078</v>
      </c>
      <c r="AM121" s="18" t="s">
        <v>3079</v>
      </c>
      <c r="AN121" s="18" t="s">
        <v>3080</v>
      </c>
      <c r="AO121" s="18" t="s">
        <v>3081</v>
      </c>
      <c r="AP121" s="18" t="s">
        <v>3082</v>
      </c>
      <c r="AQ121" s="18" t="s">
        <v>3083</v>
      </c>
      <c r="AR121" s="18" t="s">
        <v>3084</v>
      </c>
      <c r="AS121" s="18" t="s">
        <v>3085</v>
      </c>
      <c r="AT121" s="18" t="s">
        <v>3086</v>
      </c>
      <c r="AU121" s="18" t="s">
        <v>3087</v>
      </c>
      <c r="AV121" s="18" t="s">
        <v>3088</v>
      </c>
      <c r="AW121" s="18" t="s">
        <v>3089</v>
      </c>
      <c r="AX121" s="18" t="s">
        <v>3090</v>
      </c>
      <c r="AY121" s="18" t="s">
        <v>3091</v>
      </c>
      <c r="AZ121" s="18" t="s">
        <v>3092</v>
      </c>
      <c r="BA121" s="18" t="s">
        <v>3093</v>
      </c>
      <c r="BB121" s="18" t="s">
        <v>3094</v>
      </c>
      <c r="BC121" s="18" t="s">
        <v>3095</v>
      </c>
      <c r="BD121" s="18" t="s">
        <v>3096</v>
      </c>
      <c r="BE121" s="18" t="s">
        <v>3097</v>
      </c>
      <c r="BF121" s="18" t="s">
        <v>3098</v>
      </c>
      <c r="BG121" s="18" t="s">
        <v>3099</v>
      </c>
      <c r="BH121" s="18" t="s">
        <v>3100</v>
      </c>
      <c r="BI121" s="18" t="s">
        <v>3101</v>
      </c>
      <c r="BJ121" s="18" t="s">
        <v>3102</v>
      </c>
      <c r="BK121" s="18" t="s">
        <v>3103</v>
      </c>
      <c r="BL121" s="354" t="s">
        <v>3104</v>
      </c>
      <c r="BM121" s="354" t="s">
        <v>3105</v>
      </c>
      <c r="BN121" s="354" t="s">
        <v>3106</v>
      </c>
      <c r="BO121" s="354" t="s">
        <v>3107</v>
      </c>
      <c r="BP121" s="354" t="s">
        <v>3108</v>
      </c>
      <c r="BQ121" s="354" t="s">
        <v>3109</v>
      </c>
      <c r="BR121" s="354" t="s">
        <v>3110</v>
      </c>
      <c r="BS121" s="354" t="s">
        <v>3111</v>
      </c>
      <c r="BT121" s="354" t="s">
        <v>3112</v>
      </c>
      <c r="BU121" s="354" t="s">
        <v>3113</v>
      </c>
      <c r="BV121" s="354" t="s">
        <v>3114</v>
      </c>
      <c r="BW121" s="354" t="s">
        <v>3115</v>
      </c>
      <c r="BX121" s="354" t="s">
        <v>3116</v>
      </c>
      <c r="BY121" s="354" t="s">
        <v>3117</v>
      </c>
      <c r="BZ121" s="354" t="s">
        <v>3118</v>
      </c>
    </row>
    <row r="122" spans="1:78" ht="27" thickBot="1">
      <c r="A122" s="19" t="s">
        <v>2409</v>
      </c>
      <c r="B122" s="20" t="s">
        <v>2410</v>
      </c>
      <c r="C122" s="21" t="s">
        <v>2410</v>
      </c>
      <c r="D122" s="22"/>
      <c r="E122" s="202"/>
      <c r="F122" s="202"/>
      <c r="G122" s="23"/>
      <c r="H122" s="24"/>
      <c r="I122" s="24"/>
      <c r="J122" s="24"/>
      <c r="K122" s="24"/>
      <c r="L122" s="24"/>
      <c r="M122" s="24"/>
      <c r="N122" s="24"/>
      <c r="O122" s="25" t="s">
        <v>0</v>
      </c>
      <c r="P122" s="176" t="s">
        <v>1</v>
      </c>
      <c r="Q122" s="26" t="s">
        <v>2</v>
      </c>
      <c r="R122" s="26" t="s">
        <v>3</v>
      </c>
      <c r="S122" s="26" t="s">
        <v>4</v>
      </c>
      <c r="T122" s="26" t="s">
        <v>5</v>
      </c>
      <c r="U122" s="26" t="s">
        <v>6</v>
      </c>
      <c r="V122" s="26" t="s">
        <v>845</v>
      </c>
      <c r="W122" s="26" t="s">
        <v>7</v>
      </c>
      <c r="X122" s="26" t="s">
        <v>8</v>
      </c>
      <c r="Y122" s="26" t="s">
        <v>9</v>
      </c>
      <c r="Z122" s="26" t="s">
        <v>10</v>
      </c>
      <c r="AA122" s="26" t="s">
        <v>11</v>
      </c>
      <c r="AB122" s="26" t="s">
        <v>12</v>
      </c>
      <c r="AC122" s="26" t="s">
        <v>13</v>
      </c>
      <c r="AD122" s="26" t="s">
        <v>14</v>
      </c>
      <c r="AE122" s="26" t="s">
        <v>15</v>
      </c>
      <c r="AF122" s="26" t="s">
        <v>16</v>
      </c>
      <c r="AG122" s="26" t="s">
        <v>17</v>
      </c>
      <c r="AH122" s="26" t="s">
        <v>18</v>
      </c>
      <c r="AI122" s="26" t="s">
        <v>19</v>
      </c>
      <c r="AJ122" s="26" t="s">
        <v>20</v>
      </c>
      <c r="AK122" s="26" t="s">
        <v>21</v>
      </c>
      <c r="AL122" s="26" t="s">
        <v>22</v>
      </c>
      <c r="AM122" s="26" t="s">
        <v>23</v>
      </c>
      <c r="AN122" s="26" t="s">
        <v>24</v>
      </c>
      <c r="AO122" s="26" t="s">
        <v>25</v>
      </c>
      <c r="AP122" s="26" t="s">
        <v>26</v>
      </c>
      <c r="AQ122" s="26" t="s">
        <v>27</v>
      </c>
      <c r="AR122" s="26" t="s">
        <v>28</v>
      </c>
      <c r="AS122" s="26" t="s">
        <v>29</v>
      </c>
      <c r="AT122" s="26" t="s">
        <v>30</v>
      </c>
      <c r="AU122" s="26" t="s">
        <v>31</v>
      </c>
      <c r="AV122" s="26" t="s">
        <v>32</v>
      </c>
      <c r="AW122" s="26" t="s">
        <v>33</v>
      </c>
      <c r="AX122" s="26" t="s">
        <v>34</v>
      </c>
      <c r="AY122" s="26" t="s">
        <v>35</v>
      </c>
      <c r="AZ122" s="26" t="s">
        <v>36</v>
      </c>
      <c r="BA122" s="26" t="s">
        <v>37</v>
      </c>
      <c r="BB122" s="26" t="s">
        <v>38</v>
      </c>
      <c r="BC122" s="26" t="s">
        <v>39</v>
      </c>
      <c r="BD122" s="26" t="s">
        <v>40</v>
      </c>
      <c r="BE122" s="26" t="s">
        <v>41</v>
      </c>
      <c r="BF122" s="26" t="s">
        <v>42</v>
      </c>
      <c r="BG122" s="26" t="s">
        <v>43</v>
      </c>
      <c r="BH122" s="26" t="s">
        <v>44</v>
      </c>
      <c r="BI122" s="26" t="s">
        <v>45</v>
      </c>
      <c r="BJ122" s="26" t="s">
        <v>46</v>
      </c>
      <c r="BK122" s="26" t="s">
        <v>47</v>
      </c>
      <c r="BL122" s="355"/>
      <c r="BM122" s="355"/>
      <c r="BN122" s="355"/>
      <c r="BO122" s="355"/>
      <c r="BP122" s="355"/>
      <c r="BQ122" s="355"/>
      <c r="BR122" s="355"/>
      <c r="BS122" s="355"/>
      <c r="BT122" s="355"/>
      <c r="BU122" s="355"/>
      <c r="BV122" s="355"/>
      <c r="BW122" s="355"/>
      <c r="BX122" s="355"/>
      <c r="BY122" s="355"/>
      <c r="BZ122" s="355"/>
    </row>
    <row r="123" spans="1:78">
      <c r="A123" s="58" t="s">
        <v>848</v>
      </c>
      <c r="B123" s="59">
        <v>1</v>
      </c>
      <c r="C123" s="60" t="s">
        <v>2411</v>
      </c>
      <c r="D123" s="224" t="s">
        <v>2729</v>
      </c>
      <c r="E123" s="31" t="s">
        <v>2729</v>
      </c>
      <c r="F123" s="31" t="s">
        <v>2464</v>
      </c>
      <c r="G123" s="214" t="s">
        <v>2464</v>
      </c>
      <c r="H123" s="31" t="s">
        <v>2464</v>
      </c>
      <c r="I123" s="31"/>
      <c r="J123" s="31"/>
      <c r="K123" s="31" t="s">
        <v>2464</v>
      </c>
      <c r="L123" s="31" t="s">
        <v>2464</v>
      </c>
      <c r="M123" s="32" t="s">
        <v>965</v>
      </c>
      <c r="N123" s="32" t="s">
        <v>2464</v>
      </c>
      <c r="O123" s="30" t="s">
        <v>2464</v>
      </c>
      <c r="P123" s="177" t="s">
        <v>2729</v>
      </c>
      <c r="Q123" s="32" t="s">
        <v>792</v>
      </c>
      <c r="R123" s="32" t="s">
        <v>2464</v>
      </c>
      <c r="S123" s="32" t="s">
        <v>2464</v>
      </c>
      <c r="T123" s="32" t="s">
        <v>792</v>
      </c>
      <c r="U123" s="32" t="s">
        <v>792</v>
      </c>
      <c r="V123" s="32" t="s">
        <v>792</v>
      </c>
      <c r="W123" s="32" t="s">
        <v>2464</v>
      </c>
      <c r="X123" s="32" t="s">
        <v>2464</v>
      </c>
      <c r="Y123" s="32" t="s">
        <v>2464</v>
      </c>
      <c r="Z123" s="32" t="s">
        <v>2464</v>
      </c>
      <c r="AA123" s="32" t="s">
        <v>2464</v>
      </c>
      <c r="AB123" s="32" t="s">
        <v>792</v>
      </c>
      <c r="AC123" s="32" t="s">
        <v>792</v>
      </c>
      <c r="AD123" s="32" t="s">
        <v>792</v>
      </c>
      <c r="AE123" s="32" t="s">
        <v>792</v>
      </c>
      <c r="AF123" s="32" t="s">
        <v>792</v>
      </c>
      <c r="AG123" s="32" t="s">
        <v>792</v>
      </c>
      <c r="AH123" s="32" t="s">
        <v>792</v>
      </c>
      <c r="AI123" s="32" t="s">
        <v>792</v>
      </c>
      <c r="AJ123" s="32" t="s">
        <v>2464</v>
      </c>
      <c r="AK123" s="32" t="s">
        <v>792</v>
      </c>
      <c r="AL123" s="32" t="s">
        <v>792</v>
      </c>
      <c r="AM123" s="32" t="s">
        <v>792</v>
      </c>
      <c r="AN123" s="32" t="s">
        <v>792</v>
      </c>
      <c r="AO123" s="32" t="s">
        <v>792</v>
      </c>
      <c r="AP123" s="32" t="s">
        <v>792</v>
      </c>
      <c r="AQ123" s="32" t="s">
        <v>792</v>
      </c>
      <c r="AR123" s="32" t="s">
        <v>792</v>
      </c>
      <c r="AS123" s="32" t="s">
        <v>792</v>
      </c>
      <c r="AT123" s="32" t="s">
        <v>792</v>
      </c>
      <c r="AU123" s="32" t="s">
        <v>792</v>
      </c>
      <c r="AV123" s="32" t="s">
        <v>792</v>
      </c>
      <c r="AW123" s="32" t="s">
        <v>792</v>
      </c>
      <c r="AX123" s="32" t="s">
        <v>792</v>
      </c>
      <c r="AY123" s="32" t="s">
        <v>792</v>
      </c>
      <c r="AZ123" s="32" t="s">
        <v>792</v>
      </c>
      <c r="BA123" s="32" t="s">
        <v>792</v>
      </c>
      <c r="BB123" s="32" t="s">
        <v>792</v>
      </c>
      <c r="BC123" s="32" t="s">
        <v>792</v>
      </c>
      <c r="BD123" s="32" t="s">
        <v>792</v>
      </c>
      <c r="BE123" s="32" t="s">
        <v>792</v>
      </c>
      <c r="BF123" s="32" t="s">
        <v>792</v>
      </c>
      <c r="BG123" s="32" t="s">
        <v>792</v>
      </c>
      <c r="BH123" s="32" t="s">
        <v>792</v>
      </c>
      <c r="BI123" s="32" t="s">
        <v>792</v>
      </c>
      <c r="BJ123" s="32" t="s">
        <v>2464</v>
      </c>
      <c r="BK123" s="32" t="s">
        <v>792</v>
      </c>
      <c r="BL123" s="32" t="s">
        <v>2464</v>
      </c>
      <c r="BM123" s="32" t="s">
        <v>2464</v>
      </c>
      <c r="BN123" s="32" t="s">
        <v>2464</v>
      </c>
      <c r="BO123" s="32" t="s">
        <v>2464</v>
      </c>
      <c r="BP123" s="32" t="s">
        <v>2464</v>
      </c>
      <c r="BQ123" s="32" t="s">
        <v>2464</v>
      </c>
      <c r="BR123" s="32" t="s">
        <v>2464</v>
      </c>
      <c r="BS123" s="32" t="s">
        <v>2464</v>
      </c>
      <c r="BT123" s="32" t="s">
        <v>2464</v>
      </c>
      <c r="BU123" s="32" t="s">
        <v>2464</v>
      </c>
      <c r="BV123" s="32" t="s">
        <v>2464</v>
      </c>
      <c r="BW123" s="32" t="s">
        <v>2464</v>
      </c>
      <c r="BX123" s="32" t="s">
        <v>2464</v>
      </c>
      <c r="BY123" s="32" t="s">
        <v>2464</v>
      </c>
      <c r="BZ123" s="32" t="s">
        <v>2464</v>
      </c>
    </row>
    <row r="124" spans="1:78" ht="29.4" thickBot="1">
      <c r="A124" s="34" t="s">
        <v>848</v>
      </c>
      <c r="B124" s="35">
        <v>3</v>
      </c>
      <c r="C124" s="89" t="s">
        <v>2414</v>
      </c>
      <c r="D124" s="90" t="s">
        <v>3160</v>
      </c>
      <c r="E124" s="282">
        <v>43748</v>
      </c>
      <c r="F124" s="244"/>
      <c r="G124" s="39"/>
      <c r="H124" s="36"/>
      <c r="I124" s="36"/>
      <c r="J124" s="36"/>
      <c r="K124" s="36"/>
      <c r="L124" s="36"/>
      <c r="M124" s="37"/>
      <c r="N124" s="37"/>
      <c r="O124" s="38"/>
      <c r="P124" s="39" t="s">
        <v>1356</v>
      </c>
      <c r="Q124" s="37"/>
      <c r="R124" s="37"/>
      <c r="S124" s="40"/>
      <c r="T124" s="37"/>
      <c r="U124" s="37"/>
      <c r="V124" s="37"/>
      <c r="W124" s="37"/>
      <c r="X124" s="37"/>
      <c r="Y124" s="37"/>
      <c r="Z124" s="37"/>
      <c r="AA124" s="37"/>
      <c r="AB124" s="37"/>
      <c r="AC124" s="37"/>
      <c r="AD124" s="37"/>
      <c r="AE124" s="37"/>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t="s">
        <v>1029</v>
      </c>
      <c r="BG124" s="37"/>
      <c r="BH124" s="37"/>
      <c r="BI124" s="37"/>
      <c r="BJ124" s="37"/>
      <c r="BK124" s="37"/>
      <c r="BL124" s="37"/>
      <c r="BM124" s="37"/>
      <c r="BN124" s="37"/>
      <c r="BO124" s="37"/>
      <c r="BP124" s="37"/>
      <c r="BQ124" s="37"/>
      <c r="BR124" s="37"/>
      <c r="BS124" s="37"/>
      <c r="BT124" s="37"/>
      <c r="BU124" s="37"/>
      <c r="BV124" s="37"/>
      <c r="BW124" s="37"/>
      <c r="BX124" s="37"/>
      <c r="BY124" s="37"/>
      <c r="BZ124" s="37"/>
    </row>
    <row r="125" spans="1:78">
      <c r="L125" s="1"/>
      <c r="M125" s="1"/>
      <c r="N125" s="1"/>
      <c r="BI125" s="6"/>
      <c r="BJ125" s="6"/>
      <c r="BK125" s="6"/>
    </row>
    <row r="126" spans="1:78">
      <c r="L126" s="1"/>
      <c r="M126" s="1"/>
      <c r="N126" s="1"/>
      <c r="BI126" s="6"/>
      <c r="BJ126" s="6"/>
      <c r="BK126" s="6"/>
    </row>
    <row r="127" spans="1:78" ht="15.6" thickBot="1">
      <c r="A127" s="1" t="s">
        <v>3199</v>
      </c>
      <c r="L127" s="1"/>
      <c r="M127" s="1"/>
      <c r="N127" s="1"/>
      <c r="BI127" s="6"/>
      <c r="BJ127" s="6"/>
      <c r="BK127" s="6"/>
    </row>
    <row r="128" spans="1:78" ht="69.599999999999994" thickBot="1">
      <c r="D128" s="143" t="s">
        <v>2993</v>
      </c>
      <c r="E128" s="172" t="s">
        <v>2394</v>
      </c>
      <c r="F128" s="172" t="s">
        <v>2395</v>
      </c>
      <c r="G128" s="9" t="s">
        <v>962</v>
      </c>
      <c r="H128" s="10" t="s">
        <v>2396</v>
      </c>
      <c r="I128" s="380" t="s">
        <v>3206</v>
      </c>
      <c r="J128" s="380" t="s">
        <v>2213</v>
      </c>
      <c r="K128" s="10" t="s">
        <v>2526</v>
      </c>
      <c r="L128" s="10" t="s">
        <v>2986</v>
      </c>
      <c r="M128" s="10" t="s">
        <v>2988</v>
      </c>
      <c r="N128" s="10" t="s">
        <v>2520</v>
      </c>
      <c r="O128" s="11" t="s">
        <v>1291</v>
      </c>
      <c r="P128" s="174" t="s">
        <v>944</v>
      </c>
      <c r="Q128" s="12" t="s">
        <v>798</v>
      </c>
      <c r="R128" s="12" t="s">
        <v>799</v>
      </c>
      <c r="S128" s="12" t="s">
        <v>962</v>
      </c>
      <c r="T128" s="12" t="s">
        <v>800</v>
      </c>
      <c r="U128" s="12" t="s">
        <v>801</v>
      </c>
      <c r="V128" s="12" t="s">
        <v>2521</v>
      </c>
      <c r="W128" s="12" t="s">
        <v>802</v>
      </c>
      <c r="X128" s="12" t="s">
        <v>2217</v>
      </c>
      <c r="Y128" s="12" t="s">
        <v>2218</v>
      </c>
      <c r="Z128" s="12" t="s">
        <v>805</v>
      </c>
      <c r="AA128" s="230" t="s">
        <v>2397</v>
      </c>
      <c r="AB128" s="12" t="s">
        <v>807</v>
      </c>
      <c r="AC128" s="12" t="s">
        <v>808</v>
      </c>
      <c r="AD128" s="12" t="s">
        <v>809</v>
      </c>
      <c r="AE128" s="12" t="s">
        <v>810</v>
      </c>
      <c r="AF128" s="12" t="s">
        <v>811</v>
      </c>
      <c r="AG128" s="12" t="s">
        <v>812</v>
      </c>
      <c r="AH128" s="12" t="s">
        <v>813</v>
      </c>
      <c r="AI128" s="12" t="s">
        <v>814</v>
      </c>
      <c r="AJ128" s="12" t="s">
        <v>815</v>
      </c>
      <c r="AK128" s="12" t="s">
        <v>816</v>
      </c>
      <c r="AL128" s="12" t="s">
        <v>1285</v>
      </c>
      <c r="AM128" s="12" t="s">
        <v>818</v>
      </c>
      <c r="AN128" s="12" t="s">
        <v>819</v>
      </c>
      <c r="AO128" s="12" t="s">
        <v>820</v>
      </c>
      <c r="AP128" s="12" t="s">
        <v>821</v>
      </c>
      <c r="AQ128" s="12" t="s">
        <v>822</v>
      </c>
      <c r="AR128" s="12" t="s">
        <v>823</v>
      </c>
      <c r="AS128" s="12" t="s">
        <v>824</v>
      </c>
      <c r="AT128" s="12" t="s">
        <v>825</v>
      </c>
      <c r="AU128" s="12" t="s">
        <v>826</v>
      </c>
      <c r="AV128" s="12" t="s">
        <v>827</v>
      </c>
      <c r="AW128" s="12" t="s">
        <v>828</v>
      </c>
      <c r="AX128" s="12" t="s">
        <v>829</v>
      </c>
      <c r="AY128" s="12" t="s">
        <v>830</v>
      </c>
      <c r="AZ128" s="12" t="s">
        <v>831</v>
      </c>
      <c r="BA128" s="12" t="s">
        <v>832</v>
      </c>
      <c r="BB128" s="12" t="s">
        <v>833</v>
      </c>
      <c r="BC128" s="12" t="s">
        <v>834</v>
      </c>
      <c r="BD128" s="12" t="s">
        <v>835</v>
      </c>
      <c r="BE128" s="12" t="s">
        <v>836</v>
      </c>
      <c r="BF128" s="12" t="s">
        <v>837</v>
      </c>
      <c r="BG128" s="12" t="s">
        <v>838</v>
      </c>
      <c r="BH128" s="12" t="s">
        <v>839</v>
      </c>
      <c r="BI128" s="12" t="s">
        <v>840</v>
      </c>
      <c r="BJ128" s="12" t="s">
        <v>841</v>
      </c>
      <c r="BK128" s="12" t="s">
        <v>842</v>
      </c>
      <c r="BL128" s="354" t="s">
        <v>2742</v>
      </c>
      <c r="BM128" s="354" t="s">
        <v>2743</v>
      </c>
      <c r="BN128" s="354" t="s">
        <v>2744</v>
      </c>
      <c r="BO128" s="354" t="s">
        <v>2745</v>
      </c>
      <c r="BP128" s="354" t="s">
        <v>2746</v>
      </c>
      <c r="BQ128" s="354" t="s">
        <v>2747</v>
      </c>
      <c r="BR128" s="354" t="s">
        <v>2748</v>
      </c>
      <c r="BS128" s="354" t="s">
        <v>2749</v>
      </c>
      <c r="BT128" s="354" t="s">
        <v>2750</v>
      </c>
      <c r="BU128" s="354" t="s">
        <v>2751</v>
      </c>
      <c r="BV128" s="354" t="s">
        <v>2752</v>
      </c>
      <c r="BW128" s="354" t="s">
        <v>2753</v>
      </c>
      <c r="BX128" s="354" t="s">
        <v>2754</v>
      </c>
      <c r="BY128" s="354" t="s">
        <v>2755</v>
      </c>
      <c r="BZ128" s="354" t="s">
        <v>2756</v>
      </c>
    </row>
    <row r="129" spans="1:78" ht="45.6" thickBot="1">
      <c r="A129" s="13"/>
      <c r="B129" s="694" t="s">
        <v>48</v>
      </c>
      <c r="C129" s="695"/>
      <c r="D129" s="14" t="s">
        <v>3047</v>
      </c>
      <c r="E129" s="295" t="s">
        <v>3048</v>
      </c>
      <c r="F129" s="295" t="s">
        <v>3049</v>
      </c>
      <c r="G129" s="15" t="s">
        <v>3050</v>
      </c>
      <c r="H129" s="16" t="s">
        <v>3051</v>
      </c>
      <c r="I129" s="381" t="s">
        <v>3202</v>
      </c>
      <c r="J129" s="381" t="s">
        <v>3203</v>
      </c>
      <c r="K129" s="16" t="s">
        <v>3052</v>
      </c>
      <c r="L129" s="16" t="s">
        <v>3053</v>
      </c>
      <c r="M129" s="16" t="s">
        <v>3054</v>
      </c>
      <c r="N129" s="16" t="s">
        <v>3055</v>
      </c>
      <c r="O129" s="17" t="s">
        <v>3056</v>
      </c>
      <c r="P129" s="175" t="s">
        <v>3057</v>
      </c>
      <c r="Q129" s="18" t="s">
        <v>3058</v>
      </c>
      <c r="R129" s="18" t="s">
        <v>3059</v>
      </c>
      <c r="S129" s="18" t="s">
        <v>3050</v>
      </c>
      <c r="T129" s="18" t="s">
        <v>3060</v>
      </c>
      <c r="U129" s="18" t="s">
        <v>3061</v>
      </c>
      <c r="V129" s="18" t="s">
        <v>3062</v>
      </c>
      <c r="W129" s="18" t="s">
        <v>3063</v>
      </c>
      <c r="X129" s="18" t="s">
        <v>3064</v>
      </c>
      <c r="Y129" s="18" t="s">
        <v>3065</v>
      </c>
      <c r="Z129" s="18" t="s">
        <v>3066</v>
      </c>
      <c r="AA129" s="18" t="s">
        <v>3067</v>
      </c>
      <c r="AB129" s="18" t="s">
        <v>3068</v>
      </c>
      <c r="AC129" s="18" t="s">
        <v>3069</v>
      </c>
      <c r="AD129" s="18" t="s">
        <v>3070</v>
      </c>
      <c r="AE129" s="18" t="s">
        <v>3071</v>
      </c>
      <c r="AF129" s="18" t="s">
        <v>3072</v>
      </c>
      <c r="AG129" s="18" t="s">
        <v>3073</v>
      </c>
      <c r="AH129" s="18" t="s">
        <v>3074</v>
      </c>
      <c r="AI129" s="18" t="s">
        <v>3075</v>
      </c>
      <c r="AJ129" s="18" t="s">
        <v>3076</v>
      </c>
      <c r="AK129" s="18" t="s">
        <v>3077</v>
      </c>
      <c r="AL129" s="18" t="s">
        <v>3078</v>
      </c>
      <c r="AM129" s="18" t="s">
        <v>3079</v>
      </c>
      <c r="AN129" s="18" t="s">
        <v>3080</v>
      </c>
      <c r="AO129" s="18" t="s">
        <v>3081</v>
      </c>
      <c r="AP129" s="18" t="s">
        <v>3082</v>
      </c>
      <c r="AQ129" s="18" t="s">
        <v>3083</v>
      </c>
      <c r="AR129" s="18" t="s">
        <v>3084</v>
      </c>
      <c r="AS129" s="18" t="s">
        <v>3085</v>
      </c>
      <c r="AT129" s="18" t="s">
        <v>3086</v>
      </c>
      <c r="AU129" s="18" t="s">
        <v>3087</v>
      </c>
      <c r="AV129" s="18" t="s">
        <v>3088</v>
      </c>
      <c r="AW129" s="18" t="s">
        <v>3089</v>
      </c>
      <c r="AX129" s="18" t="s">
        <v>3090</v>
      </c>
      <c r="AY129" s="18" t="s">
        <v>3091</v>
      </c>
      <c r="AZ129" s="18" t="s">
        <v>3092</v>
      </c>
      <c r="BA129" s="18" t="s">
        <v>3093</v>
      </c>
      <c r="BB129" s="18" t="s">
        <v>3094</v>
      </c>
      <c r="BC129" s="18" t="s">
        <v>3095</v>
      </c>
      <c r="BD129" s="18" t="s">
        <v>3096</v>
      </c>
      <c r="BE129" s="18" t="s">
        <v>3097</v>
      </c>
      <c r="BF129" s="18" t="s">
        <v>3098</v>
      </c>
      <c r="BG129" s="18" t="s">
        <v>3099</v>
      </c>
      <c r="BH129" s="18" t="s">
        <v>3100</v>
      </c>
      <c r="BI129" s="18" t="s">
        <v>3101</v>
      </c>
      <c r="BJ129" s="18" t="s">
        <v>3102</v>
      </c>
      <c r="BK129" s="18" t="s">
        <v>3103</v>
      </c>
      <c r="BL129" s="354" t="s">
        <v>3104</v>
      </c>
      <c r="BM129" s="354" t="s">
        <v>3105</v>
      </c>
      <c r="BN129" s="354" t="s">
        <v>3106</v>
      </c>
      <c r="BO129" s="354" t="s">
        <v>3107</v>
      </c>
      <c r="BP129" s="354" t="s">
        <v>3108</v>
      </c>
      <c r="BQ129" s="354" t="s">
        <v>3109</v>
      </c>
      <c r="BR129" s="354" t="s">
        <v>3110</v>
      </c>
      <c r="BS129" s="354" t="s">
        <v>3111</v>
      </c>
      <c r="BT129" s="354" t="s">
        <v>3112</v>
      </c>
      <c r="BU129" s="354" t="s">
        <v>3113</v>
      </c>
      <c r="BV129" s="354" t="s">
        <v>3114</v>
      </c>
      <c r="BW129" s="354" t="s">
        <v>3115</v>
      </c>
      <c r="BX129" s="354" t="s">
        <v>3116</v>
      </c>
      <c r="BY129" s="354" t="s">
        <v>3117</v>
      </c>
      <c r="BZ129" s="354" t="s">
        <v>3118</v>
      </c>
    </row>
    <row r="130" spans="1:78" ht="27" thickBot="1">
      <c r="A130" s="19" t="s">
        <v>2409</v>
      </c>
      <c r="B130" s="20" t="s">
        <v>2410</v>
      </c>
      <c r="C130" s="21" t="s">
        <v>2410</v>
      </c>
      <c r="D130" s="22"/>
      <c r="E130" s="202"/>
      <c r="F130" s="202"/>
      <c r="G130" s="23"/>
      <c r="H130" s="24"/>
      <c r="I130" s="24"/>
      <c r="J130" s="24"/>
      <c r="K130" s="24"/>
      <c r="L130" s="24"/>
      <c r="M130" s="24"/>
      <c r="N130" s="24"/>
      <c r="O130" s="25" t="s">
        <v>0</v>
      </c>
      <c r="P130" s="176" t="s">
        <v>1</v>
      </c>
      <c r="Q130" s="26" t="s">
        <v>2</v>
      </c>
      <c r="R130" s="26" t="s">
        <v>3</v>
      </c>
      <c r="S130" s="26" t="s">
        <v>4</v>
      </c>
      <c r="T130" s="26" t="s">
        <v>5</v>
      </c>
      <c r="U130" s="26" t="s">
        <v>6</v>
      </c>
      <c r="V130" s="26" t="s">
        <v>845</v>
      </c>
      <c r="W130" s="26" t="s">
        <v>7</v>
      </c>
      <c r="X130" s="26" t="s">
        <v>8</v>
      </c>
      <c r="Y130" s="26" t="s">
        <v>9</v>
      </c>
      <c r="Z130" s="26" t="s">
        <v>10</v>
      </c>
      <c r="AA130" s="26" t="s">
        <v>11</v>
      </c>
      <c r="AB130" s="26" t="s">
        <v>12</v>
      </c>
      <c r="AC130" s="26" t="s">
        <v>13</v>
      </c>
      <c r="AD130" s="26" t="s">
        <v>14</v>
      </c>
      <c r="AE130" s="26" t="s">
        <v>15</v>
      </c>
      <c r="AF130" s="26" t="s">
        <v>16</v>
      </c>
      <c r="AG130" s="26" t="s">
        <v>17</v>
      </c>
      <c r="AH130" s="26" t="s">
        <v>18</v>
      </c>
      <c r="AI130" s="26" t="s">
        <v>19</v>
      </c>
      <c r="AJ130" s="26" t="s">
        <v>20</v>
      </c>
      <c r="AK130" s="26" t="s">
        <v>21</v>
      </c>
      <c r="AL130" s="26" t="s">
        <v>22</v>
      </c>
      <c r="AM130" s="26" t="s">
        <v>23</v>
      </c>
      <c r="AN130" s="26" t="s">
        <v>24</v>
      </c>
      <c r="AO130" s="26" t="s">
        <v>25</v>
      </c>
      <c r="AP130" s="26" t="s">
        <v>26</v>
      </c>
      <c r="AQ130" s="26" t="s">
        <v>27</v>
      </c>
      <c r="AR130" s="26" t="s">
        <v>28</v>
      </c>
      <c r="AS130" s="26" t="s">
        <v>29</v>
      </c>
      <c r="AT130" s="26" t="s">
        <v>30</v>
      </c>
      <c r="AU130" s="26" t="s">
        <v>31</v>
      </c>
      <c r="AV130" s="26" t="s">
        <v>32</v>
      </c>
      <c r="AW130" s="26" t="s">
        <v>33</v>
      </c>
      <c r="AX130" s="26" t="s">
        <v>34</v>
      </c>
      <c r="AY130" s="26" t="s">
        <v>35</v>
      </c>
      <c r="AZ130" s="26" t="s">
        <v>36</v>
      </c>
      <c r="BA130" s="26" t="s">
        <v>37</v>
      </c>
      <c r="BB130" s="26" t="s">
        <v>38</v>
      </c>
      <c r="BC130" s="26" t="s">
        <v>39</v>
      </c>
      <c r="BD130" s="26" t="s">
        <v>40</v>
      </c>
      <c r="BE130" s="26" t="s">
        <v>41</v>
      </c>
      <c r="BF130" s="26" t="s">
        <v>42</v>
      </c>
      <c r="BG130" s="26" t="s">
        <v>43</v>
      </c>
      <c r="BH130" s="26" t="s">
        <v>44</v>
      </c>
      <c r="BI130" s="26" t="s">
        <v>45</v>
      </c>
      <c r="BJ130" s="26" t="s">
        <v>46</v>
      </c>
      <c r="BK130" s="26" t="s">
        <v>47</v>
      </c>
      <c r="BL130" s="355"/>
      <c r="BM130" s="355"/>
      <c r="BN130" s="355"/>
      <c r="BO130" s="355"/>
      <c r="BP130" s="355"/>
      <c r="BQ130" s="355"/>
      <c r="BR130" s="355"/>
      <c r="BS130" s="355"/>
      <c r="BT130" s="355"/>
      <c r="BU130" s="355"/>
      <c r="BV130" s="355"/>
      <c r="BW130" s="355"/>
      <c r="BX130" s="355"/>
      <c r="BY130" s="355"/>
      <c r="BZ130" s="355"/>
    </row>
    <row r="131" spans="1:78">
      <c r="A131" s="58" t="s">
        <v>848</v>
      </c>
      <c r="B131" s="59">
        <v>1</v>
      </c>
      <c r="C131" s="60" t="s">
        <v>2411</v>
      </c>
      <c r="D131" s="224" t="s">
        <v>2729</v>
      </c>
      <c r="E131" s="31" t="s">
        <v>2729</v>
      </c>
      <c r="F131" s="31" t="s">
        <v>2464</v>
      </c>
      <c r="G131" s="214" t="s">
        <v>2464</v>
      </c>
      <c r="H131" s="31" t="s">
        <v>2464</v>
      </c>
      <c r="I131" s="31"/>
      <c r="J131" s="31"/>
      <c r="K131" s="31" t="s">
        <v>2464</v>
      </c>
      <c r="L131" s="31" t="s">
        <v>2464</v>
      </c>
      <c r="M131" s="32" t="s">
        <v>965</v>
      </c>
      <c r="N131" s="32" t="s">
        <v>2464</v>
      </c>
      <c r="O131" s="30" t="s">
        <v>2464</v>
      </c>
      <c r="P131" s="177" t="s">
        <v>2729</v>
      </c>
      <c r="Q131" s="32" t="s">
        <v>792</v>
      </c>
      <c r="R131" s="32" t="s">
        <v>2464</v>
      </c>
      <c r="S131" s="32" t="s">
        <v>2464</v>
      </c>
      <c r="T131" s="32" t="s">
        <v>792</v>
      </c>
      <c r="U131" s="32" t="s">
        <v>792</v>
      </c>
      <c r="V131" s="32" t="s">
        <v>792</v>
      </c>
      <c r="W131" s="32" t="s">
        <v>2464</v>
      </c>
      <c r="X131" s="32" t="s">
        <v>2464</v>
      </c>
      <c r="Y131" s="32" t="s">
        <v>2464</v>
      </c>
      <c r="Z131" s="32" t="s">
        <v>2464</v>
      </c>
      <c r="AA131" s="32" t="s">
        <v>2464</v>
      </c>
      <c r="AB131" s="32" t="s">
        <v>792</v>
      </c>
      <c r="AC131" s="32" t="s">
        <v>792</v>
      </c>
      <c r="AD131" s="32" t="s">
        <v>792</v>
      </c>
      <c r="AE131" s="32" t="s">
        <v>792</v>
      </c>
      <c r="AF131" s="32" t="s">
        <v>792</v>
      </c>
      <c r="AG131" s="32" t="s">
        <v>792</v>
      </c>
      <c r="AH131" s="32" t="s">
        <v>792</v>
      </c>
      <c r="AI131" s="32" t="s">
        <v>792</v>
      </c>
      <c r="AJ131" s="32" t="s">
        <v>2464</v>
      </c>
      <c r="AK131" s="32" t="s">
        <v>792</v>
      </c>
      <c r="AL131" s="32" t="s">
        <v>792</v>
      </c>
      <c r="AM131" s="32" t="s">
        <v>792</v>
      </c>
      <c r="AN131" s="32" t="s">
        <v>792</v>
      </c>
      <c r="AO131" s="32" t="s">
        <v>792</v>
      </c>
      <c r="AP131" s="32" t="s">
        <v>792</v>
      </c>
      <c r="AQ131" s="32" t="s">
        <v>792</v>
      </c>
      <c r="AR131" s="32" t="s">
        <v>792</v>
      </c>
      <c r="AS131" s="32" t="s">
        <v>792</v>
      </c>
      <c r="AT131" s="32" t="s">
        <v>792</v>
      </c>
      <c r="AU131" s="32" t="s">
        <v>792</v>
      </c>
      <c r="AV131" s="32" t="s">
        <v>792</v>
      </c>
      <c r="AW131" s="32" t="s">
        <v>792</v>
      </c>
      <c r="AX131" s="32" t="s">
        <v>792</v>
      </c>
      <c r="AY131" s="32" t="s">
        <v>792</v>
      </c>
      <c r="AZ131" s="32" t="s">
        <v>792</v>
      </c>
      <c r="BA131" s="32" t="s">
        <v>792</v>
      </c>
      <c r="BB131" s="32" t="s">
        <v>792</v>
      </c>
      <c r="BC131" s="32" t="s">
        <v>792</v>
      </c>
      <c r="BD131" s="32" t="s">
        <v>792</v>
      </c>
      <c r="BE131" s="32" t="s">
        <v>792</v>
      </c>
      <c r="BF131" s="32" t="s">
        <v>792</v>
      </c>
      <c r="BG131" s="32" t="s">
        <v>792</v>
      </c>
      <c r="BH131" s="32" t="s">
        <v>792</v>
      </c>
      <c r="BI131" s="32" t="s">
        <v>792</v>
      </c>
      <c r="BJ131" s="32" t="s">
        <v>2464</v>
      </c>
      <c r="BK131" s="32" t="s">
        <v>792</v>
      </c>
      <c r="BL131" s="32" t="s">
        <v>2464</v>
      </c>
      <c r="BM131" s="32" t="s">
        <v>2464</v>
      </c>
      <c r="BN131" s="32" t="s">
        <v>2464</v>
      </c>
      <c r="BO131" s="32" t="s">
        <v>2464</v>
      </c>
      <c r="BP131" s="32" t="s">
        <v>2464</v>
      </c>
      <c r="BQ131" s="32" t="s">
        <v>2464</v>
      </c>
      <c r="BR131" s="32" t="s">
        <v>2464</v>
      </c>
      <c r="BS131" s="32" t="s">
        <v>2464</v>
      </c>
      <c r="BT131" s="32" t="s">
        <v>2464</v>
      </c>
      <c r="BU131" s="32" t="s">
        <v>2464</v>
      </c>
      <c r="BV131" s="32" t="s">
        <v>2464</v>
      </c>
      <c r="BW131" s="32" t="s">
        <v>2464</v>
      </c>
      <c r="BX131" s="32" t="s">
        <v>2464</v>
      </c>
      <c r="BY131" s="32" t="s">
        <v>2464</v>
      </c>
      <c r="BZ131" s="32" t="s">
        <v>2464</v>
      </c>
    </row>
    <row r="132" spans="1:78" ht="29.4" thickBot="1">
      <c r="A132" s="34" t="s">
        <v>848</v>
      </c>
      <c r="B132" s="35">
        <v>3</v>
      </c>
      <c r="C132" s="89" t="s">
        <v>2414</v>
      </c>
      <c r="D132" s="90" t="s">
        <v>3160</v>
      </c>
      <c r="E132" s="282">
        <v>43748</v>
      </c>
      <c r="F132" s="244"/>
      <c r="G132" s="39"/>
      <c r="H132" s="36"/>
      <c r="I132" s="36"/>
      <c r="J132" s="36"/>
      <c r="K132" s="36"/>
      <c r="L132" s="36"/>
      <c r="M132" s="37"/>
      <c r="N132" s="37"/>
      <c r="O132" s="38"/>
      <c r="P132" s="385" t="s">
        <v>1361</v>
      </c>
      <c r="Q132" s="406"/>
      <c r="R132" s="37"/>
      <c r="S132" s="40"/>
      <c r="T132" s="406"/>
      <c r="U132" s="406"/>
      <c r="V132" s="406"/>
      <c r="W132" s="37"/>
      <c r="X132" s="37"/>
      <c r="Y132" s="37"/>
      <c r="Z132" s="37"/>
      <c r="AA132" s="37"/>
      <c r="AB132" s="406" t="s">
        <v>1362</v>
      </c>
      <c r="AC132" s="406"/>
      <c r="AD132" s="406"/>
      <c r="AE132" s="406"/>
      <c r="AF132" s="406"/>
      <c r="AG132" s="406"/>
      <c r="AH132" s="406"/>
      <c r="AI132" s="406"/>
      <c r="AJ132" s="37"/>
      <c r="AK132" s="406"/>
      <c r="AL132" s="406"/>
      <c r="AM132" s="406"/>
      <c r="AN132" s="406"/>
      <c r="AO132" s="406"/>
      <c r="AP132" s="406"/>
      <c r="AQ132" s="406"/>
      <c r="AR132" s="406"/>
      <c r="AS132" s="406"/>
      <c r="AT132" s="406"/>
      <c r="AU132" s="406"/>
      <c r="AV132" s="406"/>
      <c r="AW132" s="406"/>
      <c r="AX132" s="406"/>
      <c r="AY132" s="406"/>
      <c r="AZ132" s="406"/>
      <c r="BA132" s="406"/>
      <c r="BB132" s="406"/>
      <c r="BC132" s="406"/>
      <c r="BD132" s="406"/>
      <c r="BE132" s="406"/>
      <c r="BF132" s="406"/>
      <c r="BG132" s="406"/>
      <c r="BH132" s="406"/>
      <c r="BI132" s="406"/>
      <c r="BJ132" s="37"/>
      <c r="BK132" s="406"/>
      <c r="BL132" s="37"/>
      <c r="BM132" s="37"/>
      <c r="BN132" s="37"/>
      <c r="BO132" s="37"/>
      <c r="BP132" s="37"/>
      <c r="BQ132" s="37"/>
      <c r="BR132" s="37"/>
      <c r="BS132" s="37"/>
      <c r="BT132" s="37"/>
      <c r="BU132" s="37"/>
      <c r="BV132" s="37"/>
      <c r="BW132" s="37"/>
      <c r="BX132" s="37"/>
      <c r="BY132" s="37"/>
      <c r="BZ132" s="37"/>
    </row>
    <row r="133" spans="1:78">
      <c r="L133" s="1"/>
      <c r="M133" s="1"/>
      <c r="N133" s="1"/>
      <c r="BI133" s="6"/>
      <c r="BJ133" s="6"/>
      <c r="BK133" s="6"/>
    </row>
    <row r="134" spans="1:78">
      <c r="L134" s="1"/>
      <c r="M134" s="1"/>
      <c r="N134" s="1"/>
      <c r="BI134" s="6"/>
      <c r="BJ134" s="6"/>
      <c r="BK134" s="6"/>
    </row>
    <row r="135" spans="1:78" ht="15.6" thickBot="1">
      <c r="A135" s="1" t="s">
        <v>3200</v>
      </c>
      <c r="L135" s="1"/>
      <c r="M135" s="1"/>
      <c r="N135" s="1"/>
      <c r="BI135" s="6"/>
      <c r="BJ135" s="6"/>
      <c r="BK135" s="6"/>
    </row>
    <row r="136" spans="1:78" ht="69.599999999999994" thickBot="1">
      <c r="D136" s="143" t="s">
        <v>2993</v>
      </c>
      <c r="E136" s="172" t="s">
        <v>2394</v>
      </c>
      <c r="F136" s="172" t="s">
        <v>2395</v>
      </c>
      <c r="G136" s="9" t="s">
        <v>962</v>
      </c>
      <c r="H136" s="10" t="s">
        <v>2396</v>
      </c>
      <c r="I136" s="380" t="s">
        <v>3206</v>
      </c>
      <c r="J136" s="380" t="s">
        <v>2213</v>
      </c>
      <c r="K136" s="10" t="s">
        <v>2526</v>
      </c>
      <c r="L136" s="10" t="s">
        <v>2986</v>
      </c>
      <c r="M136" s="10" t="s">
        <v>2988</v>
      </c>
      <c r="N136" s="10" t="s">
        <v>2520</v>
      </c>
      <c r="O136" s="11" t="s">
        <v>1291</v>
      </c>
      <c r="P136" s="174" t="s">
        <v>944</v>
      </c>
      <c r="Q136" s="12" t="s">
        <v>798</v>
      </c>
      <c r="R136" s="12" t="s">
        <v>799</v>
      </c>
      <c r="S136" s="12" t="s">
        <v>962</v>
      </c>
      <c r="T136" s="12" t="s">
        <v>800</v>
      </c>
      <c r="U136" s="12" t="s">
        <v>801</v>
      </c>
      <c r="V136" s="12" t="s">
        <v>2521</v>
      </c>
      <c r="W136" s="12" t="s">
        <v>802</v>
      </c>
      <c r="X136" s="12" t="s">
        <v>2217</v>
      </c>
      <c r="Y136" s="12" t="s">
        <v>2218</v>
      </c>
      <c r="Z136" s="12" t="s">
        <v>805</v>
      </c>
      <c r="AA136" s="230" t="s">
        <v>2397</v>
      </c>
      <c r="AB136" s="12" t="s">
        <v>807</v>
      </c>
      <c r="AC136" s="12" t="s">
        <v>808</v>
      </c>
      <c r="AD136" s="12" t="s">
        <v>809</v>
      </c>
      <c r="AE136" s="12" t="s">
        <v>810</v>
      </c>
      <c r="AF136" s="12" t="s">
        <v>811</v>
      </c>
      <c r="AG136" s="12" t="s">
        <v>812</v>
      </c>
      <c r="AH136" s="12" t="s">
        <v>813</v>
      </c>
      <c r="AI136" s="12" t="s">
        <v>814</v>
      </c>
      <c r="AJ136" s="12" t="s">
        <v>815</v>
      </c>
      <c r="AK136" s="12" t="s">
        <v>816</v>
      </c>
      <c r="AL136" s="12" t="s">
        <v>1285</v>
      </c>
      <c r="AM136" s="12" t="s">
        <v>818</v>
      </c>
      <c r="AN136" s="12" t="s">
        <v>819</v>
      </c>
      <c r="AO136" s="12" t="s">
        <v>820</v>
      </c>
      <c r="AP136" s="12" t="s">
        <v>821</v>
      </c>
      <c r="AQ136" s="12" t="s">
        <v>822</v>
      </c>
      <c r="AR136" s="12" t="s">
        <v>823</v>
      </c>
      <c r="AS136" s="12" t="s">
        <v>824</v>
      </c>
      <c r="AT136" s="12" t="s">
        <v>825</v>
      </c>
      <c r="AU136" s="12" t="s">
        <v>826</v>
      </c>
      <c r="AV136" s="12" t="s">
        <v>827</v>
      </c>
      <c r="AW136" s="12" t="s">
        <v>828</v>
      </c>
      <c r="AX136" s="12" t="s">
        <v>829</v>
      </c>
      <c r="AY136" s="12" t="s">
        <v>830</v>
      </c>
      <c r="AZ136" s="12" t="s">
        <v>831</v>
      </c>
      <c r="BA136" s="12" t="s">
        <v>832</v>
      </c>
      <c r="BB136" s="12" t="s">
        <v>833</v>
      </c>
      <c r="BC136" s="12" t="s">
        <v>834</v>
      </c>
      <c r="BD136" s="12" t="s">
        <v>835</v>
      </c>
      <c r="BE136" s="12" t="s">
        <v>836</v>
      </c>
      <c r="BF136" s="12" t="s">
        <v>837</v>
      </c>
      <c r="BG136" s="12" t="s">
        <v>838</v>
      </c>
      <c r="BH136" s="12" t="s">
        <v>839</v>
      </c>
      <c r="BI136" s="12" t="s">
        <v>840</v>
      </c>
      <c r="BJ136" s="12" t="s">
        <v>841</v>
      </c>
      <c r="BK136" s="12" t="s">
        <v>842</v>
      </c>
      <c r="BL136" s="354" t="s">
        <v>2742</v>
      </c>
      <c r="BM136" s="354" t="s">
        <v>2743</v>
      </c>
      <c r="BN136" s="354" t="s">
        <v>2744</v>
      </c>
      <c r="BO136" s="354" t="s">
        <v>2745</v>
      </c>
      <c r="BP136" s="354" t="s">
        <v>2746</v>
      </c>
      <c r="BQ136" s="354" t="s">
        <v>2747</v>
      </c>
      <c r="BR136" s="354" t="s">
        <v>2748</v>
      </c>
      <c r="BS136" s="354" t="s">
        <v>2749</v>
      </c>
      <c r="BT136" s="354" t="s">
        <v>2750</v>
      </c>
      <c r="BU136" s="354" t="s">
        <v>2751</v>
      </c>
      <c r="BV136" s="354" t="s">
        <v>2752</v>
      </c>
      <c r="BW136" s="354" t="s">
        <v>2753</v>
      </c>
      <c r="BX136" s="354" t="s">
        <v>2754</v>
      </c>
      <c r="BY136" s="354" t="s">
        <v>2755</v>
      </c>
      <c r="BZ136" s="354" t="s">
        <v>2756</v>
      </c>
    </row>
    <row r="137" spans="1:78" ht="45.6" thickBot="1">
      <c r="A137" s="13"/>
      <c r="B137" s="694" t="s">
        <v>48</v>
      </c>
      <c r="C137" s="695"/>
      <c r="D137" s="14" t="s">
        <v>3047</v>
      </c>
      <c r="E137" s="295" t="s">
        <v>3048</v>
      </c>
      <c r="F137" s="295" t="s">
        <v>3049</v>
      </c>
      <c r="G137" s="15" t="s">
        <v>3050</v>
      </c>
      <c r="H137" s="16" t="s">
        <v>3051</v>
      </c>
      <c r="I137" s="381" t="s">
        <v>3202</v>
      </c>
      <c r="J137" s="381" t="s">
        <v>3203</v>
      </c>
      <c r="K137" s="16" t="s">
        <v>3052</v>
      </c>
      <c r="L137" s="16" t="s">
        <v>3053</v>
      </c>
      <c r="M137" s="16" t="s">
        <v>3054</v>
      </c>
      <c r="N137" s="16" t="s">
        <v>3055</v>
      </c>
      <c r="O137" s="17" t="s">
        <v>3056</v>
      </c>
      <c r="P137" s="175" t="s">
        <v>3057</v>
      </c>
      <c r="Q137" s="18" t="s">
        <v>3058</v>
      </c>
      <c r="R137" s="18" t="s">
        <v>3059</v>
      </c>
      <c r="S137" s="18" t="s">
        <v>3050</v>
      </c>
      <c r="T137" s="18" t="s">
        <v>3060</v>
      </c>
      <c r="U137" s="18" t="s">
        <v>3061</v>
      </c>
      <c r="V137" s="18" t="s">
        <v>3062</v>
      </c>
      <c r="W137" s="18" t="s">
        <v>3063</v>
      </c>
      <c r="X137" s="18" t="s">
        <v>3064</v>
      </c>
      <c r="Y137" s="18" t="s">
        <v>3065</v>
      </c>
      <c r="Z137" s="18" t="s">
        <v>3066</v>
      </c>
      <c r="AA137" s="18" t="s">
        <v>3067</v>
      </c>
      <c r="AB137" s="18" t="s">
        <v>3068</v>
      </c>
      <c r="AC137" s="18" t="s">
        <v>3069</v>
      </c>
      <c r="AD137" s="18" t="s">
        <v>3070</v>
      </c>
      <c r="AE137" s="18" t="s">
        <v>3071</v>
      </c>
      <c r="AF137" s="18" t="s">
        <v>3072</v>
      </c>
      <c r="AG137" s="18" t="s">
        <v>3073</v>
      </c>
      <c r="AH137" s="18" t="s">
        <v>3074</v>
      </c>
      <c r="AI137" s="18" t="s">
        <v>3075</v>
      </c>
      <c r="AJ137" s="18" t="s">
        <v>3076</v>
      </c>
      <c r="AK137" s="18" t="s">
        <v>3077</v>
      </c>
      <c r="AL137" s="18" t="s">
        <v>3078</v>
      </c>
      <c r="AM137" s="18" t="s">
        <v>3079</v>
      </c>
      <c r="AN137" s="18" t="s">
        <v>3080</v>
      </c>
      <c r="AO137" s="18" t="s">
        <v>3081</v>
      </c>
      <c r="AP137" s="18" t="s">
        <v>3082</v>
      </c>
      <c r="AQ137" s="18" t="s">
        <v>3083</v>
      </c>
      <c r="AR137" s="18" t="s">
        <v>3084</v>
      </c>
      <c r="AS137" s="18" t="s">
        <v>3085</v>
      </c>
      <c r="AT137" s="18" t="s">
        <v>3086</v>
      </c>
      <c r="AU137" s="18" t="s">
        <v>3087</v>
      </c>
      <c r="AV137" s="18" t="s">
        <v>3088</v>
      </c>
      <c r="AW137" s="18" t="s">
        <v>3089</v>
      </c>
      <c r="AX137" s="18" t="s">
        <v>3090</v>
      </c>
      <c r="AY137" s="18" t="s">
        <v>3091</v>
      </c>
      <c r="AZ137" s="18" t="s">
        <v>3092</v>
      </c>
      <c r="BA137" s="18" t="s">
        <v>3093</v>
      </c>
      <c r="BB137" s="18" t="s">
        <v>3094</v>
      </c>
      <c r="BC137" s="18" t="s">
        <v>3095</v>
      </c>
      <c r="BD137" s="18" t="s">
        <v>3096</v>
      </c>
      <c r="BE137" s="18" t="s">
        <v>3097</v>
      </c>
      <c r="BF137" s="18" t="s">
        <v>3098</v>
      </c>
      <c r="BG137" s="18" t="s">
        <v>3099</v>
      </c>
      <c r="BH137" s="18" t="s">
        <v>3100</v>
      </c>
      <c r="BI137" s="18" t="s">
        <v>3101</v>
      </c>
      <c r="BJ137" s="18" t="s">
        <v>3102</v>
      </c>
      <c r="BK137" s="18" t="s">
        <v>3103</v>
      </c>
      <c r="BL137" s="354" t="s">
        <v>3104</v>
      </c>
      <c r="BM137" s="354" t="s">
        <v>3105</v>
      </c>
      <c r="BN137" s="354" t="s">
        <v>3106</v>
      </c>
      <c r="BO137" s="354" t="s">
        <v>3107</v>
      </c>
      <c r="BP137" s="354" t="s">
        <v>3108</v>
      </c>
      <c r="BQ137" s="354" t="s">
        <v>3109</v>
      </c>
      <c r="BR137" s="354" t="s">
        <v>3110</v>
      </c>
      <c r="BS137" s="354" t="s">
        <v>3111</v>
      </c>
      <c r="BT137" s="354" t="s">
        <v>3112</v>
      </c>
      <c r="BU137" s="354" t="s">
        <v>3113</v>
      </c>
      <c r="BV137" s="354" t="s">
        <v>3114</v>
      </c>
      <c r="BW137" s="354" t="s">
        <v>3115</v>
      </c>
      <c r="BX137" s="354" t="s">
        <v>3116</v>
      </c>
      <c r="BY137" s="354" t="s">
        <v>3117</v>
      </c>
      <c r="BZ137" s="354" t="s">
        <v>3118</v>
      </c>
    </row>
    <row r="138" spans="1:78" ht="27" thickBot="1">
      <c r="A138" s="19" t="s">
        <v>2409</v>
      </c>
      <c r="B138" s="20" t="s">
        <v>2410</v>
      </c>
      <c r="C138" s="21" t="s">
        <v>2410</v>
      </c>
      <c r="D138" s="22"/>
      <c r="E138" s="202"/>
      <c r="F138" s="202"/>
      <c r="G138" s="23"/>
      <c r="H138" s="24"/>
      <c r="I138" s="24"/>
      <c r="J138" s="24"/>
      <c r="K138" s="24"/>
      <c r="L138" s="24"/>
      <c r="M138" s="24"/>
      <c r="N138" s="24"/>
      <c r="O138" s="25" t="s">
        <v>0</v>
      </c>
      <c r="P138" s="176" t="s">
        <v>1</v>
      </c>
      <c r="Q138" s="26" t="s">
        <v>2</v>
      </c>
      <c r="R138" s="26" t="s">
        <v>3</v>
      </c>
      <c r="S138" s="26" t="s">
        <v>4</v>
      </c>
      <c r="T138" s="26" t="s">
        <v>5</v>
      </c>
      <c r="U138" s="26" t="s">
        <v>6</v>
      </c>
      <c r="V138" s="26" t="s">
        <v>845</v>
      </c>
      <c r="W138" s="26" t="s">
        <v>7</v>
      </c>
      <c r="X138" s="26" t="s">
        <v>8</v>
      </c>
      <c r="Y138" s="26" t="s">
        <v>9</v>
      </c>
      <c r="Z138" s="26" t="s">
        <v>10</v>
      </c>
      <c r="AA138" s="26" t="s">
        <v>11</v>
      </c>
      <c r="AB138" s="26" t="s">
        <v>12</v>
      </c>
      <c r="AC138" s="26" t="s">
        <v>13</v>
      </c>
      <c r="AD138" s="26" t="s">
        <v>14</v>
      </c>
      <c r="AE138" s="26" t="s">
        <v>15</v>
      </c>
      <c r="AF138" s="26" t="s">
        <v>16</v>
      </c>
      <c r="AG138" s="26" t="s">
        <v>17</v>
      </c>
      <c r="AH138" s="26" t="s">
        <v>18</v>
      </c>
      <c r="AI138" s="26" t="s">
        <v>19</v>
      </c>
      <c r="AJ138" s="26" t="s">
        <v>20</v>
      </c>
      <c r="AK138" s="26" t="s">
        <v>21</v>
      </c>
      <c r="AL138" s="26" t="s">
        <v>22</v>
      </c>
      <c r="AM138" s="26" t="s">
        <v>23</v>
      </c>
      <c r="AN138" s="26" t="s">
        <v>24</v>
      </c>
      <c r="AO138" s="26" t="s">
        <v>25</v>
      </c>
      <c r="AP138" s="26" t="s">
        <v>26</v>
      </c>
      <c r="AQ138" s="26" t="s">
        <v>27</v>
      </c>
      <c r="AR138" s="26" t="s">
        <v>28</v>
      </c>
      <c r="AS138" s="26" t="s">
        <v>29</v>
      </c>
      <c r="AT138" s="26" t="s">
        <v>30</v>
      </c>
      <c r="AU138" s="26" t="s">
        <v>31</v>
      </c>
      <c r="AV138" s="26" t="s">
        <v>32</v>
      </c>
      <c r="AW138" s="26" t="s">
        <v>33</v>
      </c>
      <c r="AX138" s="26" t="s">
        <v>34</v>
      </c>
      <c r="AY138" s="26" t="s">
        <v>35</v>
      </c>
      <c r="AZ138" s="26" t="s">
        <v>36</v>
      </c>
      <c r="BA138" s="26" t="s">
        <v>37</v>
      </c>
      <c r="BB138" s="26" t="s">
        <v>38</v>
      </c>
      <c r="BC138" s="26" t="s">
        <v>39</v>
      </c>
      <c r="BD138" s="26" t="s">
        <v>40</v>
      </c>
      <c r="BE138" s="26" t="s">
        <v>41</v>
      </c>
      <c r="BF138" s="26" t="s">
        <v>42</v>
      </c>
      <c r="BG138" s="26" t="s">
        <v>43</v>
      </c>
      <c r="BH138" s="26" t="s">
        <v>44</v>
      </c>
      <c r="BI138" s="26" t="s">
        <v>45</v>
      </c>
      <c r="BJ138" s="26" t="s">
        <v>46</v>
      </c>
      <c r="BK138" s="26" t="s">
        <v>47</v>
      </c>
      <c r="BL138" s="355"/>
      <c r="BM138" s="355"/>
      <c r="BN138" s="355"/>
      <c r="BO138" s="355"/>
      <c r="BP138" s="355"/>
      <c r="BQ138" s="355"/>
      <c r="BR138" s="355"/>
      <c r="BS138" s="355"/>
      <c r="BT138" s="355"/>
      <c r="BU138" s="355"/>
      <c r="BV138" s="355"/>
      <c r="BW138" s="355"/>
      <c r="BX138" s="355"/>
      <c r="BY138" s="355"/>
      <c r="BZ138" s="355"/>
    </row>
    <row r="139" spans="1:78">
      <c r="A139" s="58" t="s">
        <v>848</v>
      </c>
      <c r="B139" s="59">
        <v>1</v>
      </c>
      <c r="C139" s="60" t="s">
        <v>2411</v>
      </c>
      <c r="D139" s="224" t="s">
        <v>2729</v>
      </c>
      <c r="E139" s="31" t="s">
        <v>2729</v>
      </c>
      <c r="F139" s="31" t="s">
        <v>2464</v>
      </c>
      <c r="G139" s="214" t="s">
        <v>2464</v>
      </c>
      <c r="H139" s="31" t="s">
        <v>2464</v>
      </c>
      <c r="I139" s="31"/>
      <c r="J139" s="31"/>
      <c r="K139" s="31" t="s">
        <v>2464</v>
      </c>
      <c r="L139" s="31" t="s">
        <v>2464</v>
      </c>
      <c r="M139" s="32" t="s">
        <v>965</v>
      </c>
      <c r="N139" s="32" t="s">
        <v>2464</v>
      </c>
      <c r="O139" s="30" t="s">
        <v>2464</v>
      </c>
      <c r="P139" s="177" t="s">
        <v>2729</v>
      </c>
      <c r="Q139" s="32" t="s">
        <v>792</v>
      </c>
      <c r="R139" s="32" t="s">
        <v>2464</v>
      </c>
      <c r="S139" s="32" t="s">
        <v>2464</v>
      </c>
      <c r="T139" s="32" t="s">
        <v>792</v>
      </c>
      <c r="U139" s="32" t="s">
        <v>792</v>
      </c>
      <c r="V139" s="32" t="s">
        <v>792</v>
      </c>
      <c r="W139" s="32" t="s">
        <v>2464</v>
      </c>
      <c r="X139" s="32" t="s">
        <v>2464</v>
      </c>
      <c r="Y139" s="32" t="s">
        <v>2464</v>
      </c>
      <c r="Z139" s="32" t="s">
        <v>2464</v>
      </c>
      <c r="AA139" s="32" t="s">
        <v>2464</v>
      </c>
      <c r="AB139" s="32" t="s">
        <v>792</v>
      </c>
      <c r="AC139" s="32" t="s">
        <v>792</v>
      </c>
      <c r="AD139" s="32" t="s">
        <v>792</v>
      </c>
      <c r="AE139" s="32" t="s">
        <v>792</v>
      </c>
      <c r="AF139" s="32" t="s">
        <v>792</v>
      </c>
      <c r="AG139" s="32" t="s">
        <v>792</v>
      </c>
      <c r="AH139" s="32" t="s">
        <v>792</v>
      </c>
      <c r="AI139" s="32" t="s">
        <v>792</v>
      </c>
      <c r="AJ139" s="32" t="s">
        <v>2464</v>
      </c>
      <c r="AK139" s="32" t="s">
        <v>792</v>
      </c>
      <c r="AL139" s="32" t="s">
        <v>792</v>
      </c>
      <c r="AM139" s="32" t="s">
        <v>792</v>
      </c>
      <c r="AN139" s="32" t="s">
        <v>792</v>
      </c>
      <c r="AO139" s="32" t="s">
        <v>792</v>
      </c>
      <c r="AP139" s="32" t="s">
        <v>792</v>
      </c>
      <c r="AQ139" s="32" t="s">
        <v>792</v>
      </c>
      <c r="AR139" s="32" t="s">
        <v>792</v>
      </c>
      <c r="AS139" s="32" t="s">
        <v>792</v>
      </c>
      <c r="AT139" s="32" t="s">
        <v>792</v>
      </c>
      <c r="AU139" s="32" t="s">
        <v>792</v>
      </c>
      <c r="AV139" s="32" t="s">
        <v>792</v>
      </c>
      <c r="AW139" s="32" t="s">
        <v>792</v>
      </c>
      <c r="AX139" s="32" t="s">
        <v>792</v>
      </c>
      <c r="AY139" s="32" t="s">
        <v>792</v>
      </c>
      <c r="AZ139" s="32" t="s">
        <v>792</v>
      </c>
      <c r="BA139" s="32" t="s">
        <v>792</v>
      </c>
      <c r="BB139" s="32" t="s">
        <v>792</v>
      </c>
      <c r="BC139" s="32" t="s">
        <v>792</v>
      </c>
      <c r="BD139" s="32" t="s">
        <v>792</v>
      </c>
      <c r="BE139" s="32" t="s">
        <v>792</v>
      </c>
      <c r="BF139" s="32" t="s">
        <v>792</v>
      </c>
      <c r="BG139" s="32" t="s">
        <v>792</v>
      </c>
      <c r="BH139" s="32" t="s">
        <v>792</v>
      </c>
      <c r="BI139" s="32" t="s">
        <v>792</v>
      </c>
      <c r="BJ139" s="32" t="s">
        <v>2464</v>
      </c>
      <c r="BK139" s="32" t="s">
        <v>792</v>
      </c>
      <c r="BL139" s="32" t="s">
        <v>2464</v>
      </c>
      <c r="BM139" s="32" t="s">
        <v>2464</v>
      </c>
      <c r="BN139" s="32" t="s">
        <v>2464</v>
      </c>
      <c r="BO139" s="32" t="s">
        <v>2464</v>
      </c>
      <c r="BP139" s="32" t="s">
        <v>2464</v>
      </c>
      <c r="BQ139" s="32" t="s">
        <v>2464</v>
      </c>
      <c r="BR139" s="32" t="s">
        <v>2464</v>
      </c>
      <c r="BS139" s="32" t="s">
        <v>2464</v>
      </c>
      <c r="BT139" s="32" t="s">
        <v>2464</v>
      </c>
      <c r="BU139" s="32" t="s">
        <v>2464</v>
      </c>
      <c r="BV139" s="32" t="s">
        <v>2464</v>
      </c>
      <c r="BW139" s="32" t="s">
        <v>2464</v>
      </c>
      <c r="BX139" s="32" t="s">
        <v>2464</v>
      </c>
      <c r="BY139" s="32" t="s">
        <v>2464</v>
      </c>
      <c r="BZ139" s="32" t="s">
        <v>2464</v>
      </c>
    </row>
    <row r="140" spans="1:78" ht="42" thickBot="1">
      <c r="A140" s="34" t="s">
        <v>848</v>
      </c>
      <c r="B140" s="35">
        <v>3</v>
      </c>
      <c r="C140" s="89" t="s">
        <v>2414</v>
      </c>
      <c r="D140" s="90" t="s">
        <v>3160</v>
      </c>
      <c r="E140" s="383" t="s">
        <v>2845</v>
      </c>
      <c r="F140" s="244"/>
      <c r="G140" s="39"/>
      <c r="H140" s="36"/>
      <c r="I140" s="36"/>
      <c r="J140" s="36"/>
      <c r="K140" s="36"/>
      <c r="L140" s="36"/>
      <c r="M140" s="37"/>
      <c r="N140" s="37"/>
      <c r="O140" s="38"/>
      <c r="P140" s="385" t="s">
        <v>1361</v>
      </c>
      <c r="Q140" s="406"/>
      <c r="R140" s="37"/>
      <c r="S140" s="40"/>
      <c r="T140" s="406"/>
      <c r="U140" s="406"/>
      <c r="V140" s="406"/>
      <c r="W140" s="37"/>
      <c r="X140" s="37"/>
      <c r="Y140" s="37"/>
      <c r="Z140" s="37"/>
      <c r="AA140" s="37"/>
      <c r="AB140" s="406" t="s">
        <v>1362</v>
      </c>
      <c r="AC140" s="406"/>
      <c r="AD140" s="406"/>
      <c r="AE140" s="406"/>
      <c r="AF140" s="406"/>
      <c r="AG140" s="406"/>
      <c r="AH140" s="406"/>
      <c r="AI140" s="406"/>
      <c r="AJ140" s="37"/>
      <c r="AK140" s="406"/>
      <c r="AL140" s="406"/>
      <c r="AM140" s="406"/>
      <c r="AN140" s="406"/>
      <c r="AO140" s="406"/>
      <c r="AP140" s="406"/>
      <c r="AQ140" s="406"/>
      <c r="AR140" s="406"/>
      <c r="AS140" s="406"/>
      <c r="AT140" s="406"/>
      <c r="AU140" s="406"/>
      <c r="AV140" s="406"/>
      <c r="AW140" s="406"/>
      <c r="AX140" s="406"/>
      <c r="AY140" s="406"/>
      <c r="AZ140" s="406"/>
      <c r="BA140" s="406"/>
      <c r="BB140" s="406"/>
      <c r="BC140" s="406"/>
      <c r="BD140" s="406"/>
      <c r="BE140" s="406"/>
      <c r="BF140" s="406"/>
      <c r="BG140" s="406"/>
      <c r="BH140" s="406"/>
      <c r="BI140" s="406"/>
      <c r="BJ140" s="37"/>
      <c r="BK140" s="406"/>
      <c r="BL140" s="37"/>
      <c r="BM140" s="37"/>
      <c r="BN140" s="37"/>
      <c r="BO140" s="37"/>
      <c r="BP140" s="37"/>
      <c r="BQ140" s="37"/>
      <c r="BR140" s="37"/>
      <c r="BS140" s="37"/>
      <c r="BT140" s="37"/>
      <c r="BU140" s="37"/>
      <c r="BV140" s="37"/>
      <c r="BW140" s="37"/>
      <c r="BX140" s="37"/>
      <c r="BY140" s="37"/>
      <c r="BZ140" s="37"/>
    </row>
  </sheetData>
  <sheetProtection autoFilter="0"/>
  <mergeCells count="131">
    <mergeCell ref="B72:C72"/>
    <mergeCell ref="B86:C86"/>
    <mergeCell ref="B95:C95"/>
    <mergeCell ref="B103:C103"/>
    <mergeCell ref="B113:C113"/>
    <mergeCell ref="B121:C121"/>
    <mergeCell ref="B129:C129"/>
    <mergeCell ref="B137:C137"/>
    <mergeCell ref="L30:L31"/>
    <mergeCell ref="L46:L47"/>
    <mergeCell ref="B57:C57"/>
    <mergeCell ref="B42:C43"/>
    <mergeCell ref="B38:C39"/>
    <mergeCell ref="L40:L41"/>
    <mergeCell ref="E32:K33"/>
    <mergeCell ref="L32:L33"/>
    <mergeCell ref="D34:D35"/>
    <mergeCell ref="E4:K5"/>
    <mergeCell ref="E6:K7"/>
    <mergeCell ref="E8:K9"/>
    <mergeCell ref="E10:K11"/>
    <mergeCell ref="D10:D11"/>
    <mergeCell ref="D12:D13"/>
    <mergeCell ref="L34:L35"/>
    <mergeCell ref="A4:A5"/>
    <mergeCell ref="A6:A7"/>
    <mergeCell ref="A8:A9"/>
    <mergeCell ref="A10:A11"/>
    <mergeCell ref="E18:K19"/>
    <mergeCell ref="E20:K21"/>
    <mergeCell ref="D26:D27"/>
    <mergeCell ref="D24:D25"/>
    <mergeCell ref="D18:D19"/>
    <mergeCell ref="D20:D21"/>
    <mergeCell ref="D22:D23"/>
    <mergeCell ref="A12:A13"/>
    <mergeCell ref="A14:A15"/>
    <mergeCell ref="A16:A17"/>
    <mergeCell ref="L24:L25"/>
    <mergeCell ref="L26:L27"/>
    <mergeCell ref="D32:D33"/>
    <mergeCell ref="A46:A47"/>
    <mergeCell ref="B46:C47"/>
    <mergeCell ref="E38:K39"/>
    <mergeCell ref="A44:A45"/>
    <mergeCell ref="B44:C45"/>
    <mergeCell ref="D44:D45"/>
    <mergeCell ref="E44:K45"/>
    <mergeCell ref="L44:L45"/>
    <mergeCell ref="D28:D29"/>
    <mergeCell ref="E28:K29"/>
    <mergeCell ref="L28:L29"/>
    <mergeCell ref="E40:K41"/>
    <mergeCell ref="E46:K47"/>
    <mergeCell ref="D46:D47"/>
    <mergeCell ref="A38:A39"/>
    <mergeCell ref="A40:A41"/>
    <mergeCell ref="A36:A37"/>
    <mergeCell ref="A28:A29"/>
    <mergeCell ref="B28:C29"/>
    <mergeCell ref="A30:A31"/>
    <mergeCell ref="B30:C31"/>
    <mergeCell ref="A34:A35"/>
    <mergeCell ref="A32:A33"/>
    <mergeCell ref="B34:C35"/>
    <mergeCell ref="E26:K27"/>
    <mergeCell ref="E36:K37"/>
    <mergeCell ref="A42:A43"/>
    <mergeCell ref="L14:L15"/>
    <mergeCell ref="L16:L17"/>
    <mergeCell ref="L42:L43"/>
    <mergeCell ref="L36:L37"/>
    <mergeCell ref="L38:L39"/>
    <mergeCell ref="L18:L19"/>
    <mergeCell ref="L20:L21"/>
    <mergeCell ref="E42:K43"/>
    <mergeCell ref="D42:D43"/>
    <mergeCell ref="D38:D39"/>
    <mergeCell ref="D40:D41"/>
    <mergeCell ref="B40:C41"/>
    <mergeCell ref="A18:A19"/>
    <mergeCell ref="A20:A21"/>
    <mergeCell ref="A26:A27"/>
    <mergeCell ref="A22:A23"/>
    <mergeCell ref="A24:A25"/>
    <mergeCell ref="B32:C33"/>
    <mergeCell ref="B3:C3"/>
    <mergeCell ref="E3:K3"/>
    <mergeCell ref="B36:C37"/>
    <mergeCell ref="B26:C27"/>
    <mergeCell ref="B18:C19"/>
    <mergeCell ref="B20:C21"/>
    <mergeCell ref="L4:L5"/>
    <mergeCell ref="L6:L7"/>
    <mergeCell ref="L8:L9"/>
    <mergeCell ref="L10:L11"/>
    <mergeCell ref="L12:L13"/>
    <mergeCell ref="E34:K35"/>
    <mergeCell ref="L22:L23"/>
    <mergeCell ref="B14:C15"/>
    <mergeCell ref="B16:C17"/>
    <mergeCell ref="D4:D5"/>
    <mergeCell ref="D6:D7"/>
    <mergeCell ref="D8:D9"/>
    <mergeCell ref="D30:D31"/>
    <mergeCell ref="E30:K31"/>
    <mergeCell ref="D36:D37"/>
    <mergeCell ref="E24:K25"/>
    <mergeCell ref="E22:K23"/>
    <mergeCell ref="B4:C5"/>
    <mergeCell ref="B6:C7"/>
    <mergeCell ref="B8:C9"/>
    <mergeCell ref="B10:C11"/>
    <mergeCell ref="D14:D15"/>
    <mergeCell ref="E16:K17"/>
    <mergeCell ref="E12:K13"/>
    <mergeCell ref="E14:K15"/>
    <mergeCell ref="D16:D17"/>
    <mergeCell ref="B24:C25"/>
    <mergeCell ref="B22:C23"/>
    <mergeCell ref="B12:C13"/>
    <mergeCell ref="A48:A49"/>
    <mergeCell ref="B48:C49"/>
    <mergeCell ref="D48:D49"/>
    <mergeCell ref="E48:K49"/>
    <mergeCell ref="L48:L49"/>
    <mergeCell ref="A50:A51"/>
    <mergeCell ref="B50:C51"/>
    <mergeCell ref="D50:D51"/>
    <mergeCell ref="E50:K51"/>
    <mergeCell ref="L50:L51"/>
  </mergeCells>
  <phoneticPr fontId="6"/>
  <dataValidations count="35">
    <dataValidation type="textLength" operator="lessThanOrEqual" allowBlank="1" showInputMessage="1" showErrorMessage="1" sqref="BK98:BZ98 BK108:BZ108 BK124:BZ124 BK77:BZ77 BK79:BZ79 BK75:BZ75 BK132:BZ132 BK140:BZ140 BK89:BZ89 BK62:BZ62 BK64:BZ64 BK60:BZ60 BK66:BZ66 BK81:BZ81 BK106:BZ106 BK116:BZ116">
      <formula1>50</formula1>
    </dataValidation>
    <dataValidation type="textLength" operator="lessThanOrEqual" allowBlank="1" showInputMessage="1" showErrorMessage="1" sqref="BA108 BA116 BA124 BA89 BA81 BA98 BA132 BA60 BA62 BA64 BA66 BA75 BA77 BA79 BA106 BA140">
      <formula1>14</formula1>
    </dataValidation>
    <dataValidation type="textLength" operator="lessThanOrEqual" allowBlank="1" showInputMessage="1" showErrorMessage="1" sqref="AU108 AX108 AU116 AX116 AU124 AX124 AU89 AX89 AU81 AX81 AU98 AX98 AU132 AX132 AU60 AX60 AU62 AX62 AX140 AX64 AU66 AX66 AU75 AX75 AU77 AX77 AU79 AX79 AU106 AX106 AU140">
      <formula1>13</formula1>
    </dataValidation>
    <dataValidation type="textLength" operator="lessThanOrEqual" allowBlank="1" showInputMessage="1" showErrorMessage="1" sqref="AT108 AT116 AT124 AT89 AT81 AT98 AT132 AT60 AT62 AT64 AT66 AT75 AT77 AT79 AT106 AT140">
      <formula1>1</formula1>
    </dataValidation>
    <dataValidation type="textLength" operator="lessThanOrEqual" allowBlank="1" showInputMessage="1" showErrorMessage="1" sqref="AQ108:AS108 AQ116:AS116 AQ124:AS124 AQ89:AS89 AQ81:AS81 AQ98:AS98 AQ132:AS132 AQ60:AS60 AQ62:AS62 AQ64:AS64 AQ66:AS66 AQ75:AS75 AQ77:AS77 AQ79:AS79 AQ106:AS106 AQ140:AS140">
      <formula1>4</formula1>
    </dataValidation>
    <dataValidation type="list" showInputMessage="1" showErrorMessage="1" sqref="AP108 AP116 AP124 AP89 AP81 AP98 AP132 AP60 AP62 AP64 AP66 AP75 AP77 AP79 AP106 AP140">
      <formula1>グローナット仕様区分</formula1>
    </dataValidation>
    <dataValidation type="list" showInputMessage="1" showErrorMessage="1" sqref="AO108 AO116 AO124 AO89 AO81 AO98 AO132 AO60 AO62 AO64 AO66 AO75 AO77 AO79 AO106 AO140">
      <formula1>キャップ色</formula1>
    </dataValidation>
    <dataValidation type="list" showInputMessage="1" showErrorMessage="1" sqref="AN108 AN116 AN124 AN89 AN81 AN98 AN132 AN60 AN62 AN64 AN66 AN75 AN77 AN79 AN106 AN140">
      <formula1>スパーク端子仕様</formula1>
    </dataValidation>
    <dataValidation type="list" showInputMessage="1" showErrorMessage="1" sqref="AM108 AM116 AM124 AM89 AM81 AM98 AM132 AM60 AM62 AM64 AM66 AM75 AM77 AM79 AM106 AM140">
      <formula1>包装タイプ</formula1>
    </dataValidation>
    <dataValidation type="list" showInputMessage="1" showErrorMessage="1" sqref="AL108 AL116 AL124 AL89 AL81 AL98 AL132 AL60 AL62 AL64 AL66 AL75 AL77 AL79 AL106 AL140">
      <formula1>包装ブランド</formula1>
    </dataValidation>
    <dataValidation type="list" showInputMessage="1" showErrorMessage="1" sqref="AK108 AK116 AK124 AK89 AK81 AK98 AK132 AK60 AK62 AK64 AK66 AK75 AK77 AK79 AK106 AK140">
      <formula1>商売タイプ</formula1>
    </dataValidation>
    <dataValidation type="textLength" operator="lessThanOrEqual" allowBlank="1" showInputMessage="1" showErrorMessage="1" sqref="AJ108 AJ116 AJ124 AJ89 AJ81 AJ98 AJ132 AJ60 AJ62 AJ64 AJ66 AJ75 AJ77 AJ79 AJ106 AJ140">
      <formula1>0</formula1>
    </dataValidation>
    <dataValidation type="textLength" operator="lessThanOrEqual" allowBlank="1" showInputMessage="1" showErrorMessage="1" sqref="AI108 AI140 AI124 AI89 AI81 AI98 AI132 AI60 AI62 AI64 AI66 AI75 AI77 AI79 AI106 AI116">
      <formula1>10</formula1>
    </dataValidation>
    <dataValidation type="list" showInputMessage="1" showErrorMessage="1" sqref="AH108 AH116 AH124 AH89 AH81 AH98 AH132 AH60 AH62 AH64 AH66 AH75 AH77 AH79 AH106 AH140">
      <formula1>包装国</formula1>
    </dataValidation>
    <dataValidation type="list" showInputMessage="1" showErrorMessage="1" sqref="AG108 AG116 AG124 AG89 AG81 AG98 AG132 AG60 AG62 AG64 AG66 AG75 AG77 AG79 AG106 AG140">
      <formula1>生産国</formula1>
    </dataValidation>
    <dataValidation type="textLength" operator="lessThanOrEqual" allowBlank="1" showInputMessage="1" showErrorMessage="1" sqref="AF108 BB108 BD108 BF108 BH108 AF116 BB116 BD116 BH60:BI60 BH116 AF124 BB124 BD124 BF124 BH124 AF89 BB89 BD89 BF89 AF81 BF81 BH81 AF132 BB81 BD81 AF98 BB98 BD98 BF98 BH98 BB132 BD132 BF132 BH132 BH89 AF60 BB60 BD60 BF60 BH140 AF62 BB62 BD62 BF62 BH62 AF64 BB64 BD64 BF64 BH64 AF66 BF66 BH66 BB66 BD66 AF75 BB75 BD75 BF75 BH75 AF77 BB77 BD77 BF77 BH77 AF79 BB79 BD79 BF79 BH79 AF106 BB106 BD106 BF106 BH106 AF140 BB140 BD140 BF140 BF116">
      <formula1>7</formula1>
    </dataValidation>
    <dataValidation type="textLength" operator="lessThanOrEqual" allowBlank="1" showInputMessage="1" showErrorMessage="1" sqref="AC108 AV108:AW108 AY108:AZ108 BC108 BE108 BG108 BI108 AC116 AV116:AW116 AY116:AZ116 BC116 BE116 BG116 BI116 AC124 AV124:AW124 AY124:AZ124 BC124 BE124 BG124 BI124 AC89 AV89:AW89 AY89:AZ89 BC89 BE89 BG89 BI89 AC81 AV81:AW81 AY81:AZ81 BG81 AC132 BI81 BC81 BE81 AC98 AV98:AW98 AY98:AZ98 BC98 BE98 BG98 BI98 AV132:AW132 AY132:AZ132 BC132 BE132 BG132 BI132 AC60 AV60:AW60 AY60:AZ60 BC60 BE60 BG60 BI140 AC62 AV62:AW62 AY62:AZ62 BC62 BE62 BG62 BI62 AC64 AU64:AW64 AY64:AZ64 BC64 BE64 BG64 BI64 AC66 AV66:AW66 AY66:AZ66 BG66 BI66 BC66 BE66 AC75 AV75:AW75 AY75:AZ75 BC75 BE75 BG75 BI75 AC77 BG140 AY77:AZ77 BC77 BE77 BG77 BI77 AC79 AV79:AW79 AY79:AZ79 BC79 BE79 BG79 BI79 AC106 AV106:AW106 AY106:AZ106 BC106 BE106 BG106 BI106 AC140 AV140:AW140 AY140:AZ140 BC140 BE140 AV77:AW77">
      <formula1>20</formula1>
    </dataValidation>
    <dataValidation type="textLength" operator="lessThanOrEqual" allowBlank="1" showInputMessage="1" showErrorMessage="1" sqref="AB108 AB116 AB124 AB89 AB81 AB98 AB132 AB60 AB62 AB64 AB66 AB75 AB77 AB79 AB106 AB140">
      <formula1>35</formula1>
    </dataValidation>
    <dataValidation type="textLength" operator="lessThanOrEqual" allowBlank="1" showInputMessage="1" showErrorMessage="1" sqref="Y108:AA108 Y116:AA116 Y124:AA124 Y89:AA89 Y81:AA81 Y98:AA98 Y132:AA132 Y60:AA60 Y62:AA62 Y64:AA64 Y66:AA66 Y75:AA75 Y77:AA77 Y79:AA79 Y106:AA106 Y140:AA140">
      <formula1>3</formula1>
    </dataValidation>
    <dataValidation type="textLength" operator="lessThanOrEqual" allowBlank="1" showInputMessage="1" showErrorMessage="1" sqref="AE108 V108 V116 AE116 V124 AE124 V89 AE89 V81 AE81 V98 AE98 V132 AE132 V60 AE60 AE62 V62 AE64 V64 V66 AE66 V75 AE75 AE77 V77 AE79 V79 V106 AE106 V140 AE140">
      <formula1>5</formula1>
    </dataValidation>
    <dataValidation type="textLength" operator="lessThanOrEqual" allowBlank="1" showInputMessage="1" showErrorMessage="1" sqref="AD81 AD108 S108 S81 AD116 S116 AD98 AD124 S124 AD132 S98 S132 AD89 S89 AD60 S60 AD62 S62 S64 AD64 AD66 S66 AD75 S75 AD77 S77 S79 AD79 AD106 S106 AD140 S140">
      <formula1>15</formula1>
    </dataValidation>
    <dataValidation type="textLength" operator="lessThanOrEqual" allowBlank="1" showInputMessage="1" showErrorMessage="1" sqref="W108:X108 W116:X116 W124:X124 W89:X89 W81:X81 W98:X98 W132:X132 W60:X60 W62:X62 W64:X64 W66:X66 W75:X75 W77:X77 W79:X79 W106:X106 W140:X140">
      <formula1>2</formula1>
    </dataValidation>
    <dataValidation type="textLength" operator="lessThanOrEqual" allowBlank="1" showInputMessage="1" showErrorMessage="1" sqref="M108 P108 T108 M116 P116 T116 M124 P124 T124 M89 P89 T89 M81 P81 T81 M98 P98 T98 M132 P132 T132 M60 P60 T60 M62 P62 T62 T64 M64 P64 M66 P66 T66 M75 P75 T75 M77 P77 T77 T79 M79 P79 M106 P106 T106 M140 P140 T140 J60 J62 J64 J66 J89">
      <formula1>18</formula1>
    </dataValidation>
    <dataValidation type="list" showInputMessage="1" showErrorMessage="1" sqref="D108 D116 D124 D89 D81 D98 D132 D60 D62 D64 D66 D75 D77 D79 D106 D140">
      <formula1>分類品種</formula1>
    </dataValidation>
    <dataValidation type="list" showInputMessage="1" showErrorMessage="1" sqref="L108 L116 L124 L89 L81 L98 L132 L60 L62 L64 L66 L75 L77 L79 L106 L140">
      <formula1>リパック後?</formula1>
    </dataValidation>
    <dataValidation type="list" showInputMessage="1" showErrorMessage="1" sqref="K108 K116 K124 K89 K81 K98 K132 K60 K62 K64 K66 K75 K77 K79 K106 K140">
      <formula1>仕入先</formula1>
    </dataValidation>
    <dataValidation type="list" showInputMessage="1" showErrorMessage="1" sqref="U108 U116 U124 U89 U81 U98 U132 U60 U62 U64 U66 U75 U77 U79 U106 U140">
      <formula1>ｸﾞﾛｰﾊﾞﾙ品名ﾃｷｽﾄ</formula1>
    </dataValidation>
    <dataValidation type="list" showInputMessage="1" showErrorMessage="1" sqref="R108 R116 R124 R89 R81 R98 R132 R60 R62 R64 R66 R75 R77 R79 R106 R140">
      <formula1>製品部門</formula1>
    </dataValidation>
    <dataValidation type="list" showInputMessage="1" showErrorMessage="1" sqref="Q108 Q116 Q124 Q89 Q81 Q98 Q132 Q60 Q62 Q64 Q66 Q75 Q77 Q79 Q106 Q140">
      <formula1>基本数量単位</formula1>
    </dataValidation>
    <dataValidation type="list" showInputMessage="1" showErrorMessage="1" sqref="O108 O116 O124 O89 O81 O98 O132 O60 O62 O64 O66 O75 O77 O79 O106 O140">
      <formula1>登録法人</formula1>
    </dataValidation>
    <dataValidation type="list" showInputMessage="1" showErrorMessage="1" sqref="N108 N116 N124 N89 N81 N98 N132 N60 N62 N64 N66 N75 N77 N79 N106 N140">
      <formula1>日本へ出荷</formula1>
    </dataValidation>
    <dataValidation imeMode="halfAlpha" allowBlank="1" showInputMessage="1" showErrorMessage="1" sqref="H106 H116:J116 H124:J124 H132:J132 H140:J140 H60 H62 H64 H79:J79 H81:J81 H89 H75 H66 H77 H98 H108"/>
    <dataValidation type="textLength" imeMode="off" operator="lessThanOrEqual" allowBlank="1" showInputMessage="1" showErrorMessage="1" sqref="G108 G116 G124 G132 G81 G89 G98 G60 G62 G64 G66 G75 G77 G79 G106 G140">
      <formula1>15</formula1>
    </dataValidation>
    <dataValidation imeMode="halfAlpha" showInputMessage="1" showErrorMessage="1" sqref="E77:F77 E106:F106 E116:F116 E132:F132 E60:F60 E64:F64 E124:F124 E62:F62 E66:F66 E81:F81 E89:F89 E98:F98 E75:F75 E79:F79 E108:F108 E140:F140"/>
    <dataValidation type="list" showInputMessage="1" showErrorMessage="1" sqref="I60 I62 I64 I66 I89">
      <formula1>識別コード採番理由</formula1>
    </dataValidation>
  </dataValidations>
  <hyperlinks>
    <hyperlink ref="L36:L37" location="'Sample(Sensors)'!A93:A97" display="'Sample(Sensors)'!A93:A97"/>
    <hyperlink ref="L46:L47" location="'Sample(Sensors)'!A118:A123" display="'Sample(Sensors)'!A118:A123"/>
    <hyperlink ref="L48:L49" location="'Sample(Sensors)'!A126:A131" display="'Sample(Sensors)'!A126:A131"/>
    <hyperlink ref="L50:L51" location="'Sample(Sensors)'!A134:A140" display="'Sample(Sensors)'!A134:A140"/>
    <hyperlink ref="L44:L45" location="'Sample(Sensors)'!A110:A115" display="'Sample(Sensors)'!A110:A115"/>
    <hyperlink ref="L4:L5" location="'Sample(Sensors)'!A55:A66" tooltip="A" display="'Sample(Sensors)'!A55:A66"/>
    <hyperlink ref="L6:L11" location="'Sample(Sensors)'!A55:A66" display="'Sample(Sensors)'!A55:A66"/>
    <hyperlink ref="K1" location="' Contents_Rule'!A1" display="Return"/>
    <hyperlink ref="L12:L13" location="'Sample(Sensors)'!A70:A82" display="'Sample(Sensors)'!A70:A82"/>
    <hyperlink ref="L14:L15" location="'Sample(Sensors)'!A70:A82" display="'Sample(Sensors)'!A70:A82"/>
    <hyperlink ref="L16:L19" location="'Sample(Sensors)'!A70:A82" display="'Sample(Sensors)'!A70:A82"/>
    <hyperlink ref="L38:L39" location="'Sample(Sensors)'!A100:A107" display="'Sample(Sensors)'!A100:A107"/>
    <hyperlink ref="L42:L43" location="'Sample(Sensors)'!A100:A107" display="'Sample(Sensors)'!A100:A107"/>
    <hyperlink ref="I56" location="'Identification code'!A1" display="The reason for taking identification code."/>
    <hyperlink ref="I71" location="'Identification code'!A1" display="The reason for taking identification code."/>
    <hyperlink ref="I85" location="'Identification code'!A1" display="The reason for taking identification code."/>
    <hyperlink ref="I94" location="'Identification code'!A1" display="The reason for taking identification code."/>
    <hyperlink ref="I102" location="'Identification code'!A1" display="The reason for taking identification code."/>
    <hyperlink ref="I112" location="'Identification code'!A1" display="The reason for taking identification code."/>
    <hyperlink ref="I120" location="'Identification code'!A1" display="The reason for taking identification code."/>
    <hyperlink ref="I128" location="'Identification code'!A1" display="The reason for taking identification code."/>
    <hyperlink ref="I136" location="'Identification code'!A1" display="The reason for taking identification code."/>
  </hyperlink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pageSetUpPr fitToPage="1"/>
  </sheetPr>
  <dimension ref="A1:O207"/>
  <sheetViews>
    <sheetView showGridLines="0" zoomScale="140" zoomScaleNormal="140" workbookViewId="0">
      <selection activeCell="M1" sqref="M1"/>
    </sheetView>
  </sheetViews>
  <sheetFormatPr defaultColWidth="9" defaultRowHeight="13.8"/>
  <cols>
    <col min="1" max="1" width="4.109375" style="1" customWidth="1"/>
    <col min="2" max="16384" width="9" style="1"/>
  </cols>
  <sheetData>
    <row r="1" spans="2:15" ht="17.399999999999999">
      <c r="M1" s="163" t="s">
        <v>2509</v>
      </c>
      <c r="N1" s="164"/>
      <c r="O1" s="164"/>
    </row>
    <row r="2" spans="2:15">
      <c r="B2" s="82" t="s">
        <v>2508</v>
      </c>
    </row>
    <row r="3" spans="2:15">
      <c r="B3" s="82"/>
    </row>
    <row r="4" spans="2:15">
      <c r="B4" s="82"/>
    </row>
    <row r="18" spans="1:6">
      <c r="A18" s="1">
        <v>-1</v>
      </c>
      <c r="B18" s="1" t="s">
        <v>966</v>
      </c>
    </row>
    <row r="19" spans="1:6">
      <c r="B19" s="1" t="s">
        <v>2882</v>
      </c>
    </row>
    <row r="20" spans="1:6">
      <c r="B20" s="1" t="s">
        <v>2884</v>
      </c>
    </row>
    <row r="27" spans="1:6">
      <c r="F27" s="1" t="s">
        <v>2950</v>
      </c>
    </row>
    <row r="28" spans="1:6">
      <c r="F28" s="1" t="s">
        <v>967</v>
      </c>
    </row>
    <row r="29" spans="1:6">
      <c r="F29" s="1" t="s">
        <v>968</v>
      </c>
    </row>
    <row r="30" spans="1:6">
      <c r="F30" s="1" t="s">
        <v>969</v>
      </c>
    </row>
    <row r="33" spans="1:13">
      <c r="A33" s="1">
        <v>-2</v>
      </c>
      <c r="B33" s="1" t="s">
        <v>2883</v>
      </c>
    </row>
    <row r="37" spans="1:13">
      <c r="M37" s="1" t="s">
        <v>2273</v>
      </c>
    </row>
    <row r="41" spans="1:13">
      <c r="A41" s="1">
        <v>-3</v>
      </c>
      <c r="B41" s="1" t="s">
        <v>2885</v>
      </c>
    </row>
    <row r="42" spans="1:13">
      <c r="B42" s="1" t="s">
        <v>2296</v>
      </c>
    </row>
    <row r="47" spans="1:13">
      <c r="D47" s="1" t="s">
        <v>2273</v>
      </c>
    </row>
    <row r="51" spans="2:10">
      <c r="B51" s="1" t="s">
        <v>2886</v>
      </c>
      <c r="I51" s="279" t="s">
        <v>2512</v>
      </c>
      <c r="J51" s="279"/>
    </row>
    <row r="52" spans="2:10">
      <c r="B52" s="1" t="s">
        <v>2889</v>
      </c>
    </row>
    <row r="67" spans="2:2">
      <c r="B67" s="1" t="s">
        <v>2887</v>
      </c>
    </row>
    <row r="68" spans="2:2">
      <c r="B68" s="1" t="s">
        <v>2888</v>
      </c>
    </row>
    <row r="69" spans="2:2">
      <c r="B69" s="1" t="s">
        <v>2890</v>
      </c>
    </row>
    <row r="84" spans="2:2">
      <c r="B84" s="1" t="s">
        <v>2297</v>
      </c>
    </row>
    <row r="85" spans="2:2" ht="13.2" customHeight="1">
      <c r="B85" s="1" t="s">
        <v>2891</v>
      </c>
    </row>
    <row r="95" spans="2:2">
      <c r="B95" s="82" t="s">
        <v>1268</v>
      </c>
    </row>
    <row r="96" spans="2:2">
      <c r="B96" s="1" t="s">
        <v>2892</v>
      </c>
    </row>
    <row r="97" spans="2:2">
      <c r="B97" s="1" t="s">
        <v>2893</v>
      </c>
    </row>
    <row r="114" spans="2:2">
      <c r="B114" s="1" t="s">
        <v>979</v>
      </c>
    </row>
    <row r="123" spans="2:2">
      <c r="B123" s="1" t="s">
        <v>2894</v>
      </c>
    </row>
    <row r="124" spans="2:2">
      <c r="B124" s="1" t="s">
        <v>2895</v>
      </c>
    </row>
    <row r="135" spans="2:2">
      <c r="B135" s="1" t="s">
        <v>970</v>
      </c>
    </row>
    <row r="141" spans="2:2">
      <c r="B141" s="82" t="s">
        <v>2510</v>
      </c>
    </row>
    <row r="142" spans="2:2">
      <c r="B142" s="1" t="s">
        <v>2899</v>
      </c>
    </row>
    <row r="143" spans="2:2">
      <c r="B143" s="1" t="s">
        <v>2896</v>
      </c>
    </row>
    <row r="144" spans="2:2">
      <c r="B144" s="1" t="s">
        <v>2897</v>
      </c>
    </row>
    <row r="145" spans="2:10">
      <c r="B145" s="1" t="s">
        <v>2898</v>
      </c>
    </row>
    <row r="146" spans="2:10">
      <c r="B146" s="1" t="s">
        <v>2967</v>
      </c>
      <c r="J146" s="88"/>
    </row>
    <row r="147" spans="2:10">
      <c r="B147" s="88" t="s">
        <v>2968</v>
      </c>
      <c r="J147" s="88"/>
    </row>
    <row r="150" spans="2:10">
      <c r="B150" s="82" t="s">
        <v>2900</v>
      </c>
      <c r="I150" s="281" t="s">
        <v>2901</v>
      </c>
      <c r="J150" s="279"/>
    </row>
    <row r="151" spans="2:10">
      <c r="B151" s="1" t="s">
        <v>2902</v>
      </c>
      <c r="I151" s="82"/>
    </row>
    <row r="152" spans="2:10">
      <c r="B152" s="1" t="s">
        <v>2903</v>
      </c>
      <c r="I152" s="82"/>
    </row>
    <row r="153" spans="2:10">
      <c r="B153" s="1" t="s">
        <v>2905</v>
      </c>
      <c r="I153" s="82"/>
    </row>
    <row r="154" spans="2:10">
      <c r="B154" s="1" t="s">
        <v>2907</v>
      </c>
      <c r="I154" s="82"/>
    </row>
    <row r="155" spans="2:10">
      <c r="B155" s="1" t="s">
        <v>2909</v>
      </c>
      <c r="I155" s="82"/>
    </row>
    <row r="156" spans="2:10">
      <c r="B156" s="1" t="s">
        <v>2911</v>
      </c>
      <c r="I156" s="82"/>
    </row>
    <row r="157" spans="2:10">
      <c r="I157" s="82"/>
    </row>
    <row r="158" spans="2:10">
      <c r="B158" s="1" t="s">
        <v>2904</v>
      </c>
      <c r="I158" s="82"/>
    </row>
    <row r="159" spans="2:10">
      <c r="B159" s="1" t="s">
        <v>2905</v>
      </c>
      <c r="I159" s="82"/>
    </row>
    <row r="160" spans="2:10">
      <c r="B160" s="1" t="s">
        <v>2907</v>
      </c>
      <c r="I160" s="82"/>
    </row>
    <row r="161" spans="2:11">
      <c r="B161" s="1" t="s">
        <v>2906</v>
      </c>
      <c r="I161" s="82"/>
    </row>
    <row r="162" spans="2:11">
      <c r="B162" s="1" t="s">
        <v>2909</v>
      </c>
      <c r="I162" s="82"/>
    </row>
    <row r="163" spans="2:11">
      <c r="B163" s="1" t="s">
        <v>2910</v>
      </c>
      <c r="I163" s="82"/>
    </row>
    <row r="164" spans="2:11">
      <c r="B164" s="1" t="s">
        <v>2908</v>
      </c>
      <c r="I164" s="82"/>
    </row>
    <row r="165" spans="2:11">
      <c r="I165" s="82"/>
    </row>
    <row r="166" spans="2:11">
      <c r="B166" s="1" t="s">
        <v>2511</v>
      </c>
    </row>
    <row r="167" spans="2:11" ht="14.4">
      <c r="B167" s="280" t="s">
        <v>2514</v>
      </c>
      <c r="C167" s="280"/>
      <c r="D167" s="280"/>
      <c r="E167" s="280"/>
      <c r="F167" s="280"/>
      <c r="G167" s="280"/>
      <c r="H167" s="280"/>
      <c r="I167" s="280"/>
      <c r="J167" s="280"/>
      <c r="K167" s="280"/>
    </row>
    <row r="168" spans="2:11" ht="14.4">
      <c r="B168" s="280" t="s">
        <v>2513</v>
      </c>
      <c r="C168" s="280"/>
      <c r="D168" s="280"/>
      <c r="E168" s="280"/>
      <c r="F168" s="280"/>
      <c r="G168" s="280"/>
      <c r="H168" s="280"/>
      <c r="I168" s="280"/>
      <c r="J168" s="280"/>
      <c r="K168" s="280"/>
    </row>
    <row r="183" spans="2:2">
      <c r="B183" s="372" t="s">
        <v>2947</v>
      </c>
    </row>
    <row r="184" spans="2:2">
      <c r="B184" s="1" t="s">
        <v>2948</v>
      </c>
    </row>
    <row r="185" spans="2:2">
      <c r="B185" s="1" t="s">
        <v>2949</v>
      </c>
    </row>
    <row r="198" spans="2:9">
      <c r="B198" s="1" t="s">
        <v>2951</v>
      </c>
    </row>
    <row r="199" spans="2:9">
      <c r="B199" s="1" t="s">
        <v>2952</v>
      </c>
      <c r="I199" s="1" t="s">
        <v>2958</v>
      </c>
    </row>
    <row r="200" spans="2:9">
      <c r="B200" s="1" t="s">
        <v>2953</v>
      </c>
      <c r="I200" s="1" t="s">
        <v>2959</v>
      </c>
    </row>
    <row r="201" spans="2:9">
      <c r="B201" s="1" t="s">
        <v>2954</v>
      </c>
      <c r="I201" s="1" t="s">
        <v>2960</v>
      </c>
    </row>
    <row r="202" spans="2:9">
      <c r="B202" s="1" t="s">
        <v>2955</v>
      </c>
      <c r="I202" s="1" t="s">
        <v>2961</v>
      </c>
    </row>
    <row r="203" spans="2:9">
      <c r="B203" s="1" t="s">
        <v>2956</v>
      </c>
      <c r="I203" s="1" t="s">
        <v>2962</v>
      </c>
    </row>
    <row r="204" spans="2:9">
      <c r="B204" s="1" t="s">
        <v>2957</v>
      </c>
      <c r="I204" s="1" t="s">
        <v>2963</v>
      </c>
    </row>
    <row r="205" spans="2:9">
      <c r="B205" s="1" t="s">
        <v>2964</v>
      </c>
    </row>
    <row r="206" spans="2:9">
      <c r="B206" s="1" t="s">
        <v>2965</v>
      </c>
    </row>
    <row r="207" spans="2:9">
      <c r="B207" s="1" t="s">
        <v>2966</v>
      </c>
    </row>
  </sheetData>
  <phoneticPr fontId="3"/>
  <hyperlinks>
    <hyperlink ref="M1" location="' Contents_Rule'!A1" display="Return"/>
  </hyperlinks>
  <pageMargins left="0.23622047244094491" right="0.23622047244094491" top="0.74803149606299213" bottom="0.74803149606299213" header="0.31496062992125984" footer="0.31496062992125984"/>
  <pageSetup paperSize="9" scale="83" fitToHeight="3" orientation="landscape" r:id="rId1"/>
  <rowBreaks count="1" manualBreakCount="1">
    <brk id="93" max="19"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pageSetUpPr fitToPage="1"/>
  </sheetPr>
  <dimension ref="A1:P711"/>
  <sheetViews>
    <sheetView showGridLines="0" zoomScale="75" zoomScaleNormal="75" workbookViewId="0">
      <selection activeCell="G1" sqref="G1:I1"/>
    </sheetView>
  </sheetViews>
  <sheetFormatPr defaultColWidth="9" defaultRowHeight="13.8"/>
  <cols>
    <col min="1" max="1" width="9" style="410" customWidth="1"/>
    <col min="2" max="14" width="9" style="410"/>
    <col min="15" max="15" width="9" style="410" customWidth="1"/>
    <col min="16" max="29" width="9" style="410"/>
    <col min="30" max="30" width="9" style="410" customWidth="1"/>
    <col min="31" max="16384" width="9" style="410"/>
  </cols>
  <sheetData>
    <row r="1" spans="1:16" ht="18" thickBot="1">
      <c r="A1" s="845" t="s">
        <v>3284</v>
      </c>
      <c r="B1" s="846"/>
      <c r="C1" s="846"/>
      <c r="D1" s="846"/>
      <c r="E1" s="846"/>
      <c r="F1" s="847"/>
      <c r="G1" s="842" t="s">
        <v>3286</v>
      </c>
      <c r="H1" s="843"/>
      <c r="I1" s="844"/>
      <c r="J1" s="848" t="s">
        <v>3243</v>
      </c>
      <c r="K1" s="849"/>
      <c r="L1" s="849"/>
      <c r="M1" s="849"/>
      <c r="N1" s="849"/>
      <c r="O1" s="850"/>
    </row>
    <row r="2" spans="1:16" ht="22.2">
      <c r="A2" s="414" t="s">
        <v>3241</v>
      </c>
      <c r="O2" s="415"/>
      <c r="P2" s="411" t="s">
        <v>3240</v>
      </c>
    </row>
    <row r="3" spans="1:16" ht="22.2">
      <c r="A3" s="411"/>
      <c r="O3" s="415"/>
    </row>
    <row r="4" spans="1:16">
      <c r="A4" s="412"/>
      <c r="B4" s="412"/>
      <c r="C4" s="412"/>
      <c r="D4" s="412"/>
      <c r="E4" s="412"/>
      <c r="F4" s="412"/>
      <c r="G4" s="412"/>
      <c r="H4" s="412"/>
      <c r="I4" s="412"/>
      <c r="J4" s="412"/>
      <c r="K4" s="412"/>
      <c r="L4" s="412"/>
      <c r="M4" s="412"/>
      <c r="N4" s="412"/>
      <c r="O4" s="416"/>
    </row>
    <row r="5" spans="1:16">
      <c r="A5" s="412"/>
      <c r="B5" s="412"/>
      <c r="C5" s="412"/>
      <c r="D5" s="412"/>
      <c r="E5" s="412"/>
      <c r="F5" s="412"/>
      <c r="G5" s="412"/>
      <c r="H5" s="412"/>
      <c r="I5" s="412"/>
      <c r="J5" s="412"/>
      <c r="K5" s="412"/>
      <c r="L5" s="412"/>
      <c r="M5" s="412"/>
      <c r="N5" s="412"/>
      <c r="O5" s="416"/>
    </row>
    <row r="6" spans="1:16">
      <c r="A6" s="412"/>
      <c r="B6" s="412"/>
      <c r="C6" s="412"/>
      <c r="D6" s="412"/>
      <c r="E6" s="412"/>
      <c r="F6" s="412"/>
      <c r="G6" s="412"/>
      <c r="H6" s="412"/>
      <c r="I6" s="412"/>
      <c r="J6" s="412"/>
      <c r="K6" s="412"/>
      <c r="L6" s="412"/>
      <c r="M6" s="412"/>
      <c r="N6" s="412"/>
      <c r="O6" s="416"/>
    </row>
    <row r="7" spans="1:16">
      <c r="A7" s="412"/>
      <c r="B7" s="412"/>
      <c r="C7" s="412"/>
      <c r="D7" s="412"/>
      <c r="E7" s="412"/>
      <c r="F7" s="412"/>
      <c r="G7" s="412"/>
      <c r="H7" s="412"/>
      <c r="I7" s="412"/>
      <c r="J7" s="412"/>
      <c r="K7" s="412"/>
      <c r="L7" s="412"/>
      <c r="M7" s="412"/>
      <c r="N7" s="412"/>
      <c r="O7" s="416"/>
    </row>
    <row r="8" spans="1:16">
      <c r="A8" s="412"/>
      <c r="B8" s="412"/>
      <c r="C8" s="412"/>
      <c r="D8" s="412"/>
      <c r="E8" s="412"/>
      <c r="F8" s="412"/>
      <c r="G8" s="412"/>
      <c r="H8" s="412"/>
      <c r="I8" s="412"/>
      <c r="J8" s="412"/>
      <c r="K8" s="412"/>
      <c r="L8" s="412"/>
      <c r="M8" s="412"/>
      <c r="N8" s="412"/>
      <c r="O8" s="416"/>
    </row>
    <row r="9" spans="1:16">
      <c r="A9" s="412"/>
      <c r="B9" s="412"/>
      <c r="C9" s="412"/>
      <c r="D9" s="412"/>
      <c r="E9" s="412"/>
      <c r="F9" s="412"/>
      <c r="G9" s="412"/>
      <c r="H9" s="412"/>
      <c r="I9" s="412"/>
      <c r="J9" s="412"/>
      <c r="K9" s="412"/>
      <c r="L9" s="412"/>
      <c r="M9" s="412"/>
      <c r="N9" s="412"/>
      <c r="O9" s="416"/>
    </row>
    <row r="10" spans="1:16">
      <c r="A10" s="412"/>
      <c r="B10" s="412"/>
      <c r="C10" s="412"/>
      <c r="D10" s="412"/>
      <c r="E10" s="412"/>
      <c r="F10" s="412"/>
      <c r="G10" s="412"/>
      <c r="H10" s="412"/>
      <c r="I10" s="412"/>
      <c r="J10" s="412"/>
      <c r="K10" s="412"/>
      <c r="L10" s="412"/>
      <c r="M10" s="412"/>
      <c r="N10" s="412"/>
      <c r="O10" s="416"/>
    </row>
    <row r="11" spans="1:16">
      <c r="A11" s="412"/>
      <c r="B11" s="412"/>
      <c r="C11" s="412"/>
      <c r="D11" s="412"/>
      <c r="E11" s="412"/>
      <c r="F11" s="412"/>
      <c r="G11" s="412"/>
      <c r="H11" s="412"/>
      <c r="I11" s="412"/>
      <c r="J11" s="412"/>
      <c r="K11" s="412"/>
      <c r="L11" s="412"/>
      <c r="M11" s="412"/>
      <c r="N11" s="412"/>
      <c r="O11" s="416"/>
    </row>
    <row r="12" spans="1:16">
      <c r="A12" s="412"/>
      <c r="B12" s="412"/>
      <c r="C12" s="412"/>
      <c r="D12" s="412"/>
      <c r="E12" s="412"/>
      <c r="F12" s="412"/>
      <c r="G12" s="412"/>
      <c r="H12" s="412"/>
      <c r="I12" s="412"/>
      <c r="J12" s="412"/>
      <c r="K12" s="412"/>
      <c r="L12" s="412"/>
      <c r="M12" s="412"/>
      <c r="N12" s="412"/>
      <c r="O12" s="416"/>
    </row>
    <row r="13" spans="1:16">
      <c r="O13" s="415"/>
    </row>
    <row r="14" spans="1:16">
      <c r="O14" s="415"/>
    </row>
    <row r="15" spans="1:16">
      <c r="O15" s="415"/>
    </row>
    <row r="16" spans="1:16">
      <c r="O16" s="415"/>
    </row>
    <row r="17" spans="15:15">
      <c r="O17" s="415"/>
    </row>
    <row r="18" spans="15:15">
      <c r="O18" s="415"/>
    </row>
    <row r="19" spans="15:15">
      <c r="O19" s="415"/>
    </row>
    <row r="20" spans="15:15">
      <c r="O20" s="415"/>
    </row>
    <row r="21" spans="15:15">
      <c r="O21" s="415"/>
    </row>
    <row r="22" spans="15:15">
      <c r="O22" s="415"/>
    </row>
    <row r="23" spans="15:15">
      <c r="O23" s="415"/>
    </row>
    <row r="24" spans="15:15">
      <c r="O24" s="415"/>
    </row>
    <row r="25" spans="15:15">
      <c r="O25" s="415"/>
    </row>
    <row r="26" spans="15:15">
      <c r="O26" s="415"/>
    </row>
    <row r="27" spans="15:15">
      <c r="O27" s="415"/>
    </row>
    <row r="28" spans="15:15">
      <c r="O28" s="415"/>
    </row>
    <row r="29" spans="15:15">
      <c r="O29" s="415"/>
    </row>
    <row r="30" spans="15:15">
      <c r="O30" s="415"/>
    </row>
    <row r="31" spans="15:15">
      <c r="O31" s="415"/>
    </row>
    <row r="32" spans="15:15">
      <c r="O32" s="415"/>
    </row>
    <row r="33" spans="15:15">
      <c r="O33" s="415"/>
    </row>
    <row r="34" spans="15:15">
      <c r="O34" s="415"/>
    </row>
    <row r="35" spans="15:15">
      <c r="O35" s="415"/>
    </row>
    <row r="36" spans="15:15">
      <c r="O36" s="415"/>
    </row>
    <row r="37" spans="15:15">
      <c r="O37" s="415"/>
    </row>
    <row r="38" spans="15:15">
      <c r="O38" s="415"/>
    </row>
    <row r="39" spans="15:15">
      <c r="O39" s="415"/>
    </row>
    <row r="40" spans="15:15">
      <c r="O40" s="415"/>
    </row>
    <row r="41" spans="15:15">
      <c r="O41" s="415"/>
    </row>
    <row r="42" spans="15:15">
      <c r="O42" s="415"/>
    </row>
    <row r="43" spans="15:15">
      <c r="O43" s="415"/>
    </row>
    <row r="44" spans="15:15">
      <c r="O44" s="415"/>
    </row>
    <row r="45" spans="15:15">
      <c r="O45" s="415"/>
    </row>
    <row r="46" spans="15:15">
      <c r="O46" s="415"/>
    </row>
    <row r="47" spans="15:15">
      <c r="O47" s="415"/>
    </row>
    <row r="48" spans="15:15">
      <c r="O48" s="415"/>
    </row>
    <row r="49" spans="15:15">
      <c r="O49" s="415"/>
    </row>
    <row r="50" spans="15:15">
      <c r="O50" s="415"/>
    </row>
    <row r="51" spans="15:15">
      <c r="O51" s="415"/>
    </row>
    <row r="52" spans="15:15">
      <c r="O52" s="415"/>
    </row>
    <row r="53" spans="15:15">
      <c r="O53" s="415"/>
    </row>
    <row r="54" spans="15:15">
      <c r="O54" s="415"/>
    </row>
    <row r="55" spans="15:15">
      <c r="O55" s="415"/>
    </row>
    <row r="56" spans="15:15">
      <c r="O56" s="415"/>
    </row>
    <row r="57" spans="15:15">
      <c r="O57" s="415"/>
    </row>
    <row r="58" spans="15:15">
      <c r="O58" s="415"/>
    </row>
    <row r="59" spans="15:15">
      <c r="O59" s="415"/>
    </row>
    <row r="60" spans="15:15">
      <c r="O60" s="415"/>
    </row>
    <row r="61" spans="15:15">
      <c r="O61" s="415"/>
    </row>
    <row r="62" spans="15:15">
      <c r="O62" s="415"/>
    </row>
    <row r="63" spans="15:15">
      <c r="O63" s="415"/>
    </row>
    <row r="64" spans="15:15">
      <c r="O64" s="415"/>
    </row>
    <row r="65" spans="15:15">
      <c r="O65" s="415"/>
    </row>
    <row r="66" spans="15:15">
      <c r="O66" s="415"/>
    </row>
    <row r="67" spans="15:15">
      <c r="O67" s="415"/>
    </row>
    <row r="68" spans="15:15">
      <c r="O68" s="415"/>
    </row>
    <row r="69" spans="15:15">
      <c r="O69" s="415"/>
    </row>
    <row r="70" spans="15:15">
      <c r="O70" s="415"/>
    </row>
    <row r="71" spans="15:15">
      <c r="O71" s="415"/>
    </row>
    <row r="72" spans="15:15">
      <c r="O72" s="415"/>
    </row>
    <row r="73" spans="15:15">
      <c r="O73" s="415"/>
    </row>
    <row r="74" spans="15:15">
      <c r="O74" s="415"/>
    </row>
    <row r="75" spans="15:15">
      <c r="O75" s="415"/>
    </row>
    <row r="76" spans="15:15">
      <c r="O76" s="415"/>
    </row>
    <row r="77" spans="15:15">
      <c r="O77" s="415"/>
    </row>
    <row r="78" spans="15:15">
      <c r="O78" s="415"/>
    </row>
    <row r="79" spans="15:15">
      <c r="O79" s="415"/>
    </row>
    <row r="80" spans="15:15">
      <c r="O80" s="415"/>
    </row>
    <row r="81" spans="1:16">
      <c r="O81" s="415"/>
    </row>
    <row r="82" spans="1:16">
      <c r="O82" s="415"/>
    </row>
    <row r="83" spans="1:16" ht="24.6">
      <c r="A83" s="409" t="s">
        <v>3239</v>
      </c>
      <c r="O83" s="415"/>
      <c r="P83" s="410" t="s">
        <v>3242</v>
      </c>
    </row>
    <row r="84" spans="1:16">
      <c r="O84" s="415"/>
    </row>
    <row r="85" spans="1:16">
      <c r="O85" s="415"/>
    </row>
    <row r="86" spans="1:16">
      <c r="O86" s="415"/>
    </row>
    <row r="87" spans="1:16">
      <c r="O87" s="415"/>
    </row>
    <row r="88" spans="1:16">
      <c r="O88" s="415"/>
    </row>
    <row r="89" spans="1:16">
      <c r="O89" s="415"/>
    </row>
    <row r="90" spans="1:16">
      <c r="O90" s="415"/>
    </row>
    <row r="91" spans="1:16">
      <c r="O91" s="415"/>
    </row>
    <row r="92" spans="1:16">
      <c r="O92" s="415"/>
    </row>
    <row r="93" spans="1:16">
      <c r="O93" s="415"/>
    </row>
    <row r="94" spans="1:16">
      <c r="O94" s="415"/>
    </row>
    <row r="95" spans="1:16">
      <c r="O95" s="415"/>
    </row>
    <row r="96" spans="1:16">
      <c r="O96" s="415"/>
    </row>
    <row r="97" spans="15:15">
      <c r="O97" s="415"/>
    </row>
    <row r="98" spans="15:15">
      <c r="O98" s="415"/>
    </row>
    <row r="99" spans="15:15">
      <c r="O99" s="415"/>
    </row>
    <row r="100" spans="15:15">
      <c r="O100" s="415"/>
    </row>
    <row r="101" spans="15:15">
      <c r="O101" s="415"/>
    </row>
    <row r="102" spans="15:15">
      <c r="O102" s="415"/>
    </row>
    <row r="103" spans="15:15">
      <c r="O103" s="415"/>
    </row>
    <row r="104" spans="15:15">
      <c r="O104" s="415"/>
    </row>
    <row r="105" spans="15:15">
      <c r="O105" s="415"/>
    </row>
    <row r="106" spans="15:15">
      <c r="O106" s="415"/>
    </row>
    <row r="107" spans="15:15">
      <c r="O107" s="415"/>
    </row>
    <row r="108" spans="15:15">
      <c r="O108" s="415"/>
    </row>
    <row r="109" spans="15:15">
      <c r="O109" s="415"/>
    </row>
    <row r="110" spans="15:15">
      <c r="O110" s="415"/>
    </row>
    <row r="111" spans="15:15">
      <c r="O111" s="415"/>
    </row>
    <row r="112" spans="15:15">
      <c r="O112" s="415"/>
    </row>
    <row r="113" spans="15:15">
      <c r="O113" s="415"/>
    </row>
    <row r="114" spans="15:15">
      <c r="O114" s="415"/>
    </row>
    <row r="115" spans="15:15">
      <c r="O115" s="415"/>
    </row>
    <row r="116" spans="15:15">
      <c r="O116" s="415"/>
    </row>
    <row r="117" spans="15:15">
      <c r="O117" s="415"/>
    </row>
    <row r="118" spans="15:15">
      <c r="O118" s="415"/>
    </row>
    <row r="119" spans="15:15">
      <c r="O119" s="415"/>
    </row>
    <row r="120" spans="15:15">
      <c r="O120" s="415"/>
    </row>
    <row r="121" spans="15:15">
      <c r="O121" s="415"/>
    </row>
    <row r="122" spans="15:15">
      <c r="O122" s="415"/>
    </row>
    <row r="123" spans="15:15">
      <c r="O123" s="415"/>
    </row>
    <row r="124" spans="15:15">
      <c r="O124" s="415"/>
    </row>
    <row r="125" spans="15:15">
      <c r="O125" s="415"/>
    </row>
    <row r="126" spans="15:15">
      <c r="O126" s="415"/>
    </row>
    <row r="127" spans="15:15">
      <c r="O127" s="415"/>
    </row>
    <row r="128" spans="15:15">
      <c r="O128" s="415"/>
    </row>
    <row r="129" spans="15:15">
      <c r="O129" s="415"/>
    </row>
    <row r="130" spans="15:15">
      <c r="O130" s="415"/>
    </row>
    <row r="131" spans="15:15">
      <c r="O131" s="415"/>
    </row>
    <row r="132" spans="15:15">
      <c r="O132" s="415"/>
    </row>
    <row r="133" spans="15:15">
      <c r="O133" s="415"/>
    </row>
    <row r="134" spans="15:15">
      <c r="O134" s="415"/>
    </row>
    <row r="135" spans="15:15">
      <c r="O135" s="415"/>
    </row>
    <row r="136" spans="15:15">
      <c r="O136" s="415"/>
    </row>
    <row r="137" spans="15:15">
      <c r="O137" s="415"/>
    </row>
    <row r="138" spans="15:15">
      <c r="O138" s="415"/>
    </row>
    <row r="139" spans="15:15">
      <c r="O139" s="415"/>
    </row>
    <row r="140" spans="15:15">
      <c r="O140" s="415"/>
    </row>
    <row r="141" spans="15:15">
      <c r="O141" s="415"/>
    </row>
    <row r="142" spans="15:15">
      <c r="O142" s="415"/>
    </row>
    <row r="143" spans="15:15">
      <c r="O143" s="415"/>
    </row>
    <row r="144" spans="15:15">
      <c r="O144" s="415"/>
    </row>
    <row r="145" spans="15:15">
      <c r="O145" s="415"/>
    </row>
    <row r="146" spans="15:15">
      <c r="O146" s="415"/>
    </row>
    <row r="147" spans="15:15">
      <c r="O147" s="415"/>
    </row>
    <row r="148" spans="15:15">
      <c r="O148" s="415"/>
    </row>
    <row r="149" spans="15:15">
      <c r="O149" s="415"/>
    </row>
    <row r="150" spans="15:15">
      <c r="O150" s="415"/>
    </row>
    <row r="151" spans="15:15">
      <c r="O151" s="415"/>
    </row>
    <row r="152" spans="15:15">
      <c r="O152" s="415"/>
    </row>
    <row r="153" spans="15:15">
      <c r="O153" s="415"/>
    </row>
    <row r="154" spans="15:15">
      <c r="O154" s="415"/>
    </row>
    <row r="155" spans="15:15">
      <c r="O155" s="415"/>
    </row>
    <row r="156" spans="15:15">
      <c r="O156" s="415"/>
    </row>
    <row r="157" spans="15:15">
      <c r="O157" s="415"/>
    </row>
    <row r="158" spans="15:15">
      <c r="O158" s="415"/>
    </row>
    <row r="159" spans="15:15">
      <c r="O159" s="415"/>
    </row>
    <row r="160" spans="15:15">
      <c r="O160" s="415"/>
    </row>
    <row r="161" spans="15:15">
      <c r="O161" s="415"/>
    </row>
    <row r="162" spans="15:15">
      <c r="O162" s="415"/>
    </row>
    <row r="163" spans="15:15">
      <c r="O163" s="415"/>
    </row>
    <row r="164" spans="15:15">
      <c r="O164" s="415"/>
    </row>
    <row r="165" spans="15:15">
      <c r="O165" s="415"/>
    </row>
    <row r="166" spans="15:15">
      <c r="O166" s="415"/>
    </row>
    <row r="167" spans="15:15">
      <c r="O167" s="415"/>
    </row>
    <row r="168" spans="15:15">
      <c r="O168" s="415"/>
    </row>
    <row r="169" spans="15:15">
      <c r="O169" s="415"/>
    </row>
    <row r="170" spans="15:15">
      <c r="O170" s="415"/>
    </row>
    <row r="171" spans="15:15">
      <c r="O171" s="415"/>
    </row>
    <row r="172" spans="15:15">
      <c r="O172" s="415"/>
    </row>
    <row r="173" spans="15:15">
      <c r="O173" s="415"/>
    </row>
    <row r="174" spans="15:15">
      <c r="O174" s="415"/>
    </row>
    <row r="175" spans="15:15">
      <c r="O175" s="415"/>
    </row>
    <row r="176" spans="15:15">
      <c r="O176" s="415"/>
    </row>
    <row r="177" spans="15:15">
      <c r="O177" s="415"/>
    </row>
    <row r="178" spans="15:15">
      <c r="O178" s="415"/>
    </row>
    <row r="179" spans="15:15">
      <c r="O179" s="415"/>
    </row>
    <row r="180" spans="15:15">
      <c r="O180" s="415"/>
    </row>
    <row r="181" spans="15:15">
      <c r="O181" s="415"/>
    </row>
    <row r="182" spans="15:15">
      <c r="O182" s="415"/>
    </row>
    <row r="183" spans="15:15">
      <c r="O183" s="415"/>
    </row>
    <row r="184" spans="15:15">
      <c r="O184" s="415"/>
    </row>
    <row r="185" spans="15:15">
      <c r="O185" s="415"/>
    </row>
    <row r="186" spans="15:15">
      <c r="O186" s="415"/>
    </row>
    <row r="187" spans="15:15">
      <c r="O187" s="415"/>
    </row>
    <row r="188" spans="15:15">
      <c r="O188" s="415"/>
    </row>
    <row r="189" spans="15:15">
      <c r="O189" s="415"/>
    </row>
    <row r="190" spans="15:15">
      <c r="O190" s="415"/>
    </row>
    <row r="191" spans="15:15">
      <c r="O191" s="415"/>
    </row>
    <row r="192" spans="15:15">
      <c r="O192" s="415"/>
    </row>
    <row r="193" spans="15:15">
      <c r="O193" s="415"/>
    </row>
    <row r="194" spans="15:15">
      <c r="O194" s="415"/>
    </row>
    <row r="195" spans="15:15">
      <c r="O195" s="415"/>
    </row>
    <row r="196" spans="15:15">
      <c r="O196" s="415"/>
    </row>
    <row r="197" spans="15:15">
      <c r="O197" s="415"/>
    </row>
    <row r="198" spans="15:15">
      <c r="O198" s="415"/>
    </row>
    <row r="199" spans="15:15">
      <c r="O199" s="415"/>
    </row>
    <row r="200" spans="15:15">
      <c r="O200" s="415"/>
    </row>
    <row r="201" spans="15:15">
      <c r="O201" s="415"/>
    </row>
    <row r="202" spans="15:15">
      <c r="O202" s="415"/>
    </row>
    <row r="203" spans="15:15">
      <c r="O203" s="415"/>
    </row>
    <row r="204" spans="15:15">
      <c r="O204" s="415"/>
    </row>
    <row r="205" spans="15:15">
      <c r="O205" s="415"/>
    </row>
    <row r="206" spans="15:15">
      <c r="O206" s="415"/>
    </row>
    <row r="207" spans="15:15">
      <c r="O207" s="415"/>
    </row>
    <row r="208" spans="15:15">
      <c r="O208" s="415"/>
    </row>
    <row r="209" spans="15:15">
      <c r="O209" s="415"/>
    </row>
    <row r="210" spans="15:15">
      <c r="O210" s="415"/>
    </row>
    <row r="211" spans="15:15">
      <c r="O211" s="415"/>
    </row>
    <row r="212" spans="15:15">
      <c r="O212" s="415"/>
    </row>
    <row r="213" spans="15:15">
      <c r="O213" s="415"/>
    </row>
    <row r="214" spans="15:15">
      <c r="O214" s="415"/>
    </row>
    <row r="215" spans="15:15">
      <c r="O215" s="415"/>
    </row>
    <row r="216" spans="15:15">
      <c r="O216" s="415"/>
    </row>
    <row r="217" spans="15:15">
      <c r="O217" s="415"/>
    </row>
    <row r="218" spans="15:15">
      <c r="O218" s="415"/>
    </row>
    <row r="219" spans="15:15">
      <c r="O219" s="415"/>
    </row>
    <row r="220" spans="15:15">
      <c r="O220" s="415"/>
    </row>
    <row r="221" spans="15:15">
      <c r="O221" s="415"/>
    </row>
    <row r="222" spans="15:15">
      <c r="O222" s="415"/>
    </row>
    <row r="223" spans="15:15">
      <c r="O223" s="415"/>
    </row>
    <row r="224" spans="15:15">
      <c r="O224" s="415"/>
    </row>
    <row r="225" spans="15:15">
      <c r="O225" s="415"/>
    </row>
    <row r="226" spans="15:15">
      <c r="O226" s="415"/>
    </row>
    <row r="227" spans="15:15">
      <c r="O227" s="415"/>
    </row>
    <row r="228" spans="15:15">
      <c r="O228" s="415"/>
    </row>
    <row r="229" spans="15:15">
      <c r="O229" s="415"/>
    </row>
    <row r="230" spans="15:15">
      <c r="O230" s="415"/>
    </row>
    <row r="231" spans="15:15">
      <c r="O231" s="415"/>
    </row>
    <row r="232" spans="15:15">
      <c r="O232" s="415"/>
    </row>
    <row r="233" spans="15:15">
      <c r="O233" s="415"/>
    </row>
    <row r="234" spans="15:15">
      <c r="O234" s="415"/>
    </row>
    <row r="235" spans="15:15">
      <c r="O235" s="415"/>
    </row>
    <row r="236" spans="15:15">
      <c r="O236" s="415"/>
    </row>
    <row r="237" spans="15:15">
      <c r="O237" s="415"/>
    </row>
    <row r="238" spans="15:15">
      <c r="O238" s="415"/>
    </row>
    <row r="239" spans="15:15">
      <c r="O239" s="415"/>
    </row>
    <row r="240" spans="15:15">
      <c r="O240" s="415"/>
    </row>
    <row r="241" spans="15:15">
      <c r="O241" s="415"/>
    </row>
    <row r="242" spans="15:15">
      <c r="O242" s="415"/>
    </row>
    <row r="243" spans="15:15">
      <c r="O243" s="415"/>
    </row>
    <row r="244" spans="15:15">
      <c r="O244" s="415"/>
    </row>
    <row r="245" spans="15:15">
      <c r="O245" s="415"/>
    </row>
    <row r="246" spans="15:15">
      <c r="O246" s="415"/>
    </row>
    <row r="247" spans="15:15">
      <c r="O247" s="415"/>
    </row>
    <row r="248" spans="15:15">
      <c r="O248" s="415"/>
    </row>
    <row r="249" spans="15:15">
      <c r="O249" s="415"/>
    </row>
    <row r="250" spans="15:15">
      <c r="O250" s="415"/>
    </row>
    <row r="251" spans="15:15">
      <c r="O251" s="415"/>
    </row>
    <row r="252" spans="15:15">
      <c r="O252" s="415"/>
    </row>
    <row r="253" spans="15:15">
      <c r="O253" s="415"/>
    </row>
    <row r="254" spans="15:15">
      <c r="O254" s="415"/>
    </row>
    <row r="255" spans="15:15">
      <c r="O255" s="415"/>
    </row>
    <row r="256" spans="15:15">
      <c r="O256" s="415"/>
    </row>
    <row r="257" spans="15:15">
      <c r="O257" s="415"/>
    </row>
    <row r="258" spans="15:15">
      <c r="O258" s="415"/>
    </row>
    <row r="259" spans="15:15">
      <c r="O259" s="415"/>
    </row>
    <row r="260" spans="15:15">
      <c r="O260" s="415"/>
    </row>
    <row r="261" spans="15:15">
      <c r="O261" s="415"/>
    </row>
    <row r="262" spans="15:15">
      <c r="O262" s="415"/>
    </row>
    <row r="263" spans="15:15">
      <c r="O263" s="415"/>
    </row>
    <row r="264" spans="15:15">
      <c r="O264" s="415"/>
    </row>
    <row r="265" spans="15:15">
      <c r="O265" s="415"/>
    </row>
    <row r="266" spans="15:15">
      <c r="O266" s="415"/>
    </row>
    <row r="267" spans="15:15">
      <c r="O267" s="415"/>
    </row>
    <row r="268" spans="15:15">
      <c r="O268" s="415"/>
    </row>
    <row r="269" spans="15:15">
      <c r="O269" s="415"/>
    </row>
    <row r="270" spans="15:15">
      <c r="O270" s="415"/>
    </row>
    <row r="271" spans="15:15">
      <c r="O271" s="415"/>
    </row>
    <row r="272" spans="15:15">
      <c r="O272" s="415"/>
    </row>
    <row r="273" spans="15:15">
      <c r="O273" s="415"/>
    </row>
    <row r="274" spans="15:15">
      <c r="O274" s="415"/>
    </row>
    <row r="275" spans="15:15">
      <c r="O275" s="415"/>
    </row>
    <row r="276" spans="15:15">
      <c r="O276" s="415"/>
    </row>
    <row r="277" spans="15:15">
      <c r="O277" s="415"/>
    </row>
    <row r="278" spans="15:15">
      <c r="O278" s="415"/>
    </row>
    <row r="279" spans="15:15">
      <c r="O279" s="415"/>
    </row>
    <row r="280" spans="15:15">
      <c r="O280" s="415"/>
    </row>
    <row r="281" spans="15:15">
      <c r="O281" s="415"/>
    </row>
    <row r="282" spans="15:15">
      <c r="O282" s="415"/>
    </row>
    <row r="283" spans="15:15">
      <c r="O283" s="415"/>
    </row>
    <row r="284" spans="15:15">
      <c r="O284" s="415"/>
    </row>
    <row r="285" spans="15:15">
      <c r="O285" s="415"/>
    </row>
    <row r="286" spans="15:15">
      <c r="O286" s="415"/>
    </row>
    <row r="287" spans="15:15">
      <c r="O287" s="415"/>
    </row>
    <row r="288" spans="15:15">
      <c r="O288" s="415"/>
    </row>
    <row r="289" spans="1:16">
      <c r="O289" s="415"/>
    </row>
    <row r="290" spans="1:16">
      <c r="O290" s="415"/>
    </row>
    <row r="291" spans="1:16">
      <c r="O291" s="415"/>
    </row>
    <row r="292" spans="1:16">
      <c r="O292" s="415"/>
    </row>
    <row r="293" spans="1:16">
      <c r="O293" s="415"/>
    </row>
    <row r="294" spans="1:16">
      <c r="O294" s="415"/>
    </row>
    <row r="295" spans="1:16">
      <c r="O295" s="415"/>
    </row>
    <row r="296" spans="1:16">
      <c r="O296" s="415"/>
    </row>
    <row r="297" spans="1:16">
      <c r="O297" s="415"/>
    </row>
    <row r="298" spans="1:16" ht="13.95" customHeight="1">
      <c r="A298" s="411"/>
      <c r="O298" s="415"/>
      <c r="P298" s="411"/>
    </row>
    <row r="299" spans="1:16" ht="13.95" customHeight="1">
      <c r="A299" s="411"/>
      <c r="O299" s="415"/>
      <c r="P299" s="411"/>
    </row>
    <row r="300" spans="1:16" ht="13.95" customHeight="1">
      <c r="A300" s="411"/>
      <c r="O300" s="415"/>
      <c r="P300" s="411"/>
    </row>
    <row r="301" spans="1:16" ht="13.95" customHeight="1">
      <c r="A301" s="411"/>
      <c r="O301" s="415"/>
      <c r="P301" s="411"/>
    </row>
    <row r="302" spans="1:16" ht="13.95" customHeight="1">
      <c r="A302" s="411"/>
      <c r="O302" s="415"/>
      <c r="P302" s="411"/>
    </row>
    <row r="303" spans="1:16" ht="13.95" customHeight="1">
      <c r="A303" s="411"/>
      <c r="O303" s="415"/>
      <c r="P303" s="411"/>
    </row>
    <row r="304" spans="1:16" ht="13.95" customHeight="1">
      <c r="A304" s="411"/>
      <c r="O304" s="415"/>
      <c r="P304" s="411"/>
    </row>
    <row r="305" spans="1:16" ht="13.95" customHeight="1">
      <c r="A305" s="411"/>
      <c r="O305" s="415"/>
      <c r="P305" s="411"/>
    </row>
    <row r="306" spans="1:16" ht="13.95" customHeight="1">
      <c r="A306" s="411"/>
      <c r="O306" s="415"/>
      <c r="P306" s="411"/>
    </row>
    <row r="307" spans="1:16" ht="13.95" customHeight="1">
      <c r="A307" s="411"/>
      <c r="O307" s="415"/>
      <c r="P307" s="411"/>
    </row>
    <row r="308" spans="1:16">
      <c r="O308" s="415"/>
    </row>
    <row r="309" spans="1:16">
      <c r="O309" s="415"/>
    </row>
    <row r="310" spans="1:16">
      <c r="O310" s="415"/>
    </row>
    <row r="311" spans="1:16">
      <c r="O311" s="415"/>
    </row>
    <row r="312" spans="1:16">
      <c r="O312" s="415"/>
    </row>
    <row r="313" spans="1:16">
      <c r="O313" s="415"/>
    </row>
    <row r="314" spans="1:16">
      <c r="O314" s="415"/>
    </row>
    <row r="315" spans="1:16">
      <c r="O315" s="415"/>
    </row>
    <row r="316" spans="1:16">
      <c r="O316" s="415"/>
    </row>
    <row r="317" spans="1:16">
      <c r="O317" s="415"/>
    </row>
    <row r="318" spans="1:16">
      <c r="O318" s="415"/>
    </row>
    <row r="319" spans="1:16">
      <c r="O319" s="415"/>
    </row>
    <row r="320" spans="1:16">
      <c r="O320" s="415"/>
    </row>
    <row r="321" spans="15:15">
      <c r="O321" s="415"/>
    </row>
    <row r="322" spans="15:15">
      <c r="O322" s="415"/>
    </row>
    <row r="323" spans="15:15">
      <c r="O323" s="415"/>
    </row>
    <row r="324" spans="15:15">
      <c r="O324" s="415"/>
    </row>
    <row r="325" spans="15:15">
      <c r="O325" s="415"/>
    </row>
    <row r="326" spans="15:15">
      <c r="O326" s="415"/>
    </row>
    <row r="327" spans="15:15">
      <c r="O327" s="415"/>
    </row>
    <row r="328" spans="15:15">
      <c r="O328" s="415"/>
    </row>
    <row r="329" spans="15:15">
      <c r="O329" s="415"/>
    </row>
    <row r="330" spans="15:15">
      <c r="O330" s="415"/>
    </row>
    <row r="331" spans="15:15">
      <c r="O331" s="415"/>
    </row>
    <row r="332" spans="15:15">
      <c r="O332" s="415"/>
    </row>
    <row r="333" spans="15:15">
      <c r="O333" s="415"/>
    </row>
    <row r="334" spans="15:15">
      <c r="O334" s="415"/>
    </row>
    <row r="335" spans="15:15">
      <c r="O335" s="415"/>
    </row>
    <row r="336" spans="15:15">
      <c r="O336" s="415"/>
    </row>
    <row r="337" spans="15:15">
      <c r="O337" s="415"/>
    </row>
    <row r="338" spans="15:15">
      <c r="O338" s="415"/>
    </row>
    <row r="339" spans="15:15">
      <c r="O339" s="415"/>
    </row>
    <row r="340" spans="15:15">
      <c r="O340" s="415"/>
    </row>
    <row r="341" spans="15:15">
      <c r="O341" s="415"/>
    </row>
    <row r="342" spans="15:15">
      <c r="O342" s="415"/>
    </row>
    <row r="343" spans="15:15">
      <c r="O343" s="415"/>
    </row>
    <row r="344" spans="15:15">
      <c r="O344" s="415"/>
    </row>
    <row r="345" spans="15:15">
      <c r="O345" s="415"/>
    </row>
    <row r="346" spans="15:15">
      <c r="O346" s="415"/>
    </row>
    <row r="347" spans="15:15">
      <c r="O347" s="415"/>
    </row>
    <row r="348" spans="15:15">
      <c r="O348" s="415"/>
    </row>
    <row r="349" spans="15:15">
      <c r="O349" s="415"/>
    </row>
    <row r="350" spans="15:15">
      <c r="O350" s="415"/>
    </row>
    <row r="351" spans="15:15">
      <c r="O351" s="415"/>
    </row>
    <row r="352" spans="15:15">
      <c r="O352" s="415"/>
    </row>
    <row r="353" spans="15:15">
      <c r="O353" s="415"/>
    </row>
    <row r="354" spans="15:15">
      <c r="O354" s="415"/>
    </row>
    <row r="355" spans="15:15">
      <c r="O355" s="415"/>
    </row>
    <row r="356" spans="15:15">
      <c r="O356" s="415"/>
    </row>
    <row r="357" spans="15:15">
      <c r="O357" s="415"/>
    </row>
    <row r="358" spans="15:15">
      <c r="O358" s="415"/>
    </row>
    <row r="359" spans="15:15">
      <c r="O359" s="415"/>
    </row>
    <row r="360" spans="15:15">
      <c r="O360" s="415"/>
    </row>
    <row r="361" spans="15:15">
      <c r="O361" s="415"/>
    </row>
    <row r="362" spans="15:15">
      <c r="O362" s="415"/>
    </row>
    <row r="363" spans="15:15">
      <c r="O363" s="415"/>
    </row>
    <row r="364" spans="15:15">
      <c r="O364" s="415"/>
    </row>
    <row r="365" spans="15:15">
      <c r="O365" s="415"/>
    </row>
    <row r="366" spans="15:15">
      <c r="O366" s="415"/>
    </row>
    <row r="367" spans="15:15">
      <c r="O367" s="415"/>
    </row>
    <row r="368" spans="15:15">
      <c r="O368" s="415"/>
    </row>
    <row r="369" spans="1:16">
      <c r="O369" s="415"/>
    </row>
    <row r="370" spans="1:16">
      <c r="O370" s="415"/>
    </row>
    <row r="371" spans="1:16">
      <c r="O371" s="415"/>
    </row>
    <row r="372" spans="1:16">
      <c r="O372" s="415"/>
    </row>
    <row r="373" spans="1:16">
      <c r="O373" s="415"/>
    </row>
    <row r="374" spans="1:16">
      <c r="O374" s="415"/>
    </row>
    <row r="375" spans="1:16">
      <c r="O375" s="415"/>
    </row>
    <row r="376" spans="1:16">
      <c r="O376" s="415"/>
    </row>
    <row r="377" spans="1:16">
      <c r="O377" s="415"/>
    </row>
    <row r="378" spans="1:16">
      <c r="O378" s="415"/>
    </row>
    <row r="379" spans="1:16" ht="22.2">
      <c r="A379" s="411"/>
      <c r="O379" s="415"/>
      <c r="P379" s="411"/>
    </row>
    <row r="380" spans="1:16">
      <c r="O380" s="415"/>
    </row>
    <row r="381" spans="1:16">
      <c r="O381" s="415"/>
    </row>
    <row r="382" spans="1:16">
      <c r="O382" s="415"/>
    </row>
    <row r="383" spans="1:16">
      <c r="O383" s="415"/>
    </row>
    <row r="384" spans="1:16">
      <c r="O384" s="415"/>
    </row>
    <row r="385" spans="1:16" ht="13.95" customHeight="1">
      <c r="A385" s="411"/>
      <c r="O385" s="415"/>
      <c r="P385" s="411"/>
    </row>
    <row r="386" spans="1:16" ht="13.95" customHeight="1">
      <c r="A386" s="411"/>
      <c r="O386" s="415"/>
      <c r="P386" s="411"/>
    </row>
    <row r="387" spans="1:16" ht="13.95" customHeight="1">
      <c r="A387" s="411"/>
      <c r="O387" s="415"/>
      <c r="P387" s="411"/>
    </row>
    <row r="388" spans="1:16" ht="13.95" customHeight="1">
      <c r="A388" s="411"/>
      <c r="O388" s="415"/>
      <c r="P388" s="411"/>
    </row>
    <row r="389" spans="1:16" ht="13.95" customHeight="1">
      <c r="A389" s="411"/>
      <c r="O389" s="415"/>
      <c r="P389" s="411"/>
    </row>
    <row r="390" spans="1:16" ht="13.95" customHeight="1">
      <c r="A390" s="411"/>
      <c r="O390" s="415"/>
      <c r="P390" s="411"/>
    </row>
    <row r="391" spans="1:16" ht="13.95" customHeight="1">
      <c r="A391" s="411"/>
      <c r="O391" s="415"/>
      <c r="P391" s="411"/>
    </row>
    <row r="392" spans="1:16" ht="13.95" customHeight="1">
      <c r="A392" s="411"/>
      <c r="O392" s="415"/>
      <c r="P392" s="411"/>
    </row>
    <row r="393" spans="1:16" ht="13.95" customHeight="1">
      <c r="A393" s="411"/>
      <c r="O393" s="415"/>
      <c r="P393" s="411"/>
    </row>
    <row r="394" spans="1:16" ht="13.95" customHeight="1">
      <c r="A394" s="411"/>
      <c r="O394" s="415"/>
      <c r="P394" s="411"/>
    </row>
    <row r="395" spans="1:16" ht="13.95" customHeight="1">
      <c r="O395" s="415"/>
    </row>
    <row r="396" spans="1:16" ht="13.95" customHeight="1">
      <c r="O396" s="415"/>
    </row>
    <row r="397" spans="1:16" ht="13.95" customHeight="1">
      <c r="O397" s="415"/>
    </row>
    <row r="398" spans="1:16" ht="13.95" customHeight="1">
      <c r="O398" s="415"/>
    </row>
    <row r="399" spans="1:16" ht="13.95" customHeight="1">
      <c r="O399" s="415"/>
    </row>
    <row r="400" spans="1:16" ht="13.95" customHeight="1">
      <c r="O400" s="415"/>
    </row>
    <row r="401" spans="15:15" ht="13.95" customHeight="1">
      <c r="O401" s="415"/>
    </row>
    <row r="402" spans="15:15" ht="13.95" customHeight="1">
      <c r="O402" s="415"/>
    </row>
    <row r="403" spans="15:15">
      <c r="O403" s="415"/>
    </row>
    <row r="404" spans="15:15">
      <c r="O404" s="415"/>
    </row>
    <row r="405" spans="15:15">
      <c r="O405" s="415"/>
    </row>
    <row r="406" spans="15:15">
      <c r="O406" s="415"/>
    </row>
    <row r="407" spans="15:15">
      <c r="O407" s="415"/>
    </row>
    <row r="408" spans="15:15">
      <c r="O408" s="415"/>
    </row>
    <row r="409" spans="15:15">
      <c r="O409" s="415"/>
    </row>
    <row r="410" spans="15:15">
      <c r="O410" s="415"/>
    </row>
    <row r="411" spans="15:15">
      <c r="O411" s="415"/>
    </row>
    <row r="412" spans="15:15">
      <c r="O412" s="415"/>
    </row>
    <row r="413" spans="15:15">
      <c r="O413" s="415"/>
    </row>
    <row r="414" spans="15:15">
      <c r="O414" s="415"/>
    </row>
    <row r="415" spans="15:15">
      <c r="O415" s="415"/>
    </row>
    <row r="416" spans="15:15">
      <c r="O416" s="415"/>
    </row>
    <row r="417" spans="15:15">
      <c r="O417" s="415"/>
    </row>
    <row r="418" spans="15:15">
      <c r="O418" s="415"/>
    </row>
    <row r="419" spans="15:15">
      <c r="O419" s="415"/>
    </row>
    <row r="420" spans="15:15">
      <c r="O420" s="415"/>
    </row>
    <row r="421" spans="15:15">
      <c r="O421" s="415"/>
    </row>
    <row r="422" spans="15:15">
      <c r="O422" s="415"/>
    </row>
    <row r="423" spans="15:15">
      <c r="O423" s="415"/>
    </row>
    <row r="424" spans="15:15">
      <c r="O424" s="415"/>
    </row>
    <row r="425" spans="15:15">
      <c r="O425" s="415"/>
    </row>
    <row r="426" spans="15:15">
      <c r="O426" s="415"/>
    </row>
    <row r="427" spans="15:15">
      <c r="O427" s="415"/>
    </row>
    <row r="428" spans="15:15">
      <c r="O428" s="415"/>
    </row>
    <row r="429" spans="15:15">
      <c r="O429" s="415"/>
    </row>
    <row r="430" spans="15:15">
      <c r="O430" s="415"/>
    </row>
    <row r="431" spans="15:15">
      <c r="O431" s="415"/>
    </row>
    <row r="432" spans="15:15">
      <c r="O432" s="415"/>
    </row>
    <row r="433" spans="15:15">
      <c r="O433" s="415"/>
    </row>
    <row r="434" spans="15:15">
      <c r="O434" s="415"/>
    </row>
    <row r="435" spans="15:15">
      <c r="O435" s="415"/>
    </row>
    <row r="436" spans="15:15">
      <c r="O436" s="415"/>
    </row>
    <row r="437" spans="15:15">
      <c r="O437" s="415"/>
    </row>
    <row r="438" spans="15:15">
      <c r="O438" s="415"/>
    </row>
    <row r="439" spans="15:15">
      <c r="O439" s="415"/>
    </row>
    <row r="440" spans="15:15">
      <c r="O440" s="415"/>
    </row>
    <row r="441" spans="15:15">
      <c r="O441" s="415"/>
    </row>
    <row r="442" spans="15:15">
      <c r="O442" s="415"/>
    </row>
    <row r="443" spans="15:15">
      <c r="O443" s="415"/>
    </row>
    <row r="444" spans="15:15">
      <c r="O444" s="415"/>
    </row>
    <row r="445" spans="15:15">
      <c r="O445" s="415"/>
    </row>
    <row r="446" spans="15:15">
      <c r="O446" s="415"/>
    </row>
    <row r="447" spans="15:15">
      <c r="O447" s="415"/>
    </row>
    <row r="448" spans="15:15">
      <c r="O448" s="415"/>
    </row>
    <row r="449" spans="1:16">
      <c r="O449" s="415"/>
    </row>
    <row r="450" spans="1:16">
      <c r="O450" s="415"/>
    </row>
    <row r="451" spans="1:16">
      <c r="O451" s="415"/>
    </row>
    <row r="452" spans="1:16">
      <c r="O452" s="415"/>
    </row>
    <row r="453" spans="1:16">
      <c r="O453" s="415"/>
    </row>
    <row r="454" spans="1:16">
      <c r="O454" s="415"/>
    </row>
    <row r="455" spans="1:16">
      <c r="O455" s="415"/>
    </row>
    <row r="456" spans="1:16">
      <c r="O456" s="415"/>
    </row>
    <row r="457" spans="1:16">
      <c r="O457" s="415"/>
    </row>
    <row r="458" spans="1:16">
      <c r="O458" s="415"/>
    </row>
    <row r="459" spans="1:16">
      <c r="O459" s="415"/>
    </row>
    <row r="460" spans="1:16">
      <c r="O460" s="415"/>
    </row>
    <row r="461" spans="1:16">
      <c r="O461" s="415"/>
    </row>
    <row r="462" spans="1:16">
      <c r="O462" s="415"/>
    </row>
    <row r="463" spans="1:16">
      <c r="O463" s="415"/>
    </row>
    <row r="464" spans="1:16" ht="13.95" customHeight="1">
      <c r="A464" s="411"/>
      <c r="O464" s="415"/>
      <c r="P464" s="411"/>
    </row>
    <row r="465" spans="1:16" ht="13.95" customHeight="1">
      <c r="A465" s="411"/>
      <c r="O465" s="415"/>
      <c r="P465" s="411"/>
    </row>
    <row r="466" spans="1:16" ht="13.95" customHeight="1">
      <c r="A466" s="411"/>
      <c r="O466" s="415"/>
      <c r="P466" s="411"/>
    </row>
    <row r="467" spans="1:16" ht="13.95" customHeight="1">
      <c r="A467" s="411"/>
      <c r="O467" s="415"/>
      <c r="P467" s="411"/>
    </row>
    <row r="468" spans="1:16" ht="13.95" customHeight="1">
      <c r="A468" s="411"/>
      <c r="O468" s="415"/>
      <c r="P468" s="411"/>
    </row>
    <row r="469" spans="1:16" ht="13.95" customHeight="1">
      <c r="A469" s="411"/>
      <c r="O469" s="415"/>
      <c r="P469" s="411"/>
    </row>
    <row r="470" spans="1:16" ht="13.95" customHeight="1">
      <c r="A470" s="411"/>
      <c r="O470" s="415"/>
      <c r="P470" s="411"/>
    </row>
    <row r="471" spans="1:16" ht="13.95" customHeight="1">
      <c r="A471" s="411"/>
      <c r="O471" s="415"/>
      <c r="P471" s="411"/>
    </row>
    <row r="472" spans="1:16" ht="13.95" customHeight="1">
      <c r="A472" s="411"/>
      <c r="O472" s="415"/>
      <c r="P472" s="411"/>
    </row>
    <row r="473" spans="1:16" ht="13.95" customHeight="1">
      <c r="A473" s="411"/>
      <c r="O473" s="415"/>
      <c r="P473" s="411"/>
    </row>
    <row r="474" spans="1:16" ht="13.95" customHeight="1">
      <c r="O474" s="415"/>
    </row>
    <row r="475" spans="1:16" ht="13.95" customHeight="1">
      <c r="O475" s="415"/>
    </row>
    <row r="476" spans="1:16" ht="13.95" customHeight="1">
      <c r="O476" s="415"/>
    </row>
    <row r="477" spans="1:16">
      <c r="O477" s="415"/>
    </row>
    <row r="478" spans="1:16">
      <c r="O478" s="415"/>
    </row>
    <row r="479" spans="1:16">
      <c r="O479" s="415"/>
    </row>
    <row r="480" spans="1:16">
      <c r="O480" s="415"/>
    </row>
    <row r="481" spans="15:15">
      <c r="O481" s="415"/>
    </row>
    <row r="482" spans="15:15">
      <c r="O482" s="415"/>
    </row>
    <row r="483" spans="15:15">
      <c r="O483" s="415"/>
    </row>
    <row r="484" spans="15:15">
      <c r="O484" s="415"/>
    </row>
    <row r="485" spans="15:15">
      <c r="O485" s="415"/>
    </row>
    <row r="486" spans="15:15">
      <c r="O486" s="415"/>
    </row>
    <row r="487" spans="15:15">
      <c r="O487" s="415"/>
    </row>
    <row r="488" spans="15:15">
      <c r="O488" s="415"/>
    </row>
    <row r="489" spans="15:15">
      <c r="O489" s="415"/>
    </row>
    <row r="490" spans="15:15">
      <c r="O490" s="415"/>
    </row>
    <row r="491" spans="15:15">
      <c r="O491" s="415"/>
    </row>
    <row r="492" spans="15:15">
      <c r="O492" s="415"/>
    </row>
    <row r="493" spans="15:15">
      <c r="O493" s="415"/>
    </row>
    <row r="494" spans="15:15">
      <c r="O494" s="415"/>
    </row>
    <row r="495" spans="15:15">
      <c r="O495" s="415"/>
    </row>
    <row r="496" spans="15:15">
      <c r="O496" s="415"/>
    </row>
    <row r="497" spans="15:15">
      <c r="O497" s="415"/>
    </row>
    <row r="498" spans="15:15">
      <c r="O498" s="415"/>
    </row>
    <row r="499" spans="15:15">
      <c r="O499" s="415"/>
    </row>
    <row r="500" spans="15:15">
      <c r="O500" s="415"/>
    </row>
    <row r="501" spans="15:15">
      <c r="O501" s="415"/>
    </row>
    <row r="502" spans="15:15">
      <c r="O502" s="415"/>
    </row>
    <row r="503" spans="15:15">
      <c r="O503" s="415"/>
    </row>
    <row r="504" spans="15:15">
      <c r="O504" s="415"/>
    </row>
    <row r="505" spans="15:15">
      <c r="O505" s="415"/>
    </row>
    <row r="506" spans="15:15">
      <c r="O506" s="415"/>
    </row>
    <row r="507" spans="15:15">
      <c r="O507" s="415"/>
    </row>
    <row r="508" spans="15:15">
      <c r="O508" s="415"/>
    </row>
    <row r="509" spans="15:15">
      <c r="O509" s="415"/>
    </row>
    <row r="510" spans="15:15">
      <c r="O510" s="415"/>
    </row>
    <row r="511" spans="15:15">
      <c r="O511" s="415"/>
    </row>
    <row r="512" spans="15:15">
      <c r="O512" s="415"/>
    </row>
    <row r="513" spans="15:15">
      <c r="O513" s="415"/>
    </row>
    <row r="514" spans="15:15">
      <c r="O514" s="415"/>
    </row>
    <row r="515" spans="15:15">
      <c r="O515" s="415"/>
    </row>
    <row r="516" spans="15:15">
      <c r="O516" s="415"/>
    </row>
    <row r="517" spans="15:15">
      <c r="O517" s="415"/>
    </row>
    <row r="518" spans="15:15">
      <c r="O518" s="415"/>
    </row>
    <row r="519" spans="15:15">
      <c r="O519" s="415"/>
    </row>
    <row r="520" spans="15:15">
      <c r="O520" s="415"/>
    </row>
    <row r="521" spans="15:15">
      <c r="O521" s="415"/>
    </row>
    <row r="522" spans="15:15">
      <c r="O522" s="415"/>
    </row>
    <row r="523" spans="15:15">
      <c r="O523" s="415"/>
    </row>
    <row r="524" spans="15:15">
      <c r="O524" s="415"/>
    </row>
    <row r="525" spans="15:15">
      <c r="O525" s="415"/>
    </row>
    <row r="526" spans="15:15">
      <c r="O526" s="415"/>
    </row>
    <row r="527" spans="15:15">
      <c r="O527" s="415"/>
    </row>
    <row r="528" spans="15:15">
      <c r="O528" s="415"/>
    </row>
    <row r="529" spans="15:15">
      <c r="O529" s="415"/>
    </row>
    <row r="530" spans="15:15">
      <c r="O530" s="415"/>
    </row>
    <row r="531" spans="15:15">
      <c r="O531" s="415"/>
    </row>
    <row r="532" spans="15:15">
      <c r="O532" s="415"/>
    </row>
    <row r="533" spans="15:15">
      <c r="O533" s="415"/>
    </row>
    <row r="534" spans="15:15">
      <c r="O534" s="415"/>
    </row>
    <row r="535" spans="15:15">
      <c r="O535" s="415"/>
    </row>
    <row r="536" spans="15:15">
      <c r="O536" s="415"/>
    </row>
    <row r="537" spans="15:15">
      <c r="O537" s="415"/>
    </row>
    <row r="538" spans="15:15">
      <c r="O538" s="415"/>
    </row>
    <row r="539" spans="15:15">
      <c r="O539" s="415"/>
    </row>
    <row r="540" spans="15:15">
      <c r="O540" s="415"/>
    </row>
    <row r="541" spans="15:15">
      <c r="O541" s="415"/>
    </row>
    <row r="542" spans="15:15">
      <c r="O542" s="415"/>
    </row>
    <row r="543" spans="15:15">
      <c r="O543" s="415"/>
    </row>
    <row r="544" spans="15:15">
      <c r="O544" s="415"/>
    </row>
    <row r="545" spans="1:16">
      <c r="O545" s="415"/>
    </row>
    <row r="546" spans="1:16">
      <c r="O546" s="415"/>
    </row>
    <row r="547" spans="1:16" ht="13.95" customHeight="1">
      <c r="A547" s="411"/>
      <c r="O547" s="415"/>
      <c r="P547" s="411"/>
    </row>
    <row r="548" spans="1:16" ht="13.95" customHeight="1">
      <c r="A548" s="411"/>
      <c r="O548" s="415"/>
      <c r="P548" s="411"/>
    </row>
    <row r="549" spans="1:16" ht="13.95" customHeight="1">
      <c r="A549" s="411"/>
      <c r="O549" s="415"/>
      <c r="P549" s="411"/>
    </row>
    <row r="550" spans="1:16" ht="13.95" customHeight="1">
      <c r="A550" s="411"/>
      <c r="O550" s="415"/>
      <c r="P550" s="411"/>
    </row>
    <row r="551" spans="1:16" ht="13.95" customHeight="1">
      <c r="A551" s="411"/>
      <c r="O551" s="415"/>
      <c r="P551" s="411"/>
    </row>
    <row r="552" spans="1:16" ht="13.95" customHeight="1">
      <c r="A552" s="411"/>
      <c r="O552" s="415"/>
      <c r="P552" s="411"/>
    </row>
    <row r="553" spans="1:16" ht="13.95" customHeight="1">
      <c r="A553" s="411"/>
      <c r="O553" s="415"/>
      <c r="P553" s="411"/>
    </row>
    <row r="554" spans="1:16" ht="13.95" customHeight="1">
      <c r="A554" s="411"/>
      <c r="O554" s="415"/>
      <c r="P554" s="411"/>
    </row>
    <row r="555" spans="1:16" ht="13.95" customHeight="1">
      <c r="A555" s="411"/>
      <c r="O555" s="415"/>
      <c r="P555" s="411"/>
    </row>
    <row r="556" spans="1:16">
      <c r="O556" s="415"/>
    </row>
    <row r="557" spans="1:16">
      <c r="O557" s="415"/>
    </row>
    <row r="558" spans="1:16">
      <c r="O558" s="415"/>
    </row>
    <row r="559" spans="1:16">
      <c r="O559" s="415"/>
    </row>
    <row r="560" spans="1:16">
      <c r="O560" s="415"/>
    </row>
    <row r="561" spans="15:15">
      <c r="O561" s="415"/>
    </row>
    <row r="562" spans="15:15">
      <c r="O562" s="415"/>
    </row>
    <row r="563" spans="15:15">
      <c r="O563" s="415"/>
    </row>
    <row r="564" spans="15:15">
      <c r="O564" s="415"/>
    </row>
    <row r="565" spans="15:15">
      <c r="O565" s="415"/>
    </row>
    <row r="566" spans="15:15">
      <c r="O566" s="415"/>
    </row>
    <row r="567" spans="15:15">
      <c r="O567" s="415"/>
    </row>
    <row r="568" spans="15:15">
      <c r="O568" s="415"/>
    </row>
    <row r="569" spans="15:15">
      <c r="O569" s="415"/>
    </row>
    <row r="570" spans="15:15">
      <c r="O570" s="415"/>
    </row>
    <row r="571" spans="15:15">
      <c r="O571" s="415"/>
    </row>
    <row r="572" spans="15:15">
      <c r="O572" s="415"/>
    </row>
    <row r="573" spans="15:15">
      <c r="O573" s="415"/>
    </row>
    <row r="574" spans="15:15">
      <c r="O574" s="415"/>
    </row>
    <row r="575" spans="15:15">
      <c r="O575" s="415"/>
    </row>
    <row r="576" spans="15:15">
      <c r="O576" s="415"/>
    </row>
    <row r="577" spans="15:15">
      <c r="O577" s="415"/>
    </row>
    <row r="578" spans="15:15">
      <c r="O578" s="415"/>
    </row>
    <row r="579" spans="15:15">
      <c r="O579" s="415"/>
    </row>
    <row r="580" spans="15:15">
      <c r="O580" s="415"/>
    </row>
    <row r="581" spans="15:15">
      <c r="O581" s="415"/>
    </row>
    <row r="582" spans="15:15">
      <c r="O582" s="415"/>
    </row>
    <row r="583" spans="15:15">
      <c r="O583" s="415"/>
    </row>
    <row r="584" spans="15:15">
      <c r="O584" s="415"/>
    </row>
    <row r="585" spans="15:15">
      <c r="O585" s="415"/>
    </row>
    <row r="586" spans="15:15">
      <c r="O586" s="415"/>
    </row>
    <row r="587" spans="15:15">
      <c r="O587" s="415"/>
    </row>
    <row r="588" spans="15:15">
      <c r="O588" s="415"/>
    </row>
    <row r="589" spans="15:15">
      <c r="O589" s="415"/>
    </row>
    <row r="590" spans="15:15">
      <c r="O590" s="415"/>
    </row>
    <row r="591" spans="15:15">
      <c r="O591" s="415"/>
    </row>
    <row r="592" spans="15:15">
      <c r="O592" s="415"/>
    </row>
    <row r="593" spans="15:15">
      <c r="O593" s="415"/>
    </row>
    <row r="594" spans="15:15">
      <c r="O594" s="415"/>
    </row>
    <row r="595" spans="15:15">
      <c r="O595" s="415"/>
    </row>
    <row r="596" spans="15:15">
      <c r="O596" s="415"/>
    </row>
    <row r="597" spans="15:15">
      <c r="O597" s="415"/>
    </row>
    <row r="598" spans="15:15">
      <c r="O598" s="415"/>
    </row>
    <row r="599" spans="15:15">
      <c r="O599" s="415"/>
    </row>
    <row r="600" spans="15:15">
      <c r="O600" s="415"/>
    </row>
    <row r="601" spans="15:15">
      <c r="O601" s="415"/>
    </row>
    <row r="602" spans="15:15">
      <c r="O602" s="415"/>
    </row>
    <row r="603" spans="15:15">
      <c r="O603" s="415"/>
    </row>
    <row r="604" spans="15:15">
      <c r="O604" s="415"/>
    </row>
    <row r="605" spans="15:15">
      <c r="O605" s="415"/>
    </row>
    <row r="606" spans="15:15">
      <c r="O606" s="415"/>
    </row>
    <row r="607" spans="15:15">
      <c r="O607" s="415"/>
    </row>
    <row r="608" spans="15:15">
      <c r="O608" s="415"/>
    </row>
    <row r="609" spans="15:15">
      <c r="O609" s="415"/>
    </row>
    <row r="610" spans="15:15">
      <c r="O610" s="415"/>
    </row>
    <row r="611" spans="15:15">
      <c r="O611" s="415"/>
    </row>
    <row r="612" spans="15:15">
      <c r="O612" s="415"/>
    </row>
    <row r="613" spans="15:15">
      <c r="O613" s="415"/>
    </row>
    <row r="614" spans="15:15">
      <c r="O614" s="415"/>
    </row>
    <row r="615" spans="15:15">
      <c r="O615" s="415"/>
    </row>
    <row r="616" spans="15:15">
      <c r="O616" s="415"/>
    </row>
    <row r="617" spans="15:15">
      <c r="O617" s="415"/>
    </row>
    <row r="618" spans="15:15">
      <c r="O618" s="415"/>
    </row>
    <row r="619" spans="15:15">
      <c r="O619" s="415"/>
    </row>
    <row r="620" spans="15:15">
      <c r="O620" s="415"/>
    </row>
    <row r="621" spans="15:15">
      <c r="O621" s="415"/>
    </row>
    <row r="622" spans="15:15">
      <c r="O622" s="415"/>
    </row>
    <row r="623" spans="15:15">
      <c r="O623" s="415"/>
    </row>
    <row r="624" spans="15:15">
      <c r="O624" s="415"/>
    </row>
    <row r="625" spans="1:16">
      <c r="O625" s="415"/>
    </row>
    <row r="626" spans="1:16">
      <c r="O626" s="415"/>
    </row>
    <row r="627" spans="1:16">
      <c r="O627" s="415"/>
    </row>
    <row r="628" spans="1:16">
      <c r="O628" s="415"/>
    </row>
    <row r="629" spans="1:16">
      <c r="O629" s="415"/>
    </row>
    <row r="630" spans="1:16">
      <c r="O630" s="415"/>
    </row>
    <row r="631" spans="1:16">
      <c r="O631" s="415"/>
    </row>
    <row r="632" spans="1:16" ht="13.95" customHeight="1">
      <c r="A632" s="411"/>
      <c r="O632" s="415"/>
      <c r="P632" s="411"/>
    </row>
    <row r="633" spans="1:16" ht="13.95" customHeight="1">
      <c r="A633" s="411"/>
      <c r="O633" s="415"/>
      <c r="P633" s="411"/>
    </row>
    <row r="634" spans="1:16" ht="13.95" customHeight="1">
      <c r="A634" s="411"/>
      <c r="O634" s="415"/>
      <c r="P634" s="411"/>
    </row>
    <row r="635" spans="1:16" ht="13.95" customHeight="1">
      <c r="A635" s="411"/>
      <c r="O635" s="415"/>
      <c r="P635" s="411"/>
    </row>
    <row r="636" spans="1:16" ht="13.95" customHeight="1">
      <c r="A636" s="411"/>
      <c r="O636" s="415"/>
      <c r="P636" s="411"/>
    </row>
    <row r="637" spans="1:16" ht="13.95" customHeight="1">
      <c r="A637" s="411"/>
      <c r="O637" s="415"/>
      <c r="P637" s="411"/>
    </row>
    <row r="638" spans="1:16" ht="13.95" customHeight="1">
      <c r="A638" s="411"/>
      <c r="O638" s="415"/>
      <c r="P638" s="411"/>
    </row>
    <row r="639" spans="1:16" ht="13.95" customHeight="1">
      <c r="A639" s="411"/>
      <c r="O639" s="415"/>
      <c r="P639" s="411"/>
    </row>
    <row r="640" spans="1:16" ht="13.95" customHeight="1">
      <c r="A640" s="411"/>
      <c r="O640" s="415"/>
      <c r="P640" s="411"/>
    </row>
    <row r="641" spans="1:16" ht="13.95" customHeight="1">
      <c r="A641" s="411"/>
      <c r="O641" s="415"/>
      <c r="P641" s="411"/>
    </row>
    <row r="642" spans="1:16" ht="13.95" customHeight="1">
      <c r="A642" s="411"/>
      <c r="O642" s="415"/>
      <c r="P642" s="411"/>
    </row>
    <row r="643" spans="1:16" ht="13.95" customHeight="1">
      <c r="A643" s="411"/>
      <c r="O643" s="415"/>
      <c r="P643" s="411"/>
    </row>
    <row r="644" spans="1:16" ht="13.95" customHeight="1">
      <c r="A644" s="411"/>
      <c r="O644" s="415"/>
      <c r="P644" s="411"/>
    </row>
    <row r="645" spans="1:16" ht="13.95" customHeight="1">
      <c r="A645" s="411"/>
      <c r="O645" s="415"/>
      <c r="P645" s="411"/>
    </row>
    <row r="646" spans="1:16" ht="13.95" customHeight="1">
      <c r="A646" s="411"/>
      <c r="O646" s="415"/>
      <c r="P646" s="411"/>
    </row>
    <row r="647" spans="1:16" ht="13.95" customHeight="1">
      <c r="A647" s="411"/>
      <c r="O647" s="415"/>
      <c r="P647" s="411"/>
    </row>
    <row r="648" spans="1:16" ht="13.95" customHeight="1">
      <c r="A648" s="411"/>
      <c r="O648" s="415"/>
      <c r="P648" s="411"/>
    </row>
    <row r="649" spans="1:16" ht="13.95" customHeight="1">
      <c r="A649" s="411"/>
      <c r="O649" s="415"/>
      <c r="P649" s="411"/>
    </row>
    <row r="650" spans="1:16" ht="13.95" customHeight="1">
      <c r="A650" s="411"/>
      <c r="O650" s="415"/>
      <c r="P650" s="411"/>
    </row>
    <row r="651" spans="1:16" ht="22.2">
      <c r="A651" s="411"/>
      <c r="O651" s="415"/>
    </row>
    <row r="652" spans="1:16" ht="22.2">
      <c r="A652" s="411"/>
      <c r="O652" s="415"/>
    </row>
    <row r="653" spans="1:16" ht="22.2">
      <c r="A653" s="411"/>
      <c r="O653" s="415"/>
    </row>
    <row r="654" spans="1:16" ht="22.2">
      <c r="A654" s="411"/>
      <c r="O654" s="415"/>
    </row>
    <row r="655" spans="1:16" ht="22.2">
      <c r="A655" s="411"/>
      <c r="O655" s="415"/>
    </row>
    <row r="656" spans="1:16" ht="22.2">
      <c r="A656" s="411"/>
      <c r="O656" s="415"/>
    </row>
    <row r="657" spans="1:15" ht="22.2">
      <c r="A657" s="411"/>
      <c r="O657" s="415"/>
    </row>
    <row r="658" spans="1:15" ht="22.2">
      <c r="A658" s="411"/>
      <c r="O658" s="415"/>
    </row>
    <row r="659" spans="1:15" ht="22.2">
      <c r="A659" s="411"/>
      <c r="O659" s="415"/>
    </row>
    <row r="660" spans="1:15" ht="22.2">
      <c r="A660" s="411"/>
      <c r="O660" s="415"/>
    </row>
    <row r="661" spans="1:15" ht="22.2">
      <c r="A661" s="411"/>
      <c r="O661" s="415"/>
    </row>
    <row r="662" spans="1:15" ht="22.2">
      <c r="A662" s="411"/>
      <c r="O662" s="415"/>
    </row>
    <row r="663" spans="1:15" ht="22.2">
      <c r="A663" s="411"/>
      <c r="O663" s="415"/>
    </row>
    <row r="664" spans="1:15" ht="22.2">
      <c r="A664" s="411"/>
      <c r="O664" s="415"/>
    </row>
    <row r="665" spans="1:15" ht="22.2">
      <c r="A665" s="411"/>
      <c r="O665" s="415"/>
    </row>
    <row r="666" spans="1:15" ht="22.2">
      <c r="A666" s="411"/>
      <c r="O666" s="415"/>
    </row>
    <row r="667" spans="1:15" ht="22.2">
      <c r="A667" s="411"/>
      <c r="O667" s="415"/>
    </row>
    <row r="668" spans="1:15" ht="22.2">
      <c r="A668" s="411"/>
      <c r="O668" s="415"/>
    </row>
    <row r="669" spans="1:15" ht="22.2">
      <c r="A669" s="411"/>
      <c r="O669" s="415"/>
    </row>
    <row r="670" spans="1:15" ht="22.2">
      <c r="A670" s="411"/>
      <c r="O670" s="415"/>
    </row>
    <row r="671" spans="1:15" ht="22.2">
      <c r="A671" s="411"/>
      <c r="O671" s="415"/>
    </row>
    <row r="672" spans="1:15" ht="22.2">
      <c r="A672" s="411"/>
      <c r="O672" s="415"/>
    </row>
    <row r="673" spans="1:16" ht="22.2">
      <c r="A673" s="411"/>
      <c r="O673" s="415"/>
    </row>
    <row r="674" spans="1:16" ht="22.2">
      <c r="A674" s="411"/>
      <c r="O674" s="415"/>
    </row>
    <row r="675" spans="1:16" ht="22.2">
      <c r="A675" s="411"/>
      <c r="O675" s="415"/>
    </row>
    <row r="676" spans="1:16" ht="22.2">
      <c r="A676" s="411"/>
      <c r="O676" s="415"/>
    </row>
    <row r="677" spans="1:16" ht="22.2">
      <c r="A677" s="411"/>
      <c r="O677" s="415"/>
    </row>
    <row r="678" spans="1:16" ht="22.2">
      <c r="A678" s="411"/>
      <c r="O678" s="415"/>
    </row>
    <row r="679" spans="1:16" ht="22.2">
      <c r="A679" s="411"/>
      <c r="O679" s="415"/>
    </row>
    <row r="680" spans="1:16" ht="22.2">
      <c r="A680" s="411"/>
      <c r="O680" s="415"/>
    </row>
    <row r="681" spans="1:16" ht="22.2">
      <c r="A681" s="411"/>
      <c r="O681" s="415"/>
      <c r="P681" s="411"/>
    </row>
    <row r="682" spans="1:16" ht="22.2">
      <c r="A682" s="411"/>
      <c r="O682" s="415"/>
      <c r="P682" s="411"/>
    </row>
    <row r="683" spans="1:16" ht="22.2">
      <c r="A683" s="411"/>
      <c r="O683" s="415"/>
      <c r="P683" s="411"/>
    </row>
    <row r="684" spans="1:16" ht="22.2">
      <c r="A684" s="411"/>
      <c r="O684" s="415"/>
      <c r="P684" s="411"/>
    </row>
    <row r="685" spans="1:16" ht="22.2">
      <c r="A685" s="411"/>
      <c r="O685" s="415"/>
      <c r="P685" s="411"/>
    </row>
    <row r="686" spans="1:16" ht="22.2">
      <c r="A686" s="411"/>
      <c r="O686" s="415"/>
      <c r="P686" s="411"/>
    </row>
    <row r="687" spans="1:16" ht="22.2">
      <c r="A687" s="411"/>
      <c r="O687" s="415"/>
      <c r="P687" s="411"/>
    </row>
    <row r="688" spans="1:16" ht="22.2">
      <c r="A688" s="411"/>
      <c r="O688" s="415"/>
      <c r="P688" s="411"/>
    </row>
    <row r="689" spans="1:16" ht="22.2">
      <c r="A689" s="411"/>
      <c r="O689" s="415"/>
      <c r="P689" s="411"/>
    </row>
    <row r="690" spans="1:16" ht="22.2">
      <c r="A690" s="411"/>
      <c r="O690" s="415"/>
      <c r="P690" s="411"/>
    </row>
    <row r="691" spans="1:16" ht="22.2">
      <c r="A691" s="411"/>
      <c r="O691" s="415"/>
      <c r="P691" s="411"/>
    </row>
    <row r="692" spans="1:16" ht="22.2">
      <c r="A692" s="411"/>
      <c r="O692" s="415"/>
      <c r="P692" s="411"/>
    </row>
    <row r="693" spans="1:16" ht="22.2">
      <c r="A693" s="411"/>
      <c r="O693" s="415"/>
      <c r="P693" s="411"/>
    </row>
    <row r="694" spans="1:16" ht="22.2">
      <c r="A694" s="411"/>
      <c r="O694" s="415"/>
      <c r="P694" s="411"/>
    </row>
    <row r="695" spans="1:16" ht="22.2">
      <c r="A695" s="411"/>
      <c r="O695" s="415"/>
      <c r="P695" s="411"/>
    </row>
    <row r="696" spans="1:16" ht="22.2">
      <c r="A696" s="411"/>
      <c r="O696" s="415"/>
      <c r="P696" s="411"/>
    </row>
    <row r="697" spans="1:16" ht="22.2">
      <c r="A697" s="411"/>
      <c r="O697" s="415"/>
      <c r="P697" s="411"/>
    </row>
    <row r="698" spans="1:16" ht="22.2">
      <c r="A698" s="411"/>
      <c r="O698" s="415"/>
      <c r="P698" s="411"/>
    </row>
    <row r="699" spans="1:16" ht="22.2">
      <c r="A699" s="411"/>
      <c r="O699" s="415"/>
      <c r="P699" s="411"/>
    </row>
    <row r="700" spans="1:16" ht="22.2">
      <c r="A700" s="411"/>
      <c r="O700" s="415"/>
      <c r="P700" s="411"/>
    </row>
    <row r="701" spans="1:16" ht="22.2">
      <c r="A701" s="411"/>
      <c r="O701" s="415"/>
      <c r="P701" s="411"/>
    </row>
    <row r="702" spans="1:16">
      <c r="O702" s="415"/>
    </row>
    <row r="703" spans="1:16">
      <c r="O703" s="415"/>
    </row>
    <row r="704" spans="1:16">
      <c r="O704" s="415"/>
    </row>
    <row r="705" spans="15:15">
      <c r="O705" s="415"/>
    </row>
    <row r="706" spans="15:15">
      <c r="O706" s="415"/>
    </row>
    <row r="707" spans="15:15">
      <c r="O707" s="415"/>
    </row>
    <row r="708" spans="15:15">
      <c r="O708" s="415"/>
    </row>
    <row r="709" spans="15:15">
      <c r="O709" s="415"/>
    </row>
    <row r="710" spans="15:15">
      <c r="O710" s="415"/>
    </row>
    <row r="711" spans="15:15">
      <c r="O711" s="415"/>
    </row>
  </sheetData>
  <mergeCells count="3">
    <mergeCell ref="G1:I1"/>
    <mergeCell ref="A1:F1"/>
    <mergeCell ref="J1:O1"/>
  </mergeCells>
  <phoneticPr fontId="3"/>
  <hyperlinks>
    <hyperlink ref="G1" location="' Contents_Rule'!A1" display="Return"/>
    <hyperlink ref="A1" location="'Registration form (Multiple)'!A1" display="Registration form (Multiple)"/>
    <hyperlink ref="J1" location="'Registration form (Multiple)'!A1" display="Registration form (Multiple)"/>
    <hyperlink ref="J1:O1" location="'GIMS Request pattern1'!A1" display="Details of how to input application form"/>
  </hyperlinks>
  <pageMargins left="0.31496062992125984" right="0.31496062992125984" top="0.3543307086614173" bottom="0.15748031496062992" header="0" footer="0"/>
  <pageSetup paperSize="9" scale="52" fitToHeight="0"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filterMode="1">
    <tabColor theme="7" tint="0.39997558519241921"/>
  </sheetPr>
  <dimension ref="A1:CA116"/>
  <sheetViews>
    <sheetView showGridLines="0" zoomScale="85" zoomScaleNormal="85" workbookViewId="0">
      <pane xSplit="8" ySplit="5" topLeftCell="I6" activePane="bottomRight" state="frozen"/>
      <selection activeCell="J1" sqref="J1:O1"/>
      <selection pane="topRight" activeCell="J1" sqref="J1:O1"/>
      <selection pane="bottomLeft" activeCell="J1" sqref="J1:O1"/>
      <selection pane="bottomRight" activeCell="L24" sqref="L24"/>
    </sheetView>
  </sheetViews>
  <sheetFormatPr defaultColWidth="9" defaultRowHeight="13.8"/>
  <cols>
    <col min="1" max="1" width="4.33203125" style="417" bestFit="1" customWidth="1"/>
    <col min="2" max="2" width="3" style="417" customWidth="1"/>
    <col min="3" max="3" width="3" style="417" bestFit="1" customWidth="1"/>
    <col min="4" max="4" width="24.44140625" style="418" bestFit="1" customWidth="1"/>
    <col min="5" max="5" width="13" style="417" customWidth="1"/>
    <col min="6" max="6" width="14.88671875" style="417" customWidth="1"/>
    <col min="7" max="7" width="22.6640625" style="418" customWidth="1"/>
    <col min="8" max="8" width="22.6640625" style="417" customWidth="1"/>
    <col min="9" max="9" width="18.33203125" style="418" bestFit="1" customWidth="1"/>
    <col min="10" max="10" width="23.6640625" style="418" customWidth="1"/>
    <col min="11" max="11" width="19.6640625" style="417" bestFit="1" customWidth="1"/>
    <col min="12" max="12" width="14" style="417" bestFit="1" customWidth="1"/>
    <col min="13" max="13" width="22.6640625" style="417" customWidth="1"/>
    <col min="14" max="14" width="13.44140625" style="417" customWidth="1"/>
    <col min="15" max="15" width="13.109375" style="427" customWidth="1"/>
    <col min="16" max="16" width="22.6640625" style="479" customWidth="1"/>
    <col min="17" max="17" width="12.44140625" style="427" customWidth="1"/>
    <col min="18" max="18" width="14" style="427" customWidth="1"/>
    <col min="19" max="20" width="20.6640625" style="427" customWidth="1"/>
    <col min="21" max="21" width="32.6640625" style="427" customWidth="1"/>
    <col min="22" max="22" width="16.33203125" style="427" customWidth="1"/>
    <col min="23" max="23" width="11.88671875" style="427" customWidth="1"/>
    <col min="24" max="24" width="20" style="427" customWidth="1"/>
    <col min="25" max="26" width="19.33203125" style="427" customWidth="1"/>
    <col min="27" max="27" width="14.33203125" style="427" customWidth="1"/>
    <col min="28" max="28" width="28" style="427" customWidth="1"/>
    <col min="29" max="29" width="19.33203125" style="427" customWidth="1"/>
    <col min="30" max="30" width="19.6640625" style="427" customWidth="1"/>
    <col min="31" max="31" width="15.6640625" style="427" customWidth="1"/>
    <col min="32" max="32" width="14.6640625" style="427" customWidth="1"/>
    <col min="33" max="34" width="12.88671875" style="427" customWidth="1"/>
    <col min="35" max="35" width="19.6640625" style="427" bestFit="1" customWidth="1"/>
    <col min="36" max="36" width="15.6640625" style="427" bestFit="1" customWidth="1"/>
    <col min="37" max="37" width="16.109375" style="427" bestFit="1" customWidth="1"/>
    <col min="38" max="38" width="16.33203125" style="427" bestFit="1" customWidth="1"/>
    <col min="39" max="39" width="14.44140625" style="427" bestFit="1" customWidth="1"/>
    <col min="40" max="40" width="18.6640625" style="427" customWidth="1"/>
    <col min="41" max="41" width="10.6640625" style="427" customWidth="1"/>
    <col min="42" max="42" width="16.6640625" style="427" customWidth="1"/>
    <col min="43" max="43" width="11.33203125" style="427" customWidth="1"/>
    <col min="44" max="45" width="16.6640625" style="427" customWidth="1"/>
    <col min="46" max="46" width="16.88671875" style="427" customWidth="1"/>
    <col min="47" max="47" width="23.88671875" style="427" customWidth="1"/>
    <col min="48" max="49" width="30.6640625" style="427" bestFit="1" customWidth="1"/>
    <col min="50" max="50" width="25.6640625" style="427" bestFit="1" customWidth="1"/>
    <col min="51" max="52" width="30.6640625" style="427" bestFit="1" customWidth="1"/>
    <col min="53" max="53" width="28.33203125" style="427" customWidth="1"/>
    <col min="54" max="54" width="19.6640625" style="427" bestFit="1" customWidth="1"/>
    <col min="55" max="61" width="18" style="427" customWidth="1"/>
    <col min="62" max="62" width="12.109375" style="427" customWidth="1"/>
    <col min="63" max="78" width="23.6640625" style="427" customWidth="1"/>
    <col min="79" max="79" width="9" style="496"/>
    <col min="80" max="16384" width="9" style="417"/>
  </cols>
  <sheetData>
    <row r="1" spans="1:79" ht="15.75" customHeight="1" thickBot="1">
      <c r="A1" s="417" t="s">
        <v>766</v>
      </c>
      <c r="F1" s="884" t="s">
        <v>3284</v>
      </c>
      <c r="G1" s="885"/>
      <c r="H1" s="419" t="s">
        <v>3245</v>
      </c>
      <c r="K1" s="874" t="s">
        <v>2210</v>
      </c>
      <c r="L1" s="875"/>
      <c r="M1" s="878" t="s">
        <v>2241</v>
      </c>
      <c r="N1" s="879"/>
      <c r="O1" s="879"/>
      <c r="P1" s="880" t="s">
        <v>2242</v>
      </c>
      <c r="Q1" s="882" t="s">
        <v>954</v>
      </c>
      <c r="R1" s="883"/>
      <c r="S1" s="420"/>
      <c r="T1" s="421" t="s">
        <v>957</v>
      </c>
      <c r="U1" s="422"/>
      <c r="V1" s="870" t="s">
        <v>2216</v>
      </c>
      <c r="W1" s="423" t="s">
        <v>960</v>
      </c>
      <c r="X1" s="424"/>
      <c r="Y1" s="425" t="s">
        <v>956</v>
      </c>
      <c r="Z1" s="426"/>
      <c r="AA1" s="872" t="s">
        <v>2294</v>
      </c>
      <c r="AB1" s="851"/>
      <c r="AC1" s="852"/>
      <c r="AD1" s="852"/>
      <c r="AE1" s="852"/>
      <c r="AF1" s="852"/>
      <c r="AG1" s="852"/>
      <c r="AH1" s="853"/>
      <c r="BC1" s="860" t="s">
        <v>2267</v>
      </c>
      <c r="BD1" s="861"/>
      <c r="BE1" s="861"/>
      <c r="BF1" s="861"/>
      <c r="BG1" s="861"/>
      <c r="BH1" s="861"/>
      <c r="BI1" s="862"/>
      <c r="CA1" s="428"/>
    </row>
    <row r="2" spans="1:79" ht="16.2" thickBot="1">
      <c r="A2" s="417" t="s">
        <v>767</v>
      </c>
      <c r="F2" s="886" t="s">
        <v>3285</v>
      </c>
      <c r="G2" s="887"/>
      <c r="H2" s="430" t="s">
        <v>3246</v>
      </c>
      <c r="K2" s="876"/>
      <c r="L2" s="877"/>
      <c r="M2" s="879"/>
      <c r="N2" s="879"/>
      <c r="O2" s="879"/>
      <c r="P2" s="881"/>
      <c r="Q2" s="863" t="s">
        <v>955</v>
      </c>
      <c r="R2" s="864"/>
      <c r="S2" s="420"/>
      <c r="T2" s="421" t="s">
        <v>959</v>
      </c>
      <c r="U2" s="422"/>
      <c r="V2" s="871"/>
      <c r="W2" s="423" t="s">
        <v>961</v>
      </c>
      <c r="X2" s="424"/>
      <c r="Y2" s="425" t="s">
        <v>958</v>
      </c>
      <c r="Z2" s="426"/>
      <c r="AA2" s="873"/>
      <c r="AB2" s="854"/>
      <c r="AC2" s="855"/>
      <c r="AD2" s="855"/>
      <c r="AE2" s="855"/>
      <c r="AF2" s="855"/>
      <c r="AG2" s="855"/>
      <c r="AH2" s="856"/>
      <c r="AI2" s="431" t="s">
        <v>2295</v>
      </c>
      <c r="BC2" s="432" t="s">
        <v>2261</v>
      </c>
      <c r="BE2" s="432" t="s">
        <v>2261</v>
      </c>
      <c r="BG2" s="432" t="s">
        <v>2261</v>
      </c>
      <c r="BI2" s="432" t="s">
        <v>2261</v>
      </c>
      <c r="BK2" s="427" t="s">
        <v>1416</v>
      </c>
      <c r="CA2" s="428"/>
    </row>
    <row r="3" spans="1:79" ht="69.599999999999994" thickBot="1">
      <c r="D3" s="433" t="s">
        <v>2696</v>
      </c>
      <c r="E3" s="434" t="s">
        <v>2641</v>
      </c>
      <c r="F3" s="434" t="s">
        <v>2642</v>
      </c>
      <c r="G3" s="435" t="s">
        <v>953</v>
      </c>
      <c r="H3" s="436" t="s">
        <v>1419</v>
      </c>
      <c r="I3" s="437" t="s">
        <v>3247</v>
      </c>
      <c r="J3" s="437" t="s">
        <v>2213</v>
      </c>
      <c r="K3" s="436" t="s">
        <v>963</v>
      </c>
      <c r="L3" s="436" t="s">
        <v>3248</v>
      </c>
      <c r="M3" s="436" t="s">
        <v>3249</v>
      </c>
      <c r="N3" s="436" t="s">
        <v>964</v>
      </c>
      <c r="O3" s="438" t="s">
        <v>1291</v>
      </c>
      <c r="P3" s="439" t="s">
        <v>944</v>
      </c>
      <c r="Q3" s="440" t="s">
        <v>798</v>
      </c>
      <c r="R3" s="440" t="s">
        <v>799</v>
      </c>
      <c r="S3" s="440" t="s">
        <v>953</v>
      </c>
      <c r="T3" s="440" t="s">
        <v>800</v>
      </c>
      <c r="U3" s="440" t="s">
        <v>801</v>
      </c>
      <c r="V3" s="440" t="s">
        <v>846</v>
      </c>
      <c r="W3" s="440" t="s">
        <v>802</v>
      </c>
      <c r="X3" s="440" t="s">
        <v>2217</v>
      </c>
      <c r="Y3" s="440" t="s">
        <v>2218</v>
      </c>
      <c r="Z3" s="440" t="s">
        <v>805</v>
      </c>
      <c r="AA3" s="441" t="s">
        <v>1286</v>
      </c>
      <c r="AB3" s="440" t="s">
        <v>807</v>
      </c>
      <c r="AC3" s="440" t="s">
        <v>808</v>
      </c>
      <c r="AD3" s="440" t="s">
        <v>809</v>
      </c>
      <c r="AE3" s="440" t="s">
        <v>810</v>
      </c>
      <c r="AF3" s="440" t="s">
        <v>811</v>
      </c>
      <c r="AG3" s="440" t="s">
        <v>812</v>
      </c>
      <c r="AH3" s="440" t="s">
        <v>813</v>
      </c>
      <c r="AI3" s="440" t="s">
        <v>814</v>
      </c>
      <c r="AJ3" s="440" t="s">
        <v>815</v>
      </c>
      <c r="AK3" s="440" t="s">
        <v>816</v>
      </c>
      <c r="AL3" s="440" t="s">
        <v>1285</v>
      </c>
      <c r="AM3" s="440" t="s">
        <v>818</v>
      </c>
      <c r="AN3" s="440" t="s">
        <v>819</v>
      </c>
      <c r="AO3" s="440" t="s">
        <v>820</v>
      </c>
      <c r="AP3" s="440" t="s">
        <v>821</v>
      </c>
      <c r="AQ3" s="440" t="s">
        <v>822</v>
      </c>
      <c r="AR3" s="440" t="s">
        <v>823</v>
      </c>
      <c r="AS3" s="440" t="s">
        <v>824</v>
      </c>
      <c r="AT3" s="440" t="s">
        <v>825</v>
      </c>
      <c r="AU3" s="440" t="s">
        <v>826</v>
      </c>
      <c r="AV3" s="440" t="s">
        <v>827</v>
      </c>
      <c r="AW3" s="440" t="s">
        <v>828</v>
      </c>
      <c r="AX3" s="440" t="s">
        <v>829</v>
      </c>
      <c r="AY3" s="440" t="s">
        <v>830</v>
      </c>
      <c r="AZ3" s="440" t="s">
        <v>831</v>
      </c>
      <c r="BA3" s="440" t="s">
        <v>832</v>
      </c>
      <c r="BB3" s="440" t="s">
        <v>833</v>
      </c>
      <c r="BC3" s="440" t="s">
        <v>834</v>
      </c>
      <c r="BD3" s="440" t="s">
        <v>835</v>
      </c>
      <c r="BE3" s="440" t="s">
        <v>836</v>
      </c>
      <c r="BF3" s="440" t="s">
        <v>837</v>
      </c>
      <c r="BG3" s="440" t="s">
        <v>838</v>
      </c>
      <c r="BH3" s="440" t="s">
        <v>839</v>
      </c>
      <c r="BI3" s="440" t="s">
        <v>840</v>
      </c>
      <c r="BJ3" s="440" t="s">
        <v>841</v>
      </c>
      <c r="BK3" s="442" t="s">
        <v>842</v>
      </c>
      <c r="BL3" s="443" t="s">
        <v>2742</v>
      </c>
      <c r="BM3" s="443" t="s">
        <v>2743</v>
      </c>
      <c r="BN3" s="443" t="s">
        <v>2744</v>
      </c>
      <c r="BO3" s="443" t="s">
        <v>2745</v>
      </c>
      <c r="BP3" s="443" t="s">
        <v>2746</v>
      </c>
      <c r="BQ3" s="443" t="s">
        <v>2747</v>
      </c>
      <c r="BR3" s="443" t="s">
        <v>2748</v>
      </c>
      <c r="BS3" s="443" t="s">
        <v>2749</v>
      </c>
      <c r="BT3" s="443" t="s">
        <v>2750</v>
      </c>
      <c r="BU3" s="443" t="s">
        <v>2751</v>
      </c>
      <c r="BV3" s="443" t="s">
        <v>2752</v>
      </c>
      <c r="BW3" s="443" t="s">
        <v>2753</v>
      </c>
      <c r="BX3" s="443" t="s">
        <v>2754</v>
      </c>
      <c r="BY3" s="443" t="s">
        <v>2755</v>
      </c>
      <c r="BZ3" s="443" t="s">
        <v>2756</v>
      </c>
      <c r="CA3" s="428"/>
    </row>
    <row r="4" spans="1:79" ht="42" thickBot="1">
      <c r="A4" s="444"/>
      <c r="B4" s="865" t="s">
        <v>48</v>
      </c>
      <c r="C4" s="866"/>
      <c r="D4" s="445" t="s">
        <v>1118</v>
      </c>
      <c r="E4" s="446" t="s">
        <v>2643</v>
      </c>
      <c r="F4" s="446" t="s">
        <v>2644</v>
      </c>
      <c r="G4" s="447" t="s">
        <v>2645</v>
      </c>
      <c r="H4" s="448" t="s">
        <v>1455</v>
      </c>
      <c r="I4" s="449" t="s">
        <v>3250</v>
      </c>
      <c r="J4" s="449" t="s">
        <v>3251</v>
      </c>
      <c r="K4" s="448" t="s">
        <v>1119</v>
      </c>
      <c r="L4" s="448" t="s">
        <v>2646</v>
      </c>
      <c r="M4" s="448" t="s">
        <v>1120</v>
      </c>
      <c r="N4" s="448" t="s">
        <v>1121</v>
      </c>
      <c r="O4" s="450" t="s">
        <v>1122</v>
      </c>
      <c r="P4" s="451" t="s">
        <v>1123</v>
      </c>
      <c r="Q4" s="452" t="s">
        <v>1124</v>
      </c>
      <c r="R4" s="452" t="s">
        <v>1125</v>
      </c>
      <c r="S4" s="452" t="s">
        <v>2645</v>
      </c>
      <c r="T4" s="452" t="s">
        <v>1126</v>
      </c>
      <c r="U4" s="452" t="s">
        <v>1127</v>
      </c>
      <c r="V4" s="452" t="s">
        <v>1128</v>
      </c>
      <c r="W4" s="452" t="s">
        <v>2647</v>
      </c>
      <c r="X4" s="452" t="s">
        <v>2648</v>
      </c>
      <c r="Y4" s="452" t="s">
        <v>2649</v>
      </c>
      <c r="Z4" s="452" t="s">
        <v>2650</v>
      </c>
      <c r="AA4" s="452" t="s">
        <v>1129</v>
      </c>
      <c r="AB4" s="452" t="s">
        <v>1130</v>
      </c>
      <c r="AC4" s="452" t="s">
        <v>1131</v>
      </c>
      <c r="AD4" s="452" t="s">
        <v>2651</v>
      </c>
      <c r="AE4" s="452" t="s">
        <v>1132</v>
      </c>
      <c r="AF4" s="452" t="s">
        <v>1133</v>
      </c>
      <c r="AG4" s="452" t="s">
        <v>1134</v>
      </c>
      <c r="AH4" s="452" t="s">
        <v>1135</v>
      </c>
      <c r="AI4" s="452" t="s">
        <v>1136</v>
      </c>
      <c r="AJ4" s="452" t="s">
        <v>1137</v>
      </c>
      <c r="AK4" s="452" t="s">
        <v>1138</v>
      </c>
      <c r="AL4" s="452" t="s">
        <v>1139</v>
      </c>
      <c r="AM4" s="452" t="s">
        <v>1140</v>
      </c>
      <c r="AN4" s="452" t="s">
        <v>1141</v>
      </c>
      <c r="AO4" s="452" t="s">
        <v>1142</v>
      </c>
      <c r="AP4" s="452" t="s">
        <v>1143</v>
      </c>
      <c r="AQ4" s="452" t="s">
        <v>1144</v>
      </c>
      <c r="AR4" s="452" t="s">
        <v>1145</v>
      </c>
      <c r="AS4" s="452" t="s">
        <v>1146</v>
      </c>
      <c r="AT4" s="452" t="s">
        <v>1147</v>
      </c>
      <c r="AU4" s="452" t="s">
        <v>2652</v>
      </c>
      <c r="AV4" s="452" t="s">
        <v>1148</v>
      </c>
      <c r="AW4" s="452" t="s">
        <v>1149</v>
      </c>
      <c r="AX4" s="452" t="s">
        <v>1150</v>
      </c>
      <c r="AY4" s="452" t="s">
        <v>1151</v>
      </c>
      <c r="AZ4" s="452" t="s">
        <v>1152</v>
      </c>
      <c r="BA4" s="452" t="s">
        <v>1153</v>
      </c>
      <c r="BB4" s="452" t="s">
        <v>1154</v>
      </c>
      <c r="BC4" s="452" t="s">
        <v>1155</v>
      </c>
      <c r="BD4" s="452" t="s">
        <v>1156</v>
      </c>
      <c r="BE4" s="452" t="s">
        <v>1157</v>
      </c>
      <c r="BF4" s="452" t="s">
        <v>1158</v>
      </c>
      <c r="BG4" s="452" t="s">
        <v>1159</v>
      </c>
      <c r="BH4" s="452" t="s">
        <v>1160</v>
      </c>
      <c r="BI4" s="452" t="s">
        <v>1161</v>
      </c>
      <c r="BJ4" s="452" t="s">
        <v>1162</v>
      </c>
      <c r="BK4" s="453" t="s">
        <v>1163</v>
      </c>
      <c r="BL4" s="443" t="s">
        <v>2757</v>
      </c>
      <c r="BM4" s="443" t="s">
        <v>2758</v>
      </c>
      <c r="BN4" s="443" t="s">
        <v>2759</v>
      </c>
      <c r="BO4" s="443" t="s">
        <v>2760</v>
      </c>
      <c r="BP4" s="443" t="s">
        <v>2761</v>
      </c>
      <c r="BQ4" s="443" t="s">
        <v>2762</v>
      </c>
      <c r="BR4" s="443" t="s">
        <v>2763</v>
      </c>
      <c r="BS4" s="443" t="s">
        <v>2764</v>
      </c>
      <c r="BT4" s="443" t="s">
        <v>2765</v>
      </c>
      <c r="BU4" s="443" t="s">
        <v>2766</v>
      </c>
      <c r="BV4" s="443" t="s">
        <v>2767</v>
      </c>
      <c r="BW4" s="443" t="s">
        <v>2768</v>
      </c>
      <c r="BX4" s="443" t="s">
        <v>2772</v>
      </c>
      <c r="BY4" s="443" t="s">
        <v>2773</v>
      </c>
      <c r="BZ4" s="443" t="s">
        <v>2769</v>
      </c>
      <c r="CA4" s="454" t="s">
        <v>1413</v>
      </c>
    </row>
    <row r="5" spans="1:79" ht="27" thickBot="1">
      <c r="A5" s="455" t="s">
        <v>53</v>
      </c>
      <c r="B5" s="456" t="s">
        <v>49</v>
      </c>
      <c r="C5" s="457" t="s">
        <v>49</v>
      </c>
      <c r="D5" s="458"/>
      <c r="E5" s="459"/>
      <c r="F5" s="459"/>
      <c r="G5" s="460"/>
      <c r="H5" s="461"/>
      <c r="I5" s="462"/>
      <c r="J5" s="462"/>
      <c r="K5" s="461"/>
      <c r="L5" s="461"/>
      <c r="M5" s="461"/>
      <c r="N5" s="461"/>
      <c r="O5" s="463" t="s">
        <v>0</v>
      </c>
      <c r="P5" s="464" t="s">
        <v>1</v>
      </c>
      <c r="Q5" s="465" t="s">
        <v>2</v>
      </c>
      <c r="R5" s="465" t="s">
        <v>3</v>
      </c>
      <c r="S5" s="465" t="s">
        <v>4</v>
      </c>
      <c r="T5" s="465" t="s">
        <v>5</v>
      </c>
      <c r="U5" s="465" t="s">
        <v>6</v>
      </c>
      <c r="V5" s="465" t="s">
        <v>845</v>
      </c>
      <c r="W5" s="465" t="s">
        <v>7</v>
      </c>
      <c r="X5" s="465" t="s">
        <v>8</v>
      </c>
      <c r="Y5" s="465" t="s">
        <v>9</v>
      </c>
      <c r="Z5" s="465" t="s">
        <v>10</v>
      </c>
      <c r="AA5" s="465" t="s">
        <v>11</v>
      </c>
      <c r="AB5" s="465" t="s">
        <v>12</v>
      </c>
      <c r="AC5" s="465" t="s">
        <v>13</v>
      </c>
      <c r="AD5" s="465" t="s">
        <v>14</v>
      </c>
      <c r="AE5" s="465" t="s">
        <v>15</v>
      </c>
      <c r="AF5" s="465" t="s">
        <v>16</v>
      </c>
      <c r="AG5" s="465" t="s">
        <v>17</v>
      </c>
      <c r="AH5" s="465" t="s">
        <v>18</v>
      </c>
      <c r="AI5" s="465" t="s">
        <v>19</v>
      </c>
      <c r="AJ5" s="465" t="s">
        <v>20</v>
      </c>
      <c r="AK5" s="465" t="s">
        <v>21</v>
      </c>
      <c r="AL5" s="465" t="s">
        <v>22</v>
      </c>
      <c r="AM5" s="465" t="s">
        <v>23</v>
      </c>
      <c r="AN5" s="465" t="s">
        <v>24</v>
      </c>
      <c r="AO5" s="465" t="s">
        <v>25</v>
      </c>
      <c r="AP5" s="465" t="s">
        <v>26</v>
      </c>
      <c r="AQ5" s="465" t="s">
        <v>27</v>
      </c>
      <c r="AR5" s="465" t="s">
        <v>28</v>
      </c>
      <c r="AS5" s="465" t="s">
        <v>29</v>
      </c>
      <c r="AT5" s="465" t="s">
        <v>30</v>
      </c>
      <c r="AU5" s="465" t="s">
        <v>31</v>
      </c>
      <c r="AV5" s="465" t="s">
        <v>32</v>
      </c>
      <c r="AW5" s="465" t="s">
        <v>33</v>
      </c>
      <c r="AX5" s="465" t="s">
        <v>34</v>
      </c>
      <c r="AY5" s="465" t="s">
        <v>35</v>
      </c>
      <c r="AZ5" s="465" t="s">
        <v>36</v>
      </c>
      <c r="BA5" s="465" t="s">
        <v>37</v>
      </c>
      <c r="BB5" s="465" t="s">
        <v>38</v>
      </c>
      <c r="BC5" s="465" t="s">
        <v>39</v>
      </c>
      <c r="BD5" s="465" t="s">
        <v>40</v>
      </c>
      <c r="BE5" s="465" t="s">
        <v>41</v>
      </c>
      <c r="BF5" s="465" t="s">
        <v>42</v>
      </c>
      <c r="BG5" s="465" t="s">
        <v>43</v>
      </c>
      <c r="BH5" s="465" t="s">
        <v>44</v>
      </c>
      <c r="BI5" s="465" t="s">
        <v>45</v>
      </c>
      <c r="BJ5" s="465" t="s">
        <v>46</v>
      </c>
      <c r="BK5" s="465" t="s">
        <v>47</v>
      </c>
      <c r="BL5" s="466"/>
      <c r="BM5" s="466"/>
      <c r="BN5" s="467" t="s">
        <v>2969</v>
      </c>
      <c r="BO5" s="466"/>
      <c r="BP5" s="466"/>
      <c r="BQ5" s="467" t="s">
        <v>2969</v>
      </c>
      <c r="BR5" s="466"/>
      <c r="BS5" s="466"/>
      <c r="BT5" s="467" t="s">
        <v>2969</v>
      </c>
      <c r="BU5" s="466"/>
      <c r="BV5" s="466"/>
      <c r="BW5" s="467" t="s">
        <v>2969</v>
      </c>
      <c r="BX5" s="466"/>
      <c r="BY5" s="466"/>
      <c r="BZ5" s="466"/>
      <c r="CA5" s="428"/>
    </row>
    <row r="6" spans="1:79" s="479" customFormat="1">
      <c r="A6" s="468" t="s">
        <v>848</v>
      </c>
      <c r="B6" s="469">
        <v>1</v>
      </c>
      <c r="C6" s="470" t="s">
        <v>54</v>
      </c>
      <c r="D6" s="471" t="s">
        <v>2730</v>
      </c>
      <c r="E6" s="472" t="s">
        <v>2729</v>
      </c>
      <c r="F6" s="472" t="s">
        <v>2729</v>
      </c>
      <c r="G6" s="473" t="s">
        <v>2729</v>
      </c>
      <c r="H6" s="472" t="s">
        <v>2464</v>
      </c>
      <c r="I6" s="474" t="s">
        <v>2729</v>
      </c>
      <c r="J6" s="474" t="s">
        <v>2464</v>
      </c>
      <c r="K6" s="472" t="s">
        <v>2729</v>
      </c>
      <c r="L6" s="472" t="s">
        <v>2729</v>
      </c>
      <c r="M6" s="475" t="s">
        <v>2464</v>
      </c>
      <c r="N6" s="475" t="s">
        <v>2729</v>
      </c>
      <c r="O6" s="476" t="s">
        <v>2729</v>
      </c>
      <c r="P6" s="477" t="s">
        <v>790</v>
      </c>
      <c r="Q6" s="475" t="s">
        <v>2729</v>
      </c>
      <c r="R6" s="475" t="s">
        <v>2729</v>
      </c>
      <c r="S6" s="475" t="s">
        <v>2464</v>
      </c>
      <c r="T6" s="475" t="s">
        <v>2464</v>
      </c>
      <c r="U6" s="475" t="s">
        <v>2729</v>
      </c>
      <c r="V6" s="475" t="s">
        <v>2464</v>
      </c>
      <c r="W6" s="475" t="s">
        <v>2504</v>
      </c>
      <c r="X6" s="475" t="s">
        <v>2504</v>
      </c>
      <c r="Y6" s="475" t="s">
        <v>2504</v>
      </c>
      <c r="Z6" s="475" t="s">
        <v>2504</v>
      </c>
      <c r="AA6" s="475" t="s">
        <v>2464</v>
      </c>
      <c r="AB6" s="475" t="s">
        <v>2729</v>
      </c>
      <c r="AC6" s="475" t="s">
        <v>2464</v>
      </c>
      <c r="AD6" s="475" t="s">
        <v>2464</v>
      </c>
      <c r="AE6" s="475" t="s">
        <v>2464</v>
      </c>
      <c r="AF6" s="475" t="s">
        <v>2464</v>
      </c>
      <c r="AG6" s="475" t="s">
        <v>2729</v>
      </c>
      <c r="AH6" s="475" t="s">
        <v>2729</v>
      </c>
      <c r="AI6" s="475" t="s">
        <v>2504</v>
      </c>
      <c r="AJ6" s="475" t="s">
        <v>2464</v>
      </c>
      <c r="AK6" s="475" t="s">
        <v>2729</v>
      </c>
      <c r="AL6" s="475" t="s">
        <v>2729</v>
      </c>
      <c r="AM6" s="475" t="s">
        <v>2729</v>
      </c>
      <c r="AN6" s="475" t="s">
        <v>2729</v>
      </c>
      <c r="AO6" s="475" t="s">
        <v>2464</v>
      </c>
      <c r="AP6" s="475" t="s">
        <v>2464</v>
      </c>
      <c r="AQ6" s="475" t="s">
        <v>1378</v>
      </c>
      <c r="AR6" s="475" t="s">
        <v>1378</v>
      </c>
      <c r="AS6" s="475" t="s">
        <v>1378</v>
      </c>
      <c r="AT6" s="475" t="s">
        <v>1378</v>
      </c>
      <c r="AU6" s="475" t="s">
        <v>1378</v>
      </c>
      <c r="AV6" s="475" t="s">
        <v>2731</v>
      </c>
      <c r="AW6" s="475" t="s">
        <v>2731</v>
      </c>
      <c r="AX6" s="475" t="s">
        <v>1378</v>
      </c>
      <c r="AY6" s="475" t="s">
        <v>2731</v>
      </c>
      <c r="AZ6" s="475" t="s">
        <v>2731</v>
      </c>
      <c r="BA6" s="475" t="s">
        <v>1378</v>
      </c>
      <c r="BB6" s="475" t="s">
        <v>2731</v>
      </c>
      <c r="BC6" s="475" t="s">
        <v>2735</v>
      </c>
      <c r="BD6" s="475" t="s">
        <v>2731</v>
      </c>
      <c r="BE6" s="475" t="s">
        <v>2735</v>
      </c>
      <c r="BF6" s="475" t="s">
        <v>2729</v>
      </c>
      <c r="BG6" s="475" t="s">
        <v>2733</v>
      </c>
      <c r="BH6" s="475" t="s">
        <v>2733</v>
      </c>
      <c r="BI6" s="475" t="s">
        <v>2733</v>
      </c>
      <c r="BJ6" s="475" t="s">
        <v>2464</v>
      </c>
      <c r="BK6" s="475" t="s">
        <v>1378</v>
      </c>
      <c r="BL6" s="475" t="s">
        <v>2735</v>
      </c>
      <c r="BM6" s="475" t="s">
        <v>2735</v>
      </c>
      <c r="BN6" s="475" t="s">
        <v>2735</v>
      </c>
      <c r="BO6" s="475" t="s">
        <v>2735</v>
      </c>
      <c r="BP6" s="475" t="s">
        <v>2735</v>
      </c>
      <c r="BQ6" s="475" t="s">
        <v>2735</v>
      </c>
      <c r="BR6" s="475" t="s">
        <v>2735</v>
      </c>
      <c r="BS6" s="475" t="s">
        <v>2735</v>
      </c>
      <c r="BT6" s="475" t="s">
        <v>2735</v>
      </c>
      <c r="BU6" s="475" t="s">
        <v>2735</v>
      </c>
      <c r="BV6" s="475" t="s">
        <v>2735</v>
      </c>
      <c r="BW6" s="475" t="s">
        <v>2735</v>
      </c>
      <c r="BX6" s="475" t="s">
        <v>2464</v>
      </c>
      <c r="BY6" s="475" t="s">
        <v>2464</v>
      </c>
      <c r="BZ6" s="475" t="s">
        <v>2735</v>
      </c>
      <c r="CA6" s="478"/>
    </row>
    <row r="7" spans="1:79" s="494" customFormat="1" ht="27.6" hidden="1">
      <c r="A7" s="508" t="s">
        <v>51</v>
      </c>
      <c r="B7" s="509">
        <v>2</v>
      </c>
      <c r="C7" s="510" t="s">
        <v>55</v>
      </c>
      <c r="D7" s="511" t="s">
        <v>2713</v>
      </c>
      <c r="E7" s="512" t="s">
        <v>965</v>
      </c>
      <c r="F7" s="513" t="s">
        <v>965</v>
      </c>
      <c r="G7" s="514" t="s">
        <v>965</v>
      </c>
      <c r="H7" s="514" t="s">
        <v>965</v>
      </c>
      <c r="I7" s="515" t="s">
        <v>2411</v>
      </c>
      <c r="J7" s="514" t="s">
        <v>965</v>
      </c>
      <c r="K7" s="514" t="s">
        <v>2399</v>
      </c>
      <c r="L7" s="514" t="s">
        <v>946</v>
      </c>
      <c r="M7" s="515" t="s">
        <v>965</v>
      </c>
      <c r="N7" s="515" t="s">
        <v>946</v>
      </c>
      <c r="O7" s="511" t="s">
        <v>3276</v>
      </c>
      <c r="P7" s="515" t="s">
        <v>3252</v>
      </c>
      <c r="Q7" s="515" t="s">
        <v>965</v>
      </c>
      <c r="R7" s="515" t="s">
        <v>965</v>
      </c>
      <c r="S7" s="515" t="s">
        <v>965</v>
      </c>
      <c r="T7" s="515" t="s">
        <v>965</v>
      </c>
      <c r="U7" s="515" t="s">
        <v>965</v>
      </c>
      <c r="V7" s="515" t="s">
        <v>965</v>
      </c>
      <c r="W7" s="515" t="s">
        <v>965</v>
      </c>
      <c r="X7" s="515" t="s">
        <v>965</v>
      </c>
      <c r="Y7" s="515" t="s">
        <v>965</v>
      </c>
      <c r="Z7" s="515" t="s">
        <v>965</v>
      </c>
      <c r="AA7" s="515"/>
      <c r="AB7" s="515" t="s">
        <v>965</v>
      </c>
      <c r="AC7" s="515" t="s">
        <v>965</v>
      </c>
      <c r="AD7" s="515" t="s">
        <v>965</v>
      </c>
      <c r="AE7" s="515" t="s">
        <v>965</v>
      </c>
      <c r="AF7" s="515" t="s">
        <v>965</v>
      </c>
      <c r="AG7" s="515" t="s">
        <v>3277</v>
      </c>
      <c r="AH7" s="515" t="s">
        <v>3277</v>
      </c>
      <c r="AI7" s="515" t="s">
        <v>965</v>
      </c>
      <c r="AJ7" s="515"/>
      <c r="AK7" s="515" t="s">
        <v>965</v>
      </c>
      <c r="AL7" s="515" t="s">
        <v>965</v>
      </c>
      <c r="AM7" s="515" t="s">
        <v>965</v>
      </c>
      <c r="AN7" s="515" t="s">
        <v>965</v>
      </c>
      <c r="AO7" s="515" t="s">
        <v>965</v>
      </c>
      <c r="AP7" s="515" t="s">
        <v>965</v>
      </c>
      <c r="AQ7" s="515" t="s">
        <v>965</v>
      </c>
      <c r="AR7" s="515" t="s">
        <v>965</v>
      </c>
      <c r="AS7" s="515" t="s">
        <v>965</v>
      </c>
      <c r="AT7" s="515" t="s">
        <v>965</v>
      </c>
      <c r="AU7" s="515" t="s">
        <v>965</v>
      </c>
      <c r="AV7" s="515" t="s">
        <v>965</v>
      </c>
      <c r="AW7" s="515" t="s">
        <v>965</v>
      </c>
      <c r="AX7" s="515" t="s">
        <v>965</v>
      </c>
      <c r="AY7" s="515" t="s">
        <v>965</v>
      </c>
      <c r="AZ7" s="515" t="s">
        <v>965</v>
      </c>
      <c r="BA7" s="515" t="s">
        <v>965</v>
      </c>
      <c r="BB7" s="515" t="s">
        <v>965</v>
      </c>
      <c r="BC7" s="515" t="s">
        <v>965</v>
      </c>
      <c r="BD7" s="515" t="s">
        <v>965</v>
      </c>
      <c r="BE7" s="515" t="s">
        <v>965</v>
      </c>
      <c r="BF7" s="515" t="s">
        <v>965</v>
      </c>
      <c r="BG7" s="515" t="s">
        <v>965</v>
      </c>
      <c r="BH7" s="515" t="s">
        <v>965</v>
      </c>
      <c r="BI7" s="515" t="s">
        <v>965</v>
      </c>
      <c r="BJ7" s="515"/>
      <c r="BK7" s="515" t="s">
        <v>965</v>
      </c>
      <c r="BL7" s="515" t="s">
        <v>965</v>
      </c>
      <c r="BM7" s="515" t="s">
        <v>965</v>
      </c>
      <c r="BN7" s="515" t="s">
        <v>965</v>
      </c>
      <c r="BO7" s="515" t="s">
        <v>965</v>
      </c>
      <c r="BP7" s="515" t="s">
        <v>965</v>
      </c>
      <c r="BQ7" s="515" t="s">
        <v>965</v>
      </c>
      <c r="BR7" s="515" t="s">
        <v>965</v>
      </c>
      <c r="BS7" s="515" t="s">
        <v>965</v>
      </c>
      <c r="BT7" s="515" t="s">
        <v>965</v>
      </c>
      <c r="BU7" s="515" t="s">
        <v>965</v>
      </c>
      <c r="BV7" s="515" t="s">
        <v>965</v>
      </c>
      <c r="BW7" s="515" t="s">
        <v>965</v>
      </c>
      <c r="BX7" s="515" t="s">
        <v>965</v>
      </c>
      <c r="BY7" s="515" t="s">
        <v>965</v>
      </c>
      <c r="BZ7" s="515" t="s">
        <v>965</v>
      </c>
      <c r="CA7" s="516"/>
    </row>
    <row r="8" spans="1:79" s="494" customFormat="1" ht="42" thickBot="1">
      <c r="A8" s="480" t="s">
        <v>51</v>
      </c>
      <c r="B8" s="481">
        <v>3</v>
      </c>
      <c r="C8" s="482" t="s">
        <v>56</v>
      </c>
      <c r="D8" s="483" t="s">
        <v>2713</v>
      </c>
      <c r="E8" s="484"/>
      <c r="F8" s="485"/>
      <c r="G8" s="486"/>
      <c r="H8" s="487"/>
      <c r="I8" s="486" t="s">
        <v>2167</v>
      </c>
      <c r="J8" s="488"/>
      <c r="K8" s="487" t="s">
        <v>2399</v>
      </c>
      <c r="L8" s="487" t="s">
        <v>946</v>
      </c>
      <c r="M8" s="488"/>
      <c r="N8" s="488" t="s">
        <v>946</v>
      </c>
      <c r="O8" s="489" t="s">
        <v>2399</v>
      </c>
      <c r="P8" s="486" t="s">
        <v>3252</v>
      </c>
      <c r="Q8" s="488"/>
      <c r="R8" s="488"/>
      <c r="S8" s="490"/>
      <c r="T8" s="488"/>
      <c r="U8" s="488"/>
      <c r="V8" s="488"/>
      <c r="W8" s="488"/>
      <c r="X8" s="488"/>
      <c r="Y8" s="488"/>
      <c r="Z8" s="488"/>
      <c r="AA8" s="488"/>
      <c r="AB8" s="488"/>
      <c r="AC8" s="488"/>
      <c r="AD8" s="488"/>
      <c r="AE8" s="488"/>
      <c r="AF8" s="488"/>
      <c r="AG8" s="488" t="s">
        <v>65</v>
      </c>
      <c r="AH8" s="488" t="s">
        <v>65</v>
      </c>
      <c r="AI8" s="488"/>
      <c r="AJ8" s="488"/>
      <c r="AK8" s="488"/>
      <c r="AL8" s="488"/>
      <c r="AM8" s="488"/>
      <c r="AN8" s="488"/>
      <c r="AO8" s="488"/>
      <c r="AP8" s="488"/>
      <c r="AQ8" s="488"/>
      <c r="AR8" s="488"/>
      <c r="AS8" s="488"/>
      <c r="AT8" s="488"/>
      <c r="AU8" s="488"/>
      <c r="AV8" s="488"/>
      <c r="AW8" s="488"/>
      <c r="AX8" s="488"/>
      <c r="AY8" s="488"/>
      <c r="AZ8" s="488"/>
      <c r="BA8" s="488"/>
      <c r="BB8" s="488"/>
      <c r="BC8" s="488"/>
      <c r="BD8" s="488"/>
      <c r="BE8" s="488"/>
      <c r="BF8" s="488"/>
      <c r="BG8" s="488"/>
      <c r="BH8" s="488"/>
      <c r="BI8" s="488"/>
      <c r="BJ8" s="488"/>
      <c r="BK8" s="488"/>
      <c r="BL8" s="491"/>
      <c r="BM8" s="491"/>
      <c r="BN8" s="492">
        <v>0</v>
      </c>
      <c r="BO8" s="491"/>
      <c r="BP8" s="491"/>
      <c r="BQ8" s="492">
        <v>0</v>
      </c>
      <c r="BR8" s="491"/>
      <c r="BS8" s="491"/>
      <c r="BT8" s="492">
        <v>0</v>
      </c>
      <c r="BU8" s="491"/>
      <c r="BV8" s="491"/>
      <c r="BW8" s="492">
        <v>0</v>
      </c>
      <c r="BX8" s="488"/>
      <c r="BY8" s="488"/>
      <c r="BZ8" s="488"/>
      <c r="CA8" s="493" t="s">
        <v>965</v>
      </c>
    </row>
    <row r="9" spans="1:79" s="479" customFormat="1">
      <c r="A9" s="468" t="s">
        <v>849</v>
      </c>
      <c r="B9" s="469">
        <v>4</v>
      </c>
      <c r="C9" s="470" t="s">
        <v>54</v>
      </c>
      <c r="D9" s="471" t="s">
        <v>2729</v>
      </c>
      <c r="E9" s="472" t="s">
        <v>2729</v>
      </c>
      <c r="F9" s="472" t="s">
        <v>2729</v>
      </c>
      <c r="G9" s="473" t="s">
        <v>2729</v>
      </c>
      <c r="H9" s="472" t="s">
        <v>2464</v>
      </c>
      <c r="I9" s="474" t="s">
        <v>2729</v>
      </c>
      <c r="J9" s="474" t="s">
        <v>2729</v>
      </c>
      <c r="K9" s="472" t="s">
        <v>2729</v>
      </c>
      <c r="L9" s="472" t="s">
        <v>2729</v>
      </c>
      <c r="M9" s="475" t="s">
        <v>2464</v>
      </c>
      <c r="N9" s="475" t="s">
        <v>2729</v>
      </c>
      <c r="O9" s="476" t="s">
        <v>2729</v>
      </c>
      <c r="P9" s="477" t="s">
        <v>790</v>
      </c>
      <c r="Q9" s="475" t="s">
        <v>2729</v>
      </c>
      <c r="R9" s="475" t="s">
        <v>2729</v>
      </c>
      <c r="S9" s="475" t="s">
        <v>2464</v>
      </c>
      <c r="T9" s="475" t="s">
        <v>2464</v>
      </c>
      <c r="U9" s="475" t="s">
        <v>2729</v>
      </c>
      <c r="V9" s="475" t="s">
        <v>2464</v>
      </c>
      <c r="W9" s="475" t="s">
        <v>2504</v>
      </c>
      <c r="X9" s="475" t="s">
        <v>2504</v>
      </c>
      <c r="Y9" s="475" t="s">
        <v>2504</v>
      </c>
      <c r="Z9" s="475" t="s">
        <v>2504</v>
      </c>
      <c r="AA9" s="475" t="s">
        <v>2464</v>
      </c>
      <c r="AB9" s="475" t="s">
        <v>2729</v>
      </c>
      <c r="AC9" s="475" t="s">
        <v>2464</v>
      </c>
      <c r="AD9" s="475" t="s">
        <v>2464</v>
      </c>
      <c r="AE9" s="475" t="s">
        <v>2464</v>
      </c>
      <c r="AF9" s="475" t="s">
        <v>2464</v>
      </c>
      <c r="AG9" s="475" t="s">
        <v>2729</v>
      </c>
      <c r="AH9" s="475" t="s">
        <v>2729</v>
      </c>
      <c r="AI9" s="475" t="s">
        <v>2504</v>
      </c>
      <c r="AJ9" s="475" t="s">
        <v>2464</v>
      </c>
      <c r="AK9" s="475" t="s">
        <v>2729</v>
      </c>
      <c r="AL9" s="475" t="s">
        <v>2729</v>
      </c>
      <c r="AM9" s="475" t="s">
        <v>2729</v>
      </c>
      <c r="AN9" s="475" t="s">
        <v>2729</v>
      </c>
      <c r="AO9" s="475" t="s">
        <v>2464</v>
      </c>
      <c r="AP9" s="475" t="s">
        <v>2464</v>
      </c>
      <c r="AQ9" s="475" t="s">
        <v>1378</v>
      </c>
      <c r="AR9" s="475" t="s">
        <v>1378</v>
      </c>
      <c r="AS9" s="475" t="s">
        <v>1378</v>
      </c>
      <c r="AT9" s="475" t="s">
        <v>1378</v>
      </c>
      <c r="AU9" s="475" t="s">
        <v>1378</v>
      </c>
      <c r="AV9" s="475" t="s">
        <v>2731</v>
      </c>
      <c r="AW9" s="475" t="s">
        <v>2731</v>
      </c>
      <c r="AX9" s="475" t="s">
        <v>1378</v>
      </c>
      <c r="AY9" s="475" t="s">
        <v>2731</v>
      </c>
      <c r="AZ9" s="475" t="s">
        <v>2731</v>
      </c>
      <c r="BA9" s="475" t="s">
        <v>1378</v>
      </c>
      <c r="BB9" s="475" t="s">
        <v>2731</v>
      </c>
      <c r="BC9" s="475" t="s">
        <v>2735</v>
      </c>
      <c r="BD9" s="475" t="s">
        <v>2731</v>
      </c>
      <c r="BE9" s="475" t="s">
        <v>2735</v>
      </c>
      <c r="BF9" s="475" t="s">
        <v>2729</v>
      </c>
      <c r="BG9" s="475" t="s">
        <v>2733</v>
      </c>
      <c r="BH9" s="475" t="s">
        <v>2733</v>
      </c>
      <c r="BI9" s="475" t="s">
        <v>2733</v>
      </c>
      <c r="BJ9" s="475" t="s">
        <v>2464</v>
      </c>
      <c r="BK9" s="475" t="s">
        <v>1378</v>
      </c>
      <c r="BL9" s="475" t="s">
        <v>2735</v>
      </c>
      <c r="BM9" s="475" t="s">
        <v>2735</v>
      </c>
      <c r="BN9" s="475" t="s">
        <v>2735</v>
      </c>
      <c r="BO9" s="475" t="s">
        <v>2735</v>
      </c>
      <c r="BP9" s="475" t="s">
        <v>2735</v>
      </c>
      <c r="BQ9" s="475" t="s">
        <v>2735</v>
      </c>
      <c r="BR9" s="475" t="s">
        <v>2735</v>
      </c>
      <c r="BS9" s="475" t="s">
        <v>2735</v>
      </c>
      <c r="BT9" s="475" t="s">
        <v>2735</v>
      </c>
      <c r="BU9" s="475" t="s">
        <v>2735</v>
      </c>
      <c r="BV9" s="475" t="s">
        <v>2735</v>
      </c>
      <c r="BW9" s="475" t="s">
        <v>2735</v>
      </c>
      <c r="BX9" s="475" t="s">
        <v>2464</v>
      </c>
      <c r="BY9" s="475" t="s">
        <v>2464</v>
      </c>
      <c r="BZ9" s="475" t="s">
        <v>2735</v>
      </c>
      <c r="CA9" s="478"/>
    </row>
    <row r="10" spans="1:79" s="494" customFormat="1" ht="27.6" hidden="1">
      <c r="A10" s="508" t="s">
        <v>947</v>
      </c>
      <c r="B10" s="509">
        <v>5</v>
      </c>
      <c r="C10" s="510" t="s">
        <v>55</v>
      </c>
      <c r="D10" s="511" t="s">
        <v>2713</v>
      </c>
      <c r="E10" s="512" t="s">
        <v>965</v>
      </c>
      <c r="F10" s="513" t="s">
        <v>965</v>
      </c>
      <c r="G10" s="514" t="s">
        <v>965</v>
      </c>
      <c r="H10" s="514" t="s">
        <v>965</v>
      </c>
      <c r="I10" s="515" t="s">
        <v>3278</v>
      </c>
      <c r="J10" s="515" t="s">
        <v>3252</v>
      </c>
      <c r="K10" s="514" t="s">
        <v>2399</v>
      </c>
      <c r="L10" s="514" t="s">
        <v>946</v>
      </c>
      <c r="M10" s="515" t="s">
        <v>965</v>
      </c>
      <c r="N10" s="515" t="s">
        <v>946</v>
      </c>
      <c r="O10" s="511" t="s">
        <v>3276</v>
      </c>
      <c r="P10" s="515" t="s">
        <v>3254</v>
      </c>
      <c r="Q10" s="515" t="s">
        <v>965</v>
      </c>
      <c r="R10" s="515" t="s">
        <v>965</v>
      </c>
      <c r="S10" s="515" t="s">
        <v>965</v>
      </c>
      <c r="T10" s="515" t="s">
        <v>965</v>
      </c>
      <c r="U10" s="515" t="s">
        <v>965</v>
      </c>
      <c r="V10" s="515" t="s">
        <v>965</v>
      </c>
      <c r="W10" s="515" t="s">
        <v>965</v>
      </c>
      <c r="X10" s="515" t="s">
        <v>965</v>
      </c>
      <c r="Y10" s="515" t="s">
        <v>965</v>
      </c>
      <c r="Z10" s="515" t="s">
        <v>965</v>
      </c>
      <c r="AA10" s="515"/>
      <c r="AB10" s="515" t="s">
        <v>965</v>
      </c>
      <c r="AC10" s="515" t="s">
        <v>965</v>
      </c>
      <c r="AD10" s="515" t="s">
        <v>965</v>
      </c>
      <c r="AE10" s="515" t="s">
        <v>965</v>
      </c>
      <c r="AF10" s="515" t="s">
        <v>965</v>
      </c>
      <c r="AG10" s="515" t="s">
        <v>3277</v>
      </c>
      <c r="AH10" s="515" t="s">
        <v>3277</v>
      </c>
      <c r="AI10" s="515" t="s">
        <v>965</v>
      </c>
      <c r="AJ10" s="515"/>
      <c r="AK10" s="515" t="s">
        <v>965</v>
      </c>
      <c r="AL10" s="515" t="s">
        <v>965</v>
      </c>
      <c r="AM10" s="515" t="s">
        <v>965</v>
      </c>
      <c r="AN10" s="515" t="s">
        <v>965</v>
      </c>
      <c r="AO10" s="515" t="s">
        <v>965</v>
      </c>
      <c r="AP10" s="515" t="s">
        <v>965</v>
      </c>
      <c r="AQ10" s="515" t="s">
        <v>965</v>
      </c>
      <c r="AR10" s="515" t="s">
        <v>965</v>
      </c>
      <c r="AS10" s="515" t="s">
        <v>965</v>
      </c>
      <c r="AT10" s="515" t="s">
        <v>965</v>
      </c>
      <c r="AU10" s="515" t="s">
        <v>965</v>
      </c>
      <c r="AV10" s="515" t="s">
        <v>965</v>
      </c>
      <c r="AW10" s="515" t="s">
        <v>965</v>
      </c>
      <c r="AX10" s="515" t="s">
        <v>965</v>
      </c>
      <c r="AY10" s="515" t="s">
        <v>965</v>
      </c>
      <c r="AZ10" s="515" t="s">
        <v>965</v>
      </c>
      <c r="BA10" s="515" t="s">
        <v>965</v>
      </c>
      <c r="BB10" s="515" t="s">
        <v>965</v>
      </c>
      <c r="BC10" s="515" t="s">
        <v>965</v>
      </c>
      <c r="BD10" s="515" t="s">
        <v>965</v>
      </c>
      <c r="BE10" s="515" t="s">
        <v>965</v>
      </c>
      <c r="BF10" s="515" t="s">
        <v>965</v>
      </c>
      <c r="BG10" s="515" t="s">
        <v>965</v>
      </c>
      <c r="BH10" s="515" t="s">
        <v>965</v>
      </c>
      <c r="BI10" s="515" t="s">
        <v>965</v>
      </c>
      <c r="BJ10" s="515"/>
      <c r="BK10" s="515" t="s">
        <v>965</v>
      </c>
      <c r="BL10" s="515" t="s">
        <v>965</v>
      </c>
      <c r="BM10" s="515" t="s">
        <v>965</v>
      </c>
      <c r="BN10" s="515" t="s">
        <v>965</v>
      </c>
      <c r="BO10" s="515" t="s">
        <v>965</v>
      </c>
      <c r="BP10" s="515" t="s">
        <v>965</v>
      </c>
      <c r="BQ10" s="515" t="s">
        <v>965</v>
      </c>
      <c r="BR10" s="515" t="s">
        <v>965</v>
      </c>
      <c r="BS10" s="515" t="s">
        <v>965</v>
      </c>
      <c r="BT10" s="515" t="s">
        <v>965</v>
      </c>
      <c r="BU10" s="515" t="s">
        <v>965</v>
      </c>
      <c r="BV10" s="515" t="s">
        <v>965</v>
      </c>
      <c r="BW10" s="515" t="s">
        <v>965</v>
      </c>
      <c r="BX10" s="515" t="s">
        <v>965</v>
      </c>
      <c r="BY10" s="515" t="s">
        <v>965</v>
      </c>
      <c r="BZ10" s="515" t="s">
        <v>965</v>
      </c>
      <c r="CA10" s="516"/>
    </row>
    <row r="11" spans="1:79" s="494" customFormat="1" ht="42" thickBot="1">
      <c r="A11" s="480" t="s">
        <v>947</v>
      </c>
      <c r="B11" s="481">
        <v>6</v>
      </c>
      <c r="C11" s="482" t="s">
        <v>56</v>
      </c>
      <c r="D11" s="483" t="s">
        <v>2713</v>
      </c>
      <c r="E11" s="484"/>
      <c r="F11" s="485"/>
      <c r="G11" s="486"/>
      <c r="H11" s="487"/>
      <c r="I11" s="486" t="s">
        <v>2114</v>
      </c>
      <c r="J11" s="488" t="s">
        <v>3253</v>
      </c>
      <c r="K11" s="487" t="s">
        <v>2399</v>
      </c>
      <c r="L11" s="487" t="s">
        <v>946</v>
      </c>
      <c r="M11" s="488"/>
      <c r="N11" s="488" t="s">
        <v>946</v>
      </c>
      <c r="O11" s="489" t="s">
        <v>2399</v>
      </c>
      <c r="P11" s="486" t="s">
        <v>3254</v>
      </c>
      <c r="Q11" s="488"/>
      <c r="R11" s="488"/>
      <c r="S11" s="490"/>
      <c r="T11" s="488"/>
      <c r="U11" s="488"/>
      <c r="V11" s="488"/>
      <c r="W11" s="488"/>
      <c r="X11" s="488"/>
      <c r="Y11" s="488"/>
      <c r="Z11" s="488"/>
      <c r="AA11" s="488"/>
      <c r="AB11" s="488"/>
      <c r="AC11" s="488"/>
      <c r="AD11" s="488"/>
      <c r="AE11" s="488"/>
      <c r="AF11" s="488"/>
      <c r="AG11" s="488" t="s">
        <v>65</v>
      </c>
      <c r="AH11" s="488" t="s">
        <v>65</v>
      </c>
      <c r="AI11" s="488"/>
      <c r="AJ11" s="488"/>
      <c r="AK11" s="488"/>
      <c r="AL11" s="488"/>
      <c r="AM11" s="488"/>
      <c r="AN11" s="488"/>
      <c r="AO11" s="488"/>
      <c r="AP11" s="488"/>
      <c r="AQ11" s="488"/>
      <c r="AR11" s="488"/>
      <c r="AS11" s="488"/>
      <c r="AT11" s="488"/>
      <c r="AU11" s="488"/>
      <c r="AV11" s="488"/>
      <c r="AW11" s="488"/>
      <c r="AX11" s="488"/>
      <c r="AY11" s="488"/>
      <c r="AZ11" s="488"/>
      <c r="BA11" s="488"/>
      <c r="BB11" s="488"/>
      <c r="BC11" s="488"/>
      <c r="BD11" s="488"/>
      <c r="BE11" s="488"/>
      <c r="BF11" s="488"/>
      <c r="BG11" s="488"/>
      <c r="BH11" s="488"/>
      <c r="BI11" s="488"/>
      <c r="BJ11" s="488"/>
      <c r="BK11" s="488"/>
      <c r="BL11" s="491"/>
      <c r="BM11" s="491"/>
      <c r="BN11" s="492">
        <v>0</v>
      </c>
      <c r="BO11" s="491"/>
      <c r="BP11" s="491"/>
      <c r="BQ11" s="492">
        <v>0</v>
      </c>
      <c r="BR11" s="491"/>
      <c r="BS11" s="491"/>
      <c r="BT11" s="492">
        <v>0</v>
      </c>
      <c r="BU11" s="491"/>
      <c r="BV11" s="491"/>
      <c r="BW11" s="492">
        <v>0</v>
      </c>
      <c r="BX11" s="488"/>
      <c r="BY11" s="488"/>
      <c r="BZ11" s="488"/>
      <c r="CA11" s="493" t="s">
        <v>965</v>
      </c>
    </row>
    <row r="12" spans="1:79" s="479" customFormat="1">
      <c r="A12" s="468" t="s">
        <v>850</v>
      </c>
      <c r="B12" s="469">
        <v>7</v>
      </c>
      <c r="C12" s="470" t="s">
        <v>54</v>
      </c>
      <c r="D12" s="471" t="s">
        <v>2729</v>
      </c>
      <c r="E12" s="472" t="s">
        <v>2729</v>
      </c>
      <c r="F12" s="472" t="s">
        <v>2729</v>
      </c>
      <c r="G12" s="473" t="s">
        <v>2729</v>
      </c>
      <c r="H12" s="472" t="s">
        <v>2464</v>
      </c>
      <c r="I12" s="474" t="s">
        <v>2729</v>
      </c>
      <c r="J12" s="474" t="s">
        <v>2729</v>
      </c>
      <c r="K12" s="472" t="s">
        <v>2729</v>
      </c>
      <c r="L12" s="472" t="s">
        <v>2729</v>
      </c>
      <c r="M12" s="475" t="s">
        <v>2729</v>
      </c>
      <c r="N12" s="475" t="s">
        <v>2729</v>
      </c>
      <c r="O12" s="476" t="s">
        <v>2729</v>
      </c>
      <c r="P12" s="477" t="s">
        <v>790</v>
      </c>
      <c r="Q12" s="475" t="s">
        <v>2729</v>
      </c>
      <c r="R12" s="475" t="s">
        <v>2729</v>
      </c>
      <c r="S12" s="475" t="s">
        <v>2464</v>
      </c>
      <c r="T12" s="475" t="s">
        <v>2464</v>
      </c>
      <c r="U12" s="475" t="s">
        <v>2729</v>
      </c>
      <c r="V12" s="475" t="s">
        <v>2464</v>
      </c>
      <c r="W12" s="475" t="s">
        <v>2504</v>
      </c>
      <c r="X12" s="475" t="s">
        <v>2504</v>
      </c>
      <c r="Y12" s="475" t="s">
        <v>2504</v>
      </c>
      <c r="Z12" s="475" t="s">
        <v>2504</v>
      </c>
      <c r="AA12" s="475" t="s">
        <v>2464</v>
      </c>
      <c r="AB12" s="475" t="s">
        <v>2729</v>
      </c>
      <c r="AC12" s="475" t="s">
        <v>2464</v>
      </c>
      <c r="AD12" s="475" t="s">
        <v>2464</v>
      </c>
      <c r="AE12" s="475" t="s">
        <v>2464</v>
      </c>
      <c r="AF12" s="475" t="s">
        <v>2464</v>
      </c>
      <c r="AG12" s="475" t="s">
        <v>2729</v>
      </c>
      <c r="AH12" s="475" t="s">
        <v>2729</v>
      </c>
      <c r="AI12" s="475" t="s">
        <v>2504</v>
      </c>
      <c r="AJ12" s="475" t="s">
        <v>2464</v>
      </c>
      <c r="AK12" s="475" t="s">
        <v>2729</v>
      </c>
      <c r="AL12" s="475" t="s">
        <v>2729</v>
      </c>
      <c r="AM12" s="475" t="s">
        <v>2729</v>
      </c>
      <c r="AN12" s="475" t="s">
        <v>2729</v>
      </c>
      <c r="AO12" s="475" t="s">
        <v>2464</v>
      </c>
      <c r="AP12" s="475" t="s">
        <v>2464</v>
      </c>
      <c r="AQ12" s="475" t="s">
        <v>1378</v>
      </c>
      <c r="AR12" s="475" t="s">
        <v>1378</v>
      </c>
      <c r="AS12" s="475" t="s">
        <v>1378</v>
      </c>
      <c r="AT12" s="475" t="s">
        <v>1378</v>
      </c>
      <c r="AU12" s="475" t="s">
        <v>1378</v>
      </c>
      <c r="AV12" s="475" t="s">
        <v>2731</v>
      </c>
      <c r="AW12" s="475" t="s">
        <v>2731</v>
      </c>
      <c r="AX12" s="475" t="s">
        <v>1378</v>
      </c>
      <c r="AY12" s="475" t="s">
        <v>2731</v>
      </c>
      <c r="AZ12" s="475" t="s">
        <v>2731</v>
      </c>
      <c r="BA12" s="475" t="s">
        <v>1378</v>
      </c>
      <c r="BB12" s="475" t="s">
        <v>2731</v>
      </c>
      <c r="BC12" s="475" t="s">
        <v>2735</v>
      </c>
      <c r="BD12" s="475" t="s">
        <v>2731</v>
      </c>
      <c r="BE12" s="475" t="s">
        <v>2735</v>
      </c>
      <c r="BF12" s="475" t="s">
        <v>2729</v>
      </c>
      <c r="BG12" s="475" t="s">
        <v>2733</v>
      </c>
      <c r="BH12" s="475" t="s">
        <v>2733</v>
      </c>
      <c r="BI12" s="475" t="s">
        <v>2733</v>
      </c>
      <c r="BJ12" s="475" t="s">
        <v>2464</v>
      </c>
      <c r="BK12" s="475" t="s">
        <v>1378</v>
      </c>
      <c r="BL12" s="475" t="s">
        <v>2735</v>
      </c>
      <c r="BM12" s="475" t="s">
        <v>2735</v>
      </c>
      <c r="BN12" s="475" t="s">
        <v>2735</v>
      </c>
      <c r="BO12" s="475" t="s">
        <v>2735</v>
      </c>
      <c r="BP12" s="475" t="s">
        <v>2735</v>
      </c>
      <c r="BQ12" s="475" t="s">
        <v>2735</v>
      </c>
      <c r="BR12" s="475" t="s">
        <v>2735</v>
      </c>
      <c r="BS12" s="475" t="s">
        <v>2735</v>
      </c>
      <c r="BT12" s="475" t="s">
        <v>2735</v>
      </c>
      <c r="BU12" s="475" t="s">
        <v>2735</v>
      </c>
      <c r="BV12" s="475" t="s">
        <v>2735</v>
      </c>
      <c r="BW12" s="475" t="s">
        <v>2735</v>
      </c>
      <c r="BX12" s="475" t="s">
        <v>2464</v>
      </c>
      <c r="BY12" s="475" t="s">
        <v>2464</v>
      </c>
      <c r="BZ12" s="475" t="s">
        <v>2735</v>
      </c>
      <c r="CA12" s="478"/>
    </row>
    <row r="13" spans="1:79" s="494" customFormat="1" ht="27.6" hidden="1">
      <c r="A13" s="508" t="s">
        <v>948</v>
      </c>
      <c r="B13" s="509">
        <v>8</v>
      </c>
      <c r="C13" s="510" t="s">
        <v>55</v>
      </c>
      <c r="D13" s="511" t="s">
        <v>2713</v>
      </c>
      <c r="E13" s="512" t="s">
        <v>965</v>
      </c>
      <c r="F13" s="513" t="s">
        <v>965</v>
      </c>
      <c r="G13" s="514" t="s">
        <v>965</v>
      </c>
      <c r="H13" s="514" t="s">
        <v>965</v>
      </c>
      <c r="I13" s="515" t="s">
        <v>3278</v>
      </c>
      <c r="J13" s="515" t="s">
        <v>3254</v>
      </c>
      <c r="K13" s="514" t="s">
        <v>2399</v>
      </c>
      <c r="L13" s="514" t="s">
        <v>945</v>
      </c>
      <c r="M13" s="515" t="s">
        <v>3254</v>
      </c>
      <c r="N13" s="515" t="s">
        <v>946</v>
      </c>
      <c r="O13" s="511" t="s">
        <v>3279</v>
      </c>
      <c r="P13" s="515" t="s">
        <v>3256</v>
      </c>
      <c r="Q13" s="515" t="s">
        <v>965</v>
      </c>
      <c r="R13" s="515" t="s">
        <v>965</v>
      </c>
      <c r="S13" s="515" t="s">
        <v>965</v>
      </c>
      <c r="T13" s="515" t="s">
        <v>965</v>
      </c>
      <c r="U13" s="515" t="s">
        <v>965</v>
      </c>
      <c r="V13" s="515" t="s">
        <v>965</v>
      </c>
      <c r="W13" s="515" t="s">
        <v>965</v>
      </c>
      <c r="X13" s="515" t="s">
        <v>965</v>
      </c>
      <c r="Y13" s="515" t="s">
        <v>965</v>
      </c>
      <c r="Z13" s="515" t="s">
        <v>965</v>
      </c>
      <c r="AA13" s="515"/>
      <c r="AB13" s="515" t="s">
        <v>965</v>
      </c>
      <c r="AC13" s="515" t="s">
        <v>965</v>
      </c>
      <c r="AD13" s="515" t="s">
        <v>965</v>
      </c>
      <c r="AE13" s="515" t="s">
        <v>965</v>
      </c>
      <c r="AF13" s="515" t="s">
        <v>965</v>
      </c>
      <c r="AG13" s="515" t="s">
        <v>3277</v>
      </c>
      <c r="AH13" s="515" t="s">
        <v>3280</v>
      </c>
      <c r="AI13" s="515" t="s">
        <v>965</v>
      </c>
      <c r="AJ13" s="515"/>
      <c r="AK13" s="515" t="s">
        <v>965</v>
      </c>
      <c r="AL13" s="515" t="s">
        <v>965</v>
      </c>
      <c r="AM13" s="515" t="s">
        <v>965</v>
      </c>
      <c r="AN13" s="515" t="s">
        <v>965</v>
      </c>
      <c r="AO13" s="515" t="s">
        <v>965</v>
      </c>
      <c r="AP13" s="515" t="s">
        <v>965</v>
      </c>
      <c r="AQ13" s="515" t="s">
        <v>965</v>
      </c>
      <c r="AR13" s="515" t="s">
        <v>965</v>
      </c>
      <c r="AS13" s="515" t="s">
        <v>965</v>
      </c>
      <c r="AT13" s="515" t="s">
        <v>965</v>
      </c>
      <c r="AU13" s="515" t="s">
        <v>965</v>
      </c>
      <c r="AV13" s="515" t="s">
        <v>965</v>
      </c>
      <c r="AW13" s="515" t="s">
        <v>965</v>
      </c>
      <c r="AX13" s="515" t="s">
        <v>965</v>
      </c>
      <c r="AY13" s="515" t="s">
        <v>965</v>
      </c>
      <c r="AZ13" s="515" t="s">
        <v>965</v>
      </c>
      <c r="BA13" s="515" t="s">
        <v>965</v>
      </c>
      <c r="BB13" s="515" t="s">
        <v>965</v>
      </c>
      <c r="BC13" s="515" t="s">
        <v>965</v>
      </c>
      <c r="BD13" s="515" t="s">
        <v>965</v>
      </c>
      <c r="BE13" s="515" t="s">
        <v>965</v>
      </c>
      <c r="BF13" s="515" t="s">
        <v>965</v>
      </c>
      <c r="BG13" s="515" t="s">
        <v>965</v>
      </c>
      <c r="BH13" s="515" t="s">
        <v>965</v>
      </c>
      <c r="BI13" s="515" t="s">
        <v>965</v>
      </c>
      <c r="BJ13" s="515"/>
      <c r="BK13" s="515" t="s">
        <v>965</v>
      </c>
      <c r="BL13" s="515" t="s">
        <v>965</v>
      </c>
      <c r="BM13" s="515" t="s">
        <v>965</v>
      </c>
      <c r="BN13" s="515" t="s">
        <v>965</v>
      </c>
      <c r="BO13" s="515" t="s">
        <v>965</v>
      </c>
      <c r="BP13" s="515" t="s">
        <v>965</v>
      </c>
      <c r="BQ13" s="515" t="s">
        <v>965</v>
      </c>
      <c r="BR13" s="515" t="s">
        <v>965</v>
      </c>
      <c r="BS13" s="515" t="s">
        <v>965</v>
      </c>
      <c r="BT13" s="515" t="s">
        <v>965</v>
      </c>
      <c r="BU13" s="515" t="s">
        <v>965</v>
      </c>
      <c r="BV13" s="515" t="s">
        <v>965</v>
      </c>
      <c r="BW13" s="515" t="s">
        <v>965</v>
      </c>
      <c r="BX13" s="515" t="s">
        <v>965</v>
      </c>
      <c r="BY13" s="515" t="s">
        <v>965</v>
      </c>
      <c r="BZ13" s="515" t="s">
        <v>965</v>
      </c>
      <c r="CA13" s="516"/>
    </row>
    <row r="14" spans="1:79" s="494" customFormat="1" ht="42" thickBot="1">
      <c r="A14" s="480" t="s">
        <v>948</v>
      </c>
      <c r="B14" s="481">
        <v>9</v>
      </c>
      <c r="C14" s="482" t="s">
        <v>56</v>
      </c>
      <c r="D14" s="483" t="s">
        <v>2713</v>
      </c>
      <c r="E14" s="484"/>
      <c r="F14" s="485"/>
      <c r="G14" s="486"/>
      <c r="H14" s="487"/>
      <c r="I14" s="486" t="s">
        <v>2114</v>
      </c>
      <c r="J14" s="488" t="s">
        <v>3255</v>
      </c>
      <c r="K14" s="487" t="s">
        <v>2399</v>
      </c>
      <c r="L14" s="487" t="s">
        <v>945</v>
      </c>
      <c r="M14" s="488" t="s">
        <v>3255</v>
      </c>
      <c r="N14" s="488" t="s">
        <v>946</v>
      </c>
      <c r="O14" s="489" t="s">
        <v>1436</v>
      </c>
      <c r="P14" s="486" t="s">
        <v>3256</v>
      </c>
      <c r="Q14" s="488"/>
      <c r="R14" s="488"/>
      <c r="S14" s="490"/>
      <c r="T14" s="488"/>
      <c r="U14" s="488"/>
      <c r="V14" s="488"/>
      <c r="W14" s="488"/>
      <c r="X14" s="488"/>
      <c r="Y14" s="488"/>
      <c r="Z14" s="488"/>
      <c r="AA14" s="488"/>
      <c r="AB14" s="488"/>
      <c r="AC14" s="488"/>
      <c r="AD14" s="488"/>
      <c r="AE14" s="488"/>
      <c r="AF14" s="488"/>
      <c r="AG14" s="488" t="s">
        <v>65</v>
      </c>
      <c r="AH14" s="488" t="s">
        <v>57</v>
      </c>
      <c r="AI14" s="488"/>
      <c r="AJ14" s="488"/>
      <c r="AK14" s="488"/>
      <c r="AL14" s="488"/>
      <c r="AM14" s="488"/>
      <c r="AN14" s="488"/>
      <c r="AO14" s="488"/>
      <c r="AP14" s="488"/>
      <c r="AQ14" s="488"/>
      <c r="AR14" s="488"/>
      <c r="AS14" s="488"/>
      <c r="AT14" s="488"/>
      <c r="AU14" s="488"/>
      <c r="AV14" s="488"/>
      <c r="AW14" s="488"/>
      <c r="AX14" s="488"/>
      <c r="AY14" s="488"/>
      <c r="AZ14" s="488"/>
      <c r="BA14" s="488"/>
      <c r="BB14" s="488"/>
      <c r="BC14" s="488"/>
      <c r="BD14" s="488"/>
      <c r="BE14" s="488"/>
      <c r="BF14" s="488"/>
      <c r="BG14" s="488"/>
      <c r="BH14" s="488"/>
      <c r="BI14" s="488"/>
      <c r="BJ14" s="488"/>
      <c r="BK14" s="488"/>
      <c r="BL14" s="491"/>
      <c r="BM14" s="491"/>
      <c r="BN14" s="492">
        <v>0</v>
      </c>
      <c r="BO14" s="491"/>
      <c r="BP14" s="491"/>
      <c r="BQ14" s="492">
        <v>0</v>
      </c>
      <c r="BR14" s="491"/>
      <c r="BS14" s="491"/>
      <c r="BT14" s="492">
        <v>0</v>
      </c>
      <c r="BU14" s="491"/>
      <c r="BV14" s="491"/>
      <c r="BW14" s="492">
        <v>0</v>
      </c>
      <c r="BX14" s="488"/>
      <c r="BY14" s="488"/>
      <c r="BZ14" s="488"/>
      <c r="CA14" s="493" t="s">
        <v>965</v>
      </c>
    </row>
    <row r="15" spans="1:79" s="479" customFormat="1">
      <c r="A15" s="468" t="s">
        <v>851</v>
      </c>
      <c r="B15" s="469">
        <v>10</v>
      </c>
      <c r="C15" s="470" t="s">
        <v>54</v>
      </c>
      <c r="D15" s="471" t="s">
        <v>2729</v>
      </c>
      <c r="E15" s="472" t="s">
        <v>2729</v>
      </c>
      <c r="F15" s="472" t="s">
        <v>2729</v>
      </c>
      <c r="G15" s="473" t="s">
        <v>2729</v>
      </c>
      <c r="H15" s="472" t="s">
        <v>2464</v>
      </c>
      <c r="I15" s="474" t="s">
        <v>2729</v>
      </c>
      <c r="J15" s="474" t="s">
        <v>2729</v>
      </c>
      <c r="K15" s="472" t="s">
        <v>2729</v>
      </c>
      <c r="L15" s="472" t="s">
        <v>2729</v>
      </c>
      <c r="M15" s="475" t="s">
        <v>2464</v>
      </c>
      <c r="N15" s="475" t="s">
        <v>2729</v>
      </c>
      <c r="O15" s="476" t="s">
        <v>2729</v>
      </c>
      <c r="P15" s="477" t="s">
        <v>790</v>
      </c>
      <c r="Q15" s="475" t="s">
        <v>2729</v>
      </c>
      <c r="R15" s="475" t="s">
        <v>2729</v>
      </c>
      <c r="S15" s="475" t="s">
        <v>2464</v>
      </c>
      <c r="T15" s="475" t="s">
        <v>2464</v>
      </c>
      <c r="U15" s="475" t="s">
        <v>2729</v>
      </c>
      <c r="V15" s="475" t="s">
        <v>2464</v>
      </c>
      <c r="W15" s="475" t="s">
        <v>2504</v>
      </c>
      <c r="X15" s="475" t="s">
        <v>2504</v>
      </c>
      <c r="Y15" s="475" t="s">
        <v>2504</v>
      </c>
      <c r="Z15" s="475" t="s">
        <v>2504</v>
      </c>
      <c r="AA15" s="475" t="s">
        <v>2464</v>
      </c>
      <c r="AB15" s="475" t="s">
        <v>2729</v>
      </c>
      <c r="AC15" s="475" t="s">
        <v>2464</v>
      </c>
      <c r="AD15" s="475" t="s">
        <v>2464</v>
      </c>
      <c r="AE15" s="475" t="s">
        <v>2464</v>
      </c>
      <c r="AF15" s="475" t="s">
        <v>2464</v>
      </c>
      <c r="AG15" s="475" t="s">
        <v>2729</v>
      </c>
      <c r="AH15" s="475" t="s">
        <v>2729</v>
      </c>
      <c r="AI15" s="475" t="s">
        <v>2504</v>
      </c>
      <c r="AJ15" s="475" t="s">
        <v>2464</v>
      </c>
      <c r="AK15" s="475" t="s">
        <v>2729</v>
      </c>
      <c r="AL15" s="475" t="s">
        <v>2729</v>
      </c>
      <c r="AM15" s="475" t="s">
        <v>2729</v>
      </c>
      <c r="AN15" s="475" t="s">
        <v>2729</v>
      </c>
      <c r="AO15" s="475" t="s">
        <v>2464</v>
      </c>
      <c r="AP15" s="475" t="s">
        <v>2464</v>
      </c>
      <c r="AQ15" s="475" t="s">
        <v>1378</v>
      </c>
      <c r="AR15" s="475" t="s">
        <v>1378</v>
      </c>
      <c r="AS15" s="475" t="s">
        <v>1378</v>
      </c>
      <c r="AT15" s="475" t="s">
        <v>1378</v>
      </c>
      <c r="AU15" s="475" t="s">
        <v>1378</v>
      </c>
      <c r="AV15" s="475" t="s">
        <v>2731</v>
      </c>
      <c r="AW15" s="475" t="s">
        <v>2731</v>
      </c>
      <c r="AX15" s="475" t="s">
        <v>1378</v>
      </c>
      <c r="AY15" s="475" t="s">
        <v>2731</v>
      </c>
      <c r="AZ15" s="475" t="s">
        <v>2731</v>
      </c>
      <c r="BA15" s="475" t="s">
        <v>1378</v>
      </c>
      <c r="BB15" s="475" t="s">
        <v>2731</v>
      </c>
      <c r="BC15" s="475" t="s">
        <v>2735</v>
      </c>
      <c r="BD15" s="475" t="s">
        <v>2731</v>
      </c>
      <c r="BE15" s="475" t="s">
        <v>2735</v>
      </c>
      <c r="BF15" s="475" t="s">
        <v>2729</v>
      </c>
      <c r="BG15" s="475" t="s">
        <v>2733</v>
      </c>
      <c r="BH15" s="475" t="s">
        <v>2733</v>
      </c>
      <c r="BI15" s="475" t="s">
        <v>2733</v>
      </c>
      <c r="BJ15" s="475" t="s">
        <v>2464</v>
      </c>
      <c r="BK15" s="475" t="s">
        <v>1378</v>
      </c>
      <c r="BL15" s="475" t="s">
        <v>2735</v>
      </c>
      <c r="BM15" s="475" t="s">
        <v>2735</v>
      </c>
      <c r="BN15" s="475" t="s">
        <v>2735</v>
      </c>
      <c r="BO15" s="475" t="s">
        <v>2735</v>
      </c>
      <c r="BP15" s="475" t="s">
        <v>2735</v>
      </c>
      <c r="BQ15" s="475" t="s">
        <v>2735</v>
      </c>
      <c r="BR15" s="475" t="s">
        <v>2735</v>
      </c>
      <c r="BS15" s="475" t="s">
        <v>2735</v>
      </c>
      <c r="BT15" s="475" t="s">
        <v>2735</v>
      </c>
      <c r="BU15" s="475" t="s">
        <v>2735</v>
      </c>
      <c r="BV15" s="475" t="s">
        <v>2735</v>
      </c>
      <c r="BW15" s="475" t="s">
        <v>2735</v>
      </c>
      <c r="BX15" s="475" t="s">
        <v>2464</v>
      </c>
      <c r="BY15" s="475" t="s">
        <v>2464</v>
      </c>
      <c r="BZ15" s="475" t="s">
        <v>2735</v>
      </c>
      <c r="CA15" s="478"/>
    </row>
    <row r="16" spans="1:79" s="494" customFormat="1" ht="27.6" hidden="1">
      <c r="A16" s="508" t="s">
        <v>949</v>
      </c>
      <c r="B16" s="509">
        <v>11</v>
      </c>
      <c r="C16" s="510" t="s">
        <v>55</v>
      </c>
      <c r="D16" s="511" t="s">
        <v>2713</v>
      </c>
      <c r="E16" s="512" t="s">
        <v>965</v>
      </c>
      <c r="F16" s="513" t="s">
        <v>965</v>
      </c>
      <c r="G16" s="514" t="s">
        <v>965</v>
      </c>
      <c r="H16" s="514" t="s">
        <v>965</v>
      </c>
      <c r="I16" s="515" t="s">
        <v>2414</v>
      </c>
      <c r="J16" s="515" t="s">
        <v>3256</v>
      </c>
      <c r="K16" s="514" t="s">
        <v>1436</v>
      </c>
      <c r="L16" s="514" t="s">
        <v>946</v>
      </c>
      <c r="M16" s="515" t="s">
        <v>965</v>
      </c>
      <c r="N16" s="515" t="s">
        <v>946</v>
      </c>
      <c r="O16" s="511" t="s">
        <v>3279</v>
      </c>
      <c r="P16" s="515" t="s">
        <v>3257</v>
      </c>
      <c r="Q16" s="515" t="s">
        <v>965</v>
      </c>
      <c r="R16" s="515" t="s">
        <v>965</v>
      </c>
      <c r="S16" s="515" t="s">
        <v>965</v>
      </c>
      <c r="T16" s="515" t="s">
        <v>965</v>
      </c>
      <c r="U16" s="515" t="s">
        <v>965</v>
      </c>
      <c r="V16" s="515" t="s">
        <v>965</v>
      </c>
      <c r="W16" s="515" t="s">
        <v>965</v>
      </c>
      <c r="X16" s="515" t="s">
        <v>965</v>
      </c>
      <c r="Y16" s="515" t="s">
        <v>965</v>
      </c>
      <c r="Z16" s="515" t="s">
        <v>965</v>
      </c>
      <c r="AA16" s="515"/>
      <c r="AB16" s="515" t="s">
        <v>965</v>
      </c>
      <c r="AC16" s="515" t="s">
        <v>965</v>
      </c>
      <c r="AD16" s="515" t="s">
        <v>965</v>
      </c>
      <c r="AE16" s="515" t="s">
        <v>965</v>
      </c>
      <c r="AF16" s="515" t="s">
        <v>965</v>
      </c>
      <c r="AG16" s="515" t="s">
        <v>3280</v>
      </c>
      <c r="AH16" s="515" t="s">
        <v>3280</v>
      </c>
      <c r="AI16" s="515" t="s">
        <v>965</v>
      </c>
      <c r="AJ16" s="515"/>
      <c r="AK16" s="515" t="s">
        <v>965</v>
      </c>
      <c r="AL16" s="515" t="s">
        <v>965</v>
      </c>
      <c r="AM16" s="515" t="s">
        <v>965</v>
      </c>
      <c r="AN16" s="515" t="s">
        <v>965</v>
      </c>
      <c r="AO16" s="515" t="s">
        <v>965</v>
      </c>
      <c r="AP16" s="515" t="s">
        <v>965</v>
      </c>
      <c r="AQ16" s="515" t="s">
        <v>965</v>
      </c>
      <c r="AR16" s="515" t="s">
        <v>965</v>
      </c>
      <c r="AS16" s="515" t="s">
        <v>965</v>
      </c>
      <c r="AT16" s="515" t="s">
        <v>965</v>
      </c>
      <c r="AU16" s="515" t="s">
        <v>965</v>
      </c>
      <c r="AV16" s="515" t="s">
        <v>965</v>
      </c>
      <c r="AW16" s="515" t="s">
        <v>965</v>
      </c>
      <c r="AX16" s="515" t="s">
        <v>965</v>
      </c>
      <c r="AY16" s="515" t="s">
        <v>965</v>
      </c>
      <c r="AZ16" s="515" t="s">
        <v>965</v>
      </c>
      <c r="BA16" s="515" t="s">
        <v>965</v>
      </c>
      <c r="BB16" s="515" t="s">
        <v>965</v>
      </c>
      <c r="BC16" s="515" t="s">
        <v>965</v>
      </c>
      <c r="BD16" s="515" t="s">
        <v>965</v>
      </c>
      <c r="BE16" s="515" t="s">
        <v>965</v>
      </c>
      <c r="BF16" s="515" t="s">
        <v>965</v>
      </c>
      <c r="BG16" s="515" t="s">
        <v>965</v>
      </c>
      <c r="BH16" s="515" t="s">
        <v>965</v>
      </c>
      <c r="BI16" s="515" t="s">
        <v>965</v>
      </c>
      <c r="BJ16" s="515"/>
      <c r="BK16" s="515" t="s">
        <v>965</v>
      </c>
      <c r="BL16" s="515" t="s">
        <v>965</v>
      </c>
      <c r="BM16" s="515" t="s">
        <v>965</v>
      </c>
      <c r="BN16" s="515" t="s">
        <v>965</v>
      </c>
      <c r="BO16" s="515" t="s">
        <v>965</v>
      </c>
      <c r="BP16" s="515" t="s">
        <v>965</v>
      </c>
      <c r="BQ16" s="515" t="s">
        <v>965</v>
      </c>
      <c r="BR16" s="515" t="s">
        <v>965</v>
      </c>
      <c r="BS16" s="515" t="s">
        <v>965</v>
      </c>
      <c r="BT16" s="515" t="s">
        <v>965</v>
      </c>
      <c r="BU16" s="515" t="s">
        <v>965</v>
      </c>
      <c r="BV16" s="515" t="s">
        <v>965</v>
      </c>
      <c r="BW16" s="515" t="s">
        <v>965</v>
      </c>
      <c r="BX16" s="515" t="s">
        <v>965</v>
      </c>
      <c r="BY16" s="515" t="s">
        <v>965</v>
      </c>
      <c r="BZ16" s="515" t="s">
        <v>965</v>
      </c>
      <c r="CA16" s="516"/>
    </row>
    <row r="17" spans="1:79" s="494" customFormat="1" ht="42" thickBot="1">
      <c r="A17" s="480" t="s">
        <v>949</v>
      </c>
      <c r="B17" s="481">
        <v>12</v>
      </c>
      <c r="C17" s="482" t="s">
        <v>56</v>
      </c>
      <c r="D17" s="483" t="s">
        <v>2713</v>
      </c>
      <c r="E17" s="484"/>
      <c r="F17" s="485"/>
      <c r="G17" s="486"/>
      <c r="H17" s="487"/>
      <c r="I17" s="486" t="s">
        <v>2171</v>
      </c>
      <c r="J17" s="488" t="s">
        <v>3256</v>
      </c>
      <c r="K17" s="487" t="s">
        <v>1436</v>
      </c>
      <c r="L17" s="487" t="s">
        <v>946</v>
      </c>
      <c r="M17" s="488"/>
      <c r="N17" s="488" t="s">
        <v>946</v>
      </c>
      <c r="O17" s="489" t="s">
        <v>1436</v>
      </c>
      <c r="P17" s="486" t="s">
        <v>3257</v>
      </c>
      <c r="Q17" s="488"/>
      <c r="R17" s="488"/>
      <c r="S17" s="490"/>
      <c r="T17" s="488"/>
      <c r="U17" s="488"/>
      <c r="V17" s="488"/>
      <c r="W17" s="488"/>
      <c r="X17" s="488"/>
      <c r="Y17" s="488"/>
      <c r="Z17" s="488"/>
      <c r="AA17" s="488"/>
      <c r="AB17" s="488"/>
      <c r="AC17" s="488"/>
      <c r="AD17" s="488"/>
      <c r="AE17" s="488"/>
      <c r="AF17" s="488"/>
      <c r="AG17" s="488" t="s">
        <v>57</v>
      </c>
      <c r="AH17" s="488" t="s">
        <v>57</v>
      </c>
      <c r="AI17" s="488"/>
      <c r="AJ17" s="488"/>
      <c r="AK17" s="488"/>
      <c r="AL17" s="488"/>
      <c r="AM17" s="488"/>
      <c r="AN17" s="488"/>
      <c r="AO17" s="488"/>
      <c r="AP17" s="488"/>
      <c r="AQ17" s="488"/>
      <c r="AR17" s="488"/>
      <c r="AS17" s="488"/>
      <c r="AT17" s="488"/>
      <c r="AU17" s="488"/>
      <c r="AV17" s="488"/>
      <c r="AW17" s="488"/>
      <c r="AX17" s="488"/>
      <c r="AY17" s="488"/>
      <c r="AZ17" s="488"/>
      <c r="BA17" s="488"/>
      <c r="BB17" s="488"/>
      <c r="BC17" s="488"/>
      <c r="BD17" s="488"/>
      <c r="BE17" s="488"/>
      <c r="BF17" s="488"/>
      <c r="BG17" s="488"/>
      <c r="BH17" s="488"/>
      <c r="BI17" s="488"/>
      <c r="BJ17" s="488"/>
      <c r="BK17" s="488"/>
      <c r="BL17" s="491"/>
      <c r="BM17" s="491"/>
      <c r="BN17" s="492">
        <v>0</v>
      </c>
      <c r="BO17" s="491"/>
      <c r="BP17" s="491"/>
      <c r="BQ17" s="492">
        <v>0</v>
      </c>
      <c r="BR17" s="491"/>
      <c r="BS17" s="491"/>
      <c r="BT17" s="492">
        <v>0</v>
      </c>
      <c r="BU17" s="491"/>
      <c r="BV17" s="491"/>
      <c r="BW17" s="492">
        <v>0</v>
      </c>
      <c r="BX17" s="488"/>
      <c r="BY17" s="488"/>
      <c r="BZ17" s="488"/>
      <c r="CA17" s="493" t="s">
        <v>965</v>
      </c>
    </row>
    <row r="18" spans="1:79" s="479" customFormat="1">
      <c r="A18" s="468" t="s">
        <v>852</v>
      </c>
      <c r="B18" s="469">
        <v>13</v>
      </c>
      <c r="C18" s="470" t="s">
        <v>54</v>
      </c>
      <c r="D18" s="471" t="s">
        <v>2729</v>
      </c>
      <c r="E18" s="472" t="s">
        <v>2729</v>
      </c>
      <c r="F18" s="472" t="s">
        <v>2729</v>
      </c>
      <c r="G18" s="473" t="s">
        <v>2729</v>
      </c>
      <c r="H18" s="472" t="s">
        <v>2464</v>
      </c>
      <c r="I18" s="474" t="s">
        <v>2729</v>
      </c>
      <c r="J18" s="474" t="s">
        <v>2729</v>
      </c>
      <c r="K18" s="472" t="s">
        <v>2729</v>
      </c>
      <c r="L18" s="472" t="s">
        <v>2729</v>
      </c>
      <c r="M18" s="475" t="s">
        <v>2464</v>
      </c>
      <c r="N18" s="475" t="s">
        <v>2729</v>
      </c>
      <c r="O18" s="476" t="s">
        <v>2729</v>
      </c>
      <c r="P18" s="477" t="s">
        <v>790</v>
      </c>
      <c r="Q18" s="475" t="s">
        <v>2729</v>
      </c>
      <c r="R18" s="475" t="s">
        <v>2729</v>
      </c>
      <c r="S18" s="475" t="s">
        <v>2464</v>
      </c>
      <c r="T18" s="475" t="s">
        <v>2464</v>
      </c>
      <c r="U18" s="475" t="s">
        <v>2729</v>
      </c>
      <c r="V18" s="475" t="s">
        <v>2464</v>
      </c>
      <c r="W18" s="475" t="s">
        <v>2504</v>
      </c>
      <c r="X18" s="475" t="s">
        <v>2504</v>
      </c>
      <c r="Y18" s="475" t="s">
        <v>2504</v>
      </c>
      <c r="Z18" s="475" t="s">
        <v>2504</v>
      </c>
      <c r="AA18" s="475" t="s">
        <v>2464</v>
      </c>
      <c r="AB18" s="475" t="s">
        <v>1378</v>
      </c>
      <c r="AC18" s="475" t="s">
        <v>2464</v>
      </c>
      <c r="AD18" s="475" t="s">
        <v>2464</v>
      </c>
      <c r="AE18" s="475" t="s">
        <v>2729</v>
      </c>
      <c r="AF18" s="475" t="s">
        <v>2464</v>
      </c>
      <c r="AG18" s="475" t="s">
        <v>2729</v>
      </c>
      <c r="AH18" s="475" t="s">
        <v>2729</v>
      </c>
      <c r="AI18" s="475" t="s">
        <v>2504</v>
      </c>
      <c r="AJ18" s="475" t="s">
        <v>2464</v>
      </c>
      <c r="AK18" s="475" t="s">
        <v>2729</v>
      </c>
      <c r="AL18" s="475" t="s">
        <v>2729</v>
      </c>
      <c r="AM18" s="475" t="s">
        <v>2729</v>
      </c>
      <c r="AN18" s="475" t="s">
        <v>2729</v>
      </c>
      <c r="AO18" s="475" t="s">
        <v>2464</v>
      </c>
      <c r="AP18" s="475" t="s">
        <v>2464</v>
      </c>
      <c r="AQ18" s="475" t="s">
        <v>1378</v>
      </c>
      <c r="AR18" s="475" t="s">
        <v>1378</v>
      </c>
      <c r="AS18" s="475" t="s">
        <v>1378</v>
      </c>
      <c r="AT18" s="475" t="s">
        <v>1378</v>
      </c>
      <c r="AU18" s="475" t="s">
        <v>2729</v>
      </c>
      <c r="AV18" s="475" t="s">
        <v>2464</v>
      </c>
      <c r="AW18" s="475" t="s">
        <v>2464</v>
      </c>
      <c r="AX18" s="475" t="s">
        <v>2729</v>
      </c>
      <c r="AY18" s="475" t="s">
        <v>2464</v>
      </c>
      <c r="AZ18" s="475" t="s">
        <v>2464</v>
      </c>
      <c r="BA18" s="475" t="s">
        <v>2729</v>
      </c>
      <c r="BB18" s="475" t="s">
        <v>2729</v>
      </c>
      <c r="BC18" s="475" t="s">
        <v>2733</v>
      </c>
      <c r="BD18" s="475" t="s">
        <v>2729</v>
      </c>
      <c r="BE18" s="475" t="s">
        <v>2733</v>
      </c>
      <c r="BF18" s="475" t="s">
        <v>2729</v>
      </c>
      <c r="BG18" s="475" t="s">
        <v>2733</v>
      </c>
      <c r="BH18" s="475" t="s">
        <v>2733</v>
      </c>
      <c r="BI18" s="475" t="s">
        <v>2733</v>
      </c>
      <c r="BJ18" s="475" t="s">
        <v>2464</v>
      </c>
      <c r="BK18" s="475" t="s">
        <v>1378</v>
      </c>
      <c r="BL18" s="475" t="s">
        <v>2733</v>
      </c>
      <c r="BM18" s="475" t="s">
        <v>2733</v>
      </c>
      <c r="BN18" s="475" t="s">
        <v>2733</v>
      </c>
      <c r="BO18" s="475" t="s">
        <v>2733</v>
      </c>
      <c r="BP18" s="475" t="s">
        <v>2733</v>
      </c>
      <c r="BQ18" s="475" t="s">
        <v>2733</v>
      </c>
      <c r="BR18" s="475" t="s">
        <v>2733</v>
      </c>
      <c r="BS18" s="475" t="s">
        <v>2733</v>
      </c>
      <c r="BT18" s="475" t="s">
        <v>2733</v>
      </c>
      <c r="BU18" s="475" t="s">
        <v>2733</v>
      </c>
      <c r="BV18" s="475" t="s">
        <v>2733</v>
      </c>
      <c r="BW18" s="475" t="s">
        <v>2733</v>
      </c>
      <c r="BX18" s="475" t="s">
        <v>2733</v>
      </c>
      <c r="BY18" s="475" t="s">
        <v>2733</v>
      </c>
      <c r="BZ18" s="475" t="s">
        <v>2733</v>
      </c>
      <c r="CA18" s="478"/>
    </row>
    <row r="19" spans="1:79" s="494" customFormat="1" ht="27.6" hidden="1">
      <c r="A19" s="508" t="s">
        <v>993</v>
      </c>
      <c r="B19" s="509">
        <v>14</v>
      </c>
      <c r="C19" s="510" t="s">
        <v>55</v>
      </c>
      <c r="D19" s="511" t="s">
        <v>2714</v>
      </c>
      <c r="E19" s="512" t="s">
        <v>965</v>
      </c>
      <c r="F19" s="513" t="s">
        <v>965</v>
      </c>
      <c r="G19" s="514" t="s">
        <v>965</v>
      </c>
      <c r="H19" s="514" t="s">
        <v>965</v>
      </c>
      <c r="I19" s="515" t="s">
        <v>3278</v>
      </c>
      <c r="J19" s="515" t="s">
        <v>3257</v>
      </c>
      <c r="K19" s="514" t="s">
        <v>1436</v>
      </c>
      <c r="L19" s="514" t="s">
        <v>946</v>
      </c>
      <c r="M19" s="515" t="s">
        <v>965</v>
      </c>
      <c r="N19" s="515" t="s">
        <v>946</v>
      </c>
      <c r="O19" s="511" t="s">
        <v>3279</v>
      </c>
      <c r="P19" s="515" t="s">
        <v>3259</v>
      </c>
      <c r="Q19" s="515" t="s">
        <v>965</v>
      </c>
      <c r="R19" s="515" t="s">
        <v>965</v>
      </c>
      <c r="S19" s="515" t="s">
        <v>965</v>
      </c>
      <c r="T19" s="515" t="s">
        <v>965</v>
      </c>
      <c r="U19" s="515" t="s">
        <v>965</v>
      </c>
      <c r="V19" s="515" t="s">
        <v>965</v>
      </c>
      <c r="W19" s="515" t="s">
        <v>965</v>
      </c>
      <c r="X19" s="515" t="s">
        <v>965</v>
      </c>
      <c r="Y19" s="515" t="s">
        <v>965</v>
      </c>
      <c r="Z19" s="515" t="s">
        <v>965</v>
      </c>
      <c r="AA19" s="515"/>
      <c r="AB19" s="515" t="s">
        <v>965</v>
      </c>
      <c r="AC19" s="515" t="s">
        <v>965</v>
      </c>
      <c r="AD19" s="515" t="s">
        <v>965</v>
      </c>
      <c r="AE19" s="515" t="s">
        <v>965</v>
      </c>
      <c r="AF19" s="515" t="s">
        <v>965</v>
      </c>
      <c r="AG19" s="515" t="s">
        <v>3280</v>
      </c>
      <c r="AH19" s="515" t="s">
        <v>3280</v>
      </c>
      <c r="AI19" s="515" t="s">
        <v>965</v>
      </c>
      <c r="AJ19" s="515"/>
      <c r="AK19" s="515" t="s">
        <v>965</v>
      </c>
      <c r="AL19" s="515" t="s">
        <v>965</v>
      </c>
      <c r="AM19" s="515" t="s">
        <v>965</v>
      </c>
      <c r="AN19" s="515" t="s">
        <v>965</v>
      </c>
      <c r="AO19" s="515" t="s">
        <v>965</v>
      </c>
      <c r="AP19" s="515" t="s">
        <v>965</v>
      </c>
      <c r="AQ19" s="515" t="s">
        <v>965</v>
      </c>
      <c r="AR19" s="515" t="s">
        <v>965</v>
      </c>
      <c r="AS19" s="515" t="s">
        <v>965</v>
      </c>
      <c r="AT19" s="515" t="s">
        <v>965</v>
      </c>
      <c r="AU19" s="515" t="s">
        <v>965</v>
      </c>
      <c r="AV19" s="515" t="s">
        <v>965</v>
      </c>
      <c r="AW19" s="515" t="s">
        <v>965</v>
      </c>
      <c r="AX19" s="515" t="s">
        <v>965</v>
      </c>
      <c r="AY19" s="515" t="s">
        <v>965</v>
      </c>
      <c r="AZ19" s="515" t="s">
        <v>965</v>
      </c>
      <c r="BA19" s="515" t="s">
        <v>965</v>
      </c>
      <c r="BB19" s="515" t="s">
        <v>965</v>
      </c>
      <c r="BC19" s="515" t="s">
        <v>965</v>
      </c>
      <c r="BD19" s="515" t="s">
        <v>965</v>
      </c>
      <c r="BE19" s="515" t="s">
        <v>965</v>
      </c>
      <c r="BF19" s="515" t="s">
        <v>965</v>
      </c>
      <c r="BG19" s="515" t="s">
        <v>965</v>
      </c>
      <c r="BH19" s="515" t="s">
        <v>965</v>
      </c>
      <c r="BI19" s="515" t="s">
        <v>965</v>
      </c>
      <c r="BJ19" s="515"/>
      <c r="BK19" s="515" t="s">
        <v>965</v>
      </c>
      <c r="BL19" s="515" t="s">
        <v>965</v>
      </c>
      <c r="BM19" s="515" t="s">
        <v>965</v>
      </c>
      <c r="BN19" s="515" t="s">
        <v>965</v>
      </c>
      <c r="BO19" s="515" t="s">
        <v>965</v>
      </c>
      <c r="BP19" s="515" t="s">
        <v>965</v>
      </c>
      <c r="BQ19" s="515" t="s">
        <v>965</v>
      </c>
      <c r="BR19" s="515" t="s">
        <v>965</v>
      </c>
      <c r="BS19" s="515" t="s">
        <v>965</v>
      </c>
      <c r="BT19" s="515" t="s">
        <v>965</v>
      </c>
      <c r="BU19" s="515" t="s">
        <v>965</v>
      </c>
      <c r="BV19" s="515" t="s">
        <v>965</v>
      </c>
      <c r="BW19" s="515" t="s">
        <v>965</v>
      </c>
      <c r="BX19" s="515" t="s">
        <v>965</v>
      </c>
      <c r="BY19" s="515" t="s">
        <v>965</v>
      </c>
      <c r="BZ19" s="515" t="s">
        <v>965</v>
      </c>
      <c r="CA19" s="516"/>
    </row>
    <row r="20" spans="1:79" s="494" customFormat="1" ht="42" thickBot="1">
      <c r="A20" s="480" t="s">
        <v>993</v>
      </c>
      <c r="B20" s="481">
        <v>15</v>
      </c>
      <c r="C20" s="482" t="s">
        <v>56</v>
      </c>
      <c r="D20" s="483" t="s">
        <v>2714</v>
      </c>
      <c r="E20" s="484"/>
      <c r="F20" s="485"/>
      <c r="G20" s="486"/>
      <c r="H20" s="487"/>
      <c r="I20" s="486" t="s">
        <v>2114</v>
      </c>
      <c r="J20" s="488" t="s">
        <v>3258</v>
      </c>
      <c r="K20" s="487" t="s">
        <v>1436</v>
      </c>
      <c r="L20" s="487" t="s">
        <v>946</v>
      </c>
      <c r="M20" s="488"/>
      <c r="N20" s="488" t="s">
        <v>946</v>
      </c>
      <c r="O20" s="489" t="s">
        <v>1436</v>
      </c>
      <c r="P20" s="486" t="s">
        <v>3259</v>
      </c>
      <c r="Q20" s="488"/>
      <c r="R20" s="488"/>
      <c r="S20" s="490"/>
      <c r="T20" s="488"/>
      <c r="U20" s="488"/>
      <c r="V20" s="488"/>
      <c r="W20" s="488"/>
      <c r="X20" s="488"/>
      <c r="Y20" s="488"/>
      <c r="Z20" s="488"/>
      <c r="AA20" s="488"/>
      <c r="AB20" s="488"/>
      <c r="AC20" s="488"/>
      <c r="AD20" s="488"/>
      <c r="AE20" s="488"/>
      <c r="AF20" s="488"/>
      <c r="AG20" s="488" t="s">
        <v>57</v>
      </c>
      <c r="AH20" s="488" t="s">
        <v>57</v>
      </c>
      <c r="AI20" s="488"/>
      <c r="AJ20" s="488"/>
      <c r="AK20" s="488"/>
      <c r="AL20" s="488"/>
      <c r="AM20" s="488"/>
      <c r="AN20" s="488"/>
      <c r="AO20" s="488"/>
      <c r="AP20" s="488"/>
      <c r="AQ20" s="488"/>
      <c r="AR20" s="488"/>
      <c r="AS20" s="488"/>
      <c r="AT20" s="488"/>
      <c r="AU20" s="488"/>
      <c r="AV20" s="488"/>
      <c r="AW20" s="488"/>
      <c r="AX20" s="488"/>
      <c r="AY20" s="488"/>
      <c r="AZ20" s="488"/>
      <c r="BA20" s="488"/>
      <c r="BB20" s="488"/>
      <c r="BC20" s="488"/>
      <c r="BD20" s="488"/>
      <c r="BE20" s="488"/>
      <c r="BF20" s="488"/>
      <c r="BG20" s="488"/>
      <c r="BH20" s="488"/>
      <c r="BI20" s="488"/>
      <c r="BJ20" s="488"/>
      <c r="BK20" s="488"/>
      <c r="BL20" s="491"/>
      <c r="BM20" s="491"/>
      <c r="BN20" s="492">
        <v>0</v>
      </c>
      <c r="BO20" s="491"/>
      <c r="BP20" s="491"/>
      <c r="BQ20" s="492">
        <v>0</v>
      </c>
      <c r="BR20" s="491"/>
      <c r="BS20" s="491"/>
      <c r="BT20" s="492">
        <v>0</v>
      </c>
      <c r="BU20" s="491"/>
      <c r="BV20" s="491"/>
      <c r="BW20" s="492">
        <v>0</v>
      </c>
      <c r="BX20" s="488"/>
      <c r="BY20" s="488"/>
      <c r="BZ20" s="488"/>
      <c r="CA20" s="493" t="s">
        <v>965</v>
      </c>
    </row>
    <row r="21" spans="1:79" s="479" customFormat="1">
      <c r="A21" s="468" t="s">
        <v>853</v>
      </c>
      <c r="B21" s="469">
        <v>16</v>
      </c>
      <c r="C21" s="470" t="s">
        <v>54</v>
      </c>
      <c r="D21" s="471" t="s">
        <v>2729</v>
      </c>
      <c r="E21" s="472" t="s">
        <v>2729</v>
      </c>
      <c r="F21" s="472" t="s">
        <v>2729</v>
      </c>
      <c r="G21" s="473" t="s">
        <v>2729</v>
      </c>
      <c r="H21" s="472" t="s">
        <v>2464</v>
      </c>
      <c r="I21" s="474" t="s">
        <v>2729</v>
      </c>
      <c r="J21" s="474" t="s">
        <v>2729</v>
      </c>
      <c r="K21" s="472" t="s">
        <v>2729</v>
      </c>
      <c r="L21" s="472" t="s">
        <v>2729</v>
      </c>
      <c r="M21" s="475" t="s">
        <v>2464</v>
      </c>
      <c r="N21" s="475" t="s">
        <v>2729</v>
      </c>
      <c r="O21" s="476" t="s">
        <v>2729</v>
      </c>
      <c r="P21" s="477" t="s">
        <v>790</v>
      </c>
      <c r="Q21" s="475" t="s">
        <v>2729</v>
      </c>
      <c r="R21" s="475" t="s">
        <v>2729</v>
      </c>
      <c r="S21" s="475" t="s">
        <v>2464</v>
      </c>
      <c r="T21" s="475" t="s">
        <v>2464</v>
      </c>
      <c r="U21" s="475" t="s">
        <v>2729</v>
      </c>
      <c r="V21" s="475" t="s">
        <v>2464</v>
      </c>
      <c r="W21" s="475" t="s">
        <v>2504</v>
      </c>
      <c r="X21" s="475" t="s">
        <v>2504</v>
      </c>
      <c r="Y21" s="475" t="s">
        <v>2504</v>
      </c>
      <c r="Z21" s="475" t="s">
        <v>2504</v>
      </c>
      <c r="AA21" s="475" t="s">
        <v>2464</v>
      </c>
      <c r="AB21" s="475" t="s">
        <v>2729</v>
      </c>
      <c r="AC21" s="475" t="s">
        <v>2464</v>
      </c>
      <c r="AD21" s="475" t="s">
        <v>2464</v>
      </c>
      <c r="AE21" s="475" t="s">
        <v>2464</v>
      </c>
      <c r="AF21" s="475" t="s">
        <v>2464</v>
      </c>
      <c r="AG21" s="475" t="s">
        <v>2729</v>
      </c>
      <c r="AH21" s="475" t="s">
        <v>2729</v>
      </c>
      <c r="AI21" s="475" t="s">
        <v>2504</v>
      </c>
      <c r="AJ21" s="475" t="s">
        <v>2464</v>
      </c>
      <c r="AK21" s="475" t="s">
        <v>2729</v>
      </c>
      <c r="AL21" s="475" t="s">
        <v>2729</v>
      </c>
      <c r="AM21" s="475" t="s">
        <v>2729</v>
      </c>
      <c r="AN21" s="475" t="s">
        <v>2729</v>
      </c>
      <c r="AO21" s="475" t="s">
        <v>2464</v>
      </c>
      <c r="AP21" s="475" t="s">
        <v>2464</v>
      </c>
      <c r="AQ21" s="475" t="s">
        <v>1378</v>
      </c>
      <c r="AR21" s="475" t="s">
        <v>1378</v>
      </c>
      <c r="AS21" s="475" t="s">
        <v>1378</v>
      </c>
      <c r="AT21" s="475" t="s">
        <v>1378</v>
      </c>
      <c r="AU21" s="475" t="s">
        <v>1378</v>
      </c>
      <c r="AV21" s="475" t="s">
        <v>2731</v>
      </c>
      <c r="AW21" s="475" t="s">
        <v>2731</v>
      </c>
      <c r="AX21" s="475" t="s">
        <v>1378</v>
      </c>
      <c r="AY21" s="475" t="s">
        <v>2731</v>
      </c>
      <c r="AZ21" s="475" t="s">
        <v>2731</v>
      </c>
      <c r="BA21" s="475" t="s">
        <v>1378</v>
      </c>
      <c r="BB21" s="475" t="s">
        <v>2731</v>
      </c>
      <c r="BC21" s="475" t="s">
        <v>2735</v>
      </c>
      <c r="BD21" s="475" t="s">
        <v>2731</v>
      </c>
      <c r="BE21" s="475" t="s">
        <v>2735</v>
      </c>
      <c r="BF21" s="475" t="s">
        <v>2729</v>
      </c>
      <c r="BG21" s="475" t="s">
        <v>2733</v>
      </c>
      <c r="BH21" s="475" t="s">
        <v>2733</v>
      </c>
      <c r="BI21" s="475" t="s">
        <v>2733</v>
      </c>
      <c r="BJ21" s="475" t="s">
        <v>2464</v>
      </c>
      <c r="BK21" s="475" t="s">
        <v>1378</v>
      </c>
      <c r="BL21" s="475" t="s">
        <v>2735</v>
      </c>
      <c r="BM21" s="475" t="s">
        <v>2735</v>
      </c>
      <c r="BN21" s="475" t="s">
        <v>2735</v>
      </c>
      <c r="BO21" s="475" t="s">
        <v>2735</v>
      </c>
      <c r="BP21" s="475" t="s">
        <v>2735</v>
      </c>
      <c r="BQ21" s="475" t="s">
        <v>2735</v>
      </c>
      <c r="BR21" s="475" t="s">
        <v>2735</v>
      </c>
      <c r="BS21" s="475" t="s">
        <v>2735</v>
      </c>
      <c r="BT21" s="475" t="s">
        <v>2735</v>
      </c>
      <c r="BU21" s="475" t="s">
        <v>2735</v>
      </c>
      <c r="BV21" s="475" t="s">
        <v>2735</v>
      </c>
      <c r="BW21" s="475" t="s">
        <v>2735</v>
      </c>
      <c r="BX21" s="475" t="s">
        <v>2464</v>
      </c>
      <c r="BY21" s="475" t="s">
        <v>2464</v>
      </c>
      <c r="BZ21" s="475" t="s">
        <v>2735</v>
      </c>
      <c r="CA21" s="478"/>
    </row>
    <row r="22" spans="1:79" s="494" customFormat="1" ht="27.6" hidden="1">
      <c r="A22" s="508" t="s">
        <v>52</v>
      </c>
      <c r="B22" s="509">
        <v>17</v>
      </c>
      <c r="C22" s="510" t="s">
        <v>55</v>
      </c>
      <c r="D22" s="511" t="s">
        <v>2713</v>
      </c>
      <c r="E22" s="512" t="s">
        <v>965</v>
      </c>
      <c r="F22" s="513" t="s">
        <v>965</v>
      </c>
      <c r="G22" s="514" t="s">
        <v>965</v>
      </c>
      <c r="H22" s="514" t="s">
        <v>965</v>
      </c>
      <c r="I22" s="515" t="s">
        <v>3278</v>
      </c>
      <c r="J22" s="515" t="s">
        <v>3259</v>
      </c>
      <c r="K22" s="514" t="s">
        <v>1436</v>
      </c>
      <c r="L22" s="514" t="s">
        <v>946</v>
      </c>
      <c r="M22" s="515" t="s">
        <v>965</v>
      </c>
      <c r="N22" s="515" t="s">
        <v>945</v>
      </c>
      <c r="O22" s="511" t="s">
        <v>3276</v>
      </c>
      <c r="P22" s="515" t="s">
        <v>3261</v>
      </c>
      <c r="Q22" s="515" t="s">
        <v>965</v>
      </c>
      <c r="R22" s="515" t="s">
        <v>965</v>
      </c>
      <c r="S22" s="515" t="s">
        <v>965</v>
      </c>
      <c r="T22" s="515" t="s">
        <v>965</v>
      </c>
      <c r="U22" s="515" t="s">
        <v>965</v>
      </c>
      <c r="V22" s="515" t="s">
        <v>965</v>
      </c>
      <c r="W22" s="515" t="s">
        <v>965</v>
      </c>
      <c r="X22" s="515" t="s">
        <v>965</v>
      </c>
      <c r="Y22" s="515" t="s">
        <v>965</v>
      </c>
      <c r="Z22" s="515" t="s">
        <v>965</v>
      </c>
      <c r="AA22" s="515"/>
      <c r="AB22" s="515" t="s">
        <v>965</v>
      </c>
      <c r="AC22" s="515" t="s">
        <v>965</v>
      </c>
      <c r="AD22" s="515" t="s">
        <v>965</v>
      </c>
      <c r="AE22" s="515" t="s">
        <v>965</v>
      </c>
      <c r="AF22" s="515" t="s">
        <v>965</v>
      </c>
      <c r="AG22" s="515" t="s">
        <v>3280</v>
      </c>
      <c r="AH22" s="515" t="s">
        <v>3280</v>
      </c>
      <c r="AI22" s="515" t="s">
        <v>965</v>
      </c>
      <c r="AJ22" s="515"/>
      <c r="AK22" s="515" t="s">
        <v>965</v>
      </c>
      <c r="AL22" s="515" t="s">
        <v>965</v>
      </c>
      <c r="AM22" s="515" t="s">
        <v>965</v>
      </c>
      <c r="AN22" s="515" t="s">
        <v>965</v>
      </c>
      <c r="AO22" s="515" t="s">
        <v>965</v>
      </c>
      <c r="AP22" s="515" t="s">
        <v>965</v>
      </c>
      <c r="AQ22" s="515" t="s">
        <v>965</v>
      </c>
      <c r="AR22" s="515" t="s">
        <v>965</v>
      </c>
      <c r="AS22" s="515" t="s">
        <v>965</v>
      </c>
      <c r="AT22" s="515" t="s">
        <v>965</v>
      </c>
      <c r="AU22" s="515" t="s">
        <v>965</v>
      </c>
      <c r="AV22" s="515" t="s">
        <v>965</v>
      </c>
      <c r="AW22" s="515" t="s">
        <v>965</v>
      </c>
      <c r="AX22" s="515" t="s">
        <v>965</v>
      </c>
      <c r="AY22" s="515" t="s">
        <v>965</v>
      </c>
      <c r="AZ22" s="515" t="s">
        <v>965</v>
      </c>
      <c r="BA22" s="515" t="s">
        <v>965</v>
      </c>
      <c r="BB22" s="515" t="s">
        <v>965</v>
      </c>
      <c r="BC22" s="515" t="s">
        <v>965</v>
      </c>
      <c r="BD22" s="515" t="s">
        <v>965</v>
      </c>
      <c r="BE22" s="515" t="s">
        <v>965</v>
      </c>
      <c r="BF22" s="515" t="s">
        <v>965</v>
      </c>
      <c r="BG22" s="515" t="s">
        <v>965</v>
      </c>
      <c r="BH22" s="515" t="s">
        <v>965</v>
      </c>
      <c r="BI22" s="515" t="s">
        <v>965</v>
      </c>
      <c r="BJ22" s="515"/>
      <c r="BK22" s="515" t="s">
        <v>965</v>
      </c>
      <c r="BL22" s="515" t="s">
        <v>965</v>
      </c>
      <c r="BM22" s="515" t="s">
        <v>965</v>
      </c>
      <c r="BN22" s="515" t="s">
        <v>965</v>
      </c>
      <c r="BO22" s="515" t="s">
        <v>965</v>
      </c>
      <c r="BP22" s="515" t="s">
        <v>965</v>
      </c>
      <c r="BQ22" s="515" t="s">
        <v>965</v>
      </c>
      <c r="BR22" s="515" t="s">
        <v>965</v>
      </c>
      <c r="BS22" s="515" t="s">
        <v>965</v>
      </c>
      <c r="BT22" s="515" t="s">
        <v>965</v>
      </c>
      <c r="BU22" s="515" t="s">
        <v>965</v>
      </c>
      <c r="BV22" s="515" t="s">
        <v>965</v>
      </c>
      <c r="BW22" s="515" t="s">
        <v>965</v>
      </c>
      <c r="BX22" s="515" t="s">
        <v>965</v>
      </c>
      <c r="BY22" s="515" t="s">
        <v>965</v>
      </c>
      <c r="BZ22" s="515" t="s">
        <v>965</v>
      </c>
      <c r="CA22" s="516"/>
    </row>
    <row r="23" spans="1:79" s="494" customFormat="1" ht="42" thickBot="1">
      <c r="A23" s="480" t="s">
        <v>52</v>
      </c>
      <c r="B23" s="481">
        <v>18</v>
      </c>
      <c r="C23" s="482" t="s">
        <v>56</v>
      </c>
      <c r="D23" s="483" t="s">
        <v>2713</v>
      </c>
      <c r="E23" s="484"/>
      <c r="F23" s="485"/>
      <c r="G23" s="486"/>
      <c r="H23" s="487"/>
      <c r="I23" s="486" t="s">
        <v>2114</v>
      </c>
      <c r="J23" s="488" t="s">
        <v>3260</v>
      </c>
      <c r="K23" s="487" t="s">
        <v>1436</v>
      </c>
      <c r="L23" s="487" t="s">
        <v>946</v>
      </c>
      <c r="M23" s="488"/>
      <c r="N23" s="488" t="s">
        <v>945</v>
      </c>
      <c r="O23" s="489" t="s">
        <v>2399</v>
      </c>
      <c r="P23" s="486" t="s">
        <v>3261</v>
      </c>
      <c r="Q23" s="488"/>
      <c r="R23" s="488"/>
      <c r="S23" s="490"/>
      <c r="T23" s="488"/>
      <c r="U23" s="488"/>
      <c r="V23" s="488"/>
      <c r="W23" s="488"/>
      <c r="X23" s="488"/>
      <c r="Y23" s="488"/>
      <c r="Z23" s="488"/>
      <c r="AA23" s="488"/>
      <c r="AB23" s="488"/>
      <c r="AC23" s="488"/>
      <c r="AD23" s="488"/>
      <c r="AE23" s="488"/>
      <c r="AF23" s="488"/>
      <c r="AG23" s="488" t="s">
        <v>57</v>
      </c>
      <c r="AH23" s="488" t="s">
        <v>57</v>
      </c>
      <c r="AI23" s="488"/>
      <c r="AJ23" s="488"/>
      <c r="AK23" s="488"/>
      <c r="AL23" s="488"/>
      <c r="AM23" s="488"/>
      <c r="AN23" s="488"/>
      <c r="AO23" s="488"/>
      <c r="AP23" s="488"/>
      <c r="AQ23" s="488"/>
      <c r="AR23" s="488"/>
      <c r="AS23" s="488"/>
      <c r="AT23" s="488"/>
      <c r="AU23" s="488"/>
      <c r="AV23" s="488"/>
      <c r="AW23" s="488"/>
      <c r="AX23" s="488"/>
      <c r="AY23" s="488"/>
      <c r="AZ23" s="488"/>
      <c r="BA23" s="488"/>
      <c r="BB23" s="488"/>
      <c r="BC23" s="488"/>
      <c r="BD23" s="488"/>
      <c r="BE23" s="488"/>
      <c r="BF23" s="488"/>
      <c r="BG23" s="488"/>
      <c r="BH23" s="488"/>
      <c r="BI23" s="488"/>
      <c r="BJ23" s="488"/>
      <c r="BK23" s="488"/>
      <c r="BL23" s="491"/>
      <c r="BM23" s="491"/>
      <c r="BN23" s="492">
        <v>0</v>
      </c>
      <c r="BO23" s="491"/>
      <c r="BP23" s="491"/>
      <c r="BQ23" s="492">
        <v>0</v>
      </c>
      <c r="BR23" s="491"/>
      <c r="BS23" s="491"/>
      <c r="BT23" s="492">
        <v>0</v>
      </c>
      <c r="BU23" s="491"/>
      <c r="BV23" s="491"/>
      <c r="BW23" s="492">
        <v>0</v>
      </c>
      <c r="BX23" s="488"/>
      <c r="BY23" s="488"/>
      <c r="BZ23" s="488"/>
      <c r="CA23" s="493" t="s">
        <v>965</v>
      </c>
    </row>
    <row r="24" spans="1:79" s="479" customFormat="1">
      <c r="A24" s="468" t="s">
        <v>854</v>
      </c>
      <c r="B24" s="469">
        <v>19</v>
      </c>
      <c r="C24" s="470" t="s">
        <v>54</v>
      </c>
      <c r="D24" s="471" t="s">
        <v>2729</v>
      </c>
      <c r="E24" s="472" t="s">
        <v>2729</v>
      </c>
      <c r="F24" s="472" t="s">
        <v>2729</v>
      </c>
      <c r="G24" s="473" t="s">
        <v>2729</v>
      </c>
      <c r="H24" s="472" t="s">
        <v>2464</v>
      </c>
      <c r="I24" s="474" t="s">
        <v>2729</v>
      </c>
      <c r="J24" s="474" t="s">
        <v>2729</v>
      </c>
      <c r="K24" s="472" t="s">
        <v>2729</v>
      </c>
      <c r="L24" s="472" t="s">
        <v>2729</v>
      </c>
      <c r="M24" s="475" t="s">
        <v>2464</v>
      </c>
      <c r="N24" s="475" t="s">
        <v>2729</v>
      </c>
      <c r="O24" s="476" t="s">
        <v>2729</v>
      </c>
      <c r="P24" s="477" t="s">
        <v>790</v>
      </c>
      <c r="Q24" s="475" t="s">
        <v>2729</v>
      </c>
      <c r="R24" s="475" t="s">
        <v>2729</v>
      </c>
      <c r="S24" s="475" t="s">
        <v>2464</v>
      </c>
      <c r="T24" s="475" t="s">
        <v>2464</v>
      </c>
      <c r="U24" s="475" t="s">
        <v>2729</v>
      </c>
      <c r="V24" s="475" t="s">
        <v>2464</v>
      </c>
      <c r="W24" s="475" t="s">
        <v>2504</v>
      </c>
      <c r="X24" s="475" t="s">
        <v>2504</v>
      </c>
      <c r="Y24" s="475" t="s">
        <v>2504</v>
      </c>
      <c r="Z24" s="475" t="s">
        <v>2504</v>
      </c>
      <c r="AA24" s="475" t="s">
        <v>2464</v>
      </c>
      <c r="AB24" s="475" t="s">
        <v>2729</v>
      </c>
      <c r="AC24" s="475" t="s">
        <v>2464</v>
      </c>
      <c r="AD24" s="475" t="s">
        <v>2464</v>
      </c>
      <c r="AE24" s="475" t="s">
        <v>2464</v>
      </c>
      <c r="AF24" s="475" t="s">
        <v>2464</v>
      </c>
      <c r="AG24" s="475" t="s">
        <v>2729</v>
      </c>
      <c r="AH24" s="475" t="s">
        <v>2729</v>
      </c>
      <c r="AI24" s="475" t="s">
        <v>2504</v>
      </c>
      <c r="AJ24" s="475" t="s">
        <v>2464</v>
      </c>
      <c r="AK24" s="475" t="s">
        <v>2729</v>
      </c>
      <c r="AL24" s="475" t="s">
        <v>2729</v>
      </c>
      <c r="AM24" s="475" t="s">
        <v>2729</v>
      </c>
      <c r="AN24" s="475" t="s">
        <v>2729</v>
      </c>
      <c r="AO24" s="475" t="s">
        <v>2464</v>
      </c>
      <c r="AP24" s="475" t="s">
        <v>2464</v>
      </c>
      <c r="AQ24" s="475" t="s">
        <v>1378</v>
      </c>
      <c r="AR24" s="475" t="s">
        <v>1378</v>
      </c>
      <c r="AS24" s="475" t="s">
        <v>1378</v>
      </c>
      <c r="AT24" s="475" t="s">
        <v>1378</v>
      </c>
      <c r="AU24" s="475" t="s">
        <v>1378</v>
      </c>
      <c r="AV24" s="475" t="s">
        <v>2731</v>
      </c>
      <c r="AW24" s="475" t="s">
        <v>2731</v>
      </c>
      <c r="AX24" s="475" t="s">
        <v>1378</v>
      </c>
      <c r="AY24" s="475" t="s">
        <v>2731</v>
      </c>
      <c r="AZ24" s="475" t="s">
        <v>2731</v>
      </c>
      <c r="BA24" s="475" t="s">
        <v>1378</v>
      </c>
      <c r="BB24" s="475" t="s">
        <v>2731</v>
      </c>
      <c r="BC24" s="475" t="s">
        <v>2735</v>
      </c>
      <c r="BD24" s="475" t="s">
        <v>2731</v>
      </c>
      <c r="BE24" s="475" t="s">
        <v>2735</v>
      </c>
      <c r="BF24" s="475" t="s">
        <v>2729</v>
      </c>
      <c r="BG24" s="475" t="s">
        <v>2733</v>
      </c>
      <c r="BH24" s="475" t="s">
        <v>2733</v>
      </c>
      <c r="BI24" s="475" t="s">
        <v>2733</v>
      </c>
      <c r="BJ24" s="475" t="s">
        <v>2464</v>
      </c>
      <c r="BK24" s="475" t="s">
        <v>1378</v>
      </c>
      <c r="BL24" s="475" t="s">
        <v>2735</v>
      </c>
      <c r="BM24" s="475" t="s">
        <v>2735</v>
      </c>
      <c r="BN24" s="475" t="s">
        <v>2735</v>
      </c>
      <c r="BO24" s="475" t="s">
        <v>2735</v>
      </c>
      <c r="BP24" s="475" t="s">
        <v>2735</v>
      </c>
      <c r="BQ24" s="475" t="s">
        <v>2735</v>
      </c>
      <c r="BR24" s="475" t="s">
        <v>2735</v>
      </c>
      <c r="BS24" s="475" t="s">
        <v>2735</v>
      </c>
      <c r="BT24" s="475" t="s">
        <v>2735</v>
      </c>
      <c r="BU24" s="475" t="s">
        <v>2735</v>
      </c>
      <c r="BV24" s="475" t="s">
        <v>2735</v>
      </c>
      <c r="BW24" s="475" t="s">
        <v>2735</v>
      </c>
      <c r="BX24" s="475" t="s">
        <v>2464</v>
      </c>
      <c r="BY24" s="475" t="s">
        <v>2464</v>
      </c>
      <c r="BZ24" s="475" t="s">
        <v>2735</v>
      </c>
      <c r="CA24" s="478"/>
    </row>
    <row r="25" spans="1:79" s="494" customFormat="1" ht="27.6" hidden="1">
      <c r="A25" s="508" t="s">
        <v>1377</v>
      </c>
      <c r="B25" s="509">
        <v>17</v>
      </c>
      <c r="C25" s="510" t="s">
        <v>55</v>
      </c>
      <c r="D25" s="511" t="s">
        <v>2713</v>
      </c>
      <c r="E25" s="512" t="s">
        <v>965</v>
      </c>
      <c r="F25" s="513" t="s">
        <v>965</v>
      </c>
      <c r="G25" s="514" t="s">
        <v>965</v>
      </c>
      <c r="H25" s="514" t="s">
        <v>965</v>
      </c>
      <c r="I25" s="515" t="s">
        <v>2414</v>
      </c>
      <c r="J25" s="515" t="s">
        <v>3261</v>
      </c>
      <c r="K25" s="514" t="s">
        <v>2595</v>
      </c>
      <c r="L25" s="514" t="s">
        <v>946</v>
      </c>
      <c r="M25" s="515" t="s">
        <v>965</v>
      </c>
      <c r="N25" s="515" t="s">
        <v>946</v>
      </c>
      <c r="O25" s="511" t="s">
        <v>3281</v>
      </c>
      <c r="P25" s="515" t="s">
        <v>3263</v>
      </c>
      <c r="Q25" s="515" t="s">
        <v>965</v>
      </c>
      <c r="R25" s="515" t="s">
        <v>965</v>
      </c>
      <c r="S25" s="515" t="s">
        <v>965</v>
      </c>
      <c r="T25" s="515" t="s">
        <v>965</v>
      </c>
      <c r="U25" s="515" t="s">
        <v>965</v>
      </c>
      <c r="V25" s="515" t="s">
        <v>965</v>
      </c>
      <c r="W25" s="515" t="s">
        <v>965</v>
      </c>
      <c r="X25" s="515" t="s">
        <v>965</v>
      </c>
      <c r="Y25" s="515" t="s">
        <v>965</v>
      </c>
      <c r="Z25" s="515" t="s">
        <v>965</v>
      </c>
      <c r="AA25" s="515"/>
      <c r="AB25" s="515" t="s">
        <v>965</v>
      </c>
      <c r="AC25" s="515" t="s">
        <v>965</v>
      </c>
      <c r="AD25" s="515" t="s">
        <v>965</v>
      </c>
      <c r="AE25" s="515" t="s">
        <v>965</v>
      </c>
      <c r="AF25" s="515" t="s">
        <v>965</v>
      </c>
      <c r="AG25" s="515" t="s">
        <v>3282</v>
      </c>
      <c r="AH25" s="515" t="s">
        <v>3282</v>
      </c>
      <c r="AI25" s="515" t="s">
        <v>965</v>
      </c>
      <c r="AJ25" s="515"/>
      <c r="AK25" s="515" t="s">
        <v>965</v>
      </c>
      <c r="AL25" s="515" t="s">
        <v>965</v>
      </c>
      <c r="AM25" s="515" t="s">
        <v>965</v>
      </c>
      <c r="AN25" s="515" t="s">
        <v>965</v>
      </c>
      <c r="AO25" s="515" t="s">
        <v>965</v>
      </c>
      <c r="AP25" s="515" t="s">
        <v>965</v>
      </c>
      <c r="AQ25" s="515" t="s">
        <v>965</v>
      </c>
      <c r="AR25" s="515" t="s">
        <v>965</v>
      </c>
      <c r="AS25" s="515" t="s">
        <v>965</v>
      </c>
      <c r="AT25" s="515" t="s">
        <v>965</v>
      </c>
      <c r="AU25" s="515" t="s">
        <v>965</v>
      </c>
      <c r="AV25" s="515" t="s">
        <v>965</v>
      </c>
      <c r="AW25" s="515" t="s">
        <v>965</v>
      </c>
      <c r="AX25" s="515" t="s">
        <v>965</v>
      </c>
      <c r="AY25" s="515" t="s">
        <v>965</v>
      </c>
      <c r="AZ25" s="515" t="s">
        <v>965</v>
      </c>
      <c r="BA25" s="515" t="s">
        <v>965</v>
      </c>
      <c r="BB25" s="515" t="s">
        <v>965</v>
      </c>
      <c r="BC25" s="515" t="s">
        <v>965</v>
      </c>
      <c r="BD25" s="515" t="s">
        <v>965</v>
      </c>
      <c r="BE25" s="515" t="s">
        <v>965</v>
      </c>
      <c r="BF25" s="515" t="s">
        <v>965</v>
      </c>
      <c r="BG25" s="515" t="s">
        <v>965</v>
      </c>
      <c r="BH25" s="515" t="s">
        <v>965</v>
      </c>
      <c r="BI25" s="515" t="s">
        <v>965</v>
      </c>
      <c r="BJ25" s="515"/>
      <c r="BK25" s="515" t="s">
        <v>965</v>
      </c>
      <c r="BL25" s="515" t="s">
        <v>965</v>
      </c>
      <c r="BM25" s="515" t="s">
        <v>965</v>
      </c>
      <c r="BN25" s="515" t="s">
        <v>965</v>
      </c>
      <c r="BO25" s="515" t="s">
        <v>965</v>
      </c>
      <c r="BP25" s="515" t="s">
        <v>965</v>
      </c>
      <c r="BQ25" s="515" t="s">
        <v>965</v>
      </c>
      <c r="BR25" s="515" t="s">
        <v>965</v>
      </c>
      <c r="BS25" s="515" t="s">
        <v>965</v>
      </c>
      <c r="BT25" s="515" t="s">
        <v>965</v>
      </c>
      <c r="BU25" s="515" t="s">
        <v>965</v>
      </c>
      <c r="BV25" s="515" t="s">
        <v>965</v>
      </c>
      <c r="BW25" s="515" t="s">
        <v>965</v>
      </c>
      <c r="BX25" s="515" t="s">
        <v>965</v>
      </c>
      <c r="BY25" s="515" t="s">
        <v>965</v>
      </c>
      <c r="BZ25" s="515" t="s">
        <v>965</v>
      </c>
      <c r="CA25" s="516"/>
    </row>
    <row r="26" spans="1:79" s="494" customFormat="1" ht="42" thickBot="1">
      <c r="A26" s="480" t="s">
        <v>52</v>
      </c>
      <c r="B26" s="481">
        <v>18</v>
      </c>
      <c r="C26" s="482" t="s">
        <v>56</v>
      </c>
      <c r="D26" s="483" t="s">
        <v>2713</v>
      </c>
      <c r="E26" s="484"/>
      <c r="F26" s="485"/>
      <c r="G26" s="486"/>
      <c r="H26" s="487"/>
      <c r="I26" s="486" t="s">
        <v>2171</v>
      </c>
      <c r="J26" s="488" t="s">
        <v>3262</v>
      </c>
      <c r="K26" s="487" t="s">
        <v>2595</v>
      </c>
      <c r="L26" s="487" t="s">
        <v>946</v>
      </c>
      <c r="M26" s="488"/>
      <c r="N26" s="488" t="s">
        <v>946</v>
      </c>
      <c r="O26" s="489" t="s">
        <v>2595</v>
      </c>
      <c r="P26" s="486" t="s">
        <v>3263</v>
      </c>
      <c r="Q26" s="488"/>
      <c r="R26" s="488"/>
      <c r="S26" s="490"/>
      <c r="T26" s="488"/>
      <c r="U26" s="488"/>
      <c r="V26" s="488"/>
      <c r="W26" s="488"/>
      <c r="X26" s="488"/>
      <c r="Y26" s="488"/>
      <c r="Z26" s="488"/>
      <c r="AA26" s="488"/>
      <c r="AB26" s="488"/>
      <c r="AC26" s="488"/>
      <c r="AD26" s="488"/>
      <c r="AE26" s="488"/>
      <c r="AF26" s="488"/>
      <c r="AG26" s="488" t="s">
        <v>112</v>
      </c>
      <c r="AH26" s="488" t="s">
        <v>112</v>
      </c>
      <c r="AI26" s="488"/>
      <c r="AJ26" s="488"/>
      <c r="AK26" s="488"/>
      <c r="AL26" s="488"/>
      <c r="AM26" s="488"/>
      <c r="AN26" s="488"/>
      <c r="AO26" s="488"/>
      <c r="AP26" s="488"/>
      <c r="AQ26" s="488"/>
      <c r="AR26" s="488"/>
      <c r="AS26" s="488"/>
      <c r="AT26" s="488"/>
      <c r="AU26" s="488"/>
      <c r="AV26" s="488"/>
      <c r="AW26" s="488"/>
      <c r="AX26" s="488"/>
      <c r="AY26" s="488"/>
      <c r="AZ26" s="488"/>
      <c r="BA26" s="488"/>
      <c r="BB26" s="488"/>
      <c r="BC26" s="488"/>
      <c r="BD26" s="488"/>
      <c r="BE26" s="488"/>
      <c r="BF26" s="488"/>
      <c r="BG26" s="488"/>
      <c r="BH26" s="488"/>
      <c r="BI26" s="488"/>
      <c r="BJ26" s="488"/>
      <c r="BK26" s="488"/>
      <c r="BL26" s="491"/>
      <c r="BM26" s="491"/>
      <c r="BN26" s="492">
        <v>0</v>
      </c>
      <c r="BO26" s="491"/>
      <c r="BP26" s="491"/>
      <c r="BQ26" s="492">
        <v>0</v>
      </c>
      <c r="BR26" s="491"/>
      <c r="BS26" s="491"/>
      <c r="BT26" s="492">
        <v>0</v>
      </c>
      <c r="BU26" s="491"/>
      <c r="BV26" s="491"/>
      <c r="BW26" s="492">
        <v>0</v>
      </c>
      <c r="BX26" s="488"/>
      <c r="BY26" s="488"/>
      <c r="BZ26" s="488"/>
      <c r="CA26" s="493" t="s">
        <v>965</v>
      </c>
    </row>
    <row r="27" spans="1:79" s="479" customFormat="1">
      <c r="A27" s="468" t="s">
        <v>855</v>
      </c>
      <c r="B27" s="469">
        <v>22</v>
      </c>
      <c r="C27" s="470" t="s">
        <v>54</v>
      </c>
      <c r="D27" s="471" t="s">
        <v>2729</v>
      </c>
      <c r="E27" s="472" t="s">
        <v>2729</v>
      </c>
      <c r="F27" s="472" t="s">
        <v>2729</v>
      </c>
      <c r="G27" s="473" t="s">
        <v>2729</v>
      </c>
      <c r="H27" s="472" t="s">
        <v>2464</v>
      </c>
      <c r="I27" s="474" t="s">
        <v>2729</v>
      </c>
      <c r="J27" s="474" t="s">
        <v>2729</v>
      </c>
      <c r="K27" s="472" t="s">
        <v>2729</v>
      </c>
      <c r="L27" s="472" t="s">
        <v>2729</v>
      </c>
      <c r="M27" s="475" t="s">
        <v>2729</v>
      </c>
      <c r="N27" s="475" t="s">
        <v>2729</v>
      </c>
      <c r="O27" s="476" t="s">
        <v>2729</v>
      </c>
      <c r="P27" s="477" t="s">
        <v>790</v>
      </c>
      <c r="Q27" s="475" t="s">
        <v>2729</v>
      </c>
      <c r="R27" s="475" t="s">
        <v>2729</v>
      </c>
      <c r="S27" s="475" t="s">
        <v>2464</v>
      </c>
      <c r="T27" s="475" t="s">
        <v>2464</v>
      </c>
      <c r="U27" s="475" t="s">
        <v>2729</v>
      </c>
      <c r="V27" s="475" t="s">
        <v>2464</v>
      </c>
      <c r="W27" s="475" t="s">
        <v>2504</v>
      </c>
      <c r="X27" s="475" t="s">
        <v>2504</v>
      </c>
      <c r="Y27" s="475" t="s">
        <v>2504</v>
      </c>
      <c r="Z27" s="475" t="s">
        <v>2504</v>
      </c>
      <c r="AA27" s="475" t="s">
        <v>2464</v>
      </c>
      <c r="AB27" s="475" t="s">
        <v>2729</v>
      </c>
      <c r="AC27" s="475" t="s">
        <v>2464</v>
      </c>
      <c r="AD27" s="475" t="s">
        <v>2464</v>
      </c>
      <c r="AE27" s="475" t="s">
        <v>2464</v>
      </c>
      <c r="AF27" s="475" t="s">
        <v>2464</v>
      </c>
      <c r="AG27" s="475" t="s">
        <v>2729</v>
      </c>
      <c r="AH27" s="475" t="s">
        <v>2729</v>
      </c>
      <c r="AI27" s="475" t="s">
        <v>2504</v>
      </c>
      <c r="AJ27" s="475" t="s">
        <v>2464</v>
      </c>
      <c r="AK27" s="475" t="s">
        <v>2729</v>
      </c>
      <c r="AL27" s="475" t="s">
        <v>2729</v>
      </c>
      <c r="AM27" s="475" t="s">
        <v>2729</v>
      </c>
      <c r="AN27" s="475" t="s">
        <v>2729</v>
      </c>
      <c r="AO27" s="475" t="s">
        <v>2464</v>
      </c>
      <c r="AP27" s="475" t="s">
        <v>2464</v>
      </c>
      <c r="AQ27" s="475" t="s">
        <v>1378</v>
      </c>
      <c r="AR27" s="475" t="s">
        <v>1378</v>
      </c>
      <c r="AS27" s="475" t="s">
        <v>1378</v>
      </c>
      <c r="AT27" s="475" t="s">
        <v>1378</v>
      </c>
      <c r="AU27" s="475" t="s">
        <v>1378</v>
      </c>
      <c r="AV27" s="475" t="s">
        <v>2731</v>
      </c>
      <c r="AW27" s="475" t="s">
        <v>2731</v>
      </c>
      <c r="AX27" s="475" t="s">
        <v>1378</v>
      </c>
      <c r="AY27" s="475" t="s">
        <v>2731</v>
      </c>
      <c r="AZ27" s="475" t="s">
        <v>2731</v>
      </c>
      <c r="BA27" s="475" t="s">
        <v>1378</v>
      </c>
      <c r="BB27" s="475" t="s">
        <v>2731</v>
      </c>
      <c r="BC27" s="475" t="s">
        <v>2735</v>
      </c>
      <c r="BD27" s="475" t="s">
        <v>2731</v>
      </c>
      <c r="BE27" s="475" t="s">
        <v>2735</v>
      </c>
      <c r="BF27" s="475" t="s">
        <v>2729</v>
      </c>
      <c r="BG27" s="475" t="s">
        <v>2733</v>
      </c>
      <c r="BH27" s="475" t="s">
        <v>2733</v>
      </c>
      <c r="BI27" s="475" t="s">
        <v>2733</v>
      </c>
      <c r="BJ27" s="475" t="s">
        <v>2464</v>
      </c>
      <c r="BK27" s="475" t="s">
        <v>1378</v>
      </c>
      <c r="BL27" s="475" t="s">
        <v>2735</v>
      </c>
      <c r="BM27" s="475" t="s">
        <v>2735</v>
      </c>
      <c r="BN27" s="475" t="s">
        <v>2735</v>
      </c>
      <c r="BO27" s="475" t="s">
        <v>2735</v>
      </c>
      <c r="BP27" s="475" t="s">
        <v>2735</v>
      </c>
      <c r="BQ27" s="475" t="s">
        <v>2735</v>
      </c>
      <c r="BR27" s="475" t="s">
        <v>2735</v>
      </c>
      <c r="BS27" s="475" t="s">
        <v>2735</v>
      </c>
      <c r="BT27" s="475" t="s">
        <v>2735</v>
      </c>
      <c r="BU27" s="475" t="s">
        <v>2735</v>
      </c>
      <c r="BV27" s="475" t="s">
        <v>2735</v>
      </c>
      <c r="BW27" s="475" t="s">
        <v>2735</v>
      </c>
      <c r="BX27" s="475" t="s">
        <v>2464</v>
      </c>
      <c r="BY27" s="475" t="s">
        <v>2464</v>
      </c>
      <c r="BZ27" s="475" t="s">
        <v>2735</v>
      </c>
      <c r="CA27" s="478"/>
    </row>
    <row r="28" spans="1:79" s="494" customFormat="1" ht="27.6" hidden="1">
      <c r="A28" s="508" t="s">
        <v>950</v>
      </c>
      <c r="B28" s="509">
        <v>23</v>
      </c>
      <c r="C28" s="510" t="s">
        <v>55</v>
      </c>
      <c r="D28" s="511" t="s">
        <v>2713</v>
      </c>
      <c r="E28" s="512" t="s">
        <v>965</v>
      </c>
      <c r="F28" s="513" t="s">
        <v>965</v>
      </c>
      <c r="G28" s="514" t="s">
        <v>965</v>
      </c>
      <c r="H28" s="514" t="s">
        <v>965</v>
      </c>
      <c r="I28" s="515" t="s">
        <v>3278</v>
      </c>
      <c r="J28" s="515" t="s">
        <v>3263</v>
      </c>
      <c r="K28" s="514" t="s">
        <v>2595</v>
      </c>
      <c r="L28" s="514" t="s">
        <v>945</v>
      </c>
      <c r="M28" s="515" t="s">
        <v>3263</v>
      </c>
      <c r="N28" s="515" t="s">
        <v>946</v>
      </c>
      <c r="O28" s="511" t="s">
        <v>3279</v>
      </c>
      <c r="P28" s="515" t="s">
        <v>3265</v>
      </c>
      <c r="Q28" s="515" t="s">
        <v>965</v>
      </c>
      <c r="R28" s="515" t="s">
        <v>965</v>
      </c>
      <c r="S28" s="515" t="s">
        <v>965</v>
      </c>
      <c r="T28" s="515" t="s">
        <v>965</v>
      </c>
      <c r="U28" s="515" t="s">
        <v>965</v>
      </c>
      <c r="V28" s="515" t="s">
        <v>965</v>
      </c>
      <c r="W28" s="515" t="s">
        <v>965</v>
      </c>
      <c r="X28" s="515" t="s">
        <v>965</v>
      </c>
      <c r="Y28" s="515" t="s">
        <v>965</v>
      </c>
      <c r="Z28" s="515" t="s">
        <v>965</v>
      </c>
      <c r="AA28" s="515"/>
      <c r="AB28" s="515" t="s">
        <v>965</v>
      </c>
      <c r="AC28" s="515" t="s">
        <v>965</v>
      </c>
      <c r="AD28" s="515" t="s">
        <v>965</v>
      </c>
      <c r="AE28" s="515" t="s">
        <v>965</v>
      </c>
      <c r="AF28" s="515" t="s">
        <v>965</v>
      </c>
      <c r="AG28" s="515" t="s">
        <v>3282</v>
      </c>
      <c r="AH28" s="515" t="s">
        <v>3280</v>
      </c>
      <c r="AI28" s="515" t="s">
        <v>965</v>
      </c>
      <c r="AJ28" s="515"/>
      <c r="AK28" s="515" t="s">
        <v>965</v>
      </c>
      <c r="AL28" s="515" t="s">
        <v>965</v>
      </c>
      <c r="AM28" s="515" t="s">
        <v>965</v>
      </c>
      <c r="AN28" s="515" t="s">
        <v>965</v>
      </c>
      <c r="AO28" s="515" t="s">
        <v>965</v>
      </c>
      <c r="AP28" s="515" t="s">
        <v>965</v>
      </c>
      <c r="AQ28" s="515" t="s">
        <v>965</v>
      </c>
      <c r="AR28" s="515" t="s">
        <v>965</v>
      </c>
      <c r="AS28" s="515" t="s">
        <v>965</v>
      </c>
      <c r="AT28" s="515" t="s">
        <v>965</v>
      </c>
      <c r="AU28" s="515" t="s">
        <v>965</v>
      </c>
      <c r="AV28" s="515" t="s">
        <v>965</v>
      </c>
      <c r="AW28" s="515" t="s">
        <v>965</v>
      </c>
      <c r="AX28" s="515" t="s">
        <v>965</v>
      </c>
      <c r="AY28" s="515" t="s">
        <v>965</v>
      </c>
      <c r="AZ28" s="515" t="s">
        <v>965</v>
      </c>
      <c r="BA28" s="515" t="s">
        <v>965</v>
      </c>
      <c r="BB28" s="515" t="s">
        <v>965</v>
      </c>
      <c r="BC28" s="515" t="s">
        <v>965</v>
      </c>
      <c r="BD28" s="515" t="s">
        <v>965</v>
      </c>
      <c r="BE28" s="515" t="s">
        <v>965</v>
      </c>
      <c r="BF28" s="515" t="s">
        <v>965</v>
      </c>
      <c r="BG28" s="515" t="s">
        <v>965</v>
      </c>
      <c r="BH28" s="515" t="s">
        <v>965</v>
      </c>
      <c r="BI28" s="515" t="s">
        <v>965</v>
      </c>
      <c r="BJ28" s="515"/>
      <c r="BK28" s="515" t="s">
        <v>965</v>
      </c>
      <c r="BL28" s="515" t="s">
        <v>965</v>
      </c>
      <c r="BM28" s="515" t="s">
        <v>965</v>
      </c>
      <c r="BN28" s="515" t="s">
        <v>965</v>
      </c>
      <c r="BO28" s="515" t="s">
        <v>965</v>
      </c>
      <c r="BP28" s="515" t="s">
        <v>965</v>
      </c>
      <c r="BQ28" s="515" t="s">
        <v>965</v>
      </c>
      <c r="BR28" s="515" t="s">
        <v>965</v>
      </c>
      <c r="BS28" s="515" t="s">
        <v>965</v>
      </c>
      <c r="BT28" s="515" t="s">
        <v>965</v>
      </c>
      <c r="BU28" s="515" t="s">
        <v>965</v>
      </c>
      <c r="BV28" s="515" t="s">
        <v>965</v>
      </c>
      <c r="BW28" s="515" t="s">
        <v>965</v>
      </c>
      <c r="BX28" s="515" t="s">
        <v>965</v>
      </c>
      <c r="BY28" s="515" t="s">
        <v>965</v>
      </c>
      <c r="BZ28" s="515" t="s">
        <v>965</v>
      </c>
      <c r="CA28" s="516"/>
    </row>
    <row r="29" spans="1:79" s="494" customFormat="1" ht="42" thickBot="1">
      <c r="A29" s="480" t="s">
        <v>950</v>
      </c>
      <c r="B29" s="481">
        <v>24</v>
      </c>
      <c r="C29" s="482" t="s">
        <v>56</v>
      </c>
      <c r="D29" s="483" t="s">
        <v>2713</v>
      </c>
      <c r="E29" s="484"/>
      <c r="F29" s="485"/>
      <c r="G29" s="486"/>
      <c r="H29" s="487"/>
      <c r="I29" s="486" t="s">
        <v>2114</v>
      </c>
      <c r="J29" s="488" t="s">
        <v>3264</v>
      </c>
      <c r="K29" s="487" t="s">
        <v>2595</v>
      </c>
      <c r="L29" s="487" t="s">
        <v>945</v>
      </c>
      <c r="M29" s="488" t="s">
        <v>3263</v>
      </c>
      <c r="N29" s="488" t="s">
        <v>946</v>
      </c>
      <c r="O29" s="489" t="s">
        <v>1436</v>
      </c>
      <c r="P29" s="486" t="s">
        <v>3265</v>
      </c>
      <c r="Q29" s="488"/>
      <c r="R29" s="488"/>
      <c r="S29" s="490"/>
      <c r="T29" s="488"/>
      <c r="U29" s="488"/>
      <c r="V29" s="488"/>
      <c r="W29" s="488"/>
      <c r="X29" s="488"/>
      <c r="Y29" s="488"/>
      <c r="Z29" s="488"/>
      <c r="AA29" s="488"/>
      <c r="AB29" s="488"/>
      <c r="AC29" s="488"/>
      <c r="AD29" s="488"/>
      <c r="AE29" s="488"/>
      <c r="AF29" s="488"/>
      <c r="AG29" s="488" t="s">
        <v>112</v>
      </c>
      <c r="AH29" s="488" t="s">
        <v>57</v>
      </c>
      <c r="AI29" s="488"/>
      <c r="AJ29" s="488"/>
      <c r="AK29" s="488"/>
      <c r="AL29" s="488"/>
      <c r="AM29" s="488"/>
      <c r="AN29" s="488"/>
      <c r="AO29" s="488"/>
      <c r="AP29" s="488"/>
      <c r="AQ29" s="488"/>
      <c r="AR29" s="488"/>
      <c r="AS29" s="488"/>
      <c r="AT29" s="488"/>
      <c r="AU29" s="488"/>
      <c r="AV29" s="488"/>
      <c r="AW29" s="488"/>
      <c r="AX29" s="488"/>
      <c r="AY29" s="488"/>
      <c r="AZ29" s="488"/>
      <c r="BA29" s="488"/>
      <c r="BB29" s="488"/>
      <c r="BC29" s="488"/>
      <c r="BD29" s="488"/>
      <c r="BE29" s="488"/>
      <c r="BF29" s="488"/>
      <c r="BG29" s="488"/>
      <c r="BH29" s="488"/>
      <c r="BI29" s="488"/>
      <c r="BJ29" s="488"/>
      <c r="BK29" s="488"/>
      <c r="BL29" s="491"/>
      <c r="BM29" s="491"/>
      <c r="BN29" s="492">
        <v>0</v>
      </c>
      <c r="BO29" s="491"/>
      <c r="BP29" s="491"/>
      <c r="BQ29" s="492">
        <v>0</v>
      </c>
      <c r="BR29" s="491"/>
      <c r="BS29" s="491"/>
      <c r="BT29" s="492">
        <v>0</v>
      </c>
      <c r="BU29" s="491"/>
      <c r="BV29" s="491"/>
      <c r="BW29" s="492">
        <v>0</v>
      </c>
      <c r="BX29" s="488"/>
      <c r="BY29" s="488"/>
      <c r="BZ29" s="488"/>
      <c r="CA29" s="493" t="s">
        <v>965</v>
      </c>
    </row>
    <row r="30" spans="1:79" s="479" customFormat="1">
      <c r="A30" s="468" t="s">
        <v>856</v>
      </c>
      <c r="B30" s="469">
        <v>25</v>
      </c>
      <c r="C30" s="470" t="s">
        <v>54</v>
      </c>
      <c r="D30" s="471" t="s">
        <v>2729</v>
      </c>
      <c r="E30" s="472" t="s">
        <v>2729</v>
      </c>
      <c r="F30" s="472" t="s">
        <v>2729</v>
      </c>
      <c r="G30" s="473" t="s">
        <v>2729</v>
      </c>
      <c r="H30" s="472" t="s">
        <v>2464</v>
      </c>
      <c r="I30" s="474" t="s">
        <v>2729</v>
      </c>
      <c r="J30" s="474" t="s">
        <v>2729</v>
      </c>
      <c r="K30" s="472" t="s">
        <v>2729</v>
      </c>
      <c r="L30" s="472" t="s">
        <v>2729</v>
      </c>
      <c r="M30" s="475" t="s">
        <v>2464</v>
      </c>
      <c r="N30" s="475" t="s">
        <v>2729</v>
      </c>
      <c r="O30" s="476" t="s">
        <v>2729</v>
      </c>
      <c r="P30" s="477" t="s">
        <v>790</v>
      </c>
      <c r="Q30" s="475" t="s">
        <v>2729</v>
      </c>
      <c r="R30" s="475" t="s">
        <v>2729</v>
      </c>
      <c r="S30" s="475" t="s">
        <v>2464</v>
      </c>
      <c r="T30" s="475" t="s">
        <v>2464</v>
      </c>
      <c r="U30" s="475" t="s">
        <v>2729</v>
      </c>
      <c r="V30" s="475" t="s">
        <v>2464</v>
      </c>
      <c r="W30" s="475" t="s">
        <v>2504</v>
      </c>
      <c r="X30" s="475" t="s">
        <v>2504</v>
      </c>
      <c r="Y30" s="475" t="s">
        <v>2504</v>
      </c>
      <c r="Z30" s="475" t="s">
        <v>2504</v>
      </c>
      <c r="AA30" s="475" t="s">
        <v>2464</v>
      </c>
      <c r="AB30" s="475" t="s">
        <v>2729</v>
      </c>
      <c r="AC30" s="475" t="s">
        <v>2464</v>
      </c>
      <c r="AD30" s="475" t="s">
        <v>2464</v>
      </c>
      <c r="AE30" s="475" t="s">
        <v>2464</v>
      </c>
      <c r="AF30" s="475" t="s">
        <v>2464</v>
      </c>
      <c r="AG30" s="475" t="s">
        <v>2729</v>
      </c>
      <c r="AH30" s="475" t="s">
        <v>2729</v>
      </c>
      <c r="AI30" s="475" t="s">
        <v>2504</v>
      </c>
      <c r="AJ30" s="475" t="s">
        <v>2464</v>
      </c>
      <c r="AK30" s="475" t="s">
        <v>2729</v>
      </c>
      <c r="AL30" s="475" t="s">
        <v>2729</v>
      </c>
      <c r="AM30" s="475" t="s">
        <v>2729</v>
      </c>
      <c r="AN30" s="475" t="s">
        <v>2729</v>
      </c>
      <c r="AO30" s="475" t="s">
        <v>2464</v>
      </c>
      <c r="AP30" s="475" t="s">
        <v>2464</v>
      </c>
      <c r="AQ30" s="475" t="s">
        <v>1378</v>
      </c>
      <c r="AR30" s="475" t="s">
        <v>1378</v>
      </c>
      <c r="AS30" s="475" t="s">
        <v>1378</v>
      </c>
      <c r="AT30" s="475" t="s">
        <v>1378</v>
      </c>
      <c r="AU30" s="475" t="s">
        <v>1378</v>
      </c>
      <c r="AV30" s="475" t="s">
        <v>2731</v>
      </c>
      <c r="AW30" s="475" t="s">
        <v>2731</v>
      </c>
      <c r="AX30" s="475" t="s">
        <v>1378</v>
      </c>
      <c r="AY30" s="475" t="s">
        <v>2731</v>
      </c>
      <c r="AZ30" s="475" t="s">
        <v>2731</v>
      </c>
      <c r="BA30" s="475" t="s">
        <v>1378</v>
      </c>
      <c r="BB30" s="475" t="s">
        <v>2731</v>
      </c>
      <c r="BC30" s="475" t="s">
        <v>2735</v>
      </c>
      <c r="BD30" s="475" t="s">
        <v>2731</v>
      </c>
      <c r="BE30" s="475" t="s">
        <v>2735</v>
      </c>
      <c r="BF30" s="475" t="s">
        <v>2729</v>
      </c>
      <c r="BG30" s="475" t="s">
        <v>2733</v>
      </c>
      <c r="BH30" s="475" t="s">
        <v>2733</v>
      </c>
      <c r="BI30" s="475" t="s">
        <v>2733</v>
      </c>
      <c r="BJ30" s="475" t="s">
        <v>2464</v>
      </c>
      <c r="BK30" s="475" t="s">
        <v>1378</v>
      </c>
      <c r="BL30" s="475" t="s">
        <v>2735</v>
      </c>
      <c r="BM30" s="475" t="s">
        <v>2735</v>
      </c>
      <c r="BN30" s="475" t="s">
        <v>2735</v>
      </c>
      <c r="BO30" s="475" t="s">
        <v>2735</v>
      </c>
      <c r="BP30" s="475" t="s">
        <v>2735</v>
      </c>
      <c r="BQ30" s="475" t="s">
        <v>2735</v>
      </c>
      <c r="BR30" s="475" t="s">
        <v>2735</v>
      </c>
      <c r="BS30" s="475" t="s">
        <v>2735</v>
      </c>
      <c r="BT30" s="475" t="s">
        <v>2735</v>
      </c>
      <c r="BU30" s="475" t="s">
        <v>2735</v>
      </c>
      <c r="BV30" s="475" t="s">
        <v>2735</v>
      </c>
      <c r="BW30" s="475" t="s">
        <v>2735</v>
      </c>
      <c r="BX30" s="475" t="s">
        <v>2464</v>
      </c>
      <c r="BY30" s="475" t="s">
        <v>2464</v>
      </c>
      <c r="BZ30" s="475" t="s">
        <v>2735</v>
      </c>
      <c r="CA30" s="478"/>
    </row>
    <row r="31" spans="1:79" s="494" customFormat="1" ht="27.6" hidden="1">
      <c r="A31" s="508" t="s">
        <v>951</v>
      </c>
      <c r="B31" s="509">
        <v>26</v>
      </c>
      <c r="C31" s="510" t="s">
        <v>55</v>
      </c>
      <c r="D31" s="511" t="s">
        <v>2713</v>
      </c>
      <c r="E31" s="512" t="s">
        <v>965</v>
      </c>
      <c r="F31" s="513" t="s">
        <v>965</v>
      </c>
      <c r="G31" s="514" t="s">
        <v>965</v>
      </c>
      <c r="H31" s="514" t="s">
        <v>965</v>
      </c>
      <c r="I31" s="515" t="s">
        <v>3283</v>
      </c>
      <c r="J31" s="515" t="s">
        <v>3252</v>
      </c>
      <c r="K31" s="514" t="s">
        <v>2399</v>
      </c>
      <c r="L31" s="514" t="s">
        <v>946</v>
      </c>
      <c r="M31" s="515" t="s">
        <v>965</v>
      </c>
      <c r="N31" s="515" t="s">
        <v>946</v>
      </c>
      <c r="O31" s="511" t="s">
        <v>3276</v>
      </c>
      <c r="P31" s="515" t="s">
        <v>3266</v>
      </c>
      <c r="Q31" s="515" t="s">
        <v>965</v>
      </c>
      <c r="R31" s="515" t="s">
        <v>965</v>
      </c>
      <c r="S31" s="515" t="s">
        <v>965</v>
      </c>
      <c r="T31" s="515" t="s">
        <v>965</v>
      </c>
      <c r="U31" s="515" t="s">
        <v>965</v>
      </c>
      <c r="V31" s="515" t="s">
        <v>965</v>
      </c>
      <c r="W31" s="515" t="s">
        <v>965</v>
      </c>
      <c r="X31" s="515" t="s">
        <v>965</v>
      </c>
      <c r="Y31" s="515" t="s">
        <v>965</v>
      </c>
      <c r="Z31" s="515" t="s">
        <v>965</v>
      </c>
      <c r="AA31" s="515"/>
      <c r="AB31" s="515" t="s">
        <v>965</v>
      </c>
      <c r="AC31" s="515" t="s">
        <v>965</v>
      </c>
      <c r="AD31" s="515" t="s">
        <v>965</v>
      </c>
      <c r="AE31" s="515" t="s">
        <v>965</v>
      </c>
      <c r="AF31" s="515" t="s">
        <v>965</v>
      </c>
      <c r="AG31" s="515" t="s">
        <v>3277</v>
      </c>
      <c r="AH31" s="515" t="s">
        <v>3277</v>
      </c>
      <c r="AI31" s="515" t="s">
        <v>965</v>
      </c>
      <c r="AJ31" s="515"/>
      <c r="AK31" s="515" t="s">
        <v>965</v>
      </c>
      <c r="AL31" s="515" t="s">
        <v>965</v>
      </c>
      <c r="AM31" s="515" t="s">
        <v>965</v>
      </c>
      <c r="AN31" s="515" t="s">
        <v>965</v>
      </c>
      <c r="AO31" s="515" t="s">
        <v>965</v>
      </c>
      <c r="AP31" s="515" t="s">
        <v>965</v>
      </c>
      <c r="AQ31" s="515" t="s">
        <v>965</v>
      </c>
      <c r="AR31" s="515" t="s">
        <v>965</v>
      </c>
      <c r="AS31" s="515" t="s">
        <v>965</v>
      </c>
      <c r="AT31" s="515" t="s">
        <v>965</v>
      </c>
      <c r="AU31" s="515" t="s">
        <v>965</v>
      </c>
      <c r="AV31" s="515" t="s">
        <v>965</v>
      </c>
      <c r="AW31" s="515" t="s">
        <v>965</v>
      </c>
      <c r="AX31" s="515" t="s">
        <v>965</v>
      </c>
      <c r="AY31" s="515" t="s">
        <v>965</v>
      </c>
      <c r="AZ31" s="515" t="s">
        <v>965</v>
      </c>
      <c r="BA31" s="515" t="s">
        <v>965</v>
      </c>
      <c r="BB31" s="515" t="s">
        <v>965</v>
      </c>
      <c r="BC31" s="515" t="s">
        <v>965</v>
      </c>
      <c r="BD31" s="515" t="s">
        <v>965</v>
      </c>
      <c r="BE31" s="515" t="s">
        <v>965</v>
      </c>
      <c r="BF31" s="515" t="s">
        <v>965</v>
      </c>
      <c r="BG31" s="515" t="s">
        <v>965</v>
      </c>
      <c r="BH31" s="515" t="s">
        <v>965</v>
      </c>
      <c r="BI31" s="515" t="s">
        <v>965</v>
      </c>
      <c r="BJ31" s="515"/>
      <c r="BK31" s="515" t="s">
        <v>965</v>
      </c>
      <c r="BL31" s="515" t="s">
        <v>965</v>
      </c>
      <c r="BM31" s="515" t="s">
        <v>965</v>
      </c>
      <c r="BN31" s="515" t="s">
        <v>965</v>
      </c>
      <c r="BO31" s="515" t="s">
        <v>965</v>
      </c>
      <c r="BP31" s="515" t="s">
        <v>965</v>
      </c>
      <c r="BQ31" s="515" t="s">
        <v>965</v>
      </c>
      <c r="BR31" s="515" t="s">
        <v>965</v>
      </c>
      <c r="BS31" s="515" t="s">
        <v>965</v>
      </c>
      <c r="BT31" s="515" t="s">
        <v>965</v>
      </c>
      <c r="BU31" s="515" t="s">
        <v>965</v>
      </c>
      <c r="BV31" s="515" t="s">
        <v>965</v>
      </c>
      <c r="BW31" s="515" t="s">
        <v>965</v>
      </c>
      <c r="BX31" s="515" t="s">
        <v>965</v>
      </c>
      <c r="BY31" s="515" t="s">
        <v>965</v>
      </c>
      <c r="BZ31" s="515" t="s">
        <v>965</v>
      </c>
      <c r="CA31" s="516"/>
    </row>
    <row r="32" spans="1:79" s="494" customFormat="1" ht="55.8" thickBot="1">
      <c r="A32" s="480" t="s">
        <v>951</v>
      </c>
      <c r="B32" s="481">
        <v>27</v>
      </c>
      <c r="C32" s="482" t="s">
        <v>56</v>
      </c>
      <c r="D32" s="483" t="s">
        <v>2713</v>
      </c>
      <c r="E32" s="484"/>
      <c r="F32" s="485"/>
      <c r="G32" s="486"/>
      <c r="H32" s="487"/>
      <c r="I32" s="486" t="s">
        <v>2172</v>
      </c>
      <c r="J32" s="488" t="s">
        <v>3253</v>
      </c>
      <c r="K32" s="487" t="s">
        <v>2399</v>
      </c>
      <c r="L32" s="487" t="s">
        <v>946</v>
      </c>
      <c r="M32" s="488"/>
      <c r="N32" s="488" t="s">
        <v>946</v>
      </c>
      <c r="O32" s="489" t="s">
        <v>2399</v>
      </c>
      <c r="P32" s="486" t="s">
        <v>3266</v>
      </c>
      <c r="Q32" s="488"/>
      <c r="R32" s="488"/>
      <c r="S32" s="490"/>
      <c r="T32" s="488"/>
      <c r="U32" s="488"/>
      <c r="V32" s="488"/>
      <c r="W32" s="488"/>
      <c r="X32" s="488"/>
      <c r="Y32" s="488"/>
      <c r="Z32" s="488"/>
      <c r="AA32" s="488"/>
      <c r="AB32" s="488"/>
      <c r="AC32" s="488"/>
      <c r="AD32" s="488"/>
      <c r="AE32" s="488"/>
      <c r="AF32" s="488"/>
      <c r="AG32" s="488" t="s">
        <v>65</v>
      </c>
      <c r="AH32" s="488" t="s">
        <v>65</v>
      </c>
      <c r="AI32" s="488"/>
      <c r="AJ32" s="488"/>
      <c r="AK32" s="488"/>
      <c r="AL32" s="488"/>
      <c r="AM32" s="488"/>
      <c r="AN32" s="488"/>
      <c r="AO32" s="488"/>
      <c r="AP32" s="488"/>
      <c r="AQ32" s="488"/>
      <c r="AR32" s="488"/>
      <c r="AS32" s="488"/>
      <c r="AT32" s="488"/>
      <c r="AU32" s="488"/>
      <c r="AV32" s="488"/>
      <c r="AW32" s="488"/>
      <c r="AX32" s="488"/>
      <c r="AY32" s="488"/>
      <c r="AZ32" s="488"/>
      <c r="BA32" s="488"/>
      <c r="BB32" s="488"/>
      <c r="BC32" s="488"/>
      <c r="BD32" s="488"/>
      <c r="BE32" s="488"/>
      <c r="BF32" s="488"/>
      <c r="BG32" s="488"/>
      <c r="BH32" s="488"/>
      <c r="BI32" s="488"/>
      <c r="BJ32" s="488"/>
      <c r="BK32" s="488"/>
      <c r="BL32" s="491"/>
      <c r="BM32" s="491"/>
      <c r="BN32" s="492">
        <v>0</v>
      </c>
      <c r="BO32" s="491"/>
      <c r="BP32" s="491"/>
      <c r="BQ32" s="492">
        <v>0</v>
      </c>
      <c r="BR32" s="491"/>
      <c r="BS32" s="491"/>
      <c r="BT32" s="492">
        <v>0</v>
      </c>
      <c r="BU32" s="491"/>
      <c r="BV32" s="491"/>
      <c r="BW32" s="492">
        <v>0</v>
      </c>
      <c r="BX32" s="488"/>
      <c r="BY32" s="488"/>
      <c r="BZ32" s="488"/>
      <c r="CA32" s="493" t="s">
        <v>965</v>
      </c>
    </row>
    <row r="33" spans="1:79" s="479" customFormat="1">
      <c r="A33" s="468" t="s">
        <v>857</v>
      </c>
      <c r="B33" s="469">
        <v>28</v>
      </c>
      <c r="C33" s="470" t="s">
        <v>54</v>
      </c>
      <c r="D33" s="471" t="s">
        <v>2729</v>
      </c>
      <c r="E33" s="472" t="s">
        <v>2729</v>
      </c>
      <c r="F33" s="472" t="s">
        <v>2729</v>
      </c>
      <c r="G33" s="473" t="s">
        <v>2729</v>
      </c>
      <c r="H33" s="472" t="s">
        <v>2464</v>
      </c>
      <c r="I33" s="474" t="s">
        <v>2729</v>
      </c>
      <c r="J33" s="474" t="s">
        <v>2729</v>
      </c>
      <c r="K33" s="472" t="s">
        <v>2729</v>
      </c>
      <c r="L33" s="472" t="s">
        <v>2729</v>
      </c>
      <c r="M33" s="475" t="s">
        <v>2464</v>
      </c>
      <c r="N33" s="475" t="s">
        <v>2729</v>
      </c>
      <c r="O33" s="476" t="s">
        <v>2729</v>
      </c>
      <c r="P33" s="477" t="s">
        <v>790</v>
      </c>
      <c r="Q33" s="475" t="s">
        <v>2729</v>
      </c>
      <c r="R33" s="475" t="s">
        <v>2729</v>
      </c>
      <c r="S33" s="475" t="s">
        <v>2464</v>
      </c>
      <c r="T33" s="475" t="s">
        <v>2464</v>
      </c>
      <c r="U33" s="475" t="s">
        <v>2729</v>
      </c>
      <c r="V33" s="475" t="s">
        <v>2464</v>
      </c>
      <c r="W33" s="475" t="s">
        <v>2504</v>
      </c>
      <c r="X33" s="475" t="s">
        <v>2504</v>
      </c>
      <c r="Y33" s="475" t="s">
        <v>2504</v>
      </c>
      <c r="Z33" s="475" t="s">
        <v>2504</v>
      </c>
      <c r="AA33" s="475" t="s">
        <v>2464</v>
      </c>
      <c r="AB33" s="475" t="s">
        <v>2729</v>
      </c>
      <c r="AC33" s="475" t="s">
        <v>2464</v>
      </c>
      <c r="AD33" s="475" t="s">
        <v>2464</v>
      </c>
      <c r="AE33" s="475" t="s">
        <v>2464</v>
      </c>
      <c r="AF33" s="475" t="s">
        <v>2464</v>
      </c>
      <c r="AG33" s="475" t="s">
        <v>2729</v>
      </c>
      <c r="AH33" s="475" t="s">
        <v>2729</v>
      </c>
      <c r="AI33" s="475" t="s">
        <v>2504</v>
      </c>
      <c r="AJ33" s="475" t="s">
        <v>2464</v>
      </c>
      <c r="AK33" s="475" t="s">
        <v>2729</v>
      </c>
      <c r="AL33" s="475" t="s">
        <v>2729</v>
      </c>
      <c r="AM33" s="475" t="s">
        <v>2729</v>
      </c>
      <c r="AN33" s="475" t="s">
        <v>2729</v>
      </c>
      <c r="AO33" s="475" t="s">
        <v>2464</v>
      </c>
      <c r="AP33" s="475" t="s">
        <v>2464</v>
      </c>
      <c r="AQ33" s="475" t="s">
        <v>1378</v>
      </c>
      <c r="AR33" s="475" t="s">
        <v>1378</v>
      </c>
      <c r="AS33" s="475" t="s">
        <v>1378</v>
      </c>
      <c r="AT33" s="475" t="s">
        <v>1378</v>
      </c>
      <c r="AU33" s="475" t="s">
        <v>1378</v>
      </c>
      <c r="AV33" s="475" t="s">
        <v>2731</v>
      </c>
      <c r="AW33" s="475" t="s">
        <v>2731</v>
      </c>
      <c r="AX33" s="475" t="s">
        <v>1378</v>
      </c>
      <c r="AY33" s="475" t="s">
        <v>2731</v>
      </c>
      <c r="AZ33" s="475" t="s">
        <v>2731</v>
      </c>
      <c r="BA33" s="475" t="s">
        <v>1378</v>
      </c>
      <c r="BB33" s="475" t="s">
        <v>2731</v>
      </c>
      <c r="BC33" s="475" t="s">
        <v>2735</v>
      </c>
      <c r="BD33" s="475" t="s">
        <v>2731</v>
      </c>
      <c r="BE33" s="475" t="s">
        <v>2735</v>
      </c>
      <c r="BF33" s="475" t="s">
        <v>2729</v>
      </c>
      <c r="BG33" s="475" t="s">
        <v>2733</v>
      </c>
      <c r="BH33" s="475" t="s">
        <v>2733</v>
      </c>
      <c r="BI33" s="475" t="s">
        <v>2733</v>
      </c>
      <c r="BJ33" s="475" t="s">
        <v>2464</v>
      </c>
      <c r="BK33" s="475" t="s">
        <v>1378</v>
      </c>
      <c r="BL33" s="475" t="s">
        <v>2735</v>
      </c>
      <c r="BM33" s="475" t="s">
        <v>2735</v>
      </c>
      <c r="BN33" s="475" t="s">
        <v>2735</v>
      </c>
      <c r="BO33" s="475" t="s">
        <v>2735</v>
      </c>
      <c r="BP33" s="475" t="s">
        <v>2735</v>
      </c>
      <c r="BQ33" s="475" t="s">
        <v>2735</v>
      </c>
      <c r="BR33" s="475" t="s">
        <v>2735</v>
      </c>
      <c r="BS33" s="475" t="s">
        <v>2735</v>
      </c>
      <c r="BT33" s="475" t="s">
        <v>2735</v>
      </c>
      <c r="BU33" s="475" t="s">
        <v>2735</v>
      </c>
      <c r="BV33" s="475" t="s">
        <v>2735</v>
      </c>
      <c r="BW33" s="475" t="s">
        <v>2735</v>
      </c>
      <c r="BX33" s="475" t="s">
        <v>2464</v>
      </c>
      <c r="BY33" s="475" t="s">
        <v>2464</v>
      </c>
      <c r="BZ33" s="475" t="s">
        <v>2735</v>
      </c>
      <c r="CA33" s="478"/>
    </row>
    <row r="34" spans="1:79" s="494" customFormat="1" ht="27.6" hidden="1">
      <c r="A34" s="508" t="s">
        <v>952</v>
      </c>
      <c r="B34" s="509">
        <v>29</v>
      </c>
      <c r="C34" s="510" t="s">
        <v>55</v>
      </c>
      <c r="D34" s="511" t="s">
        <v>2713</v>
      </c>
      <c r="E34" s="512" t="s">
        <v>965</v>
      </c>
      <c r="F34" s="513" t="s">
        <v>965</v>
      </c>
      <c r="G34" s="514" t="s">
        <v>965</v>
      </c>
      <c r="H34" s="514" t="s">
        <v>965</v>
      </c>
      <c r="I34" s="515" t="s">
        <v>3283</v>
      </c>
      <c r="J34" s="515" t="s">
        <v>3254</v>
      </c>
      <c r="K34" s="514" t="s">
        <v>2399</v>
      </c>
      <c r="L34" s="514" t="s">
        <v>946</v>
      </c>
      <c r="M34" s="515" t="s">
        <v>965</v>
      </c>
      <c r="N34" s="515" t="s">
        <v>946</v>
      </c>
      <c r="O34" s="511" t="s">
        <v>3276</v>
      </c>
      <c r="P34" s="515" t="s">
        <v>3267</v>
      </c>
      <c r="Q34" s="515" t="s">
        <v>965</v>
      </c>
      <c r="R34" s="515" t="s">
        <v>965</v>
      </c>
      <c r="S34" s="515" t="s">
        <v>965</v>
      </c>
      <c r="T34" s="515" t="s">
        <v>965</v>
      </c>
      <c r="U34" s="515" t="s">
        <v>965</v>
      </c>
      <c r="V34" s="515" t="s">
        <v>965</v>
      </c>
      <c r="W34" s="515" t="s">
        <v>965</v>
      </c>
      <c r="X34" s="515" t="s">
        <v>965</v>
      </c>
      <c r="Y34" s="515" t="s">
        <v>965</v>
      </c>
      <c r="Z34" s="515" t="s">
        <v>965</v>
      </c>
      <c r="AA34" s="515"/>
      <c r="AB34" s="515" t="s">
        <v>965</v>
      </c>
      <c r="AC34" s="515" t="s">
        <v>965</v>
      </c>
      <c r="AD34" s="515" t="s">
        <v>965</v>
      </c>
      <c r="AE34" s="515" t="s">
        <v>965</v>
      </c>
      <c r="AF34" s="515" t="s">
        <v>965</v>
      </c>
      <c r="AG34" s="515" t="s">
        <v>3277</v>
      </c>
      <c r="AH34" s="515" t="s">
        <v>3277</v>
      </c>
      <c r="AI34" s="515" t="s">
        <v>965</v>
      </c>
      <c r="AJ34" s="515"/>
      <c r="AK34" s="515" t="s">
        <v>965</v>
      </c>
      <c r="AL34" s="515" t="s">
        <v>965</v>
      </c>
      <c r="AM34" s="515" t="s">
        <v>965</v>
      </c>
      <c r="AN34" s="515" t="s">
        <v>965</v>
      </c>
      <c r="AO34" s="515" t="s">
        <v>965</v>
      </c>
      <c r="AP34" s="515" t="s">
        <v>965</v>
      </c>
      <c r="AQ34" s="515" t="s">
        <v>965</v>
      </c>
      <c r="AR34" s="515" t="s">
        <v>965</v>
      </c>
      <c r="AS34" s="515" t="s">
        <v>965</v>
      </c>
      <c r="AT34" s="515" t="s">
        <v>965</v>
      </c>
      <c r="AU34" s="515" t="s">
        <v>965</v>
      </c>
      <c r="AV34" s="515" t="s">
        <v>965</v>
      </c>
      <c r="AW34" s="515" t="s">
        <v>965</v>
      </c>
      <c r="AX34" s="515" t="s">
        <v>965</v>
      </c>
      <c r="AY34" s="515" t="s">
        <v>965</v>
      </c>
      <c r="AZ34" s="515" t="s">
        <v>965</v>
      </c>
      <c r="BA34" s="515" t="s">
        <v>965</v>
      </c>
      <c r="BB34" s="515" t="s">
        <v>965</v>
      </c>
      <c r="BC34" s="515" t="s">
        <v>965</v>
      </c>
      <c r="BD34" s="515" t="s">
        <v>965</v>
      </c>
      <c r="BE34" s="515" t="s">
        <v>965</v>
      </c>
      <c r="BF34" s="515" t="s">
        <v>965</v>
      </c>
      <c r="BG34" s="515" t="s">
        <v>965</v>
      </c>
      <c r="BH34" s="515" t="s">
        <v>965</v>
      </c>
      <c r="BI34" s="515" t="s">
        <v>965</v>
      </c>
      <c r="BJ34" s="515"/>
      <c r="BK34" s="515" t="s">
        <v>965</v>
      </c>
      <c r="BL34" s="515" t="s">
        <v>965</v>
      </c>
      <c r="BM34" s="515" t="s">
        <v>965</v>
      </c>
      <c r="BN34" s="515" t="s">
        <v>965</v>
      </c>
      <c r="BO34" s="515" t="s">
        <v>965</v>
      </c>
      <c r="BP34" s="515" t="s">
        <v>965</v>
      </c>
      <c r="BQ34" s="515" t="s">
        <v>965</v>
      </c>
      <c r="BR34" s="515" t="s">
        <v>965</v>
      </c>
      <c r="BS34" s="515" t="s">
        <v>965</v>
      </c>
      <c r="BT34" s="515" t="s">
        <v>965</v>
      </c>
      <c r="BU34" s="515" t="s">
        <v>965</v>
      </c>
      <c r="BV34" s="515" t="s">
        <v>965</v>
      </c>
      <c r="BW34" s="515" t="s">
        <v>965</v>
      </c>
      <c r="BX34" s="515" t="s">
        <v>965</v>
      </c>
      <c r="BY34" s="515" t="s">
        <v>965</v>
      </c>
      <c r="BZ34" s="515" t="s">
        <v>965</v>
      </c>
      <c r="CA34" s="516"/>
    </row>
    <row r="35" spans="1:79" s="494" customFormat="1" ht="55.8" thickBot="1">
      <c r="A35" s="480" t="s">
        <v>952</v>
      </c>
      <c r="B35" s="481">
        <v>30</v>
      </c>
      <c r="C35" s="482" t="s">
        <v>56</v>
      </c>
      <c r="D35" s="483" t="s">
        <v>2713</v>
      </c>
      <c r="E35" s="484"/>
      <c r="F35" s="485"/>
      <c r="G35" s="486"/>
      <c r="H35" s="487"/>
      <c r="I35" s="486" t="s">
        <v>2172</v>
      </c>
      <c r="J35" s="488" t="s">
        <v>3254</v>
      </c>
      <c r="K35" s="487" t="s">
        <v>2399</v>
      </c>
      <c r="L35" s="487" t="s">
        <v>946</v>
      </c>
      <c r="M35" s="488"/>
      <c r="N35" s="488" t="s">
        <v>946</v>
      </c>
      <c r="O35" s="489" t="s">
        <v>2399</v>
      </c>
      <c r="P35" s="486" t="s">
        <v>3267</v>
      </c>
      <c r="Q35" s="488"/>
      <c r="R35" s="488"/>
      <c r="S35" s="490"/>
      <c r="T35" s="488"/>
      <c r="U35" s="488"/>
      <c r="V35" s="488"/>
      <c r="W35" s="488"/>
      <c r="X35" s="488"/>
      <c r="Y35" s="488"/>
      <c r="Z35" s="488"/>
      <c r="AA35" s="488"/>
      <c r="AB35" s="488"/>
      <c r="AC35" s="488"/>
      <c r="AD35" s="488"/>
      <c r="AE35" s="488"/>
      <c r="AF35" s="488"/>
      <c r="AG35" s="488" t="s">
        <v>65</v>
      </c>
      <c r="AH35" s="488" t="s">
        <v>65</v>
      </c>
      <c r="AI35" s="488"/>
      <c r="AJ35" s="488"/>
      <c r="AK35" s="488"/>
      <c r="AL35" s="488"/>
      <c r="AM35" s="488"/>
      <c r="AN35" s="488"/>
      <c r="AO35" s="488"/>
      <c r="AP35" s="488"/>
      <c r="AQ35" s="488"/>
      <c r="AR35" s="488"/>
      <c r="AS35" s="488"/>
      <c r="AT35" s="488"/>
      <c r="AU35" s="488"/>
      <c r="AV35" s="488"/>
      <c r="AW35" s="488"/>
      <c r="AX35" s="488"/>
      <c r="AY35" s="488"/>
      <c r="AZ35" s="488"/>
      <c r="BA35" s="488"/>
      <c r="BB35" s="488"/>
      <c r="BC35" s="488"/>
      <c r="BD35" s="488"/>
      <c r="BE35" s="488"/>
      <c r="BF35" s="488"/>
      <c r="BG35" s="488"/>
      <c r="BH35" s="488"/>
      <c r="BI35" s="488"/>
      <c r="BJ35" s="488"/>
      <c r="BK35" s="488"/>
      <c r="BL35" s="491"/>
      <c r="BM35" s="491"/>
      <c r="BN35" s="492">
        <v>0</v>
      </c>
      <c r="BO35" s="491"/>
      <c r="BP35" s="491"/>
      <c r="BQ35" s="492">
        <v>0</v>
      </c>
      <c r="BR35" s="491"/>
      <c r="BS35" s="491"/>
      <c r="BT35" s="492">
        <v>0</v>
      </c>
      <c r="BU35" s="491"/>
      <c r="BV35" s="491"/>
      <c r="BW35" s="492">
        <v>0</v>
      </c>
      <c r="BX35" s="488"/>
      <c r="BY35" s="488"/>
      <c r="BZ35" s="488"/>
      <c r="CA35" s="493" t="s">
        <v>965</v>
      </c>
    </row>
    <row r="36" spans="1:79" ht="15.6">
      <c r="K36" s="495"/>
    </row>
    <row r="37" spans="1:79">
      <c r="A37" s="497" t="s">
        <v>2653</v>
      </c>
      <c r="B37" s="497"/>
      <c r="C37" s="497"/>
      <c r="D37" s="498"/>
      <c r="E37" s="499"/>
      <c r="F37" s="499"/>
      <c r="G37" s="498"/>
      <c r="K37" s="500" t="s">
        <v>2503</v>
      </c>
      <c r="P37" s="501" t="s">
        <v>1123</v>
      </c>
    </row>
    <row r="38" spans="1:79" ht="14.4" thickBot="1">
      <c r="A38" s="502" t="s">
        <v>2729</v>
      </c>
      <c r="B38" s="503"/>
      <c r="G38" s="504"/>
      <c r="I38" s="505"/>
      <c r="J38" s="505"/>
      <c r="K38" s="500" t="s">
        <v>2502</v>
      </c>
      <c r="O38" s="506" t="s">
        <v>848</v>
      </c>
      <c r="P38" s="507" t="s">
        <v>3252</v>
      </c>
    </row>
    <row r="39" spans="1:79">
      <c r="A39" s="417" t="s">
        <v>2984</v>
      </c>
      <c r="B39" s="503"/>
      <c r="G39" s="504"/>
      <c r="I39" s="505"/>
      <c r="J39" s="505"/>
      <c r="K39" s="867"/>
      <c r="L39" s="868"/>
      <c r="M39" s="869"/>
      <c r="O39" s="506" t="s">
        <v>849</v>
      </c>
      <c r="P39" s="507" t="s">
        <v>3255</v>
      </c>
    </row>
    <row r="40" spans="1:79">
      <c r="A40" s="417" t="s">
        <v>2985</v>
      </c>
      <c r="B40" s="503"/>
      <c r="G40" s="504"/>
      <c r="I40" s="505"/>
      <c r="J40" s="505"/>
      <c r="K40" s="857"/>
      <c r="L40" s="858"/>
      <c r="M40" s="859"/>
      <c r="O40" s="506" t="s">
        <v>850</v>
      </c>
      <c r="P40" s="507" t="s">
        <v>3256</v>
      </c>
    </row>
    <row r="41" spans="1:79">
      <c r="I41" s="505"/>
      <c r="J41" s="505"/>
      <c r="K41" s="857"/>
      <c r="L41" s="858"/>
      <c r="M41" s="859"/>
      <c r="O41" s="506" t="s">
        <v>851</v>
      </c>
      <c r="P41" s="507" t="s">
        <v>3257</v>
      </c>
    </row>
    <row r="42" spans="1:79">
      <c r="A42" s="502" t="s">
        <v>2733</v>
      </c>
      <c r="B42" s="503"/>
      <c r="G42" s="504"/>
      <c r="I42" s="505"/>
      <c r="J42" s="505"/>
      <c r="K42" s="857"/>
      <c r="L42" s="858"/>
      <c r="M42" s="859"/>
      <c r="O42" s="506" t="s">
        <v>852</v>
      </c>
      <c r="P42" s="507" t="s">
        <v>3259</v>
      </c>
    </row>
    <row r="43" spans="1:79">
      <c r="A43" s="417" t="s">
        <v>2984</v>
      </c>
      <c r="B43" s="503"/>
      <c r="G43" s="504"/>
      <c r="I43" s="505"/>
      <c r="J43" s="505"/>
      <c r="K43" s="857"/>
      <c r="L43" s="858"/>
      <c r="M43" s="859"/>
      <c r="O43" s="506" t="s">
        <v>853</v>
      </c>
      <c r="P43" s="507" t="s">
        <v>3261</v>
      </c>
    </row>
    <row r="44" spans="1:79">
      <c r="A44" s="417" t="s">
        <v>2985</v>
      </c>
      <c r="B44" s="503"/>
      <c r="G44" s="504"/>
      <c r="I44" s="505"/>
      <c r="J44" s="505"/>
      <c r="K44" s="857"/>
      <c r="L44" s="858"/>
      <c r="M44" s="859"/>
      <c r="O44" s="506" t="s">
        <v>854</v>
      </c>
      <c r="P44" s="507" t="s">
        <v>3263</v>
      </c>
    </row>
    <row r="45" spans="1:79">
      <c r="A45" s="503" t="s">
        <v>2879</v>
      </c>
      <c r="B45" s="503"/>
      <c r="G45" s="504"/>
      <c r="I45" s="505"/>
      <c r="J45" s="505"/>
      <c r="K45" s="857"/>
      <c r="L45" s="858"/>
      <c r="M45" s="859"/>
      <c r="O45" s="506" t="s">
        <v>855</v>
      </c>
      <c r="P45" s="507" t="s">
        <v>3265</v>
      </c>
    </row>
    <row r="46" spans="1:79">
      <c r="A46" s="503" t="s">
        <v>2874</v>
      </c>
      <c r="G46" s="504"/>
      <c r="I46" s="505"/>
      <c r="J46" s="505"/>
      <c r="K46" s="857"/>
      <c r="L46" s="858"/>
      <c r="M46" s="859"/>
      <c r="O46" s="506" t="s">
        <v>856</v>
      </c>
      <c r="P46" s="507" t="s">
        <v>3266</v>
      </c>
    </row>
    <row r="47" spans="1:79">
      <c r="A47" s="503"/>
      <c r="G47" s="504"/>
      <c r="I47" s="505"/>
      <c r="J47" s="505"/>
      <c r="K47" s="857"/>
      <c r="L47" s="858"/>
      <c r="M47" s="859"/>
      <c r="O47" s="506" t="s">
        <v>857</v>
      </c>
      <c r="P47" s="507" t="s">
        <v>3267</v>
      </c>
    </row>
    <row r="48" spans="1:79">
      <c r="A48" s="502" t="s">
        <v>1378</v>
      </c>
      <c r="G48" s="504"/>
      <c r="I48" s="505"/>
      <c r="J48" s="505"/>
      <c r="K48" s="857"/>
      <c r="L48" s="858"/>
      <c r="M48" s="859"/>
    </row>
    <row r="49" spans="1:79">
      <c r="A49" s="503" t="s">
        <v>2865</v>
      </c>
      <c r="G49" s="504"/>
      <c r="I49" s="505"/>
      <c r="J49" s="505"/>
      <c r="K49" s="857"/>
      <c r="L49" s="858"/>
      <c r="M49" s="859"/>
    </row>
    <row r="50" spans="1:79">
      <c r="A50" s="503"/>
      <c r="G50" s="504"/>
      <c r="I50" s="505"/>
      <c r="J50" s="505"/>
      <c r="K50" s="857"/>
      <c r="L50" s="858"/>
      <c r="M50" s="859"/>
    </row>
    <row r="51" spans="1:79">
      <c r="A51" s="502" t="s">
        <v>2464</v>
      </c>
      <c r="G51" s="504"/>
      <c r="K51" s="857"/>
      <c r="L51" s="858"/>
      <c r="M51" s="859"/>
    </row>
    <row r="52" spans="1:79">
      <c r="A52" s="503" t="s">
        <v>2506</v>
      </c>
      <c r="K52" s="857"/>
      <c r="L52" s="858"/>
      <c r="M52" s="859"/>
    </row>
    <row r="53" spans="1:79">
      <c r="K53" s="857"/>
      <c r="L53" s="858"/>
      <c r="M53" s="859"/>
    </row>
    <row r="54" spans="1:79" ht="14.4" thickBot="1">
      <c r="A54" s="502" t="s">
        <v>2504</v>
      </c>
      <c r="K54" s="888"/>
      <c r="L54" s="889"/>
      <c r="M54" s="890"/>
    </row>
    <row r="55" spans="1:79">
      <c r="A55" s="417" t="s">
        <v>2876</v>
      </c>
    </row>
    <row r="57" spans="1:79">
      <c r="A57" s="502" t="s">
        <v>790</v>
      </c>
    </row>
    <row r="58" spans="1:79">
      <c r="A58" s="417" t="s">
        <v>2877</v>
      </c>
    </row>
    <row r="60" spans="1:79">
      <c r="A60" s="502" t="s">
        <v>792</v>
      </c>
    </row>
    <row r="61" spans="1:79">
      <c r="A61" s="417" t="s">
        <v>2878</v>
      </c>
    </row>
    <row r="62" spans="1:79">
      <c r="A62" s="479"/>
      <c r="B62" s="427"/>
      <c r="C62" s="427"/>
      <c r="D62" s="427"/>
      <c r="E62" s="427"/>
      <c r="F62" s="427"/>
      <c r="G62" s="427"/>
    </row>
    <row r="63" spans="1:79" ht="14.4" thickBot="1">
      <c r="A63" s="479"/>
      <c r="B63" s="427"/>
      <c r="C63" s="427"/>
      <c r="D63" s="427"/>
      <c r="E63" s="427"/>
      <c r="F63" s="427"/>
      <c r="G63" s="427"/>
    </row>
    <row r="64" spans="1:79" ht="15.75" customHeight="1" thickBot="1">
      <c r="A64" s="417" t="s">
        <v>766</v>
      </c>
      <c r="G64" s="104" t="s">
        <v>3244</v>
      </c>
      <c r="H64" s="419" t="s">
        <v>3245</v>
      </c>
      <c r="K64" s="874" t="s">
        <v>2210</v>
      </c>
      <c r="L64" s="875"/>
      <c r="M64" s="891" t="s">
        <v>2241</v>
      </c>
      <c r="N64" s="892"/>
      <c r="O64" s="892"/>
      <c r="P64" s="880" t="s">
        <v>2242</v>
      </c>
      <c r="Q64" s="882" t="s">
        <v>954</v>
      </c>
      <c r="R64" s="883"/>
      <c r="S64" s="420"/>
      <c r="T64" s="421" t="s">
        <v>957</v>
      </c>
      <c r="U64" s="422"/>
      <c r="V64" s="870" t="s">
        <v>2216</v>
      </c>
      <c r="W64" s="423" t="s">
        <v>960</v>
      </c>
      <c r="X64" s="424"/>
      <c r="Y64" s="425" t="s">
        <v>956</v>
      </c>
      <c r="Z64" s="426"/>
      <c r="AA64" s="872" t="s">
        <v>2294</v>
      </c>
      <c r="AB64" s="851"/>
      <c r="AC64" s="852"/>
      <c r="AD64" s="852"/>
      <c r="AE64" s="852"/>
      <c r="AF64" s="852"/>
      <c r="AG64" s="852"/>
      <c r="AH64" s="853"/>
      <c r="BC64" s="860" t="s">
        <v>2267</v>
      </c>
      <c r="BD64" s="861"/>
      <c r="BE64" s="861"/>
      <c r="BF64" s="861"/>
      <c r="BG64" s="861"/>
      <c r="BH64" s="861"/>
      <c r="BI64" s="862"/>
      <c r="CA64" s="428"/>
    </row>
    <row r="65" spans="1:79" ht="16.2" thickBot="1">
      <c r="A65" s="417" t="s">
        <v>767</v>
      </c>
      <c r="G65" s="429" t="s">
        <v>965</v>
      </c>
      <c r="H65" s="430" t="s">
        <v>3246</v>
      </c>
      <c r="K65" s="876"/>
      <c r="L65" s="877"/>
      <c r="M65" s="892"/>
      <c r="N65" s="892"/>
      <c r="O65" s="892"/>
      <c r="P65" s="881"/>
      <c r="Q65" s="863" t="s">
        <v>955</v>
      </c>
      <c r="R65" s="864"/>
      <c r="S65" s="420"/>
      <c r="T65" s="421" t="s">
        <v>959</v>
      </c>
      <c r="U65" s="422"/>
      <c r="V65" s="871"/>
      <c r="W65" s="423" t="s">
        <v>961</v>
      </c>
      <c r="X65" s="424"/>
      <c r="Y65" s="425" t="s">
        <v>958</v>
      </c>
      <c r="Z65" s="426"/>
      <c r="AA65" s="873"/>
      <c r="AB65" s="854"/>
      <c r="AC65" s="855"/>
      <c r="AD65" s="855"/>
      <c r="AE65" s="855"/>
      <c r="AF65" s="855"/>
      <c r="AG65" s="855"/>
      <c r="AH65" s="856"/>
      <c r="AI65" s="431" t="s">
        <v>2295</v>
      </c>
      <c r="BC65" s="432" t="s">
        <v>2261</v>
      </c>
      <c r="BE65" s="432" t="s">
        <v>2261</v>
      </c>
      <c r="BG65" s="432" t="s">
        <v>2261</v>
      </c>
      <c r="BI65" s="432" t="s">
        <v>2261</v>
      </c>
      <c r="BK65" s="427" t="s">
        <v>1416</v>
      </c>
      <c r="CA65" s="428"/>
    </row>
    <row r="66" spans="1:79" ht="69.599999999999994" thickBot="1">
      <c r="D66" s="433" t="s">
        <v>2696</v>
      </c>
      <c r="E66" s="434" t="s">
        <v>2641</v>
      </c>
      <c r="F66" s="434" t="s">
        <v>2642</v>
      </c>
      <c r="G66" s="435" t="s">
        <v>953</v>
      </c>
      <c r="H66" s="436" t="s">
        <v>1419</v>
      </c>
      <c r="I66" s="437" t="s">
        <v>3247</v>
      </c>
      <c r="J66" s="437" t="s">
        <v>2213</v>
      </c>
      <c r="K66" s="436" t="s">
        <v>963</v>
      </c>
      <c r="L66" s="436" t="s">
        <v>3248</v>
      </c>
      <c r="M66" s="436" t="s">
        <v>3249</v>
      </c>
      <c r="N66" s="436" t="s">
        <v>964</v>
      </c>
      <c r="O66" s="438" t="s">
        <v>1291</v>
      </c>
      <c r="P66" s="439" t="s">
        <v>944</v>
      </c>
      <c r="Q66" s="440" t="s">
        <v>798</v>
      </c>
      <c r="R66" s="440" t="s">
        <v>799</v>
      </c>
      <c r="S66" s="440" t="s">
        <v>953</v>
      </c>
      <c r="T66" s="440" t="s">
        <v>800</v>
      </c>
      <c r="U66" s="440" t="s">
        <v>801</v>
      </c>
      <c r="V66" s="440" t="s">
        <v>846</v>
      </c>
      <c r="W66" s="440" t="s">
        <v>802</v>
      </c>
      <c r="X66" s="440" t="s">
        <v>2217</v>
      </c>
      <c r="Y66" s="440" t="s">
        <v>2218</v>
      </c>
      <c r="Z66" s="440" t="s">
        <v>805</v>
      </c>
      <c r="AA66" s="441" t="s">
        <v>1286</v>
      </c>
      <c r="AB66" s="440" t="s">
        <v>807</v>
      </c>
      <c r="AC66" s="440" t="s">
        <v>808</v>
      </c>
      <c r="AD66" s="440" t="s">
        <v>809</v>
      </c>
      <c r="AE66" s="440" t="s">
        <v>810</v>
      </c>
      <c r="AF66" s="440" t="s">
        <v>811</v>
      </c>
      <c r="AG66" s="440" t="s">
        <v>812</v>
      </c>
      <c r="AH66" s="440" t="s">
        <v>813</v>
      </c>
      <c r="AI66" s="440" t="s">
        <v>814</v>
      </c>
      <c r="AJ66" s="440" t="s">
        <v>815</v>
      </c>
      <c r="AK66" s="440" t="s">
        <v>816</v>
      </c>
      <c r="AL66" s="440" t="s">
        <v>1285</v>
      </c>
      <c r="AM66" s="440" t="s">
        <v>818</v>
      </c>
      <c r="AN66" s="440" t="s">
        <v>819</v>
      </c>
      <c r="AO66" s="440" t="s">
        <v>820</v>
      </c>
      <c r="AP66" s="440" t="s">
        <v>821</v>
      </c>
      <c r="AQ66" s="440" t="s">
        <v>822</v>
      </c>
      <c r="AR66" s="440" t="s">
        <v>823</v>
      </c>
      <c r="AS66" s="440" t="s">
        <v>824</v>
      </c>
      <c r="AT66" s="440" t="s">
        <v>825</v>
      </c>
      <c r="AU66" s="440" t="s">
        <v>826</v>
      </c>
      <c r="AV66" s="440" t="s">
        <v>827</v>
      </c>
      <c r="AW66" s="440" t="s">
        <v>828</v>
      </c>
      <c r="AX66" s="440" t="s">
        <v>829</v>
      </c>
      <c r="AY66" s="440" t="s">
        <v>830</v>
      </c>
      <c r="AZ66" s="440" t="s">
        <v>831</v>
      </c>
      <c r="BA66" s="440" t="s">
        <v>832</v>
      </c>
      <c r="BB66" s="440" t="s">
        <v>833</v>
      </c>
      <c r="BC66" s="440" t="s">
        <v>834</v>
      </c>
      <c r="BD66" s="440" t="s">
        <v>835</v>
      </c>
      <c r="BE66" s="440" t="s">
        <v>836</v>
      </c>
      <c r="BF66" s="440" t="s">
        <v>837</v>
      </c>
      <c r="BG66" s="440" t="s">
        <v>838</v>
      </c>
      <c r="BH66" s="440" t="s">
        <v>839</v>
      </c>
      <c r="BI66" s="440" t="s">
        <v>840</v>
      </c>
      <c r="BJ66" s="440" t="s">
        <v>841</v>
      </c>
      <c r="BK66" s="442" t="s">
        <v>842</v>
      </c>
      <c r="BL66" s="443" t="s">
        <v>2742</v>
      </c>
      <c r="BM66" s="443" t="s">
        <v>2743</v>
      </c>
      <c r="BN66" s="443" t="s">
        <v>2744</v>
      </c>
      <c r="BO66" s="443" t="s">
        <v>2745</v>
      </c>
      <c r="BP66" s="443" t="s">
        <v>2746</v>
      </c>
      <c r="BQ66" s="443" t="s">
        <v>2747</v>
      </c>
      <c r="BR66" s="443" t="s">
        <v>2748</v>
      </c>
      <c r="BS66" s="443" t="s">
        <v>2749</v>
      </c>
      <c r="BT66" s="443" t="s">
        <v>2750</v>
      </c>
      <c r="BU66" s="443" t="s">
        <v>2751</v>
      </c>
      <c r="BV66" s="443" t="s">
        <v>2752</v>
      </c>
      <c r="BW66" s="443" t="s">
        <v>2753</v>
      </c>
      <c r="BX66" s="443" t="s">
        <v>2754</v>
      </c>
      <c r="BY66" s="443" t="s">
        <v>2755</v>
      </c>
      <c r="BZ66" s="443" t="s">
        <v>2756</v>
      </c>
      <c r="CA66" s="428"/>
    </row>
    <row r="67" spans="1:79" ht="42" thickBot="1">
      <c r="A67" s="444"/>
      <c r="B67" s="865" t="s">
        <v>48</v>
      </c>
      <c r="C67" s="866"/>
      <c r="D67" s="445" t="s">
        <v>1118</v>
      </c>
      <c r="E67" s="446" t="s">
        <v>2643</v>
      </c>
      <c r="F67" s="446" t="s">
        <v>2644</v>
      </c>
      <c r="G67" s="447" t="s">
        <v>2645</v>
      </c>
      <c r="H67" s="448" t="s">
        <v>1455</v>
      </c>
      <c r="I67" s="449" t="s">
        <v>3250</v>
      </c>
      <c r="J67" s="449" t="s">
        <v>3251</v>
      </c>
      <c r="K67" s="448" t="s">
        <v>1119</v>
      </c>
      <c r="L67" s="448" t="s">
        <v>2646</v>
      </c>
      <c r="M67" s="448" t="s">
        <v>1120</v>
      </c>
      <c r="N67" s="448" t="s">
        <v>1121</v>
      </c>
      <c r="O67" s="450" t="s">
        <v>1122</v>
      </c>
      <c r="P67" s="451" t="s">
        <v>1123</v>
      </c>
      <c r="Q67" s="452" t="s">
        <v>1124</v>
      </c>
      <c r="R67" s="452" t="s">
        <v>1125</v>
      </c>
      <c r="S67" s="452" t="s">
        <v>2645</v>
      </c>
      <c r="T67" s="452" t="s">
        <v>1126</v>
      </c>
      <c r="U67" s="452" t="s">
        <v>1127</v>
      </c>
      <c r="V67" s="452" t="s">
        <v>1128</v>
      </c>
      <c r="W67" s="452" t="s">
        <v>2647</v>
      </c>
      <c r="X67" s="452" t="s">
        <v>2648</v>
      </c>
      <c r="Y67" s="452" t="s">
        <v>2649</v>
      </c>
      <c r="Z67" s="452" t="s">
        <v>2650</v>
      </c>
      <c r="AA67" s="452" t="s">
        <v>1129</v>
      </c>
      <c r="AB67" s="452" t="s">
        <v>1130</v>
      </c>
      <c r="AC67" s="452" t="s">
        <v>1131</v>
      </c>
      <c r="AD67" s="452" t="s">
        <v>2651</v>
      </c>
      <c r="AE67" s="452" t="s">
        <v>1132</v>
      </c>
      <c r="AF67" s="452" t="s">
        <v>1133</v>
      </c>
      <c r="AG67" s="452" t="s">
        <v>1134</v>
      </c>
      <c r="AH67" s="452" t="s">
        <v>1135</v>
      </c>
      <c r="AI67" s="452" t="s">
        <v>1136</v>
      </c>
      <c r="AJ67" s="452" t="s">
        <v>1137</v>
      </c>
      <c r="AK67" s="452" t="s">
        <v>1138</v>
      </c>
      <c r="AL67" s="452" t="s">
        <v>1139</v>
      </c>
      <c r="AM67" s="452" t="s">
        <v>1140</v>
      </c>
      <c r="AN67" s="452" t="s">
        <v>1141</v>
      </c>
      <c r="AO67" s="452" t="s">
        <v>1142</v>
      </c>
      <c r="AP67" s="452" t="s">
        <v>1143</v>
      </c>
      <c r="AQ67" s="452" t="s">
        <v>1144</v>
      </c>
      <c r="AR67" s="452" t="s">
        <v>1145</v>
      </c>
      <c r="AS67" s="452" t="s">
        <v>1146</v>
      </c>
      <c r="AT67" s="452" t="s">
        <v>1147</v>
      </c>
      <c r="AU67" s="452" t="s">
        <v>2652</v>
      </c>
      <c r="AV67" s="452" t="s">
        <v>1148</v>
      </c>
      <c r="AW67" s="452" t="s">
        <v>1149</v>
      </c>
      <c r="AX67" s="452" t="s">
        <v>1150</v>
      </c>
      <c r="AY67" s="452" t="s">
        <v>1151</v>
      </c>
      <c r="AZ67" s="452" t="s">
        <v>1152</v>
      </c>
      <c r="BA67" s="452" t="s">
        <v>1153</v>
      </c>
      <c r="BB67" s="452" t="s">
        <v>1154</v>
      </c>
      <c r="BC67" s="452" t="s">
        <v>1155</v>
      </c>
      <c r="BD67" s="452" t="s">
        <v>1156</v>
      </c>
      <c r="BE67" s="452" t="s">
        <v>1157</v>
      </c>
      <c r="BF67" s="452" t="s">
        <v>1158</v>
      </c>
      <c r="BG67" s="452" t="s">
        <v>1159</v>
      </c>
      <c r="BH67" s="452" t="s">
        <v>1160</v>
      </c>
      <c r="BI67" s="452" t="s">
        <v>1161</v>
      </c>
      <c r="BJ67" s="452" t="s">
        <v>1162</v>
      </c>
      <c r="BK67" s="453" t="s">
        <v>1163</v>
      </c>
      <c r="BL67" s="443" t="s">
        <v>2757</v>
      </c>
      <c r="BM67" s="443" t="s">
        <v>2758</v>
      </c>
      <c r="BN67" s="443" t="s">
        <v>2759</v>
      </c>
      <c r="BO67" s="443" t="s">
        <v>2760</v>
      </c>
      <c r="BP67" s="443" t="s">
        <v>2761</v>
      </c>
      <c r="BQ67" s="443" t="s">
        <v>2762</v>
      </c>
      <c r="BR67" s="443" t="s">
        <v>2763</v>
      </c>
      <c r="BS67" s="443" t="s">
        <v>2764</v>
      </c>
      <c r="BT67" s="443" t="s">
        <v>2765</v>
      </c>
      <c r="BU67" s="443" t="s">
        <v>2766</v>
      </c>
      <c r="BV67" s="443" t="s">
        <v>2767</v>
      </c>
      <c r="BW67" s="443" t="s">
        <v>2768</v>
      </c>
      <c r="BX67" s="443" t="s">
        <v>2772</v>
      </c>
      <c r="BY67" s="443" t="s">
        <v>2773</v>
      </c>
      <c r="BZ67" s="443" t="s">
        <v>2769</v>
      </c>
      <c r="CA67" s="454" t="s">
        <v>1413</v>
      </c>
    </row>
    <row r="68" spans="1:79" ht="27" thickBot="1">
      <c r="A68" s="455" t="s">
        <v>53</v>
      </c>
      <c r="B68" s="456" t="s">
        <v>49</v>
      </c>
      <c r="C68" s="457" t="s">
        <v>49</v>
      </c>
      <c r="D68" s="458"/>
      <c r="E68" s="459"/>
      <c r="F68" s="459"/>
      <c r="G68" s="460"/>
      <c r="H68" s="461"/>
      <c r="I68" s="462"/>
      <c r="J68" s="462"/>
      <c r="K68" s="461"/>
      <c r="L68" s="461"/>
      <c r="M68" s="461"/>
      <c r="N68" s="461"/>
      <c r="O68" s="463" t="s">
        <v>0</v>
      </c>
      <c r="P68" s="464" t="s">
        <v>1</v>
      </c>
      <c r="Q68" s="465" t="s">
        <v>2</v>
      </c>
      <c r="R68" s="465" t="s">
        <v>3</v>
      </c>
      <c r="S68" s="465" t="s">
        <v>4</v>
      </c>
      <c r="T68" s="465" t="s">
        <v>5</v>
      </c>
      <c r="U68" s="465" t="s">
        <v>6</v>
      </c>
      <c r="V68" s="465" t="s">
        <v>845</v>
      </c>
      <c r="W68" s="465" t="s">
        <v>7</v>
      </c>
      <c r="X68" s="465" t="s">
        <v>8</v>
      </c>
      <c r="Y68" s="465" t="s">
        <v>9</v>
      </c>
      <c r="Z68" s="465" t="s">
        <v>10</v>
      </c>
      <c r="AA68" s="465" t="s">
        <v>11</v>
      </c>
      <c r="AB68" s="465" t="s">
        <v>12</v>
      </c>
      <c r="AC68" s="465" t="s">
        <v>13</v>
      </c>
      <c r="AD68" s="465" t="s">
        <v>14</v>
      </c>
      <c r="AE68" s="465" t="s">
        <v>15</v>
      </c>
      <c r="AF68" s="465" t="s">
        <v>16</v>
      </c>
      <c r="AG68" s="465" t="s">
        <v>17</v>
      </c>
      <c r="AH68" s="465" t="s">
        <v>18</v>
      </c>
      <c r="AI68" s="465" t="s">
        <v>19</v>
      </c>
      <c r="AJ68" s="465" t="s">
        <v>20</v>
      </c>
      <c r="AK68" s="465" t="s">
        <v>21</v>
      </c>
      <c r="AL68" s="465" t="s">
        <v>22</v>
      </c>
      <c r="AM68" s="465" t="s">
        <v>23</v>
      </c>
      <c r="AN68" s="465" t="s">
        <v>24</v>
      </c>
      <c r="AO68" s="465" t="s">
        <v>25</v>
      </c>
      <c r="AP68" s="465" t="s">
        <v>26</v>
      </c>
      <c r="AQ68" s="465" t="s">
        <v>27</v>
      </c>
      <c r="AR68" s="465" t="s">
        <v>28</v>
      </c>
      <c r="AS68" s="465" t="s">
        <v>29</v>
      </c>
      <c r="AT68" s="465" t="s">
        <v>30</v>
      </c>
      <c r="AU68" s="465" t="s">
        <v>31</v>
      </c>
      <c r="AV68" s="465" t="s">
        <v>32</v>
      </c>
      <c r="AW68" s="465" t="s">
        <v>33</v>
      </c>
      <c r="AX68" s="465" t="s">
        <v>34</v>
      </c>
      <c r="AY68" s="465" t="s">
        <v>35</v>
      </c>
      <c r="AZ68" s="465" t="s">
        <v>36</v>
      </c>
      <c r="BA68" s="465" t="s">
        <v>37</v>
      </c>
      <c r="BB68" s="465" t="s">
        <v>38</v>
      </c>
      <c r="BC68" s="465" t="s">
        <v>39</v>
      </c>
      <c r="BD68" s="465" t="s">
        <v>40</v>
      </c>
      <c r="BE68" s="465" t="s">
        <v>41</v>
      </c>
      <c r="BF68" s="465" t="s">
        <v>42</v>
      </c>
      <c r="BG68" s="465" t="s">
        <v>43</v>
      </c>
      <c r="BH68" s="465" t="s">
        <v>44</v>
      </c>
      <c r="BI68" s="465" t="s">
        <v>45</v>
      </c>
      <c r="BJ68" s="465" t="s">
        <v>46</v>
      </c>
      <c r="BK68" s="465" t="s">
        <v>47</v>
      </c>
      <c r="BL68" s="466"/>
      <c r="BM68" s="466"/>
      <c r="BN68" s="467" t="s">
        <v>2969</v>
      </c>
      <c r="BO68" s="466"/>
      <c r="BP68" s="466"/>
      <c r="BQ68" s="467" t="s">
        <v>2969</v>
      </c>
      <c r="BR68" s="466"/>
      <c r="BS68" s="466"/>
      <c r="BT68" s="467" t="s">
        <v>2969</v>
      </c>
      <c r="BU68" s="466"/>
      <c r="BV68" s="466"/>
      <c r="BW68" s="467" t="s">
        <v>2969</v>
      </c>
      <c r="BX68" s="466"/>
      <c r="BY68" s="466"/>
      <c r="BZ68" s="466"/>
      <c r="CA68" s="428"/>
    </row>
    <row r="69" spans="1:79" s="479" customFormat="1">
      <c r="A69" s="468" t="s">
        <v>848</v>
      </c>
      <c r="B69" s="469">
        <v>1</v>
      </c>
      <c r="C69" s="470" t="s">
        <v>54</v>
      </c>
      <c r="D69" s="471" t="s">
        <v>2730</v>
      </c>
      <c r="E69" s="472" t="s">
        <v>2729</v>
      </c>
      <c r="F69" s="472" t="s">
        <v>2729</v>
      </c>
      <c r="G69" s="473" t="s">
        <v>2729</v>
      </c>
      <c r="H69" s="472" t="s">
        <v>2464</v>
      </c>
      <c r="I69" s="474" t="s">
        <v>2729</v>
      </c>
      <c r="J69" s="474" t="s">
        <v>2729</v>
      </c>
      <c r="K69" s="472" t="s">
        <v>2729</v>
      </c>
      <c r="L69" s="472" t="s">
        <v>2729</v>
      </c>
      <c r="M69" s="475" t="s">
        <v>2729</v>
      </c>
      <c r="N69" s="475" t="s">
        <v>2729</v>
      </c>
      <c r="O69" s="476" t="s">
        <v>2729</v>
      </c>
      <c r="P69" s="477" t="s">
        <v>790</v>
      </c>
      <c r="Q69" s="475" t="s">
        <v>2729</v>
      </c>
      <c r="R69" s="475" t="s">
        <v>2729</v>
      </c>
      <c r="S69" s="475" t="s">
        <v>2464</v>
      </c>
      <c r="T69" s="475" t="s">
        <v>2464</v>
      </c>
      <c r="U69" s="475" t="s">
        <v>2729</v>
      </c>
      <c r="V69" s="475" t="s">
        <v>2464</v>
      </c>
      <c r="W69" s="475" t="s">
        <v>2504</v>
      </c>
      <c r="X69" s="475" t="s">
        <v>2504</v>
      </c>
      <c r="Y69" s="475" t="s">
        <v>2504</v>
      </c>
      <c r="Z69" s="475" t="s">
        <v>2504</v>
      </c>
      <c r="AA69" s="475" t="s">
        <v>2464</v>
      </c>
      <c r="AB69" s="475" t="s">
        <v>2729</v>
      </c>
      <c r="AC69" s="475" t="s">
        <v>2464</v>
      </c>
      <c r="AD69" s="475" t="s">
        <v>2464</v>
      </c>
      <c r="AE69" s="475" t="s">
        <v>2464</v>
      </c>
      <c r="AF69" s="475" t="s">
        <v>2464</v>
      </c>
      <c r="AG69" s="475" t="s">
        <v>2729</v>
      </c>
      <c r="AH69" s="475" t="s">
        <v>2729</v>
      </c>
      <c r="AI69" s="475" t="s">
        <v>2504</v>
      </c>
      <c r="AJ69" s="475" t="s">
        <v>2464</v>
      </c>
      <c r="AK69" s="475" t="s">
        <v>2729</v>
      </c>
      <c r="AL69" s="475" t="s">
        <v>2729</v>
      </c>
      <c r="AM69" s="475" t="s">
        <v>2729</v>
      </c>
      <c r="AN69" s="475" t="s">
        <v>2729</v>
      </c>
      <c r="AO69" s="475" t="s">
        <v>2464</v>
      </c>
      <c r="AP69" s="475" t="s">
        <v>2464</v>
      </c>
      <c r="AQ69" s="475" t="s">
        <v>1378</v>
      </c>
      <c r="AR69" s="475" t="s">
        <v>1378</v>
      </c>
      <c r="AS69" s="475" t="s">
        <v>1378</v>
      </c>
      <c r="AT69" s="475" t="s">
        <v>1378</v>
      </c>
      <c r="AU69" s="475" t="s">
        <v>1378</v>
      </c>
      <c r="AV69" s="475" t="s">
        <v>2731</v>
      </c>
      <c r="AW69" s="475" t="s">
        <v>2731</v>
      </c>
      <c r="AX69" s="475" t="s">
        <v>1378</v>
      </c>
      <c r="AY69" s="475" t="s">
        <v>2731</v>
      </c>
      <c r="AZ69" s="475" t="s">
        <v>2731</v>
      </c>
      <c r="BA69" s="475" t="s">
        <v>1378</v>
      </c>
      <c r="BB69" s="475" t="s">
        <v>2731</v>
      </c>
      <c r="BC69" s="475" t="s">
        <v>2735</v>
      </c>
      <c r="BD69" s="475" t="s">
        <v>2731</v>
      </c>
      <c r="BE69" s="475" t="s">
        <v>2735</v>
      </c>
      <c r="BF69" s="475" t="s">
        <v>2729</v>
      </c>
      <c r="BG69" s="475" t="s">
        <v>2733</v>
      </c>
      <c r="BH69" s="475" t="s">
        <v>2733</v>
      </c>
      <c r="BI69" s="475" t="s">
        <v>2733</v>
      </c>
      <c r="BJ69" s="475" t="s">
        <v>2464</v>
      </c>
      <c r="BK69" s="475" t="s">
        <v>1378</v>
      </c>
      <c r="BL69" s="475" t="s">
        <v>2735</v>
      </c>
      <c r="BM69" s="475" t="s">
        <v>2735</v>
      </c>
      <c r="BN69" s="475" t="s">
        <v>2735</v>
      </c>
      <c r="BO69" s="475" t="s">
        <v>2735</v>
      </c>
      <c r="BP69" s="475" t="s">
        <v>2735</v>
      </c>
      <c r="BQ69" s="475" t="s">
        <v>2735</v>
      </c>
      <c r="BR69" s="475" t="s">
        <v>2735</v>
      </c>
      <c r="BS69" s="475" t="s">
        <v>2735</v>
      </c>
      <c r="BT69" s="475" t="s">
        <v>2735</v>
      </c>
      <c r="BU69" s="475" t="s">
        <v>2735</v>
      </c>
      <c r="BV69" s="475" t="s">
        <v>2735</v>
      </c>
      <c r="BW69" s="475" t="s">
        <v>2735</v>
      </c>
      <c r="BX69" s="475" t="s">
        <v>2464</v>
      </c>
      <c r="BY69" s="475" t="s">
        <v>2464</v>
      </c>
      <c r="BZ69" s="475" t="s">
        <v>2735</v>
      </c>
      <c r="CA69" s="478"/>
    </row>
    <row r="70" spans="1:79" s="494" customFormat="1" ht="42" thickBot="1">
      <c r="A70" s="480" t="s">
        <v>51</v>
      </c>
      <c r="B70" s="481">
        <v>3</v>
      </c>
      <c r="C70" s="482" t="s">
        <v>56</v>
      </c>
      <c r="D70" s="483" t="s">
        <v>2713</v>
      </c>
      <c r="E70" s="484"/>
      <c r="F70" s="485"/>
      <c r="G70" s="486"/>
      <c r="H70" s="487"/>
      <c r="I70" s="486" t="s">
        <v>2114</v>
      </c>
      <c r="J70" s="488" t="s">
        <v>3268</v>
      </c>
      <c r="K70" s="487" t="s">
        <v>2399</v>
      </c>
      <c r="L70" s="487" t="s">
        <v>945</v>
      </c>
      <c r="M70" s="488" t="s">
        <v>3267</v>
      </c>
      <c r="N70" s="488" t="s">
        <v>946</v>
      </c>
      <c r="O70" s="489" t="s">
        <v>1436</v>
      </c>
      <c r="P70" s="486" t="s">
        <v>3269</v>
      </c>
      <c r="Q70" s="488"/>
      <c r="R70" s="488"/>
      <c r="S70" s="490"/>
      <c r="T70" s="488"/>
      <c r="U70" s="488"/>
      <c r="V70" s="488"/>
      <c r="W70" s="488"/>
      <c r="X70" s="488"/>
      <c r="Y70" s="488"/>
      <c r="Z70" s="488"/>
      <c r="AA70" s="488"/>
      <c r="AB70" s="488"/>
      <c r="AC70" s="488"/>
      <c r="AD70" s="488"/>
      <c r="AE70" s="488"/>
      <c r="AF70" s="488"/>
      <c r="AG70" s="488" t="s">
        <v>65</v>
      </c>
      <c r="AH70" s="488" t="s">
        <v>57</v>
      </c>
      <c r="AI70" s="488"/>
      <c r="AJ70" s="488"/>
      <c r="AK70" s="488"/>
      <c r="AL70" s="488"/>
      <c r="AM70" s="488"/>
      <c r="AN70" s="488"/>
      <c r="AO70" s="488"/>
      <c r="AP70" s="488"/>
      <c r="AQ70" s="488"/>
      <c r="AR70" s="488"/>
      <c r="AS70" s="488"/>
      <c r="AT70" s="488"/>
      <c r="AU70" s="488"/>
      <c r="AV70" s="488"/>
      <c r="AW70" s="488"/>
      <c r="AX70" s="488"/>
      <c r="AY70" s="488"/>
      <c r="AZ70" s="488"/>
      <c r="BA70" s="488"/>
      <c r="BB70" s="488"/>
      <c r="BC70" s="488"/>
      <c r="BD70" s="488"/>
      <c r="BE70" s="488"/>
      <c r="BF70" s="488"/>
      <c r="BG70" s="488"/>
      <c r="BH70" s="488"/>
      <c r="BI70" s="488"/>
      <c r="BJ70" s="488"/>
      <c r="BK70" s="488"/>
      <c r="BL70" s="491"/>
      <c r="BM70" s="491"/>
      <c r="BN70" s="492">
        <v>0</v>
      </c>
      <c r="BO70" s="491"/>
      <c r="BP70" s="491"/>
      <c r="BQ70" s="492">
        <v>0</v>
      </c>
      <c r="BR70" s="491"/>
      <c r="BS70" s="491"/>
      <c r="BT70" s="492">
        <v>0</v>
      </c>
      <c r="BU70" s="491"/>
      <c r="BV70" s="491"/>
      <c r="BW70" s="492">
        <v>0</v>
      </c>
      <c r="BX70" s="488"/>
      <c r="BY70" s="488"/>
      <c r="BZ70" s="488"/>
      <c r="CA70" s="493" t="s">
        <v>965</v>
      </c>
    </row>
    <row r="71" spans="1:79" s="479" customFormat="1">
      <c r="A71" s="468" t="s">
        <v>849</v>
      </c>
      <c r="B71" s="469">
        <v>4</v>
      </c>
      <c r="C71" s="470" t="s">
        <v>54</v>
      </c>
      <c r="D71" s="471" t="s">
        <v>2729</v>
      </c>
      <c r="E71" s="472" t="s">
        <v>2729</v>
      </c>
      <c r="F71" s="472" t="s">
        <v>2729</v>
      </c>
      <c r="G71" s="473" t="s">
        <v>2729</v>
      </c>
      <c r="H71" s="472" t="s">
        <v>2464</v>
      </c>
      <c r="I71" s="474" t="s">
        <v>2729</v>
      </c>
      <c r="J71" s="474" t="s">
        <v>2729</v>
      </c>
      <c r="K71" s="472" t="s">
        <v>2729</v>
      </c>
      <c r="L71" s="472" t="s">
        <v>2729</v>
      </c>
      <c r="M71" s="475" t="s">
        <v>2464</v>
      </c>
      <c r="N71" s="475" t="s">
        <v>2729</v>
      </c>
      <c r="O71" s="476" t="s">
        <v>2729</v>
      </c>
      <c r="P71" s="477" t="s">
        <v>790</v>
      </c>
      <c r="Q71" s="475" t="s">
        <v>2729</v>
      </c>
      <c r="R71" s="475" t="s">
        <v>2729</v>
      </c>
      <c r="S71" s="475" t="s">
        <v>2464</v>
      </c>
      <c r="T71" s="475" t="s">
        <v>2464</v>
      </c>
      <c r="U71" s="475" t="s">
        <v>2729</v>
      </c>
      <c r="V71" s="475" t="s">
        <v>2464</v>
      </c>
      <c r="W71" s="475" t="s">
        <v>2504</v>
      </c>
      <c r="X71" s="475" t="s">
        <v>2504</v>
      </c>
      <c r="Y71" s="475" t="s">
        <v>2504</v>
      </c>
      <c r="Z71" s="475" t="s">
        <v>2504</v>
      </c>
      <c r="AA71" s="475" t="s">
        <v>2464</v>
      </c>
      <c r="AB71" s="475" t="s">
        <v>2729</v>
      </c>
      <c r="AC71" s="475" t="s">
        <v>2464</v>
      </c>
      <c r="AD71" s="475" t="s">
        <v>2464</v>
      </c>
      <c r="AE71" s="475" t="s">
        <v>2464</v>
      </c>
      <c r="AF71" s="475" t="s">
        <v>2464</v>
      </c>
      <c r="AG71" s="475" t="s">
        <v>2729</v>
      </c>
      <c r="AH71" s="475" t="s">
        <v>2729</v>
      </c>
      <c r="AI71" s="475" t="s">
        <v>2504</v>
      </c>
      <c r="AJ71" s="475" t="s">
        <v>2464</v>
      </c>
      <c r="AK71" s="475" t="s">
        <v>2729</v>
      </c>
      <c r="AL71" s="475" t="s">
        <v>2729</v>
      </c>
      <c r="AM71" s="475" t="s">
        <v>2729</v>
      </c>
      <c r="AN71" s="475" t="s">
        <v>2729</v>
      </c>
      <c r="AO71" s="475" t="s">
        <v>2464</v>
      </c>
      <c r="AP71" s="475" t="s">
        <v>2464</v>
      </c>
      <c r="AQ71" s="475" t="s">
        <v>1378</v>
      </c>
      <c r="AR71" s="475" t="s">
        <v>1378</v>
      </c>
      <c r="AS71" s="475" t="s">
        <v>1378</v>
      </c>
      <c r="AT71" s="475" t="s">
        <v>1378</v>
      </c>
      <c r="AU71" s="475" t="s">
        <v>1378</v>
      </c>
      <c r="AV71" s="475" t="s">
        <v>2731</v>
      </c>
      <c r="AW71" s="475" t="s">
        <v>2731</v>
      </c>
      <c r="AX71" s="475" t="s">
        <v>1378</v>
      </c>
      <c r="AY71" s="475" t="s">
        <v>2731</v>
      </c>
      <c r="AZ71" s="475" t="s">
        <v>2731</v>
      </c>
      <c r="BA71" s="475" t="s">
        <v>1378</v>
      </c>
      <c r="BB71" s="475" t="s">
        <v>2731</v>
      </c>
      <c r="BC71" s="475" t="s">
        <v>2735</v>
      </c>
      <c r="BD71" s="475" t="s">
        <v>2731</v>
      </c>
      <c r="BE71" s="475" t="s">
        <v>2735</v>
      </c>
      <c r="BF71" s="475" t="s">
        <v>2729</v>
      </c>
      <c r="BG71" s="475" t="s">
        <v>2733</v>
      </c>
      <c r="BH71" s="475" t="s">
        <v>2733</v>
      </c>
      <c r="BI71" s="475" t="s">
        <v>2733</v>
      </c>
      <c r="BJ71" s="475" t="s">
        <v>2464</v>
      </c>
      <c r="BK71" s="475" t="s">
        <v>1378</v>
      </c>
      <c r="BL71" s="475" t="s">
        <v>2735</v>
      </c>
      <c r="BM71" s="475" t="s">
        <v>2735</v>
      </c>
      <c r="BN71" s="475" t="s">
        <v>2735</v>
      </c>
      <c r="BO71" s="475" t="s">
        <v>2735</v>
      </c>
      <c r="BP71" s="475" t="s">
        <v>2735</v>
      </c>
      <c r="BQ71" s="475" t="s">
        <v>2735</v>
      </c>
      <c r="BR71" s="475" t="s">
        <v>2735</v>
      </c>
      <c r="BS71" s="475" t="s">
        <v>2735</v>
      </c>
      <c r="BT71" s="475" t="s">
        <v>2735</v>
      </c>
      <c r="BU71" s="475" t="s">
        <v>2735</v>
      </c>
      <c r="BV71" s="475" t="s">
        <v>2735</v>
      </c>
      <c r="BW71" s="475" t="s">
        <v>2735</v>
      </c>
      <c r="BX71" s="475" t="s">
        <v>2464</v>
      </c>
      <c r="BY71" s="475" t="s">
        <v>2464</v>
      </c>
      <c r="BZ71" s="475" t="s">
        <v>2735</v>
      </c>
      <c r="CA71" s="478"/>
    </row>
    <row r="72" spans="1:79" s="494" customFormat="1" ht="55.8" thickBot="1">
      <c r="A72" s="480" t="s">
        <v>947</v>
      </c>
      <c r="B72" s="481">
        <v>6</v>
      </c>
      <c r="C72" s="482" t="s">
        <v>56</v>
      </c>
      <c r="D72" s="483" t="s">
        <v>2713</v>
      </c>
      <c r="E72" s="484"/>
      <c r="F72" s="485"/>
      <c r="G72" s="486"/>
      <c r="H72" s="487"/>
      <c r="I72" s="486" t="s">
        <v>2172</v>
      </c>
      <c r="J72" s="488" t="s">
        <v>3257</v>
      </c>
      <c r="K72" s="487" t="s">
        <v>1436</v>
      </c>
      <c r="L72" s="487" t="s">
        <v>946</v>
      </c>
      <c r="M72" s="488"/>
      <c r="N72" s="488" t="s">
        <v>946</v>
      </c>
      <c r="O72" s="489" t="s">
        <v>1436</v>
      </c>
      <c r="P72" s="486" t="s">
        <v>3270</v>
      </c>
      <c r="Q72" s="488"/>
      <c r="R72" s="488"/>
      <c r="S72" s="490"/>
      <c r="T72" s="488"/>
      <c r="U72" s="488"/>
      <c r="V72" s="488"/>
      <c r="W72" s="488"/>
      <c r="X72" s="488"/>
      <c r="Y72" s="488"/>
      <c r="Z72" s="488"/>
      <c r="AA72" s="488"/>
      <c r="AB72" s="488"/>
      <c r="AC72" s="488"/>
      <c r="AD72" s="488"/>
      <c r="AE72" s="488"/>
      <c r="AF72" s="488"/>
      <c r="AG72" s="488" t="s">
        <v>57</v>
      </c>
      <c r="AH72" s="488" t="s">
        <v>57</v>
      </c>
      <c r="AI72" s="488"/>
      <c r="AJ72" s="488"/>
      <c r="AK72" s="488"/>
      <c r="AL72" s="488"/>
      <c r="AM72" s="488"/>
      <c r="AN72" s="488"/>
      <c r="AO72" s="488"/>
      <c r="AP72" s="488"/>
      <c r="AQ72" s="488"/>
      <c r="AR72" s="488"/>
      <c r="AS72" s="488"/>
      <c r="AT72" s="488"/>
      <c r="AU72" s="488"/>
      <c r="AV72" s="488"/>
      <c r="AW72" s="488"/>
      <c r="AX72" s="488"/>
      <c r="AY72" s="488"/>
      <c r="AZ72" s="488"/>
      <c r="BA72" s="488"/>
      <c r="BB72" s="488"/>
      <c r="BC72" s="488"/>
      <c r="BD72" s="488"/>
      <c r="BE72" s="488"/>
      <c r="BF72" s="488"/>
      <c r="BG72" s="488"/>
      <c r="BH72" s="488"/>
      <c r="BI72" s="488"/>
      <c r="BJ72" s="488"/>
      <c r="BK72" s="488"/>
      <c r="BL72" s="491"/>
      <c r="BM72" s="491"/>
      <c r="BN72" s="492">
        <v>0</v>
      </c>
      <c r="BO72" s="491"/>
      <c r="BP72" s="491"/>
      <c r="BQ72" s="492">
        <v>0</v>
      </c>
      <c r="BR72" s="491"/>
      <c r="BS72" s="491"/>
      <c r="BT72" s="492">
        <v>0</v>
      </c>
      <c r="BU72" s="491"/>
      <c r="BV72" s="491"/>
      <c r="BW72" s="492">
        <v>0</v>
      </c>
      <c r="BX72" s="488"/>
      <c r="BY72" s="488"/>
      <c r="BZ72" s="488"/>
      <c r="CA72" s="493" t="s">
        <v>965</v>
      </c>
    </row>
    <row r="73" spans="1:79" s="479" customFormat="1">
      <c r="A73" s="468" t="s">
        <v>850</v>
      </c>
      <c r="B73" s="469">
        <v>7</v>
      </c>
      <c r="C73" s="470" t="s">
        <v>54</v>
      </c>
      <c r="D73" s="471" t="s">
        <v>2729</v>
      </c>
      <c r="E73" s="472" t="s">
        <v>2729</v>
      </c>
      <c r="F73" s="472" t="s">
        <v>2729</v>
      </c>
      <c r="G73" s="473" t="s">
        <v>2729</v>
      </c>
      <c r="H73" s="472" t="s">
        <v>2464</v>
      </c>
      <c r="I73" s="474" t="s">
        <v>2729</v>
      </c>
      <c r="J73" s="474" t="s">
        <v>2729</v>
      </c>
      <c r="K73" s="472" t="s">
        <v>2729</v>
      </c>
      <c r="L73" s="472" t="s">
        <v>2729</v>
      </c>
      <c r="M73" s="475" t="s">
        <v>2464</v>
      </c>
      <c r="N73" s="475" t="s">
        <v>2729</v>
      </c>
      <c r="O73" s="476" t="s">
        <v>2729</v>
      </c>
      <c r="P73" s="477" t="s">
        <v>790</v>
      </c>
      <c r="Q73" s="475" t="s">
        <v>2729</v>
      </c>
      <c r="R73" s="475" t="s">
        <v>2729</v>
      </c>
      <c r="S73" s="475" t="s">
        <v>2464</v>
      </c>
      <c r="T73" s="475" t="s">
        <v>2464</v>
      </c>
      <c r="U73" s="475" t="s">
        <v>2729</v>
      </c>
      <c r="V73" s="475" t="s">
        <v>2464</v>
      </c>
      <c r="W73" s="475" t="s">
        <v>2504</v>
      </c>
      <c r="X73" s="475" t="s">
        <v>2504</v>
      </c>
      <c r="Y73" s="475" t="s">
        <v>2504</v>
      </c>
      <c r="Z73" s="475" t="s">
        <v>2504</v>
      </c>
      <c r="AA73" s="475" t="s">
        <v>2464</v>
      </c>
      <c r="AB73" s="475" t="s">
        <v>1378</v>
      </c>
      <c r="AC73" s="475" t="s">
        <v>2464</v>
      </c>
      <c r="AD73" s="475" t="s">
        <v>2464</v>
      </c>
      <c r="AE73" s="475" t="s">
        <v>2729</v>
      </c>
      <c r="AF73" s="475" t="s">
        <v>2464</v>
      </c>
      <c r="AG73" s="475" t="s">
        <v>2729</v>
      </c>
      <c r="AH73" s="475" t="s">
        <v>2729</v>
      </c>
      <c r="AI73" s="475" t="s">
        <v>2504</v>
      </c>
      <c r="AJ73" s="475" t="s">
        <v>2464</v>
      </c>
      <c r="AK73" s="475" t="s">
        <v>2729</v>
      </c>
      <c r="AL73" s="475" t="s">
        <v>2729</v>
      </c>
      <c r="AM73" s="475" t="s">
        <v>2729</v>
      </c>
      <c r="AN73" s="475" t="s">
        <v>2729</v>
      </c>
      <c r="AO73" s="475" t="s">
        <v>2464</v>
      </c>
      <c r="AP73" s="475" t="s">
        <v>2464</v>
      </c>
      <c r="AQ73" s="475" t="s">
        <v>1378</v>
      </c>
      <c r="AR73" s="475" t="s">
        <v>1378</v>
      </c>
      <c r="AS73" s="475" t="s">
        <v>1378</v>
      </c>
      <c r="AT73" s="475" t="s">
        <v>1378</v>
      </c>
      <c r="AU73" s="475" t="s">
        <v>2729</v>
      </c>
      <c r="AV73" s="475" t="s">
        <v>2464</v>
      </c>
      <c r="AW73" s="475" t="s">
        <v>2464</v>
      </c>
      <c r="AX73" s="475" t="s">
        <v>2729</v>
      </c>
      <c r="AY73" s="475" t="s">
        <v>2464</v>
      </c>
      <c r="AZ73" s="475" t="s">
        <v>2464</v>
      </c>
      <c r="BA73" s="475" t="s">
        <v>2729</v>
      </c>
      <c r="BB73" s="475" t="s">
        <v>2729</v>
      </c>
      <c r="BC73" s="475" t="s">
        <v>2733</v>
      </c>
      <c r="BD73" s="475" t="s">
        <v>2729</v>
      </c>
      <c r="BE73" s="475" t="s">
        <v>2733</v>
      </c>
      <c r="BF73" s="475" t="s">
        <v>2729</v>
      </c>
      <c r="BG73" s="475" t="s">
        <v>2733</v>
      </c>
      <c r="BH73" s="475" t="s">
        <v>2733</v>
      </c>
      <c r="BI73" s="475" t="s">
        <v>2733</v>
      </c>
      <c r="BJ73" s="475" t="s">
        <v>2464</v>
      </c>
      <c r="BK73" s="475" t="s">
        <v>1378</v>
      </c>
      <c r="BL73" s="475" t="s">
        <v>2733</v>
      </c>
      <c r="BM73" s="475" t="s">
        <v>2733</v>
      </c>
      <c r="BN73" s="475" t="s">
        <v>2733</v>
      </c>
      <c r="BO73" s="475" t="s">
        <v>2733</v>
      </c>
      <c r="BP73" s="475" t="s">
        <v>2733</v>
      </c>
      <c r="BQ73" s="475" t="s">
        <v>2733</v>
      </c>
      <c r="BR73" s="475" t="s">
        <v>2733</v>
      </c>
      <c r="BS73" s="475" t="s">
        <v>2733</v>
      </c>
      <c r="BT73" s="475" t="s">
        <v>2733</v>
      </c>
      <c r="BU73" s="475" t="s">
        <v>2733</v>
      </c>
      <c r="BV73" s="475" t="s">
        <v>2733</v>
      </c>
      <c r="BW73" s="475" t="s">
        <v>2733</v>
      </c>
      <c r="BX73" s="475" t="s">
        <v>2733</v>
      </c>
      <c r="BY73" s="475" t="s">
        <v>2733</v>
      </c>
      <c r="BZ73" s="475" t="s">
        <v>2733</v>
      </c>
      <c r="CA73" s="478"/>
    </row>
    <row r="74" spans="1:79" s="494" customFormat="1" ht="55.8" thickBot="1">
      <c r="A74" s="480" t="s">
        <v>948</v>
      </c>
      <c r="B74" s="481">
        <v>9</v>
      </c>
      <c r="C74" s="482" t="s">
        <v>56</v>
      </c>
      <c r="D74" s="483" t="s">
        <v>2714</v>
      </c>
      <c r="E74" s="484"/>
      <c r="F74" s="485"/>
      <c r="G74" s="486"/>
      <c r="H74" s="487"/>
      <c r="I74" s="486" t="s">
        <v>2172</v>
      </c>
      <c r="J74" s="488" t="s">
        <v>3260</v>
      </c>
      <c r="K74" s="487" t="s">
        <v>1436</v>
      </c>
      <c r="L74" s="487" t="s">
        <v>946</v>
      </c>
      <c r="M74" s="488"/>
      <c r="N74" s="488" t="s">
        <v>946</v>
      </c>
      <c r="O74" s="489" t="s">
        <v>1436</v>
      </c>
      <c r="P74" s="486" t="s">
        <v>3271</v>
      </c>
      <c r="Q74" s="488"/>
      <c r="R74" s="488"/>
      <c r="S74" s="490"/>
      <c r="T74" s="488"/>
      <c r="U74" s="488"/>
      <c r="V74" s="488"/>
      <c r="W74" s="488"/>
      <c r="X74" s="488"/>
      <c r="Y74" s="488"/>
      <c r="Z74" s="488"/>
      <c r="AA74" s="488"/>
      <c r="AB74" s="488"/>
      <c r="AC74" s="488"/>
      <c r="AD74" s="488"/>
      <c r="AE74" s="488"/>
      <c r="AF74" s="488"/>
      <c r="AG74" s="488" t="s">
        <v>57</v>
      </c>
      <c r="AH74" s="488" t="s">
        <v>57</v>
      </c>
      <c r="AI74" s="488"/>
      <c r="AJ74" s="488"/>
      <c r="AK74" s="488"/>
      <c r="AL74" s="488"/>
      <c r="AM74" s="488"/>
      <c r="AN74" s="488"/>
      <c r="AO74" s="488"/>
      <c r="AP74" s="488"/>
      <c r="AQ74" s="488"/>
      <c r="AR74" s="488"/>
      <c r="AS74" s="488"/>
      <c r="AT74" s="488"/>
      <c r="AU74" s="488"/>
      <c r="AV74" s="488"/>
      <c r="AW74" s="488"/>
      <c r="AX74" s="488"/>
      <c r="AY74" s="488"/>
      <c r="AZ74" s="488"/>
      <c r="BA74" s="488"/>
      <c r="BB74" s="488"/>
      <c r="BC74" s="488"/>
      <c r="BD74" s="488"/>
      <c r="BE74" s="488"/>
      <c r="BF74" s="488"/>
      <c r="BG74" s="488"/>
      <c r="BH74" s="488"/>
      <c r="BI74" s="488"/>
      <c r="BJ74" s="488"/>
      <c r="BK74" s="488"/>
      <c r="BL74" s="491"/>
      <c r="BM74" s="491"/>
      <c r="BN74" s="492">
        <v>0</v>
      </c>
      <c r="BO74" s="491"/>
      <c r="BP74" s="491"/>
      <c r="BQ74" s="492">
        <v>0</v>
      </c>
      <c r="BR74" s="491"/>
      <c r="BS74" s="491"/>
      <c r="BT74" s="492">
        <v>0</v>
      </c>
      <c r="BU74" s="491"/>
      <c r="BV74" s="491"/>
      <c r="BW74" s="492">
        <v>0</v>
      </c>
      <c r="BX74" s="488"/>
      <c r="BY74" s="488"/>
      <c r="BZ74" s="488"/>
      <c r="CA74" s="493" t="s">
        <v>965</v>
      </c>
    </row>
    <row r="75" spans="1:79" s="479" customFormat="1">
      <c r="A75" s="468" t="s">
        <v>851</v>
      </c>
      <c r="B75" s="469">
        <v>10</v>
      </c>
      <c r="C75" s="470" t="s">
        <v>54</v>
      </c>
      <c r="D75" s="471" t="s">
        <v>2729</v>
      </c>
      <c r="E75" s="472" t="s">
        <v>2729</v>
      </c>
      <c r="F75" s="472" t="s">
        <v>2729</v>
      </c>
      <c r="G75" s="473" t="s">
        <v>2729</v>
      </c>
      <c r="H75" s="472" t="s">
        <v>2464</v>
      </c>
      <c r="I75" s="474" t="s">
        <v>2729</v>
      </c>
      <c r="J75" s="474" t="s">
        <v>2729</v>
      </c>
      <c r="K75" s="472" t="s">
        <v>2729</v>
      </c>
      <c r="L75" s="472" t="s">
        <v>2729</v>
      </c>
      <c r="M75" s="475" t="s">
        <v>2464</v>
      </c>
      <c r="N75" s="475" t="s">
        <v>2729</v>
      </c>
      <c r="O75" s="476" t="s">
        <v>2729</v>
      </c>
      <c r="P75" s="477" t="s">
        <v>790</v>
      </c>
      <c r="Q75" s="475" t="s">
        <v>2729</v>
      </c>
      <c r="R75" s="475" t="s">
        <v>2729</v>
      </c>
      <c r="S75" s="475" t="s">
        <v>2464</v>
      </c>
      <c r="T75" s="475" t="s">
        <v>2464</v>
      </c>
      <c r="U75" s="475" t="s">
        <v>2729</v>
      </c>
      <c r="V75" s="475" t="s">
        <v>2464</v>
      </c>
      <c r="W75" s="475" t="s">
        <v>2504</v>
      </c>
      <c r="X75" s="475" t="s">
        <v>2504</v>
      </c>
      <c r="Y75" s="475" t="s">
        <v>2504</v>
      </c>
      <c r="Z75" s="475" t="s">
        <v>2504</v>
      </c>
      <c r="AA75" s="475" t="s">
        <v>2464</v>
      </c>
      <c r="AB75" s="475" t="s">
        <v>2729</v>
      </c>
      <c r="AC75" s="475" t="s">
        <v>2464</v>
      </c>
      <c r="AD75" s="475" t="s">
        <v>2464</v>
      </c>
      <c r="AE75" s="475" t="s">
        <v>2464</v>
      </c>
      <c r="AF75" s="475" t="s">
        <v>2464</v>
      </c>
      <c r="AG75" s="475" t="s">
        <v>2729</v>
      </c>
      <c r="AH75" s="475" t="s">
        <v>2729</v>
      </c>
      <c r="AI75" s="475" t="s">
        <v>2504</v>
      </c>
      <c r="AJ75" s="475" t="s">
        <v>2464</v>
      </c>
      <c r="AK75" s="475" t="s">
        <v>2729</v>
      </c>
      <c r="AL75" s="475" t="s">
        <v>2729</v>
      </c>
      <c r="AM75" s="475" t="s">
        <v>2729</v>
      </c>
      <c r="AN75" s="475" t="s">
        <v>2729</v>
      </c>
      <c r="AO75" s="475" t="s">
        <v>2464</v>
      </c>
      <c r="AP75" s="475" t="s">
        <v>2464</v>
      </c>
      <c r="AQ75" s="475" t="s">
        <v>1378</v>
      </c>
      <c r="AR75" s="475" t="s">
        <v>1378</v>
      </c>
      <c r="AS75" s="475" t="s">
        <v>1378</v>
      </c>
      <c r="AT75" s="475" t="s">
        <v>1378</v>
      </c>
      <c r="AU75" s="475" t="s">
        <v>1378</v>
      </c>
      <c r="AV75" s="475" t="s">
        <v>2731</v>
      </c>
      <c r="AW75" s="475" t="s">
        <v>2731</v>
      </c>
      <c r="AX75" s="475" t="s">
        <v>1378</v>
      </c>
      <c r="AY75" s="475" t="s">
        <v>2731</v>
      </c>
      <c r="AZ75" s="475" t="s">
        <v>2731</v>
      </c>
      <c r="BA75" s="475" t="s">
        <v>1378</v>
      </c>
      <c r="BB75" s="475" t="s">
        <v>2731</v>
      </c>
      <c r="BC75" s="475" t="s">
        <v>2735</v>
      </c>
      <c r="BD75" s="475" t="s">
        <v>2731</v>
      </c>
      <c r="BE75" s="475" t="s">
        <v>2735</v>
      </c>
      <c r="BF75" s="475" t="s">
        <v>2729</v>
      </c>
      <c r="BG75" s="475" t="s">
        <v>2733</v>
      </c>
      <c r="BH75" s="475" t="s">
        <v>2733</v>
      </c>
      <c r="BI75" s="475" t="s">
        <v>2733</v>
      </c>
      <c r="BJ75" s="475" t="s">
        <v>2464</v>
      </c>
      <c r="BK75" s="475" t="s">
        <v>1378</v>
      </c>
      <c r="BL75" s="475" t="s">
        <v>2735</v>
      </c>
      <c r="BM75" s="475" t="s">
        <v>2735</v>
      </c>
      <c r="BN75" s="475" t="s">
        <v>2735</v>
      </c>
      <c r="BO75" s="475" t="s">
        <v>2735</v>
      </c>
      <c r="BP75" s="475" t="s">
        <v>2735</v>
      </c>
      <c r="BQ75" s="475" t="s">
        <v>2735</v>
      </c>
      <c r="BR75" s="475" t="s">
        <v>2735</v>
      </c>
      <c r="BS75" s="475" t="s">
        <v>2735</v>
      </c>
      <c r="BT75" s="475" t="s">
        <v>2735</v>
      </c>
      <c r="BU75" s="475" t="s">
        <v>2735</v>
      </c>
      <c r="BV75" s="475" t="s">
        <v>2735</v>
      </c>
      <c r="BW75" s="475" t="s">
        <v>2735</v>
      </c>
      <c r="BX75" s="475" t="s">
        <v>2464</v>
      </c>
      <c r="BY75" s="475" t="s">
        <v>2464</v>
      </c>
      <c r="BZ75" s="475" t="s">
        <v>2735</v>
      </c>
      <c r="CA75" s="478"/>
    </row>
    <row r="76" spans="1:79" s="494" customFormat="1" ht="55.8" thickBot="1">
      <c r="A76" s="480" t="s">
        <v>949</v>
      </c>
      <c r="B76" s="481">
        <v>12</v>
      </c>
      <c r="C76" s="482" t="s">
        <v>56</v>
      </c>
      <c r="D76" s="483" t="s">
        <v>2713</v>
      </c>
      <c r="E76" s="484"/>
      <c r="F76" s="485"/>
      <c r="G76" s="486"/>
      <c r="H76" s="487"/>
      <c r="I76" s="486" t="s">
        <v>2172</v>
      </c>
      <c r="J76" s="488" t="s">
        <v>3262</v>
      </c>
      <c r="K76" s="487" t="s">
        <v>1436</v>
      </c>
      <c r="L76" s="487" t="s">
        <v>946</v>
      </c>
      <c r="M76" s="488"/>
      <c r="N76" s="488" t="s">
        <v>945</v>
      </c>
      <c r="O76" s="489" t="s">
        <v>2399</v>
      </c>
      <c r="P76" s="486" t="s">
        <v>3272</v>
      </c>
      <c r="Q76" s="488"/>
      <c r="R76" s="488"/>
      <c r="S76" s="490"/>
      <c r="T76" s="488"/>
      <c r="U76" s="488"/>
      <c r="V76" s="488"/>
      <c r="W76" s="488"/>
      <c r="X76" s="488"/>
      <c r="Y76" s="488"/>
      <c r="Z76" s="488"/>
      <c r="AA76" s="488"/>
      <c r="AB76" s="488"/>
      <c r="AC76" s="488"/>
      <c r="AD76" s="488"/>
      <c r="AE76" s="488"/>
      <c r="AF76" s="488"/>
      <c r="AG76" s="488" t="s">
        <v>57</v>
      </c>
      <c r="AH76" s="488" t="s">
        <v>57</v>
      </c>
      <c r="AI76" s="488"/>
      <c r="AJ76" s="488"/>
      <c r="AK76" s="488"/>
      <c r="AL76" s="488"/>
      <c r="AM76" s="488"/>
      <c r="AN76" s="488"/>
      <c r="AO76" s="488"/>
      <c r="AP76" s="488"/>
      <c r="AQ76" s="488"/>
      <c r="AR76" s="488"/>
      <c r="AS76" s="488"/>
      <c r="AT76" s="488"/>
      <c r="AU76" s="488"/>
      <c r="AV76" s="488"/>
      <c r="AW76" s="488"/>
      <c r="AX76" s="488"/>
      <c r="AY76" s="488"/>
      <c r="AZ76" s="488"/>
      <c r="BA76" s="488"/>
      <c r="BB76" s="488"/>
      <c r="BC76" s="488"/>
      <c r="BD76" s="488"/>
      <c r="BE76" s="488"/>
      <c r="BF76" s="488"/>
      <c r="BG76" s="488"/>
      <c r="BH76" s="488"/>
      <c r="BI76" s="488"/>
      <c r="BJ76" s="488"/>
      <c r="BK76" s="488"/>
      <c r="BL76" s="491"/>
      <c r="BM76" s="491"/>
      <c r="BN76" s="492">
        <v>0</v>
      </c>
      <c r="BO76" s="491"/>
      <c r="BP76" s="491"/>
      <c r="BQ76" s="492">
        <v>0</v>
      </c>
      <c r="BR76" s="491"/>
      <c r="BS76" s="491"/>
      <c r="BT76" s="492">
        <v>0</v>
      </c>
      <c r="BU76" s="491"/>
      <c r="BV76" s="491"/>
      <c r="BW76" s="492">
        <v>0</v>
      </c>
      <c r="BX76" s="488"/>
      <c r="BY76" s="488"/>
      <c r="BZ76" s="488"/>
      <c r="CA76" s="493" t="s">
        <v>965</v>
      </c>
    </row>
    <row r="77" spans="1:79" s="479" customFormat="1">
      <c r="A77" s="468" t="s">
        <v>852</v>
      </c>
      <c r="B77" s="469">
        <v>13</v>
      </c>
      <c r="C77" s="470" t="s">
        <v>54</v>
      </c>
      <c r="D77" s="471" t="s">
        <v>2729</v>
      </c>
      <c r="E77" s="472" t="s">
        <v>2729</v>
      </c>
      <c r="F77" s="472" t="s">
        <v>2729</v>
      </c>
      <c r="G77" s="473" t="s">
        <v>2729</v>
      </c>
      <c r="H77" s="472" t="s">
        <v>2464</v>
      </c>
      <c r="I77" s="474" t="s">
        <v>2729</v>
      </c>
      <c r="J77" s="474" t="s">
        <v>2729</v>
      </c>
      <c r="K77" s="472" t="s">
        <v>2729</v>
      </c>
      <c r="L77" s="472" t="s">
        <v>2729</v>
      </c>
      <c r="M77" s="475" t="s">
        <v>2464</v>
      </c>
      <c r="N77" s="475" t="s">
        <v>2729</v>
      </c>
      <c r="O77" s="476" t="s">
        <v>2729</v>
      </c>
      <c r="P77" s="477" t="s">
        <v>790</v>
      </c>
      <c r="Q77" s="475" t="s">
        <v>2729</v>
      </c>
      <c r="R77" s="475" t="s">
        <v>2729</v>
      </c>
      <c r="S77" s="475" t="s">
        <v>2464</v>
      </c>
      <c r="T77" s="475" t="s">
        <v>2464</v>
      </c>
      <c r="U77" s="475" t="s">
        <v>2729</v>
      </c>
      <c r="V77" s="475" t="s">
        <v>2464</v>
      </c>
      <c r="W77" s="475" t="s">
        <v>2504</v>
      </c>
      <c r="X77" s="475" t="s">
        <v>2504</v>
      </c>
      <c r="Y77" s="475" t="s">
        <v>2504</v>
      </c>
      <c r="Z77" s="475" t="s">
        <v>2504</v>
      </c>
      <c r="AA77" s="475" t="s">
        <v>2464</v>
      </c>
      <c r="AB77" s="475" t="s">
        <v>1378</v>
      </c>
      <c r="AC77" s="475" t="s">
        <v>2464</v>
      </c>
      <c r="AD77" s="475" t="s">
        <v>2464</v>
      </c>
      <c r="AE77" s="475" t="s">
        <v>2729</v>
      </c>
      <c r="AF77" s="475" t="s">
        <v>2464</v>
      </c>
      <c r="AG77" s="475" t="s">
        <v>2729</v>
      </c>
      <c r="AH77" s="475" t="s">
        <v>2729</v>
      </c>
      <c r="AI77" s="475" t="s">
        <v>2504</v>
      </c>
      <c r="AJ77" s="475" t="s">
        <v>2464</v>
      </c>
      <c r="AK77" s="475" t="s">
        <v>2729</v>
      </c>
      <c r="AL77" s="475" t="s">
        <v>2729</v>
      </c>
      <c r="AM77" s="475" t="s">
        <v>2729</v>
      </c>
      <c r="AN77" s="475" t="s">
        <v>2729</v>
      </c>
      <c r="AO77" s="475" t="s">
        <v>2464</v>
      </c>
      <c r="AP77" s="475" t="s">
        <v>2464</v>
      </c>
      <c r="AQ77" s="475" t="s">
        <v>1378</v>
      </c>
      <c r="AR77" s="475" t="s">
        <v>1378</v>
      </c>
      <c r="AS77" s="475" t="s">
        <v>1378</v>
      </c>
      <c r="AT77" s="475" t="s">
        <v>1378</v>
      </c>
      <c r="AU77" s="475" t="s">
        <v>2729</v>
      </c>
      <c r="AV77" s="475" t="s">
        <v>2464</v>
      </c>
      <c r="AW77" s="475" t="s">
        <v>2464</v>
      </c>
      <c r="AX77" s="475" t="s">
        <v>2729</v>
      </c>
      <c r="AY77" s="475" t="s">
        <v>2464</v>
      </c>
      <c r="AZ77" s="475" t="s">
        <v>2464</v>
      </c>
      <c r="BA77" s="475" t="s">
        <v>2729</v>
      </c>
      <c r="BB77" s="475" t="s">
        <v>2729</v>
      </c>
      <c r="BC77" s="475" t="s">
        <v>2733</v>
      </c>
      <c r="BD77" s="475" t="s">
        <v>2729</v>
      </c>
      <c r="BE77" s="475" t="s">
        <v>2733</v>
      </c>
      <c r="BF77" s="475" t="s">
        <v>2729</v>
      </c>
      <c r="BG77" s="475" t="s">
        <v>2733</v>
      </c>
      <c r="BH77" s="475" t="s">
        <v>2733</v>
      </c>
      <c r="BI77" s="475" t="s">
        <v>2733</v>
      </c>
      <c r="BJ77" s="475" t="s">
        <v>2464</v>
      </c>
      <c r="BK77" s="475" t="s">
        <v>1378</v>
      </c>
      <c r="BL77" s="475" t="s">
        <v>2733</v>
      </c>
      <c r="BM77" s="475" t="s">
        <v>2733</v>
      </c>
      <c r="BN77" s="475" t="s">
        <v>2733</v>
      </c>
      <c r="BO77" s="475" t="s">
        <v>2733</v>
      </c>
      <c r="BP77" s="475" t="s">
        <v>2733</v>
      </c>
      <c r="BQ77" s="475" t="s">
        <v>2733</v>
      </c>
      <c r="BR77" s="475" t="s">
        <v>2733</v>
      </c>
      <c r="BS77" s="475" t="s">
        <v>2733</v>
      </c>
      <c r="BT77" s="475" t="s">
        <v>2733</v>
      </c>
      <c r="BU77" s="475" t="s">
        <v>2733</v>
      </c>
      <c r="BV77" s="475" t="s">
        <v>2733</v>
      </c>
      <c r="BW77" s="475" t="s">
        <v>2733</v>
      </c>
      <c r="BX77" s="475" t="s">
        <v>2733</v>
      </c>
      <c r="BY77" s="475" t="s">
        <v>2733</v>
      </c>
      <c r="BZ77" s="475" t="s">
        <v>2733</v>
      </c>
      <c r="CA77" s="478"/>
    </row>
    <row r="78" spans="1:79" s="494" customFormat="1" ht="55.8" thickBot="1">
      <c r="A78" s="480" t="s">
        <v>993</v>
      </c>
      <c r="B78" s="481">
        <v>15</v>
      </c>
      <c r="C78" s="482" t="s">
        <v>56</v>
      </c>
      <c r="D78" s="483" t="s">
        <v>2714</v>
      </c>
      <c r="E78" s="484"/>
      <c r="F78" s="485"/>
      <c r="G78" s="486"/>
      <c r="H78" s="487"/>
      <c r="I78" s="486" t="s">
        <v>2172</v>
      </c>
      <c r="J78" s="488" t="s">
        <v>3264</v>
      </c>
      <c r="K78" s="487" t="s">
        <v>2595</v>
      </c>
      <c r="L78" s="487" t="s">
        <v>946</v>
      </c>
      <c r="M78" s="488"/>
      <c r="N78" s="488" t="s">
        <v>946</v>
      </c>
      <c r="O78" s="489" t="s">
        <v>2595</v>
      </c>
      <c r="P78" s="486" t="s">
        <v>3273</v>
      </c>
      <c r="Q78" s="488"/>
      <c r="R78" s="488"/>
      <c r="S78" s="490"/>
      <c r="T78" s="488"/>
      <c r="U78" s="488"/>
      <c r="V78" s="488"/>
      <c r="W78" s="488"/>
      <c r="X78" s="488"/>
      <c r="Y78" s="488"/>
      <c r="Z78" s="488"/>
      <c r="AA78" s="488"/>
      <c r="AB78" s="488"/>
      <c r="AC78" s="488"/>
      <c r="AD78" s="488"/>
      <c r="AE78" s="488"/>
      <c r="AF78" s="488"/>
      <c r="AG78" s="488" t="s">
        <v>112</v>
      </c>
      <c r="AH78" s="488" t="s">
        <v>112</v>
      </c>
      <c r="AI78" s="488"/>
      <c r="AJ78" s="488"/>
      <c r="AK78" s="488"/>
      <c r="AL78" s="488"/>
      <c r="AM78" s="488"/>
      <c r="AN78" s="488"/>
      <c r="AO78" s="488"/>
      <c r="AP78" s="488"/>
      <c r="AQ78" s="488"/>
      <c r="AR78" s="488"/>
      <c r="AS78" s="488"/>
      <c r="AT78" s="488"/>
      <c r="AU78" s="488"/>
      <c r="AV78" s="488"/>
      <c r="AW78" s="488"/>
      <c r="AX78" s="488"/>
      <c r="AY78" s="488"/>
      <c r="AZ78" s="488"/>
      <c r="BA78" s="488"/>
      <c r="BB78" s="488"/>
      <c r="BC78" s="488"/>
      <c r="BD78" s="488"/>
      <c r="BE78" s="488"/>
      <c r="BF78" s="488"/>
      <c r="BG78" s="488"/>
      <c r="BH78" s="488"/>
      <c r="BI78" s="488"/>
      <c r="BJ78" s="488"/>
      <c r="BK78" s="488"/>
      <c r="BL78" s="491"/>
      <c r="BM78" s="491"/>
      <c r="BN78" s="492">
        <v>0</v>
      </c>
      <c r="BO78" s="491"/>
      <c r="BP78" s="491"/>
      <c r="BQ78" s="492">
        <v>0</v>
      </c>
      <c r="BR78" s="491"/>
      <c r="BS78" s="491"/>
      <c r="BT78" s="492">
        <v>0</v>
      </c>
      <c r="BU78" s="491"/>
      <c r="BV78" s="491"/>
      <c r="BW78" s="492">
        <v>0</v>
      </c>
      <c r="BX78" s="488"/>
      <c r="BY78" s="488"/>
      <c r="BZ78" s="488"/>
      <c r="CA78" s="493" t="s">
        <v>965</v>
      </c>
    </row>
    <row r="79" spans="1:79" s="479" customFormat="1">
      <c r="A79" s="468" t="s">
        <v>853</v>
      </c>
      <c r="B79" s="469">
        <v>16</v>
      </c>
      <c r="C79" s="470" t="s">
        <v>54</v>
      </c>
      <c r="D79" s="471" t="s">
        <v>2729</v>
      </c>
      <c r="E79" s="472" t="s">
        <v>2729</v>
      </c>
      <c r="F79" s="472" t="s">
        <v>2729</v>
      </c>
      <c r="G79" s="473" t="s">
        <v>2729</v>
      </c>
      <c r="H79" s="472" t="s">
        <v>2464</v>
      </c>
      <c r="I79" s="474" t="s">
        <v>2729</v>
      </c>
      <c r="J79" s="474" t="s">
        <v>2729</v>
      </c>
      <c r="K79" s="472" t="s">
        <v>2729</v>
      </c>
      <c r="L79" s="472" t="s">
        <v>2729</v>
      </c>
      <c r="M79" s="475" t="s">
        <v>2729</v>
      </c>
      <c r="N79" s="475" t="s">
        <v>2729</v>
      </c>
      <c r="O79" s="476" t="s">
        <v>2729</v>
      </c>
      <c r="P79" s="477" t="s">
        <v>790</v>
      </c>
      <c r="Q79" s="475" t="s">
        <v>2729</v>
      </c>
      <c r="R79" s="475" t="s">
        <v>2729</v>
      </c>
      <c r="S79" s="475" t="s">
        <v>2464</v>
      </c>
      <c r="T79" s="475" t="s">
        <v>2464</v>
      </c>
      <c r="U79" s="475" t="s">
        <v>2729</v>
      </c>
      <c r="V79" s="475" t="s">
        <v>2464</v>
      </c>
      <c r="W79" s="475" t="s">
        <v>2504</v>
      </c>
      <c r="X79" s="475" t="s">
        <v>2504</v>
      </c>
      <c r="Y79" s="475" t="s">
        <v>2504</v>
      </c>
      <c r="Z79" s="475" t="s">
        <v>2504</v>
      </c>
      <c r="AA79" s="475" t="s">
        <v>2464</v>
      </c>
      <c r="AB79" s="475" t="s">
        <v>2729</v>
      </c>
      <c r="AC79" s="475" t="s">
        <v>2464</v>
      </c>
      <c r="AD79" s="475" t="s">
        <v>2464</v>
      </c>
      <c r="AE79" s="475" t="s">
        <v>2464</v>
      </c>
      <c r="AF79" s="475" t="s">
        <v>2464</v>
      </c>
      <c r="AG79" s="475" t="s">
        <v>2729</v>
      </c>
      <c r="AH79" s="475" t="s">
        <v>2729</v>
      </c>
      <c r="AI79" s="475" t="s">
        <v>2504</v>
      </c>
      <c r="AJ79" s="475" t="s">
        <v>2464</v>
      </c>
      <c r="AK79" s="475" t="s">
        <v>2729</v>
      </c>
      <c r="AL79" s="475" t="s">
        <v>2729</v>
      </c>
      <c r="AM79" s="475" t="s">
        <v>2729</v>
      </c>
      <c r="AN79" s="475" t="s">
        <v>2729</v>
      </c>
      <c r="AO79" s="475" t="s">
        <v>2464</v>
      </c>
      <c r="AP79" s="475" t="s">
        <v>2464</v>
      </c>
      <c r="AQ79" s="475" t="s">
        <v>1378</v>
      </c>
      <c r="AR79" s="475" t="s">
        <v>1378</v>
      </c>
      <c r="AS79" s="475" t="s">
        <v>1378</v>
      </c>
      <c r="AT79" s="475" t="s">
        <v>1378</v>
      </c>
      <c r="AU79" s="475" t="s">
        <v>1378</v>
      </c>
      <c r="AV79" s="475" t="s">
        <v>2731</v>
      </c>
      <c r="AW79" s="475" t="s">
        <v>2731</v>
      </c>
      <c r="AX79" s="475" t="s">
        <v>1378</v>
      </c>
      <c r="AY79" s="475" t="s">
        <v>2731</v>
      </c>
      <c r="AZ79" s="475" t="s">
        <v>2731</v>
      </c>
      <c r="BA79" s="475" t="s">
        <v>1378</v>
      </c>
      <c r="BB79" s="475" t="s">
        <v>2731</v>
      </c>
      <c r="BC79" s="475" t="s">
        <v>2735</v>
      </c>
      <c r="BD79" s="475" t="s">
        <v>2731</v>
      </c>
      <c r="BE79" s="475" t="s">
        <v>2735</v>
      </c>
      <c r="BF79" s="475" t="s">
        <v>2729</v>
      </c>
      <c r="BG79" s="475" t="s">
        <v>2733</v>
      </c>
      <c r="BH79" s="475" t="s">
        <v>2733</v>
      </c>
      <c r="BI79" s="475" t="s">
        <v>2733</v>
      </c>
      <c r="BJ79" s="475" t="s">
        <v>2464</v>
      </c>
      <c r="BK79" s="475" t="s">
        <v>1378</v>
      </c>
      <c r="BL79" s="475" t="s">
        <v>2735</v>
      </c>
      <c r="BM79" s="475" t="s">
        <v>2735</v>
      </c>
      <c r="BN79" s="475" t="s">
        <v>2735</v>
      </c>
      <c r="BO79" s="475" t="s">
        <v>2735</v>
      </c>
      <c r="BP79" s="475" t="s">
        <v>2735</v>
      </c>
      <c r="BQ79" s="475" t="s">
        <v>2735</v>
      </c>
      <c r="BR79" s="475" t="s">
        <v>2735</v>
      </c>
      <c r="BS79" s="475" t="s">
        <v>2735</v>
      </c>
      <c r="BT79" s="475" t="s">
        <v>2735</v>
      </c>
      <c r="BU79" s="475" t="s">
        <v>2735</v>
      </c>
      <c r="BV79" s="475" t="s">
        <v>2735</v>
      </c>
      <c r="BW79" s="475" t="s">
        <v>2735</v>
      </c>
      <c r="BX79" s="475" t="s">
        <v>2464</v>
      </c>
      <c r="BY79" s="475" t="s">
        <v>2464</v>
      </c>
      <c r="BZ79" s="475" t="s">
        <v>2735</v>
      </c>
      <c r="CA79" s="478"/>
    </row>
    <row r="80" spans="1:79" s="494" customFormat="1" ht="42" thickBot="1">
      <c r="A80" s="480" t="s">
        <v>52</v>
      </c>
      <c r="B80" s="481">
        <v>18</v>
      </c>
      <c r="C80" s="482" t="s">
        <v>56</v>
      </c>
      <c r="D80" s="483" t="s">
        <v>2713</v>
      </c>
      <c r="E80" s="484"/>
      <c r="F80" s="485"/>
      <c r="G80" s="486"/>
      <c r="H80" s="487"/>
      <c r="I80" s="486" t="s">
        <v>2114</v>
      </c>
      <c r="J80" s="488" t="s">
        <v>3274</v>
      </c>
      <c r="K80" s="487" t="s">
        <v>2595</v>
      </c>
      <c r="L80" s="487" t="s">
        <v>945</v>
      </c>
      <c r="M80" s="488" t="s">
        <v>3273</v>
      </c>
      <c r="N80" s="488" t="s">
        <v>945</v>
      </c>
      <c r="O80" s="489" t="s">
        <v>2399</v>
      </c>
      <c r="P80" s="486" t="s">
        <v>3275</v>
      </c>
      <c r="Q80" s="488"/>
      <c r="R80" s="488"/>
      <c r="S80" s="490"/>
      <c r="T80" s="488"/>
      <c r="U80" s="488"/>
      <c r="V80" s="488"/>
      <c r="W80" s="488"/>
      <c r="X80" s="488"/>
      <c r="Y80" s="488"/>
      <c r="Z80" s="488"/>
      <c r="AA80" s="488"/>
      <c r="AB80" s="488"/>
      <c r="AC80" s="488"/>
      <c r="AD80" s="488"/>
      <c r="AE80" s="488"/>
      <c r="AF80" s="488"/>
      <c r="AG80" s="488" t="s">
        <v>112</v>
      </c>
      <c r="AH80" s="488" t="s">
        <v>57</v>
      </c>
      <c r="AI80" s="488"/>
      <c r="AJ80" s="488"/>
      <c r="AK80" s="488"/>
      <c r="AL80" s="488"/>
      <c r="AM80" s="488"/>
      <c r="AN80" s="488"/>
      <c r="AO80" s="488"/>
      <c r="AP80" s="488"/>
      <c r="AQ80" s="488"/>
      <c r="AR80" s="488"/>
      <c r="AS80" s="488"/>
      <c r="AT80" s="488"/>
      <c r="AU80" s="488"/>
      <c r="AV80" s="488"/>
      <c r="AW80" s="488"/>
      <c r="AX80" s="488"/>
      <c r="AY80" s="488"/>
      <c r="AZ80" s="488"/>
      <c r="BA80" s="488"/>
      <c r="BB80" s="488"/>
      <c r="BC80" s="488"/>
      <c r="BD80" s="488"/>
      <c r="BE80" s="488"/>
      <c r="BF80" s="488"/>
      <c r="BG80" s="488"/>
      <c r="BH80" s="488"/>
      <c r="BI80" s="488"/>
      <c r="BJ80" s="488"/>
      <c r="BK80" s="488"/>
      <c r="BL80" s="491"/>
      <c r="BM80" s="491"/>
      <c r="BN80" s="492">
        <v>0</v>
      </c>
      <c r="BO80" s="491"/>
      <c r="BP80" s="491"/>
      <c r="BQ80" s="492">
        <v>0</v>
      </c>
      <c r="BR80" s="491"/>
      <c r="BS80" s="491"/>
      <c r="BT80" s="492">
        <v>0</v>
      </c>
      <c r="BU80" s="491"/>
      <c r="BV80" s="491"/>
      <c r="BW80" s="492">
        <v>0</v>
      </c>
      <c r="BX80" s="488"/>
      <c r="BY80" s="488"/>
      <c r="BZ80" s="488"/>
      <c r="CA80" s="493" t="s">
        <v>965</v>
      </c>
    </row>
    <row r="81" spans="1:79" s="479" customFormat="1">
      <c r="A81" s="468" t="s">
        <v>854</v>
      </c>
      <c r="B81" s="469">
        <v>19</v>
      </c>
      <c r="C81" s="470" t="s">
        <v>54</v>
      </c>
      <c r="D81" s="471" t="s">
        <v>2729</v>
      </c>
      <c r="E81" s="472" t="s">
        <v>965</v>
      </c>
      <c r="F81" s="472" t="s">
        <v>965</v>
      </c>
      <c r="G81" s="473" t="s">
        <v>965</v>
      </c>
      <c r="H81" s="472" t="s">
        <v>965</v>
      </c>
      <c r="I81" s="474" t="s">
        <v>965</v>
      </c>
      <c r="J81" s="474" t="s">
        <v>965</v>
      </c>
      <c r="K81" s="472" t="s">
        <v>965</v>
      </c>
      <c r="L81" s="472" t="s">
        <v>965</v>
      </c>
      <c r="M81" s="475" t="s">
        <v>965</v>
      </c>
      <c r="N81" s="475" t="s">
        <v>965</v>
      </c>
      <c r="O81" s="476" t="s">
        <v>965</v>
      </c>
      <c r="P81" s="477" t="s">
        <v>965</v>
      </c>
      <c r="Q81" s="475" t="s">
        <v>965</v>
      </c>
      <c r="R81" s="475" t="s">
        <v>965</v>
      </c>
      <c r="S81" s="475" t="s">
        <v>965</v>
      </c>
      <c r="T81" s="475" t="s">
        <v>965</v>
      </c>
      <c r="U81" s="475" t="s">
        <v>965</v>
      </c>
      <c r="V81" s="475" t="s">
        <v>965</v>
      </c>
      <c r="W81" s="475" t="s">
        <v>965</v>
      </c>
      <c r="X81" s="475" t="s">
        <v>965</v>
      </c>
      <c r="Y81" s="475" t="s">
        <v>965</v>
      </c>
      <c r="Z81" s="475" t="s">
        <v>965</v>
      </c>
      <c r="AA81" s="475" t="s">
        <v>965</v>
      </c>
      <c r="AB81" s="475" t="s">
        <v>965</v>
      </c>
      <c r="AC81" s="475" t="s">
        <v>965</v>
      </c>
      <c r="AD81" s="475" t="s">
        <v>965</v>
      </c>
      <c r="AE81" s="475" t="s">
        <v>965</v>
      </c>
      <c r="AF81" s="475" t="s">
        <v>965</v>
      </c>
      <c r="AG81" s="475" t="s">
        <v>965</v>
      </c>
      <c r="AH81" s="475" t="s">
        <v>965</v>
      </c>
      <c r="AI81" s="475" t="s">
        <v>965</v>
      </c>
      <c r="AJ81" s="475" t="s">
        <v>965</v>
      </c>
      <c r="AK81" s="475" t="s">
        <v>965</v>
      </c>
      <c r="AL81" s="475" t="s">
        <v>965</v>
      </c>
      <c r="AM81" s="475" t="s">
        <v>965</v>
      </c>
      <c r="AN81" s="475" t="s">
        <v>965</v>
      </c>
      <c r="AO81" s="475" t="s">
        <v>965</v>
      </c>
      <c r="AP81" s="475" t="s">
        <v>965</v>
      </c>
      <c r="AQ81" s="475" t="s">
        <v>965</v>
      </c>
      <c r="AR81" s="475" t="s">
        <v>965</v>
      </c>
      <c r="AS81" s="475" t="s">
        <v>965</v>
      </c>
      <c r="AT81" s="475" t="s">
        <v>965</v>
      </c>
      <c r="AU81" s="475" t="s">
        <v>965</v>
      </c>
      <c r="AV81" s="475" t="s">
        <v>965</v>
      </c>
      <c r="AW81" s="475" t="s">
        <v>965</v>
      </c>
      <c r="AX81" s="475" t="s">
        <v>965</v>
      </c>
      <c r="AY81" s="475" t="s">
        <v>965</v>
      </c>
      <c r="AZ81" s="475" t="s">
        <v>965</v>
      </c>
      <c r="BA81" s="475" t="s">
        <v>965</v>
      </c>
      <c r="BB81" s="475" t="s">
        <v>965</v>
      </c>
      <c r="BC81" s="475" t="s">
        <v>965</v>
      </c>
      <c r="BD81" s="475" t="s">
        <v>965</v>
      </c>
      <c r="BE81" s="475" t="s">
        <v>965</v>
      </c>
      <c r="BF81" s="475" t="s">
        <v>965</v>
      </c>
      <c r="BG81" s="475" t="s">
        <v>965</v>
      </c>
      <c r="BH81" s="475" t="s">
        <v>965</v>
      </c>
      <c r="BI81" s="475" t="s">
        <v>965</v>
      </c>
      <c r="BJ81" s="475" t="s">
        <v>965</v>
      </c>
      <c r="BK81" s="475" t="s">
        <v>965</v>
      </c>
      <c r="BL81" s="475" t="s">
        <v>965</v>
      </c>
      <c r="BM81" s="475" t="s">
        <v>965</v>
      </c>
      <c r="BN81" s="475" t="s">
        <v>965</v>
      </c>
      <c r="BO81" s="475" t="s">
        <v>965</v>
      </c>
      <c r="BP81" s="475" t="s">
        <v>965</v>
      </c>
      <c r="BQ81" s="475" t="s">
        <v>965</v>
      </c>
      <c r="BR81" s="475" t="s">
        <v>965</v>
      </c>
      <c r="BS81" s="475" t="s">
        <v>965</v>
      </c>
      <c r="BT81" s="475" t="s">
        <v>965</v>
      </c>
      <c r="BU81" s="475" t="s">
        <v>965</v>
      </c>
      <c r="BV81" s="475" t="s">
        <v>965</v>
      </c>
      <c r="BW81" s="475" t="s">
        <v>965</v>
      </c>
      <c r="BX81" s="475" t="s">
        <v>965</v>
      </c>
      <c r="BY81" s="475" t="s">
        <v>965</v>
      </c>
      <c r="BZ81" s="475" t="s">
        <v>965</v>
      </c>
      <c r="CA81" s="478"/>
    </row>
    <row r="82" spans="1:79" s="494" customFormat="1" ht="14.4" thickBot="1">
      <c r="A82" s="480" t="s">
        <v>52</v>
      </c>
      <c r="B82" s="481">
        <v>18</v>
      </c>
      <c r="C82" s="482" t="s">
        <v>56</v>
      </c>
      <c r="D82" s="483"/>
      <c r="E82" s="484"/>
      <c r="F82" s="485"/>
      <c r="G82" s="486"/>
      <c r="H82" s="487"/>
      <c r="I82" s="486"/>
      <c r="J82" s="488"/>
      <c r="K82" s="487"/>
      <c r="L82" s="487"/>
      <c r="M82" s="488"/>
      <c r="N82" s="488"/>
      <c r="O82" s="489"/>
      <c r="P82" s="486" t="s">
        <v>965</v>
      </c>
      <c r="Q82" s="488"/>
      <c r="R82" s="488"/>
      <c r="S82" s="490"/>
      <c r="T82" s="488"/>
      <c r="U82" s="488"/>
      <c r="V82" s="488"/>
      <c r="W82" s="488"/>
      <c r="X82" s="488"/>
      <c r="Y82" s="488"/>
      <c r="Z82" s="488"/>
      <c r="AA82" s="488"/>
      <c r="AB82" s="488"/>
      <c r="AC82" s="488"/>
      <c r="AD82" s="488"/>
      <c r="AE82" s="488"/>
      <c r="AF82" s="488"/>
      <c r="AG82" s="488"/>
      <c r="AH82" s="488"/>
      <c r="AI82" s="488"/>
      <c r="AJ82" s="488"/>
      <c r="AK82" s="488"/>
      <c r="AL82" s="488"/>
      <c r="AM82" s="488"/>
      <c r="AN82" s="488"/>
      <c r="AO82" s="488"/>
      <c r="AP82" s="488"/>
      <c r="AQ82" s="488"/>
      <c r="AR82" s="488"/>
      <c r="AS82" s="488"/>
      <c r="AT82" s="488"/>
      <c r="AU82" s="488"/>
      <c r="AV82" s="488"/>
      <c r="AW82" s="488"/>
      <c r="AX82" s="488"/>
      <c r="AY82" s="488"/>
      <c r="AZ82" s="488"/>
      <c r="BA82" s="488"/>
      <c r="BB82" s="488"/>
      <c r="BC82" s="488"/>
      <c r="BD82" s="488"/>
      <c r="BE82" s="488"/>
      <c r="BF82" s="488"/>
      <c r="BG82" s="488"/>
      <c r="BH82" s="488"/>
      <c r="BI82" s="488"/>
      <c r="BJ82" s="488"/>
      <c r="BK82" s="488"/>
      <c r="BL82" s="491"/>
      <c r="BM82" s="491"/>
      <c r="BN82" s="492">
        <v>0</v>
      </c>
      <c r="BO82" s="491"/>
      <c r="BP82" s="491"/>
      <c r="BQ82" s="492">
        <v>0</v>
      </c>
      <c r="BR82" s="491"/>
      <c r="BS82" s="491"/>
      <c r="BT82" s="492">
        <v>0</v>
      </c>
      <c r="BU82" s="491"/>
      <c r="BV82" s="491"/>
      <c r="BW82" s="492">
        <v>0</v>
      </c>
      <c r="BX82" s="488"/>
      <c r="BY82" s="488"/>
      <c r="BZ82" s="488"/>
      <c r="CA82" s="493" t="s">
        <v>965</v>
      </c>
    </row>
    <row r="83" spans="1:79" s="479" customFormat="1">
      <c r="A83" s="468" t="s">
        <v>855</v>
      </c>
      <c r="B83" s="469">
        <v>22</v>
      </c>
      <c r="C83" s="470" t="s">
        <v>54</v>
      </c>
      <c r="D83" s="471" t="s">
        <v>2729</v>
      </c>
      <c r="E83" s="472" t="s">
        <v>965</v>
      </c>
      <c r="F83" s="472" t="s">
        <v>965</v>
      </c>
      <c r="G83" s="473" t="s">
        <v>965</v>
      </c>
      <c r="H83" s="472" t="s">
        <v>965</v>
      </c>
      <c r="I83" s="474" t="s">
        <v>965</v>
      </c>
      <c r="J83" s="474" t="s">
        <v>965</v>
      </c>
      <c r="K83" s="472" t="s">
        <v>965</v>
      </c>
      <c r="L83" s="472" t="s">
        <v>965</v>
      </c>
      <c r="M83" s="475" t="s">
        <v>965</v>
      </c>
      <c r="N83" s="475" t="s">
        <v>965</v>
      </c>
      <c r="O83" s="476" t="s">
        <v>965</v>
      </c>
      <c r="P83" s="477" t="s">
        <v>965</v>
      </c>
      <c r="Q83" s="475" t="s">
        <v>965</v>
      </c>
      <c r="R83" s="475" t="s">
        <v>965</v>
      </c>
      <c r="S83" s="475" t="s">
        <v>965</v>
      </c>
      <c r="T83" s="475" t="s">
        <v>965</v>
      </c>
      <c r="U83" s="475" t="s">
        <v>965</v>
      </c>
      <c r="V83" s="475" t="s">
        <v>965</v>
      </c>
      <c r="W83" s="475" t="s">
        <v>965</v>
      </c>
      <c r="X83" s="475" t="s">
        <v>965</v>
      </c>
      <c r="Y83" s="475" t="s">
        <v>965</v>
      </c>
      <c r="Z83" s="475" t="s">
        <v>965</v>
      </c>
      <c r="AA83" s="475" t="s">
        <v>965</v>
      </c>
      <c r="AB83" s="475" t="s">
        <v>965</v>
      </c>
      <c r="AC83" s="475" t="s">
        <v>965</v>
      </c>
      <c r="AD83" s="475" t="s">
        <v>965</v>
      </c>
      <c r="AE83" s="475" t="s">
        <v>965</v>
      </c>
      <c r="AF83" s="475" t="s">
        <v>965</v>
      </c>
      <c r="AG83" s="475" t="s">
        <v>965</v>
      </c>
      <c r="AH83" s="475" t="s">
        <v>965</v>
      </c>
      <c r="AI83" s="475" t="s">
        <v>965</v>
      </c>
      <c r="AJ83" s="475" t="s">
        <v>965</v>
      </c>
      <c r="AK83" s="475" t="s">
        <v>965</v>
      </c>
      <c r="AL83" s="475" t="s">
        <v>965</v>
      </c>
      <c r="AM83" s="475" t="s">
        <v>965</v>
      </c>
      <c r="AN83" s="475" t="s">
        <v>965</v>
      </c>
      <c r="AO83" s="475" t="s">
        <v>965</v>
      </c>
      <c r="AP83" s="475" t="s">
        <v>965</v>
      </c>
      <c r="AQ83" s="475" t="s">
        <v>965</v>
      </c>
      <c r="AR83" s="475" t="s">
        <v>965</v>
      </c>
      <c r="AS83" s="475" t="s">
        <v>965</v>
      </c>
      <c r="AT83" s="475" t="s">
        <v>965</v>
      </c>
      <c r="AU83" s="475" t="s">
        <v>965</v>
      </c>
      <c r="AV83" s="475" t="s">
        <v>965</v>
      </c>
      <c r="AW83" s="475" t="s">
        <v>965</v>
      </c>
      <c r="AX83" s="475" t="s">
        <v>965</v>
      </c>
      <c r="AY83" s="475" t="s">
        <v>965</v>
      </c>
      <c r="AZ83" s="475" t="s">
        <v>965</v>
      </c>
      <c r="BA83" s="475" t="s">
        <v>965</v>
      </c>
      <c r="BB83" s="475" t="s">
        <v>965</v>
      </c>
      <c r="BC83" s="475" t="s">
        <v>965</v>
      </c>
      <c r="BD83" s="475" t="s">
        <v>965</v>
      </c>
      <c r="BE83" s="475" t="s">
        <v>965</v>
      </c>
      <c r="BF83" s="475" t="s">
        <v>965</v>
      </c>
      <c r="BG83" s="475" t="s">
        <v>965</v>
      </c>
      <c r="BH83" s="475" t="s">
        <v>965</v>
      </c>
      <c r="BI83" s="475" t="s">
        <v>965</v>
      </c>
      <c r="BJ83" s="475" t="s">
        <v>965</v>
      </c>
      <c r="BK83" s="475" t="s">
        <v>965</v>
      </c>
      <c r="BL83" s="475" t="s">
        <v>965</v>
      </c>
      <c r="BM83" s="475" t="s">
        <v>965</v>
      </c>
      <c r="BN83" s="475" t="s">
        <v>965</v>
      </c>
      <c r="BO83" s="475" t="s">
        <v>965</v>
      </c>
      <c r="BP83" s="475" t="s">
        <v>965</v>
      </c>
      <c r="BQ83" s="475" t="s">
        <v>965</v>
      </c>
      <c r="BR83" s="475" t="s">
        <v>965</v>
      </c>
      <c r="BS83" s="475" t="s">
        <v>965</v>
      </c>
      <c r="BT83" s="475" t="s">
        <v>965</v>
      </c>
      <c r="BU83" s="475" t="s">
        <v>965</v>
      </c>
      <c r="BV83" s="475" t="s">
        <v>965</v>
      </c>
      <c r="BW83" s="475" t="s">
        <v>965</v>
      </c>
      <c r="BX83" s="475" t="s">
        <v>965</v>
      </c>
      <c r="BY83" s="475" t="s">
        <v>965</v>
      </c>
      <c r="BZ83" s="475" t="s">
        <v>965</v>
      </c>
      <c r="CA83" s="478"/>
    </row>
    <row r="84" spans="1:79" s="494" customFormat="1" ht="14.4" thickBot="1">
      <c r="A84" s="480" t="s">
        <v>950</v>
      </c>
      <c r="B84" s="481">
        <v>24</v>
      </c>
      <c r="C84" s="482" t="s">
        <v>56</v>
      </c>
      <c r="D84" s="483"/>
      <c r="E84" s="484"/>
      <c r="F84" s="485"/>
      <c r="G84" s="486"/>
      <c r="H84" s="487"/>
      <c r="I84" s="486"/>
      <c r="J84" s="488"/>
      <c r="K84" s="487"/>
      <c r="L84" s="487"/>
      <c r="M84" s="488"/>
      <c r="N84" s="488"/>
      <c r="O84" s="489"/>
      <c r="P84" s="486" t="s">
        <v>965</v>
      </c>
      <c r="Q84" s="488"/>
      <c r="R84" s="488"/>
      <c r="S84" s="490"/>
      <c r="T84" s="488"/>
      <c r="U84" s="488"/>
      <c r="V84" s="488"/>
      <c r="W84" s="488"/>
      <c r="X84" s="488"/>
      <c r="Y84" s="488"/>
      <c r="Z84" s="488"/>
      <c r="AA84" s="488"/>
      <c r="AB84" s="488"/>
      <c r="AC84" s="488"/>
      <c r="AD84" s="488"/>
      <c r="AE84" s="488"/>
      <c r="AF84" s="488"/>
      <c r="AG84" s="488"/>
      <c r="AH84" s="488"/>
      <c r="AI84" s="488"/>
      <c r="AJ84" s="488"/>
      <c r="AK84" s="488"/>
      <c r="AL84" s="488"/>
      <c r="AM84" s="488"/>
      <c r="AN84" s="488"/>
      <c r="AO84" s="488"/>
      <c r="AP84" s="488"/>
      <c r="AQ84" s="488"/>
      <c r="AR84" s="488"/>
      <c r="AS84" s="488"/>
      <c r="AT84" s="488"/>
      <c r="AU84" s="488"/>
      <c r="AV84" s="488"/>
      <c r="AW84" s="488"/>
      <c r="AX84" s="488"/>
      <c r="AY84" s="488"/>
      <c r="AZ84" s="488"/>
      <c r="BA84" s="488"/>
      <c r="BB84" s="488"/>
      <c r="BC84" s="488"/>
      <c r="BD84" s="488"/>
      <c r="BE84" s="488"/>
      <c r="BF84" s="488"/>
      <c r="BG84" s="488"/>
      <c r="BH84" s="488"/>
      <c r="BI84" s="488"/>
      <c r="BJ84" s="488"/>
      <c r="BK84" s="488"/>
      <c r="BL84" s="491"/>
      <c r="BM84" s="491"/>
      <c r="BN84" s="492">
        <v>0</v>
      </c>
      <c r="BO84" s="491"/>
      <c r="BP84" s="491"/>
      <c r="BQ84" s="492">
        <v>0</v>
      </c>
      <c r="BR84" s="491"/>
      <c r="BS84" s="491"/>
      <c r="BT84" s="492">
        <v>0</v>
      </c>
      <c r="BU84" s="491"/>
      <c r="BV84" s="491"/>
      <c r="BW84" s="492">
        <v>0</v>
      </c>
      <c r="BX84" s="488"/>
      <c r="BY84" s="488"/>
      <c r="BZ84" s="488"/>
      <c r="CA84" s="493" t="s">
        <v>965</v>
      </c>
    </row>
    <row r="85" spans="1:79" s="479" customFormat="1">
      <c r="A85" s="468" t="s">
        <v>856</v>
      </c>
      <c r="B85" s="469">
        <v>25</v>
      </c>
      <c r="C85" s="470" t="s">
        <v>54</v>
      </c>
      <c r="D85" s="471" t="s">
        <v>2729</v>
      </c>
      <c r="E85" s="472" t="s">
        <v>965</v>
      </c>
      <c r="F85" s="472" t="s">
        <v>965</v>
      </c>
      <c r="G85" s="473" t="s">
        <v>965</v>
      </c>
      <c r="H85" s="472" t="s">
        <v>965</v>
      </c>
      <c r="I85" s="474" t="s">
        <v>965</v>
      </c>
      <c r="J85" s="474" t="s">
        <v>965</v>
      </c>
      <c r="K85" s="472" t="s">
        <v>965</v>
      </c>
      <c r="L85" s="472" t="s">
        <v>965</v>
      </c>
      <c r="M85" s="475" t="s">
        <v>965</v>
      </c>
      <c r="N85" s="475" t="s">
        <v>965</v>
      </c>
      <c r="O85" s="476" t="s">
        <v>965</v>
      </c>
      <c r="P85" s="477" t="s">
        <v>965</v>
      </c>
      <c r="Q85" s="475" t="s">
        <v>965</v>
      </c>
      <c r="R85" s="475" t="s">
        <v>965</v>
      </c>
      <c r="S85" s="475" t="s">
        <v>965</v>
      </c>
      <c r="T85" s="475" t="s">
        <v>965</v>
      </c>
      <c r="U85" s="475" t="s">
        <v>965</v>
      </c>
      <c r="V85" s="475" t="s">
        <v>965</v>
      </c>
      <c r="W85" s="475" t="s">
        <v>965</v>
      </c>
      <c r="X85" s="475" t="s">
        <v>965</v>
      </c>
      <c r="Y85" s="475" t="s">
        <v>965</v>
      </c>
      <c r="Z85" s="475" t="s">
        <v>965</v>
      </c>
      <c r="AA85" s="475" t="s">
        <v>965</v>
      </c>
      <c r="AB85" s="475" t="s">
        <v>965</v>
      </c>
      <c r="AC85" s="475" t="s">
        <v>965</v>
      </c>
      <c r="AD85" s="475" t="s">
        <v>965</v>
      </c>
      <c r="AE85" s="475" t="s">
        <v>965</v>
      </c>
      <c r="AF85" s="475" t="s">
        <v>965</v>
      </c>
      <c r="AG85" s="475" t="s">
        <v>965</v>
      </c>
      <c r="AH85" s="475" t="s">
        <v>965</v>
      </c>
      <c r="AI85" s="475" t="s">
        <v>965</v>
      </c>
      <c r="AJ85" s="475" t="s">
        <v>965</v>
      </c>
      <c r="AK85" s="475" t="s">
        <v>965</v>
      </c>
      <c r="AL85" s="475" t="s">
        <v>965</v>
      </c>
      <c r="AM85" s="475" t="s">
        <v>965</v>
      </c>
      <c r="AN85" s="475" t="s">
        <v>965</v>
      </c>
      <c r="AO85" s="475" t="s">
        <v>965</v>
      </c>
      <c r="AP85" s="475" t="s">
        <v>965</v>
      </c>
      <c r="AQ85" s="475" t="s">
        <v>965</v>
      </c>
      <c r="AR85" s="475" t="s">
        <v>965</v>
      </c>
      <c r="AS85" s="475" t="s">
        <v>965</v>
      </c>
      <c r="AT85" s="475" t="s">
        <v>965</v>
      </c>
      <c r="AU85" s="475" t="s">
        <v>965</v>
      </c>
      <c r="AV85" s="475" t="s">
        <v>965</v>
      </c>
      <c r="AW85" s="475" t="s">
        <v>965</v>
      </c>
      <c r="AX85" s="475" t="s">
        <v>965</v>
      </c>
      <c r="AY85" s="475" t="s">
        <v>965</v>
      </c>
      <c r="AZ85" s="475" t="s">
        <v>965</v>
      </c>
      <c r="BA85" s="475" t="s">
        <v>965</v>
      </c>
      <c r="BB85" s="475" t="s">
        <v>965</v>
      </c>
      <c r="BC85" s="475" t="s">
        <v>965</v>
      </c>
      <c r="BD85" s="475" t="s">
        <v>965</v>
      </c>
      <c r="BE85" s="475" t="s">
        <v>965</v>
      </c>
      <c r="BF85" s="475" t="s">
        <v>965</v>
      </c>
      <c r="BG85" s="475" t="s">
        <v>965</v>
      </c>
      <c r="BH85" s="475" t="s">
        <v>965</v>
      </c>
      <c r="BI85" s="475" t="s">
        <v>965</v>
      </c>
      <c r="BJ85" s="475" t="s">
        <v>965</v>
      </c>
      <c r="BK85" s="475" t="s">
        <v>965</v>
      </c>
      <c r="BL85" s="475" t="s">
        <v>965</v>
      </c>
      <c r="BM85" s="475" t="s">
        <v>965</v>
      </c>
      <c r="BN85" s="475" t="s">
        <v>965</v>
      </c>
      <c r="BO85" s="475" t="s">
        <v>965</v>
      </c>
      <c r="BP85" s="475" t="s">
        <v>965</v>
      </c>
      <c r="BQ85" s="475" t="s">
        <v>965</v>
      </c>
      <c r="BR85" s="475" t="s">
        <v>965</v>
      </c>
      <c r="BS85" s="475" t="s">
        <v>965</v>
      </c>
      <c r="BT85" s="475" t="s">
        <v>965</v>
      </c>
      <c r="BU85" s="475" t="s">
        <v>965</v>
      </c>
      <c r="BV85" s="475" t="s">
        <v>965</v>
      </c>
      <c r="BW85" s="475" t="s">
        <v>965</v>
      </c>
      <c r="BX85" s="475" t="s">
        <v>965</v>
      </c>
      <c r="BY85" s="475" t="s">
        <v>965</v>
      </c>
      <c r="BZ85" s="475" t="s">
        <v>965</v>
      </c>
      <c r="CA85" s="478"/>
    </row>
    <row r="86" spans="1:79" s="494" customFormat="1" ht="14.4" thickBot="1">
      <c r="A86" s="480" t="s">
        <v>951</v>
      </c>
      <c r="B86" s="481">
        <v>27</v>
      </c>
      <c r="C86" s="482" t="s">
        <v>56</v>
      </c>
      <c r="D86" s="483"/>
      <c r="E86" s="484"/>
      <c r="F86" s="485"/>
      <c r="G86" s="486"/>
      <c r="H86" s="487"/>
      <c r="I86" s="486"/>
      <c r="J86" s="488"/>
      <c r="K86" s="487"/>
      <c r="L86" s="487"/>
      <c r="M86" s="488"/>
      <c r="N86" s="488"/>
      <c r="O86" s="489"/>
      <c r="P86" s="486" t="s">
        <v>965</v>
      </c>
      <c r="Q86" s="488"/>
      <c r="R86" s="488"/>
      <c r="S86" s="490"/>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8"/>
      <c r="BC86" s="488"/>
      <c r="BD86" s="488"/>
      <c r="BE86" s="488"/>
      <c r="BF86" s="488"/>
      <c r="BG86" s="488"/>
      <c r="BH86" s="488"/>
      <c r="BI86" s="488"/>
      <c r="BJ86" s="488"/>
      <c r="BK86" s="488"/>
      <c r="BL86" s="491"/>
      <c r="BM86" s="491"/>
      <c r="BN86" s="492">
        <v>0</v>
      </c>
      <c r="BO86" s="491"/>
      <c r="BP86" s="491"/>
      <c r="BQ86" s="492">
        <v>0</v>
      </c>
      <c r="BR86" s="491"/>
      <c r="BS86" s="491"/>
      <c r="BT86" s="492">
        <v>0</v>
      </c>
      <c r="BU86" s="491"/>
      <c r="BV86" s="491"/>
      <c r="BW86" s="492">
        <v>0</v>
      </c>
      <c r="BX86" s="488"/>
      <c r="BY86" s="488"/>
      <c r="BZ86" s="488"/>
      <c r="CA86" s="493" t="s">
        <v>965</v>
      </c>
    </row>
    <row r="87" spans="1:79" s="479" customFormat="1">
      <c r="A87" s="468" t="s">
        <v>857</v>
      </c>
      <c r="B87" s="469">
        <v>28</v>
      </c>
      <c r="C87" s="470" t="s">
        <v>54</v>
      </c>
      <c r="D87" s="471" t="s">
        <v>2729</v>
      </c>
      <c r="E87" s="472" t="s">
        <v>965</v>
      </c>
      <c r="F87" s="472" t="s">
        <v>965</v>
      </c>
      <c r="G87" s="473" t="s">
        <v>965</v>
      </c>
      <c r="H87" s="472" t="s">
        <v>965</v>
      </c>
      <c r="I87" s="474" t="s">
        <v>965</v>
      </c>
      <c r="J87" s="474" t="s">
        <v>965</v>
      </c>
      <c r="K87" s="472" t="s">
        <v>965</v>
      </c>
      <c r="L87" s="472" t="s">
        <v>965</v>
      </c>
      <c r="M87" s="475" t="s">
        <v>965</v>
      </c>
      <c r="N87" s="475" t="s">
        <v>965</v>
      </c>
      <c r="O87" s="476" t="s">
        <v>965</v>
      </c>
      <c r="P87" s="477" t="s">
        <v>965</v>
      </c>
      <c r="Q87" s="475" t="s">
        <v>965</v>
      </c>
      <c r="R87" s="475" t="s">
        <v>965</v>
      </c>
      <c r="S87" s="475" t="s">
        <v>965</v>
      </c>
      <c r="T87" s="475" t="s">
        <v>965</v>
      </c>
      <c r="U87" s="475" t="s">
        <v>965</v>
      </c>
      <c r="V87" s="475" t="s">
        <v>965</v>
      </c>
      <c r="W87" s="475" t="s">
        <v>965</v>
      </c>
      <c r="X87" s="475" t="s">
        <v>965</v>
      </c>
      <c r="Y87" s="475" t="s">
        <v>965</v>
      </c>
      <c r="Z87" s="475" t="s">
        <v>965</v>
      </c>
      <c r="AA87" s="475" t="s">
        <v>965</v>
      </c>
      <c r="AB87" s="475" t="s">
        <v>965</v>
      </c>
      <c r="AC87" s="475" t="s">
        <v>965</v>
      </c>
      <c r="AD87" s="475" t="s">
        <v>965</v>
      </c>
      <c r="AE87" s="475" t="s">
        <v>965</v>
      </c>
      <c r="AF87" s="475" t="s">
        <v>965</v>
      </c>
      <c r="AG87" s="475" t="s">
        <v>965</v>
      </c>
      <c r="AH87" s="475" t="s">
        <v>965</v>
      </c>
      <c r="AI87" s="475" t="s">
        <v>965</v>
      </c>
      <c r="AJ87" s="475" t="s">
        <v>965</v>
      </c>
      <c r="AK87" s="475" t="s">
        <v>965</v>
      </c>
      <c r="AL87" s="475" t="s">
        <v>965</v>
      </c>
      <c r="AM87" s="475" t="s">
        <v>965</v>
      </c>
      <c r="AN87" s="475" t="s">
        <v>965</v>
      </c>
      <c r="AO87" s="475" t="s">
        <v>965</v>
      </c>
      <c r="AP87" s="475" t="s">
        <v>965</v>
      </c>
      <c r="AQ87" s="475" t="s">
        <v>965</v>
      </c>
      <c r="AR87" s="475" t="s">
        <v>965</v>
      </c>
      <c r="AS87" s="475" t="s">
        <v>965</v>
      </c>
      <c r="AT87" s="475" t="s">
        <v>965</v>
      </c>
      <c r="AU87" s="475" t="s">
        <v>965</v>
      </c>
      <c r="AV87" s="475" t="s">
        <v>965</v>
      </c>
      <c r="AW87" s="475" t="s">
        <v>965</v>
      </c>
      <c r="AX87" s="475" t="s">
        <v>965</v>
      </c>
      <c r="AY87" s="475" t="s">
        <v>965</v>
      </c>
      <c r="AZ87" s="475" t="s">
        <v>965</v>
      </c>
      <c r="BA87" s="475" t="s">
        <v>965</v>
      </c>
      <c r="BB87" s="475" t="s">
        <v>965</v>
      </c>
      <c r="BC87" s="475" t="s">
        <v>965</v>
      </c>
      <c r="BD87" s="475" t="s">
        <v>965</v>
      </c>
      <c r="BE87" s="475" t="s">
        <v>965</v>
      </c>
      <c r="BF87" s="475" t="s">
        <v>965</v>
      </c>
      <c r="BG87" s="475" t="s">
        <v>965</v>
      </c>
      <c r="BH87" s="475" t="s">
        <v>965</v>
      </c>
      <c r="BI87" s="475" t="s">
        <v>965</v>
      </c>
      <c r="BJ87" s="475" t="s">
        <v>965</v>
      </c>
      <c r="BK87" s="475" t="s">
        <v>965</v>
      </c>
      <c r="BL87" s="475" t="s">
        <v>965</v>
      </c>
      <c r="BM87" s="475" t="s">
        <v>965</v>
      </c>
      <c r="BN87" s="475" t="s">
        <v>965</v>
      </c>
      <c r="BO87" s="475" t="s">
        <v>965</v>
      </c>
      <c r="BP87" s="475" t="s">
        <v>965</v>
      </c>
      <c r="BQ87" s="475" t="s">
        <v>965</v>
      </c>
      <c r="BR87" s="475" t="s">
        <v>965</v>
      </c>
      <c r="BS87" s="475" t="s">
        <v>965</v>
      </c>
      <c r="BT87" s="475" t="s">
        <v>965</v>
      </c>
      <c r="BU87" s="475" t="s">
        <v>965</v>
      </c>
      <c r="BV87" s="475" t="s">
        <v>965</v>
      </c>
      <c r="BW87" s="475" t="s">
        <v>965</v>
      </c>
      <c r="BX87" s="475" t="s">
        <v>965</v>
      </c>
      <c r="BY87" s="475" t="s">
        <v>965</v>
      </c>
      <c r="BZ87" s="475" t="s">
        <v>965</v>
      </c>
      <c r="CA87" s="478"/>
    </row>
    <row r="88" spans="1:79" s="494" customFormat="1" ht="14.4" thickBot="1">
      <c r="A88" s="480" t="s">
        <v>952</v>
      </c>
      <c r="B88" s="481">
        <v>30</v>
      </c>
      <c r="C88" s="482" t="s">
        <v>56</v>
      </c>
      <c r="D88" s="483"/>
      <c r="E88" s="484"/>
      <c r="F88" s="485"/>
      <c r="G88" s="486"/>
      <c r="H88" s="487"/>
      <c r="I88" s="486"/>
      <c r="J88" s="488"/>
      <c r="K88" s="487"/>
      <c r="L88" s="487"/>
      <c r="M88" s="488"/>
      <c r="N88" s="488"/>
      <c r="O88" s="489"/>
      <c r="P88" s="486" t="s">
        <v>965</v>
      </c>
      <c r="Q88" s="488"/>
      <c r="R88" s="488"/>
      <c r="S88" s="490"/>
      <c r="T88" s="488"/>
      <c r="U88" s="488"/>
      <c r="V88" s="488"/>
      <c r="W88" s="488"/>
      <c r="X88" s="488"/>
      <c r="Y88" s="488"/>
      <c r="Z88" s="488"/>
      <c r="AA88" s="488"/>
      <c r="AB88" s="488"/>
      <c r="AC88" s="488"/>
      <c r="AD88" s="488"/>
      <c r="AE88" s="488"/>
      <c r="AF88" s="488"/>
      <c r="AG88" s="488"/>
      <c r="AH88" s="488"/>
      <c r="AI88" s="488"/>
      <c r="AJ88" s="488"/>
      <c r="AK88" s="488"/>
      <c r="AL88" s="488"/>
      <c r="AM88" s="488"/>
      <c r="AN88" s="488"/>
      <c r="AO88" s="488"/>
      <c r="AP88" s="488"/>
      <c r="AQ88" s="488"/>
      <c r="AR88" s="488"/>
      <c r="AS88" s="488"/>
      <c r="AT88" s="488"/>
      <c r="AU88" s="488"/>
      <c r="AV88" s="488"/>
      <c r="AW88" s="488"/>
      <c r="AX88" s="488"/>
      <c r="AY88" s="488"/>
      <c r="AZ88" s="488"/>
      <c r="BA88" s="488"/>
      <c r="BB88" s="488"/>
      <c r="BC88" s="488"/>
      <c r="BD88" s="488"/>
      <c r="BE88" s="488"/>
      <c r="BF88" s="488"/>
      <c r="BG88" s="488"/>
      <c r="BH88" s="488"/>
      <c r="BI88" s="488"/>
      <c r="BJ88" s="488"/>
      <c r="BK88" s="488"/>
      <c r="BL88" s="491"/>
      <c r="BM88" s="491"/>
      <c r="BN88" s="492">
        <v>0</v>
      </c>
      <c r="BO88" s="491"/>
      <c r="BP88" s="491"/>
      <c r="BQ88" s="492">
        <v>0</v>
      </c>
      <c r="BR88" s="491"/>
      <c r="BS88" s="491"/>
      <c r="BT88" s="492">
        <v>0</v>
      </c>
      <c r="BU88" s="491"/>
      <c r="BV88" s="491"/>
      <c r="BW88" s="492">
        <v>0</v>
      </c>
      <c r="BX88" s="488"/>
      <c r="BY88" s="488"/>
      <c r="BZ88" s="488"/>
      <c r="CA88" s="493" t="s">
        <v>965</v>
      </c>
    </row>
    <row r="89" spans="1:79" ht="15.6">
      <c r="K89" s="495"/>
    </row>
    <row r="90" spans="1:79">
      <c r="A90" s="497" t="s">
        <v>2653</v>
      </c>
      <c r="B90" s="497"/>
      <c r="C90" s="497"/>
      <c r="D90" s="498"/>
      <c r="E90" s="499"/>
      <c r="F90" s="499"/>
      <c r="G90" s="498"/>
      <c r="K90" s="500" t="s">
        <v>2503</v>
      </c>
      <c r="P90" s="501" t="s">
        <v>1123</v>
      </c>
    </row>
    <row r="91" spans="1:79" ht="14.4" thickBot="1">
      <c r="A91" s="502" t="s">
        <v>2729</v>
      </c>
      <c r="B91" s="503"/>
      <c r="G91" s="504"/>
      <c r="I91" s="505"/>
      <c r="J91" s="505"/>
      <c r="K91" s="500" t="s">
        <v>2502</v>
      </c>
      <c r="O91" s="506" t="s">
        <v>848</v>
      </c>
      <c r="P91" s="507" t="s">
        <v>3269</v>
      </c>
    </row>
    <row r="92" spans="1:79">
      <c r="A92" s="417" t="s">
        <v>2984</v>
      </c>
      <c r="B92" s="503"/>
      <c r="G92" s="504"/>
      <c r="I92" s="505"/>
      <c r="J92" s="505"/>
      <c r="K92" s="867"/>
      <c r="L92" s="868"/>
      <c r="M92" s="869"/>
      <c r="O92" s="506" t="s">
        <v>849</v>
      </c>
      <c r="P92" s="507" t="s">
        <v>3270</v>
      </c>
    </row>
    <row r="93" spans="1:79">
      <c r="A93" s="417" t="s">
        <v>2985</v>
      </c>
      <c r="B93" s="503"/>
      <c r="G93" s="504"/>
      <c r="I93" s="505"/>
      <c r="J93" s="505"/>
      <c r="K93" s="857"/>
      <c r="L93" s="858"/>
      <c r="M93" s="859"/>
      <c r="O93" s="506" t="s">
        <v>850</v>
      </c>
      <c r="P93" s="507" t="s">
        <v>3271</v>
      </c>
    </row>
    <row r="94" spans="1:79">
      <c r="I94" s="505"/>
      <c r="J94" s="505"/>
      <c r="K94" s="857"/>
      <c r="L94" s="858"/>
      <c r="M94" s="859"/>
      <c r="O94" s="506" t="s">
        <v>851</v>
      </c>
      <c r="P94" s="507" t="s">
        <v>3272</v>
      </c>
    </row>
    <row r="95" spans="1:79">
      <c r="A95" s="502" t="s">
        <v>2733</v>
      </c>
      <c r="B95" s="503"/>
      <c r="G95" s="504"/>
      <c r="I95" s="505"/>
      <c r="J95" s="505"/>
      <c r="K95" s="857"/>
      <c r="L95" s="858"/>
      <c r="M95" s="859"/>
      <c r="O95" s="506" t="s">
        <v>852</v>
      </c>
      <c r="P95" s="507" t="s">
        <v>3273</v>
      </c>
    </row>
    <row r="96" spans="1:79">
      <c r="A96" s="417" t="s">
        <v>2984</v>
      </c>
      <c r="B96" s="503"/>
      <c r="G96" s="504"/>
      <c r="I96" s="505"/>
      <c r="J96" s="505"/>
      <c r="K96" s="857"/>
      <c r="L96" s="858"/>
      <c r="M96" s="859"/>
      <c r="O96" s="506" t="s">
        <v>853</v>
      </c>
      <c r="P96" s="507" t="s">
        <v>3275</v>
      </c>
    </row>
    <row r="97" spans="1:16">
      <c r="A97" s="417" t="s">
        <v>2985</v>
      </c>
      <c r="B97" s="503"/>
      <c r="G97" s="504"/>
      <c r="I97" s="505"/>
      <c r="J97" s="505"/>
      <c r="K97" s="857"/>
      <c r="L97" s="858"/>
      <c r="M97" s="859"/>
      <c r="O97" s="506" t="s">
        <v>854</v>
      </c>
      <c r="P97" s="507"/>
    </row>
    <row r="98" spans="1:16">
      <c r="A98" s="503" t="s">
        <v>2879</v>
      </c>
      <c r="B98" s="503"/>
      <c r="G98" s="504"/>
      <c r="I98" s="505"/>
      <c r="J98" s="505"/>
      <c r="K98" s="857"/>
      <c r="L98" s="858"/>
      <c r="M98" s="859"/>
      <c r="O98" s="506" t="s">
        <v>855</v>
      </c>
      <c r="P98" s="507"/>
    </row>
    <row r="99" spans="1:16">
      <c r="A99" s="503" t="s">
        <v>2874</v>
      </c>
      <c r="G99" s="504"/>
      <c r="I99" s="505"/>
      <c r="J99" s="505"/>
      <c r="K99" s="857"/>
      <c r="L99" s="858"/>
      <c r="M99" s="859"/>
      <c r="O99" s="506" t="s">
        <v>856</v>
      </c>
      <c r="P99" s="507"/>
    </row>
    <row r="100" spans="1:16">
      <c r="A100" s="503"/>
      <c r="G100" s="504"/>
      <c r="I100" s="505"/>
      <c r="J100" s="505"/>
      <c r="K100" s="857"/>
      <c r="L100" s="858"/>
      <c r="M100" s="859"/>
      <c r="O100" s="506" t="s">
        <v>857</v>
      </c>
      <c r="P100" s="507"/>
    </row>
    <row r="101" spans="1:16">
      <c r="A101" s="502" t="s">
        <v>1378</v>
      </c>
      <c r="G101" s="504"/>
      <c r="I101" s="505"/>
      <c r="J101" s="505"/>
      <c r="K101" s="857"/>
      <c r="L101" s="858"/>
      <c r="M101" s="859"/>
    </row>
    <row r="102" spans="1:16">
      <c r="A102" s="503" t="s">
        <v>2865</v>
      </c>
      <c r="G102" s="504"/>
      <c r="I102" s="505"/>
      <c r="J102" s="505"/>
      <c r="K102" s="857"/>
      <c r="L102" s="858"/>
      <c r="M102" s="859"/>
    </row>
    <row r="103" spans="1:16">
      <c r="A103" s="503"/>
      <c r="G103" s="504"/>
      <c r="I103" s="505"/>
      <c r="J103" s="505"/>
      <c r="K103" s="857"/>
      <c r="L103" s="858"/>
      <c r="M103" s="859"/>
    </row>
    <row r="104" spans="1:16">
      <c r="A104" s="502" t="s">
        <v>2464</v>
      </c>
      <c r="G104" s="504"/>
      <c r="K104" s="857"/>
      <c r="L104" s="858"/>
      <c r="M104" s="859"/>
    </row>
    <row r="105" spans="1:16">
      <c r="A105" s="503" t="s">
        <v>2506</v>
      </c>
      <c r="K105" s="857"/>
      <c r="L105" s="858"/>
      <c r="M105" s="859"/>
    </row>
    <row r="106" spans="1:16">
      <c r="K106" s="857"/>
      <c r="L106" s="858"/>
      <c r="M106" s="859"/>
    </row>
    <row r="107" spans="1:16" ht="14.4" thickBot="1">
      <c r="A107" s="502" t="s">
        <v>2504</v>
      </c>
      <c r="K107" s="888"/>
      <c r="L107" s="889"/>
      <c r="M107" s="890"/>
    </row>
    <row r="108" spans="1:16">
      <c r="A108" s="417" t="s">
        <v>2876</v>
      </c>
    </row>
    <row r="110" spans="1:16">
      <c r="A110" s="502" t="s">
        <v>790</v>
      </c>
    </row>
    <row r="111" spans="1:16">
      <c r="A111" s="417" t="s">
        <v>2877</v>
      </c>
    </row>
    <row r="113" spans="1:7">
      <c r="A113" s="502" t="s">
        <v>792</v>
      </c>
    </row>
    <row r="114" spans="1:7">
      <c r="A114" s="417" t="s">
        <v>2878</v>
      </c>
    </row>
    <row r="115" spans="1:7">
      <c r="A115" s="479"/>
      <c r="B115" s="427"/>
      <c r="C115" s="427"/>
      <c r="D115" s="427"/>
      <c r="E115" s="427"/>
      <c r="F115" s="427"/>
      <c r="G115" s="427"/>
    </row>
    <row r="116" spans="1:7">
      <c r="A116" s="479"/>
      <c r="B116" s="427"/>
      <c r="C116" s="427"/>
      <c r="D116" s="427"/>
      <c r="E116" s="427"/>
      <c r="F116" s="427"/>
      <c r="G116" s="427"/>
    </row>
  </sheetData>
  <sheetProtection autoFilter="0"/>
  <autoFilter ref="A5:BK35">
    <filterColumn colId="2">
      <filters>
        <filter val="A"/>
        <filter val="C"/>
      </filters>
    </filterColumn>
  </autoFilter>
  <mergeCells count="54">
    <mergeCell ref="K97:M97"/>
    <mergeCell ref="K95:M95"/>
    <mergeCell ref="K96:M96"/>
    <mergeCell ref="K52:M52"/>
    <mergeCell ref="K41:M41"/>
    <mergeCell ref="K42:M42"/>
    <mergeCell ref="K43:M43"/>
    <mergeCell ref="K44:M44"/>
    <mergeCell ref="K45:M45"/>
    <mergeCell ref="K46:M46"/>
    <mergeCell ref="K47:M47"/>
    <mergeCell ref="K48:M48"/>
    <mergeCell ref="K49:M49"/>
    <mergeCell ref="K50:M50"/>
    <mergeCell ref="K51:M51"/>
    <mergeCell ref="K107:M107"/>
    <mergeCell ref="K98:M98"/>
    <mergeCell ref="K99:M99"/>
    <mergeCell ref="K100:M100"/>
    <mergeCell ref="K101:M101"/>
    <mergeCell ref="K102:M102"/>
    <mergeCell ref="K103:M103"/>
    <mergeCell ref="K104:M104"/>
    <mergeCell ref="K105:M105"/>
    <mergeCell ref="K106:M106"/>
    <mergeCell ref="V64:V65"/>
    <mergeCell ref="AA64:AA65"/>
    <mergeCell ref="AB64:AH65"/>
    <mergeCell ref="BC64:BI64"/>
    <mergeCell ref="Q65:R65"/>
    <mergeCell ref="P64:P65"/>
    <mergeCell ref="Q64:R64"/>
    <mergeCell ref="K92:M92"/>
    <mergeCell ref="K93:M93"/>
    <mergeCell ref="K94:M94"/>
    <mergeCell ref="B67:C67"/>
    <mergeCell ref="K53:M53"/>
    <mergeCell ref="K54:M54"/>
    <mergeCell ref="K64:L65"/>
    <mergeCell ref="M64:O65"/>
    <mergeCell ref="AB1:AH2"/>
    <mergeCell ref="K40:M40"/>
    <mergeCell ref="BC1:BI1"/>
    <mergeCell ref="Q2:R2"/>
    <mergeCell ref="B4:C4"/>
    <mergeCell ref="K39:M39"/>
    <mergeCell ref="V1:V2"/>
    <mergeCell ref="AA1:AA2"/>
    <mergeCell ref="K1:L2"/>
    <mergeCell ref="M1:O2"/>
    <mergeCell ref="P1:P2"/>
    <mergeCell ref="Q1:R1"/>
    <mergeCell ref="F1:G1"/>
    <mergeCell ref="F2:G2"/>
  </mergeCells>
  <phoneticPr fontId="3"/>
  <conditionalFormatting sqref="H8">
    <cfRule type="expression" dxfId="260" priority="256">
      <formula>H6="Mandatory_1"</formula>
    </cfRule>
  </conditionalFormatting>
  <conditionalFormatting sqref="H8">
    <cfRule type="expression" dxfId="259" priority="251">
      <formula>H6="Optional"</formula>
    </cfRule>
    <cfRule type="expression" dxfId="258" priority="252">
      <formula>H6="Automatic input"</formula>
    </cfRule>
    <cfRule type="expression" dxfId="257" priority="253">
      <formula>H6="As needed"</formula>
    </cfRule>
    <cfRule type="expression" dxfId="256" priority="254">
      <formula>H6="Changed by JPN"</formula>
    </cfRule>
    <cfRule type="expression" dxfId="255" priority="255">
      <formula>H6="Added info by JPN"</formula>
    </cfRule>
  </conditionalFormatting>
  <conditionalFormatting sqref="H11">
    <cfRule type="expression" dxfId="254" priority="250">
      <formula>H9="Mandatory_1"</formula>
    </cfRule>
  </conditionalFormatting>
  <conditionalFormatting sqref="H11">
    <cfRule type="expression" dxfId="253" priority="245">
      <formula>H9="Optional"</formula>
    </cfRule>
    <cfRule type="expression" dxfId="252" priority="246">
      <formula>H9="Automatic input"</formula>
    </cfRule>
    <cfRule type="expression" dxfId="251" priority="247">
      <formula>H9="As needed"</formula>
    </cfRule>
    <cfRule type="expression" dxfId="250" priority="248">
      <formula>H9="Changed by JPN"</formula>
    </cfRule>
    <cfRule type="expression" dxfId="249" priority="249">
      <formula>H9="Added info by JPN"</formula>
    </cfRule>
  </conditionalFormatting>
  <conditionalFormatting sqref="H14">
    <cfRule type="expression" dxfId="248" priority="244">
      <formula>H12="Mandatory_1"</formula>
    </cfRule>
  </conditionalFormatting>
  <conditionalFormatting sqref="H14">
    <cfRule type="expression" dxfId="247" priority="239">
      <formula>H12="Optional"</formula>
    </cfRule>
    <cfRule type="expression" dxfId="246" priority="240">
      <formula>H12="Automatic input"</formula>
    </cfRule>
    <cfRule type="expression" dxfId="245" priority="241">
      <formula>H12="As needed"</formula>
    </cfRule>
    <cfRule type="expression" dxfId="244" priority="242">
      <formula>H12="Changed by JPN"</formula>
    </cfRule>
    <cfRule type="expression" dxfId="243" priority="243">
      <formula>H12="Added info by JPN"</formula>
    </cfRule>
  </conditionalFormatting>
  <conditionalFormatting sqref="H17">
    <cfRule type="expression" dxfId="242" priority="238">
      <formula>H15="Mandatory_1"</formula>
    </cfRule>
  </conditionalFormatting>
  <conditionalFormatting sqref="H17">
    <cfRule type="expression" dxfId="241" priority="233">
      <formula>H15="Optional"</formula>
    </cfRule>
    <cfRule type="expression" dxfId="240" priority="234">
      <formula>H15="Automatic input"</formula>
    </cfRule>
    <cfRule type="expression" dxfId="239" priority="235">
      <formula>H15="As needed"</formula>
    </cfRule>
    <cfRule type="expression" dxfId="238" priority="236">
      <formula>H15="Changed by JPN"</formula>
    </cfRule>
    <cfRule type="expression" dxfId="237" priority="237">
      <formula>H15="Added info by JPN"</formula>
    </cfRule>
  </conditionalFormatting>
  <conditionalFormatting sqref="H20">
    <cfRule type="expression" dxfId="236" priority="232">
      <formula>H18="Mandatory_1"</formula>
    </cfRule>
  </conditionalFormatting>
  <conditionalFormatting sqref="H20">
    <cfRule type="expression" dxfId="235" priority="227">
      <formula>H18="Optional"</formula>
    </cfRule>
    <cfRule type="expression" dxfId="234" priority="228">
      <formula>H18="Automatic input"</formula>
    </cfRule>
    <cfRule type="expression" dxfId="233" priority="229">
      <formula>H18="As needed"</formula>
    </cfRule>
    <cfRule type="expression" dxfId="232" priority="230">
      <formula>H18="Changed by JPN"</formula>
    </cfRule>
    <cfRule type="expression" dxfId="231" priority="231">
      <formula>H18="Added info by JPN"</formula>
    </cfRule>
  </conditionalFormatting>
  <conditionalFormatting sqref="H23">
    <cfRule type="expression" dxfId="230" priority="226">
      <formula>H21="Mandatory_1"</formula>
    </cfRule>
  </conditionalFormatting>
  <conditionalFormatting sqref="H23">
    <cfRule type="expression" dxfId="229" priority="221">
      <formula>H21="Optional"</formula>
    </cfRule>
    <cfRule type="expression" dxfId="228" priority="222">
      <formula>H21="Automatic input"</formula>
    </cfRule>
    <cfRule type="expression" dxfId="227" priority="223">
      <formula>H21="As needed"</formula>
    </cfRule>
    <cfRule type="expression" dxfId="226" priority="224">
      <formula>H21="Changed by JPN"</formula>
    </cfRule>
    <cfRule type="expression" dxfId="225" priority="225">
      <formula>H21="Added info by JPN"</formula>
    </cfRule>
  </conditionalFormatting>
  <conditionalFormatting sqref="H26">
    <cfRule type="expression" dxfId="224" priority="220">
      <formula>H24="Mandatory_1"</formula>
    </cfRule>
  </conditionalFormatting>
  <conditionalFormatting sqref="H26">
    <cfRule type="expression" dxfId="223" priority="215">
      <formula>H24="Optional"</formula>
    </cfRule>
    <cfRule type="expression" dxfId="222" priority="216">
      <formula>H24="Automatic input"</formula>
    </cfRule>
    <cfRule type="expression" dxfId="221" priority="217">
      <formula>H24="As needed"</formula>
    </cfRule>
    <cfRule type="expression" dxfId="220" priority="218">
      <formula>H24="Changed by JPN"</formula>
    </cfRule>
    <cfRule type="expression" dxfId="219" priority="219">
      <formula>H24="Added info by JPN"</formula>
    </cfRule>
  </conditionalFormatting>
  <conditionalFormatting sqref="H29">
    <cfRule type="expression" dxfId="218" priority="214">
      <formula>H27="Mandatory_1"</formula>
    </cfRule>
  </conditionalFormatting>
  <conditionalFormatting sqref="H29">
    <cfRule type="expression" dxfId="217" priority="209">
      <formula>H27="Optional"</formula>
    </cfRule>
    <cfRule type="expression" dxfId="216" priority="210">
      <formula>H27="Automatic input"</formula>
    </cfRule>
    <cfRule type="expression" dxfId="215" priority="211">
      <formula>H27="As needed"</formula>
    </cfRule>
    <cfRule type="expression" dxfId="214" priority="212">
      <formula>H27="Changed by JPN"</formula>
    </cfRule>
    <cfRule type="expression" dxfId="213" priority="213">
      <formula>H27="Added info by JPN"</formula>
    </cfRule>
  </conditionalFormatting>
  <conditionalFormatting sqref="H32">
    <cfRule type="expression" dxfId="212" priority="208">
      <formula>H30="Mandatory_1"</formula>
    </cfRule>
  </conditionalFormatting>
  <conditionalFormatting sqref="H32">
    <cfRule type="expression" dxfId="211" priority="203">
      <formula>H30="Optional"</formula>
    </cfRule>
    <cfRule type="expression" dxfId="210" priority="204">
      <formula>H30="Automatic input"</formula>
    </cfRule>
    <cfRule type="expression" dxfId="209" priority="205">
      <formula>H30="As needed"</formula>
    </cfRule>
    <cfRule type="expression" dxfId="208" priority="206">
      <formula>H30="Changed by JPN"</formula>
    </cfRule>
    <cfRule type="expression" dxfId="207" priority="207">
      <formula>H30="Added info by JPN"</formula>
    </cfRule>
  </conditionalFormatting>
  <conditionalFormatting sqref="H35">
    <cfRule type="expression" dxfId="206" priority="202">
      <formula>H33="Mandatory_1"</formula>
    </cfRule>
  </conditionalFormatting>
  <conditionalFormatting sqref="H35">
    <cfRule type="expression" dxfId="205" priority="197">
      <formula>H33="Optional"</formula>
    </cfRule>
    <cfRule type="expression" dxfId="204" priority="198">
      <formula>H33="Automatic input"</formula>
    </cfRule>
    <cfRule type="expression" dxfId="203" priority="199">
      <formula>H33="As needed"</formula>
    </cfRule>
    <cfRule type="expression" dxfId="202" priority="200">
      <formula>H33="Changed by JPN"</formula>
    </cfRule>
    <cfRule type="expression" dxfId="201" priority="201">
      <formula>H33="Added info by JPN"</formula>
    </cfRule>
  </conditionalFormatting>
  <conditionalFormatting sqref="E8">
    <cfRule type="expression" dxfId="200" priority="134">
      <formula>CA8&lt;3</formula>
    </cfRule>
    <cfRule type="expression" dxfId="199" priority="135">
      <formula>CA8="NG"</formula>
    </cfRule>
  </conditionalFormatting>
  <conditionalFormatting sqref="E11">
    <cfRule type="expression" dxfId="198" priority="191">
      <formula>CA11&lt;3</formula>
    </cfRule>
    <cfRule type="expression" dxfId="197" priority="192">
      <formula>CA11="NG"</formula>
    </cfRule>
  </conditionalFormatting>
  <conditionalFormatting sqref="E14">
    <cfRule type="expression" dxfId="196" priority="189">
      <formula>CA14&lt;3</formula>
    </cfRule>
    <cfRule type="expression" dxfId="195" priority="190">
      <formula>CA14="NG"</formula>
    </cfRule>
  </conditionalFormatting>
  <conditionalFormatting sqref="E17">
    <cfRule type="expression" dxfId="194" priority="187">
      <formula>CA17&lt;3</formula>
    </cfRule>
    <cfRule type="expression" dxfId="193" priority="188">
      <formula>CA17="NG"</formula>
    </cfRule>
  </conditionalFormatting>
  <conditionalFormatting sqref="E20">
    <cfRule type="expression" dxfId="192" priority="185">
      <formula>CA20&lt;3</formula>
    </cfRule>
    <cfRule type="expression" dxfId="191" priority="186">
      <formula>CA20="NG"</formula>
    </cfRule>
  </conditionalFormatting>
  <conditionalFormatting sqref="E23">
    <cfRule type="expression" dxfId="190" priority="183">
      <formula>CA23&lt;3</formula>
    </cfRule>
    <cfRule type="expression" dxfId="189" priority="184">
      <formula>CA23="NG"</formula>
    </cfRule>
  </conditionalFormatting>
  <conditionalFormatting sqref="E26">
    <cfRule type="expression" dxfId="188" priority="181">
      <formula>CA26&lt;3</formula>
    </cfRule>
    <cfRule type="expression" dxfId="187" priority="182">
      <formula>CA26="NG"</formula>
    </cfRule>
  </conditionalFormatting>
  <conditionalFormatting sqref="E29">
    <cfRule type="expression" dxfId="186" priority="179">
      <formula>CA29&lt;3</formula>
    </cfRule>
    <cfRule type="expression" dxfId="185" priority="180">
      <formula>CA29="NG"</formula>
    </cfRule>
  </conditionalFormatting>
  <conditionalFormatting sqref="E32">
    <cfRule type="expression" dxfId="184" priority="177">
      <formula>CA32&lt;3</formula>
    </cfRule>
    <cfRule type="expression" dxfId="183" priority="178">
      <formula>CA32="NG"</formula>
    </cfRule>
  </conditionalFormatting>
  <conditionalFormatting sqref="E35">
    <cfRule type="expression" dxfId="182" priority="175">
      <formula>CA35&lt;3</formula>
    </cfRule>
    <cfRule type="expression" dxfId="181" priority="176">
      <formula>CA35="NG"</formula>
    </cfRule>
  </conditionalFormatting>
  <conditionalFormatting sqref="F8 F11 F14 F17 F20 F23 F26 F29 F32 F35">
    <cfRule type="expression" dxfId="180" priority="174">
      <formula>F6="Mandatory_1"</formula>
    </cfRule>
  </conditionalFormatting>
  <conditionalFormatting sqref="AB8 AB11 AB14 AB17 AB20 AB23 AB26 AB29 AB32 AB35">
    <cfRule type="expression" dxfId="179" priority="172">
      <formula>AB8="--"</formula>
    </cfRule>
    <cfRule type="expression" dxfId="178" priority="173">
      <formula>AB8="-"</formula>
    </cfRule>
  </conditionalFormatting>
  <conditionalFormatting sqref="AE8 AE11 AE14 AE17 AE20 AE23 AE26 AE29 AE32 AE35">
    <cfRule type="expression" dxfId="177" priority="170">
      <formula>AE8="--"</formula>
    </cfRule>
    <cfRule type="expression" dxfId="176" priority="171">
      <formula>AE8="-"</formula>
    </cfRule>
  </conditionalFormatting>
  <conditionalFormatting sqref="AU8 AU11 AU14 AU17 AU20 AU23 AU26 AU29 AU32 AU35">
    <cfRule type="expression" dxfId="175" priority="168">
      <formula>AU8="--"</formula>
    </cfRule>
    <cfRule type="expression" dxfId="174" priority="169">
      <formula>AU8="-"</formula>
    </cfRule>
  </conditionalFormatting>
  <conditionalFormatting sqref="AV8 AV11 AV14 AV17 AV20 AV23 AV26 AV29 AV32 AV35">
    <cfRule type="expression" dxfId="173" priority="166">
      <formula>AV8="--"</formula>
    </cfRule>
    <cfRule type="expression" dxfId="172" priority="167">
      <formula>AV8="-"</formula>
    </cfRule>
  </conditionalFormatting>
  <conditionalFormatting sqref="AW8 AW11 AW14 AW17 AW20 AW23 AW26 AW29 AW32 AW35">
    <cfRule type="expression" dxfId="171" priority="164">
      <formula>AW8="--"</formula>
    </cfRule>
    <cfRule type="expression" dxfId="170" priority="165">
      <formula>AW8="-"</formula>
    </cfRule>
  </conditionalFormatting>
  <conditionalFormatting sqref="AX8 AX11 AX14 AX17 AX20 AX23 AX26 AX29 AX32 AX35">
    <cfRule type="expression" dxfId="169" priority="162">
      <formula>AX8="--"</formula>
    </cfRule>
    <cfRule type="expression" dxfId="168" priority="163">
      <formula>AX8="-"</formula>
    </cfRule>
  </conditionalFormatting>
  <conditionalFormatting sqref="AY8 AY11 AY14 AY17 AY20 AY23 AY26 AY29 AY32 AY35">
    <cfRule type="expression" dxfId="167" priority="160">
      <formula>AY8="--"</formula>
    </cfRule>
    <cfRule type="expression" dxfId="166" priority="161">
      <formula>AY8="-"</formula>
    </cfRule>
  </conditionalFormatting>
  <conditionalFormatting sqref="AZ8 AZ11 AZ14 AZ17 AZ20 AZ23 AZ26 AZ29 AZ32 AZ35">
    <cfRule type="expression" dxfId="165" priority="158">
      <formula>AZ8="--"</formula>
    </cfRule>
    <cfRule type="expression" dxfId="164" priority="159">
      <formula>AZ8="-"</formula>
    </cfRule>
  </conditionalFormatting>
  <conditionalFormatting sqref="BA8 BA11 BA14 BA17 BA20 BA23 BA26 BA32 BA29 BA35">
    <cfRule type="expression" dxfId="163" priority="156">
      <formula>BA8="--"</formula>
    </cfRule>
    <cfRule type="expression" dxfId="162" priority="157">
      <formula>BA8="-"</formula>
    </cfRule>
  </conditionalFormatting>
  <conditionalFormatting sqref="BB8 BB11 BB14 BB17 BB20 BB23 BB26 BB29 BB32 BB35">
    <cfRule type="expression" dxfId="161" priority="154">
      <formula>BB8="--"</formula>
    </cfRule>
    <cfRule type="expression" dxfId="160" priority="155">
      <formula>BB8="-"</formula>
    </cfRule>
  </conditionalFormatting>
  <conditionalFormatting sqref="BC8 BC11 BC14 BC17 BC20 BC23 BC26 BC29 BC32 BC35">
    <cfRule type="expression" dxfId="159" priority="152">
      <formula>BC8="--"</formula>
    </cfRule>
    <cfRule type="expression" dxfId="158" priority="153">
      <formula>BC8="-"</formula>
    </cfRule>
  </conditionalFormatting>
  <conditionalFormatting sqref="BD8 BD11 BD14 BD17 BD20 BD23 BD26 BD29 BD32 BD35">
    <cfRule type="expression" dxfId="157" priority="150">
      <formula>BD8="--"</formula>
    </cfRule>
    <cfRule type="expression" dxfId="156" priority="151">
      <formula>BD8="-"</formula>
    </cfRule>
  </conditionalFormatting>
  <conditionalFormatting sqref="BE11 BE14 BE17 BE20 BE23 BE26 BE29 BE32 BE35 BE8">
    <cfRule type="expression" dxfId="155" priority="148">
      <formula>BE8="--"</formula>
    </cfRule>
    <cfRule type="expression" dxfId="154" priority="149">
      <formula>BE8="-"</formula>
    </cfRule>
  </conditionalFormatting>
  <conditionalFormatting sqref="BG8 BG11 BG14 BG17 BG20 BG23 BG26 BG29 BG32 BG35">
    <cfRule type="expression" dxfId="153" priority="147">
      <formula>BG8="-"</formula>
    </cfRule>
  </conditionalFormatting>
  <conditionalFormatting sqref="BH8 BH11 BH14 BH17 BH20 BH23 BH26 BH29 BH32 BH35">
    <cfRule type="expression" dxfId="152" priority="145">
      <formula>BH8="--"</formula>
    </cfRule>
    <cfRule type="expression" dxfId="151" priority="146">
      <formula>BH8="-"</formula>
    </cfRule>
  </conditionalFormatting>
  <conditionalFormatting sqref="BI8 BI11 BI14 BI17 BI20 BI23 BI26 BI29 BI32 BI35">
    <cfRule type="expression" dxfId="150" priority="143">
      <formula>BI8="--"</formula>
    </cfRule>
    <cfRule type="expression" dxfId="149" priority="144">
      <formula>BI8="-"</formula>
    </cfRule>
  </conditionalFormatting>
  <conditionalFormatting sqref="BL14:BZ14 BL23:BZ23 BL26:BZ26 BL29:BZ29 BL32:BZ32 BL35:BZ35 BL11:BZ11 BL17:BZ17 BL20:BZ20 BL8:BZ8">
    <cfRule type="expression" dxfId="148" priority="132">
      <formula>BL8="--"</formula>
    </cfRule>
    <cfRule type="expression" dxfId="147" priority="133">
      <formula>BL8="-"</formula>
    </cfRule>
    <cfRule type="expression" dxfId="146" priority="136">
      <formula>BL6="Mandatory_P"</formula>
    </cfRule>
    <cfRule type="expression" dxfId="145" priority="142">
      <formula>BL6="Mandatory"</formula>
    </cfRule>
  </conditionalFormatting>
  <conditionalFormatting sqref="BL14:BZ14 BL23:BZ23 BL26:BZ26 BL29:BZ29 BL32:BZ32 BL35:BZ35 BL11:BZ11 BL17:BZ17 BL20:BZ20 BL8:BZ8">
    <cfRule type="expression" dxfId="144" priority="137">
      <formula>BL6="Optional"</formula>
    </cfRule>
    <cfRule type="expression" dxfId="143" priority="138">
      <formula>BL6="Automatic input"</formula>
    </cfRule>
    <cfRule type="expression" dxfId="142" priority="139">
      <formula>BL6="As needed"</formula>
    </cfRule>
    <cfRule type="expression" dxfId="141" priority="140">
      <formula>BL6="Changed by JPN"</formula>
    </cfRule>
    <cfRule type="expression" dxfId="140" priority="141">
      <formula>BL6="Added info by JPN"</formula>
    </cfRule>
  </conditionalFormatting>
  <conditionalFormatting sqref="E35 E32 E29 E26 E23 E20 E17 E14 E11 E8 I26:BZ26 I29:BZ29 I32:BZ32 I35:BZ35 G8 G11 G14 G17 G20 G23 G26 G29 G32 G35 I17:BZ17 I20:BZ20 I11:BZ11 I14:BZ14 I23:BZ23 I8:BZ8">
    <cfRule type="expression" dxfId="139" priority="193">
      <formula>E6="Added info by JPN"</formula>
    </cfRule>
    <cfRule type="expression" dxfId="138" priority="194">
      <formula>E6="Mandatory_1"</formula>
    </cfRule>
    <cfRule type="expression" dxfId="137" priority="195">
      <formula>E6="Mandatory_1(OES Only)"</formula>
    </cfRule>
    <cfRule type="expression" dxfId="136" priority="257">
      <formula>E6="Mandatory_2(OES Only)"</formula>
    </cfRule>
    <cfRule type="expression" dxfId="135" priority="258">
      <formula>E6="Mandatory_2"</formula>
    </cfRule>
    <cfRule type="expression" dxfId="134" priority="259">
      <formula>E6="Optional"</formula>
    </cfRule>
    <cfRule type="expression" dxfId="133" priority="260">
      <formula>E6="Automatic input"</formula>
    </cfRule>
    <cfRule type="expression" dxfId="132" priority="261">
      <formula>E6="As needed"</formula>
    </cfRule>
    <cfRule type="expression" dxfId="131" priority="262">
      <formula>E6="Changed by JPN"</formula>
    </cfRule>
  </conditionalFormatting>
  <conditionalFormatting sqref="G65">
    <cfRule type="cellIs" dxfId="130" priority="131" operator="equal">
      <formula>"買う法人へ連絡"</formula>
    </cfRule>
  </conditionalFormatting>
  <conditionalFormatting sqref="H70">
    <cfRule type="expression" dxfId="129" priority="124">
      <formula>H68="Mandatory_1"</formula>
    </cfRule>
  </conditionalFormatting>
  <conditionalFormatting sqref="H70">
    <cfRule type="expression" dxfId="128" priority="119">
      <formula>H68="Optional"</formula>
    </cfRule>
    <cfRule type="expression" dxfId="127" priority="120">
      <formula>H68="Automatic input"</formula>
    </cfRule>
    <cfRule type="expression" dxfId="126" priority="121">
      <formula>H68="As needed"</formula>
    </cfRule>
    <cfRule type="expression" dxfId="125" priority="122">
      <formula>H68="Changed by JPN"</formula>
    </cfRule>
    <cfRule type="expression" dxfId="124" priority="123">
      <formula>H68="Added info by JPN"</formula>
    </cfRule>
  </conditionalFormatting>
  <conditionalFormatting sqref="E70">
    <cfRule type="expression" dxfId="123" priority="75">
      <formula>CA70&lt;3</formula>
    </cfRule>
    <cfRule type="expression" dxfId="122" priority="76">
      <formula>CA70="NG"</formula>
    </cfRule>
  </conditionalFormatting>
  <conditionalFormatting sqref="F88 F86 F84 F82 F80 F78 F76 F74 F72 F70">
    <cfRule type="expression" dxfId="121" priority="115">
      <formula>F68="Mandatory_1"</formula>
    </cfRule>
  </conditionalFormatting>
  <conditionalFormatting sqref="AB88 AB86 AB84 AB82 AB80 AB78 AB76 AB74 AB72 AB70">
    <cfRule type="expression" dxfId="120" priority="113">
      <formula>AB70="--"</formula>
    </cfRule>
    <cfRule type="expression" dxfId="119" priority="114">
      <formula>AB70="-"</formula>
    </cfRule>
  </conditionalFormatting>
  <conditionalFormatting sqref="AE88 AE86 AE84 AE82 AE80 AE78 AE76 AE74 AE72 AE70">
    <cfRule type="expression" dxfId="118" priority="111">
      <formula>AE70="--"</formula>
    </cfRule>
    <cfRule type="expression" dxfId="117" priority="112">
      <formula>AE70="-"</formula>
    </cfRule>
  </conditionalFormatting>
  <conditionalFormatting sqref="AU88 AU86 AU84 AU82 AU80 AU78 AU76 AU74 AU72 AU70">
    <cfRule type="expression" dxfId="116" priority="109">
      <formula>AU70="--"</formula>
    </cfRule>
    <cfRule type="expression" dxfId="115" priority="110">
      <formula>AU70="-"</formula>
    </cfRule>
  </conditionalFormatting>
  <conditionalFormatting sqref="AV88 AV86 AV84 AV82 AV80 AV78 AV76 AV74 AV72 AV70">
    <cfRule type="expression" dxfId="114" priority="107">
      <formula>AV70="--"</formula>
    </cfRule>
    <cfRule type="expression" dxfId="113" priority="108">
      <formula>AV70="-"</formula>
    </cfRule>
  </conditionalFormatting>
  <conditionalFormatting sqref="AW88 AW86 AW84 AW82 AW80 AW78 AW76 AW74 AW72 AW70">
    <cfRule type="expression" dxfId="112" priority="105">
      <formula>AW70="--"</formula>
    </cfRule>
    <cfRule type="expression" dxfId="111" priority="106">
      <formula>AW70="-"</formula>
    </cfRule>
  </conditionalFormatting>
  <conditionalFormatting sqref="AX88 AX86 AX84 AX82 AX80 AX78 AX76 AX74 AX72 AX70">
    <cfRule type="expression" dxfId="110" priority="103">
      <formula>AX70="--"</formula>
    </cfRule>
    <cfRule type="expression" dxfId="109" priority="104">
      <formula>AX70="-"</formula>
    </cfRule>
  </conditionalFormatting>
  <conditionalFormatting sqref="AY88 AY86 AY84 AY82 AY80 AY78 AY76 AY74 AY72 AY70">
    <cfRule type="expression" dxfId="108" priority="101">
      <formula>AY70="--"</formula>
    </cfRule>
    <cfRule type="expression" dxfId="107" priority="102">
      <formula>AY70="-"</formula>
    </cfRule>
  </conditionalFormatting>
  <conditionalFormatting sqref="AZ88 AZ86 AZ84 AZ82 AZ80 AZ78 AZ76 AZ74 AZ72 AZ70">
    <cfRule type="expression" dxfId="106" priority="99">
      <formula>AZ70="--"</formula>
    </cfRule>
    <cfRule type="expression" dxfId="105" priority="100">
      <formula>AZ70="-"</formula>
    </cfRule>
  </conditionalFormatting>
  <conditionalFormatting sqref="BA88 BA86 BA84 BA82 BA80 BA78 BA76 BA74 BA72 BA70">
    <cfRule type="expression" dxfId="104" priority="97">
      <formula>BA70="--"</formula>
    </cfRule>
    <cfRule type="expression" dxfId="103" priority="98">
      <formula>BA70="-"</formula>
    </cfRule>
  </conditionalFormatting>
  <conditionalFormatting sqref="BB88 BB86 BB84 BB82 BB80 BB78 BB76 BB74 BB72 BB70">
    <cfRule type="expression" dxfId="102" priority="95">
      <formula>BB70="--"</formula>
    </cfRule>
    <cfRule type="expression" dxfId="101" priority="96">
      <formula>BB70="-"</formula>
    </cfRule>
  </conditionalFormatting>
  <conditionalFormatting sqref="BC88 BC86 BC84 BC82 BC80 BC78 BC76 BC74 BC72 BC70">
    <cfRule type="expression" dxfId="100" priority="93">
      <formula>BC70="--"</formula>
    </cfRule>
    <cfRule type="expression" dxfId="99" priority="94">
      <formula>BC70="-"</formula>
    </cfRule>
  </conditionalFormatting>
  <conditionalFormatting sqref="BD88 BD86 BD84 BD82 BD80 BD78 BD76 BD74 BD72 BD70">
    <cfRule type="expression" dxfId="98" priority="91">
      <formula>BD70="--"</formula>
    </cfRule>
    <cfRule type="expression" dxfId="97" priority="92">
      <formula>BD70="-"</formula>
    </cfRule>
  </conditionalFormatting>
  <conditionalFormatting sqref="BE88 BE86 BE84 BE82 BE80 BE78 BE76 BE74 BE72 BE70">
    <cfRule type="expression" dxfId="96" priority="89">
      <formula>BE70="--"</formula>
    </cfRule>
    <cfRule type="expression" dxfId="95" priority="90">
      <formula>BE70="-"</formula>
    </cfRule>
  </conditionalFormatting>
  <conditionalFormatting sqref="BG88 BG86 BG84 BG82 BG80 BG78 BG76 BG74 BG72 BG70">
    <cfRule type="expression" dxfId="94" priority="88">
      <formula>BG70="-"</formula>
    </cfRule>
  </conditionalFormatting>
  <conditionalFormatting sqref="BH88 BH86 BH84 BH82 BH80 BH78 BH76 BH74 BH72 BH70">
    <cfRule type="expression" dxfId="93" priority="86">
      <formula>BH70="--"</formula>
    </cfRule>
    <cfRule type="expression" dxfId="92" priority="87">
      <formula>BH70="-"</formula>
    </cfRule>
  </conditionalFormatting>
  <conditionalFormatting sqref="BI88 BI86 BI84 BI82 BI80 BI78 BI76 BI74 BI72 BI70">
    <cfRule type="expression" dxfId="91" priority="84">
      <formula>BI70="--"</formula>
    </cfRule>
    <cfRule type="expression" dxfId="90" priority="85">
      <formula>BI70="-"</formula>
    </cfRule>
  </conditionalFormatting>
  <conditionalFormatting sqref="BL88:BZ88 BL86:BZ86 BL84:BZ84 BL82:BZ82 BL80:BZ80 BL78:BZ78 BL76:BZ76 BL74:BZ74 BL72:BZ72 BL70:BZ70">
    <cfRule type="expression" dxfId="89" priority="73">
      <formula>BL70="--"</formula>
    </cfRule>
    <cfRule type="expression" dxfId="88" priority="74">
      <formula>BL70="-"</formula>
    </cfRule>
    <cfRule type="expression" dxfId="87" priority="77">
      <formula>BL68="Mandatory_P"</formula>
    </cfRule>
    <cfRule type="expression" dxfId="86" priority="83">
      <formula>BL68="Mandatory"</formula>
    </cfRule>
  </conditionalFormatting>
  <conditionalFormatting sqref="BL88:BZ88 BL86:BZ86 BL84:BZ84 BL82:BZ82 BL80:BZ80 BL78:BZ78 BL76:BZ76 BL74:BZ74 BL72:BZ72 BL70:BZ70">
    <cfRule type="expression" dxfId="85" priority="78">
      <formula>BL68="Optional"</formula>
    </cfRule>
    <cfRule type="expression" dxfId="84" priority="79">
      <formula>BL68="Automatic input"</formula>
    </cfRule>
    <cfRule type="expression" dxfId="83" priority="80">
      <formula>BL68="As needed"</formula>
    </cfRule>
    <cfRule type="expression" dxfId="82" priority="81">
      <formula>BL68="Changed by JPN"</formula>
    </cfRule>
    <cfRule type="expression" dxfId="81" priority="82">
      <formula>BL68="Added info by JPN"</formula>
    </cfRule>
  </conditionalFormatting>
  <conditionalFormatting sqref="E88 I88:BZ88 G88 E86 I86:BZ86 G86 E84 I84:BZ84 G84 E82 I82:BZ82 G82 E80 G80 I80:BZ80 E78 G78 I78:BZ78 E76 G76 I76:BZ76 E74 G74 I74:BZ74 E72 G72 I72:BZ72 E70 G70 I70:BZ70">
    <cfRule type="expression" dxfId="80" priority="116">
      <formula>E68="Added info by JPN"</formula>
    </cfRule>
    <cfRule type="expression" dxfId="79" priority="117">
      <formula>E68="Mandatory_1"</formula>
    </cfRule>
    <cfRule type="expression" dxfId="78" priority="118">
      <formula>E68="Mandatory_1(OES Only)"</formula>
    </cfRule>
    <cfRule type="expression" dxfId="77" priority="125">
      <formula>E68="Mandatory_2(OES Only)"</formula>
    </cfRule>
    <cfRule type="expression" dxfId="76" priority="126">
      <formula>E68="Mandatory_2"</formula>
    </cfRule>
    <cfRule type="expression" dxfId="75" priority="127">
      <formula>E68="Optional"</formula>
    </cfRule>
    <cfRule type="expression" dxfId="74" priority="128">
      <formula>E68="Automatic input"</formula>
    </cfRule>
    <cfRule type="expression" dxfId="73" priority="129">
      <formula>E68="As needed"</formula>
    </cfRule>
    <cfRule type="expression" dxfId="72" priority="130">
      <formula>E68="Changed by JPN"</formula>
    </cfRule>
  </conditionalFormatting>
  <conditionalFormatting sqref="H72">
    <cfRule type="expression" dxfId="71" priority="72">
      <formula>H70="Mandatory_1"</formula>
    </cfRule>
  </conditionalFormatting>
  <conditionalFormatting sqref="H72">
    <cfRule type="expression" dxfId="70" priority="67">
      <formula>H70="Optional"</formula>
    </cfRule>
    <cfRule type="expression" dxfId="69" priority="68">
      <formula>H70="Automatic input"</formula>
    </cfRule>
    <cfRule type="expression" dxfId="68" priority="69">
      <formula>H70="As needed"</formula>
    </cfRule>
    <cfRule type="expression" dxfId="67" priority="70">
      <formula>H70="Changed by JPN"</formula>
    </cfRule>
    <cfRule type="expression" dxfId="66" priority="71">
      <formula>H70="Added info by JPN"</formula>
    </cfRule>
  </conditionalFormatting>
  <conditionalFormatting sqref="E72">
    <cfRule type="expression" dxfId="65" priority="65">
      <formula>CA72&lt;3</formula>
    </cfRule>
    <cfRule type="expression" dxfId="64" priority="66">
      <formula>CA72="NG"</formula>
    </cfRule>
  </conditionalFormatting>
  <conditionalFormatting sqref="H74">
    <cfRule type="expression" dxfId="63" priority="64">
      <formula>H72="Mandatory_1"</formula>
    </cfRule>
  </conditionalFormatting>
  <conditionalFormatting sqref="H74">
    <cfRule type="expression" dxfId="62" priority="59">
      <formula>H72="Optional"</formula>
    </cfRule>
    <cfRule type="expression" dxfId="61" priority="60">
      <formula>H72="Automatic input"</formula>
    </cfRule>
    <cfRule type="expression" dxfId="60" priority="61">
      <formula>H72="As needed"</formula>
    </cfRule>
    <cfRule type="expression" dxfId="59" priority="62">
      <formula>H72="Changed by JPN"</formula>
    </cfRule>
    <cfRule type="expression" dxfId="58" priority="63">
      <formula>H72="Added info by JPN"</formula>
    </cfRule>
  </conditionalFormatting>
  <conditionalFormatting sqref="E74">
    <cfRule type="expression" dxfId="57" priority="57">
      <formula>CA74&lt;3</formula>
    </cfRule>
    <cfRule type="expression" dxfId="56" priority="58">
      <formula>CA74="NG"</formula>
    </cfRule>
  </conditionalFormatting>
  <conditionalFormatting sqref="H76">
    <cfRule type="expression" dxfId="55" priority="56">
      <formula>H74="Mandatory_1"</formula>
    </cfRule>
  </conditionalFormatting>
  <conditionalFormatting sqref="H76">
    <cfRule type="expression" dxfId="54" priority="51">
      <formula>H74="Optional"</formula>
    </cfRule>
    <cfRule type="expression" dxfId="53" priority="52">
      <formula>H74="Automatic input"</formula>
    </cfRule>
    <cfRule type="expression" dxfId="52" priority="53">
      <formula>H74="As needed"</formula>
    </cfRule>
    <cfRule type="expression" dxfId="51" priority="54">
      <formula>H74="Changed by JPN"</formula>
    </cfRule>
    <cfRule type="expression" dxfId="50" priority="55">
      <formula>H74="Added info by JPN"</formula>
    </cfRule>
  </conditionalFormatting>
  <conditionalFormatting sqref="E76">
    <cfRule type="expression" dxfId="49" priority="49">
      <formula>CA76&lt;3</formula>
    </cfRule>
    <cfRule type="expression" dxfId="48" priority="50">
      <formula>CA76="NG"</formula>
    </cfRule>
  </conditionalFormatting>
  <conditionalFormatting sqref="H78">
    <cfRule type="expression" dxfId="47" priority="48">
      <formula>H76="Mandatory_1"</formula>
    </cfRule>
  </conditionalFormatting>
  <conditionalFormatting sqref="H78">
    <cfRule type="expression" dxfId="46" priority="43">
      <formula>H76="Optional"</formula>
    </cfRule>
    <cfRule type="expression" dxfId="45" priority="44">
      <formula>H76="Automatic input"</formula>
    </cfRule>
    <cfRule type="expression" dxfId="44" priority="45">
      <formula>H76="As needed"</formula>
    </cfRule>
    <cfRule type="expression" dxfId="43" priority="46">
      <formula>H76="Changed by JPN"</formula>
    </cfRule>
    <cfRule type="expression" dxfId="42" priority="47">
      <formula>H76="Added info by JPN"</formula>
    </cfRule>
  </conditionalFormatting>
  <conditionalFormatting sqref="E78">
    <cfRule type="expression" dxfId="41" priority="41">
      <formula>CA78&lt;3</formula>
    </cfRule>
    <cfRule type="expression" dxfId="40" priority="42">
      <formula>CA78="NG"</formula>
    </cfRule>
  </conditionalFormatting>
  <conditionalFormatting sqref="H80">
    <cfRule type="expression" dxfId="39" priority="40">
      <formula>H78="Mandatory_1"</formula>
    </cfRule>
  </conditionalFormatting>
  <conditionalFormatting sqref="H80">
    <cfRule type="expression" dxfId="38" priority="35">
      <formula>H78="Optional"</formula>
    </cfRule>
    <cfRule type="expression" dxfId="37" priority="36">
      <formula>H78="Automatic input"</formula>
    </cfRule>
    <cfRule type="expression" dxfId="36" priority="37">
      <formula>H78="As needed"</formula>
    </cfRule>
    <cfRule type="expression" dxfId="35" priority="38">
      <formula>H78="Changed by JPN"</formula>
    </cfRule>
    <cfRule type="expression" dxfId="34" priority="39">
      <formula>H78="Added info by JPN"</formula>
    </cfRule>
  </conditionalFormatting>
  <conditionalFormatting sqref="E80">
    <cfRule type="expression" dxfId="33" priority="33">
      <formula>CA80&lt;3</formula>
    </cfRule>
    <cfRule type="expression" dxfId="32" priority="34">
      <formula>CA80="NG"</formula>
    </cfRule>
  </conditionalFormatting>
  <conditionalFormatting sqref="H82">
    <cfRule type="expression" dxfId="31" priority="32">
      <formula>H80="Mandatory_1"</formula>
    </cfRule>
  </conditionalFormatting>
  <conditionalFormatting sqref="H82">
    <cfRule type="expression" dxfId="30" priority="27">
      <formula>H80="Optional"</formula>
    </cfRule>
    <cfRule type="expression" dxfId="29" priority="28">
      <formula>H80="Automatic input"</formula>
    </cfRule>
    <cfRule type="expression" dxfId="28" priority="29">
      <formula>H80="As needed"</formula>
    </cfRule>
    <cfRule type="expression" dxfId="27" priority="30">
      <formula>H80="Changed by JPN"</formula>
    </cfRule>
    <cfRule type="expression" dxfId="26" priority="31">
      <formula>H80="Added info by JPN"</formula>
    </cfRule>
  </conditionalFormatting>
  <conditionalFormatting sqref="E82">
    <cfRule type="expression" dxfId="25" priority="25">
      <formula>CA82&lt;3</formula>
    </cfRule>
    <cfRule type="expression" dxfId="24" priority="26">
      <formula>CA82="NG"</formula>
    </cfRule>
  </conditionalFormatting>
  <conditionalFormatting sqref="H84">
    <cfRule type="expression" dxfId="23" priority="24">
      <formula>H82="Mandatory_1"</formula>
    </cfRule>
  </conditionalFormatting>
  <conditionalFormatting sqref="H84">
    <cfRule type="expression" dxfId="22" priority="19">
      <formula>H82="Optional"</formula>
    </cfRule>
    <cfRule type="expression" dxfId="21" priority="20">
      <formula>H82="Automatic input"</formula>
    </cfRule>
    <cfRule type="expression" dxfId="20" priority="21">
      <formula>H82="As needed"</formula>
    </cfRule>
    <cfRule type="expression" dxfId="19" priority="22">
      <formula>H82="Changed by JPN"</formula>
    </cfRule>
    <cfRule type="expression" dxfId="18" priority="23">
      <formula>H82="Added info by JPN"</formula>
    </cfRule>
  </conditionalFormatting>
  <conditionalFormatting sqref="E84">
    <cfRule type="expression" dxfId="17" priority="17">
      <formula>CA84&lt;3</formula>
    </cfRule>
    <cfRule type="expression" dxfId="16" priority="18">
      <formula>CA84="NG"</formula>
    </cfRule>
  </conditionalFormatting>
  <conditionalFormatting sqref="H86">
    <cfRule type="expression" dxfId="15" priority="16">
      <formula>H84="Mandatory_1"</formula>
    </cfRule>
  </conditionalFormatting>
  <conditionalFormatting sqref="H86">
    <cfRule type="expression" dxfId="14" priority="11">
      <formula>H84="Optional"</formula>
    </cfRule>
    <cfRule type="expression" dxfId="13" priority="12">
      <formula>H84="Automatic input"</formula>
    </cfRule>
    <cfRule type="expression" dxfId="12" priority="13">
      <formula>H84="As needed"</formula>
    </cfRule>
    <cfRule type="expression" dxfId="11" priority="14">
      <formula>H84="Changed by JPN"</formula>
    </cfRule>
    <cfRule type="expression" dxfId="10" priority="15">
      <formula>H84="Added info by JPN"</formula>
    </cfRule>
  </conditionalFormatting>
  <conditionalFormatting sqref="E86">
    <cfRule type="expression" dxfId="9" priority="9">
      <formula>CA86&lt;3</formula>
    </cfRule>
    <cfRule type="expression" dxfId="8" priority="10">
      <formula>CA86="NG"</formula>
    </cfRule>
  </conditionalFormatting>
  <conditionalFormatting sqref="H88">
    <cfRule type="expression" dxfId="7" priority="8">
      <formula>H86="Mandatory_1"</formula>
    </cfRule>
  </conditionalFormatting>
  <conditionalFormatting sqref="H88">
    <cfRule type="expression" dxfId="6" priority="3">
      <formula>H86="Optional"</formula>
    </cfRule>
    <cfRule type="expression" dxfId="5" priority="4">
      <formula>H86="Automatic input"</formula>
    </cfRule>
    <cfRule type="expression" dxfId="4" priority="5">
      <formula>H86="As needed"</formula>
    </cfRule>
    <cfRule type="expression" dxfId="3" priority="6">
      <formula>H86="Changed by JPN"</formula>
    </cfRule>
    <cfRule type="expression" dxfId="2" priority="7">
      <formula>H86="Added info by JPN"</formula>
    </cfRule>
  </conditionalFormatting>
  <conditionalFormatting sqref="E88">
    <cfRule type="expression" dxfId="1" priority="1">
      <formula>CA88&lt;3</formula>
    </cfRule>
    <cfRule type="expression" dxfId="0" priority="2">
      <formula>CA88="NG"</formula>
    </cfRule>
  </conditionalFormatting>
  <dataValidations count="35">
    <dataValidation type="list" showInputMessage="1" showErrorMessage="1" sqref="N8 N32 N26 N11 N17 N20 N23 N35 N29 N14 N70 N72 N74 N76 N78 N80 N82 N84 N86 N88">
      <formula1>日本へ出荷</formula1>
    </dataValidation>
    <dataValidation type="list" showInputMessage="1" showErrorMessage="1" sqref="O8 O32 O26 O11 O17 O20 O23 O35 O29 O14 O70 O72 O74 O76 O78 O80 O82 O84 O86 O88">
      <formula1>登録法人</formula1>
    </dataValidation>
    <dataValidation type="list" showInputMessage="1" showErrorMessage="1" sqref="Q8 Q32 Q26 Q11 Q17 Q20 Q23 Q35 Q29 Q14 Q70 Q72 Q74 Q76 Q78 Q80 Q82 Q84 Q86 Q88">
      <formula1>基本数量単位</formula1>
    </dataValidation>
    <dataValidation type="list" showInputMessage="1" showErrorMessage="1" sqref="R8 R32 R26 R11 R17 R20 R23 R35 R29 R14 R70 R72 R74 R76 R78 R80 R82 R84 R86 R88">
      <formula1>製品部門</formula1>
    </dataValidation>
    <dataValidation type="list" showInputMessage="1" showErrorMessage="1" sqref="U8 U23 U11 U14 U17 U20 U32 U26 U29 U35 U70 U72 U74 U76 U78 U80 U82 U84 U86 U88">
      <formula1>ｸﾞﾛｰﾊﾞﾙ品名ﾃｷｽﾄ</formula1>
    </dataValidation>
    <dataValidation type="list" showInputMessage="1" showErrorMessage="1" sqref="K29 K14 K20 K23 K26 K17 K32 K35 K8 K11 K70 K72 K74 K76 K78 K80 K82 K84 K86 K88">
      <formula1>仕入先</formula1>
    </dataValidation>
    <dataValidation type="list" showInputMessage="1" showErrorMessage="1" sqref="L8 L26 L11 L17 L20 L23 L35 L29 L32 L14 L70 L72 L74 L76 L78 L80 L82 L84 L86 L88">
      <formula1>リパック後?</formula1>
    </dataValidation>
    <dataValidation type="list" showInputMessage="1" showErrorMessage="1" sqref="D8 D11 D14 D17 D32 D23 D26 D29 D35 D20 D70 D72 D74 D76 D78 D80 D82 D84 D86 D88">
      <formula1>分類品種</formula1>
    </dataValidation>
    <dataValidation type="textLength" operator="lessThanOrEqual" allowBlank="1" showInputMessage="1" showErrorMessage="1" sqref="M8 M32 M26 M11 M17 M20 M23 T26 M29 M35 P8 P26 P11 P17 P20 P23 T29 P29 P32 P35 T8 T23 T11 T14 T17 T20 T32 M14 P14 T35 J32 J26 J11 J17 J20 J23 J29 J35 J14 J8 M70 P70 T70 J70 M72 P72 T72 J72 T74 M74 P74 J74 M76 P76 T76 J76 M78 P78 T78 J78 M80 P80 T80 J80 M82 T82 P82 J82 M84 T84 P84 J84 M86 P86 T86 J86 M88 P88 T88 J88">
      <formula1>18</formula1>
    </dataValidation>
    <dataValidation type="textLength" operator="lessThanOrEqual" allowBlank="1" showInputMessage="1" showErrorMessage="1" sqref="W8:X8 W23:X23 W11:X11 W14:X14 W17:X17 W20:X20 W32:X32 W26:X26 W29:X29 W35:X35 W70:X70 W72:X72 W74:X74 W76:X76 W78:X78 W80:X80 W82:X82 W84:X84 W86:X86 W88:X88">
      <formula1>2</formula1>
    </dataValidation>
    <dataValidation type="textLength" operator="lessThanOrEqual" allowBlank="1" showInputMessage="1" showErrorMessage="1" sqref="AD8 AD26 AD11 AD17 AD20 AD23 S29 AD29 AD32 AD35 S8 S23 S11 S14 S17 S20 S32 S26 AD14 S35 AD70 S70 AD72 S72 S74 AD74 AD76 S76 AD78 S78 AD80 S80 AD82 S82 S84 AD84 AD86 S86 AD88 S88">
      <formula1>15</formula1>
    </dataValidation>
    <dataValidation type="textLength" operator="lessThanOrEqual" allowBlank="1" showInputMessage="1" showErrorMessage="1" sqref="V8 V23 AE14 V14 V17 V20 AE32 V26 V29 V32 AE8 AE26 AE11 AE17 AE20 AE23 AE35 AE29 V11 V35 V70 AE70 AE72 V72 AE74 V74 V76 AE76 V78 AE78 V80 AE80 V82 AE82 V84 AE84 AE86 V86 AE88 V88">
      <formula1>5</formula1>
    </dataValidation>
    <dataValidation type="textLength" operator="lessThanOrEqual" allowBlank="1" showInputMessage="1" showErrorMessage="1" sqref="Y8:AA8 Y23:AA23 Y11:AA11 Y14:AA14 Y17:AA17 Y20:AA20 Y32:AA32 Y26:AA26 Y29:AA29 Y35:AA35 Y70:AA70 Y72:AA72 Y74:AA74 Y76:AA76 Y78:AA78 Y80:AA80 Y82:AA82 Y84:AA84 Y86:AA86 Y88:AA88">
      <formula1>3</formula1>
    </dataValidation>
    <dataValidation type="textLength" operator="lessThanOrEqual" allowBlank="1" showInputMessage="1" showErrorMessage="1" sqref="AB8 AB26 AB11 AB17 AB20 AB23 AB35 AB29 AB32 AB14 AB70 AB72 AB74 AB76 AB78 AB80 AB82 AB84 AB86 AB88">
      <formula1>35</formula1>
    </dataValidation>
    <dataValidation type="textLength" operator="lessThanOrEqual" allowBlank="1" showInputMessage="1" showErrorMessage="1" sqref="AC8 AC26 AC11 AC17 AC20 AC23 BE32 AC29 AC32 AC35 AV8:AW8 AV26:AW26 AV11:AW11 AV17:AW17 AV20:AW20 AV23:AW23 BG32 AV29:AW29 AV32:AW32 AV35:AW35 AY8:AZ8 AY26:AZ26 AY11:AZ11 AY17:AZ17 AY20:AZ20 AY23:AZ23 BI32 AY29:AZ29 AY32:AZ32 AY35:AZ35 BC8 BI14 BG8 BI8 BC26 BE26 BG26 BI26 BC11 BE11 BG11 BI11 BC17 BE17 BG17 BI17 BC20 BE20 BG20 BI20 BC23 BE23 BG23 BI23 BC35 BE35 BG35 BI35 BC29 BE29 BG29 BI29 BC32 AC14 AV14:AW14 AY14:AZ14 BC14 BE14 BG14 BE8 AC70 AV70:AW70 AY70:AZ70 BC70 BG70 BI70 BE70 AC72 AV72:AW72 AY72:AZ72 BC72 BE72 BG72 BI72 BI74 AC74 AV74:AW74 AY74:AZ74 BC74 BE74 BG74 AC76 AV76:AW76 AY76:AZ76 BC76 BE76 BG76 BI76 AC78 AV78:AW78 AY78:AZ78 BC78 BE78 BG78 BI78 AC80 AV80:AW80 AY80:AZ80 BC80 BE80 BG80 BI80 AC82 AV82:AW82 AY82:AZ82 BC82 BE82 BG82 BI82 AC84 AV84:AW84 AY84:AZ84 BC84 BE84 BG84 BI84 BE86 AC86 BG86 AV86:AW86 BI86 AY86:AZ86 BC86 AC88 AV88:AW88 AY88:AZ88 BC88 BE88 BG88 BI88">
      <formula1>20</formula1>
    </dataValidation>
    <dataValidation type="textLength" operator="lessThanOrEqual" allowBlank="1" showInputMessage="1" showErrorMessage="1" sqref="AF8 AF26 AF11 AF17 AF20 AF23 BH32 AF29 AF32 AF35 BB8 BD8 BF8 BH8 BB26 BD26 BF26 BH26 BB11 BD11 BF11 BH11 BB17 BD17 BF17 BH17 BB20 BD20 BF20 BH20 BB23 BD23 BF23 BH23 BB35 BD35 BF35 BH35 BB29 BD29 BF29 BH29 BB32 BD32 BF32 AF14 BB14 BD14 BF14 BH14 AF70 BB70 BD70 BF70 BH70 AF72 BB72 BD72 BF72 BH72 AF74 BB74 BD74 BF74 BH74 AF76 BB76 BD76 BF76 BH76 AF78 BB78 BD78 BF78 BH78 AF80 BB80 BD80 BF80 BH80 AF82 BB82 BD82 BF82 BH82 AF84 BB84 BD84 BF84 BH84 BH86 AF86 BB86 BD86 BF86 AF88 BB88 BD88 BF88 BH88">
      <formula1>7</formula1>
    </dataValidation>
    <dataValidation type="list" showInputMessage="1" showErrorMessage="1" sqref="AG8 AG26 AG11 AG17 AG20 AG23 AG35 AG29 AG32 AG14 AG70 AG72 AG74 AG76 AG78 AG80 AG82 AG84 AG86 AG88">
      <formula1>生産国</formula1>
    </dataValidation>
    <dataValidation type="list" showInputMessage="1" showErrorMessage="1" sqref="AH8 AH26 AH11 AH17 AH20 AH23 AH35 AH29 AH32 AH14 AH70 AH72 AH74 AH76 AH78 AH80 AH82 AH84 AH86 AH88">
      <formula1>包装国</formula1>
    </dataValidation>
    <dataValidation type="textLength" operator="lessThanOrEqual" allowBlank="1" showInputMessage="1" showErrorMessage="1" sqref="AI8 AI26 AI11 AI17 AI20 AI23 AI35 AI29 AI32 AI14 AI70 AI72 AI74 AI76 AI78 AI80 AI82 AI84 AI86 AI88">
      <formula1>10</formula1>
    </dataValidation>
    <dataValidation type="textLength" operator="lessThanOrEqual" allowBlank="1" showInputMessage="1" showErrorMessage="1" sqref="AJ8 AJ26 AJ11 AJ17 AJ20 AJ23 AJ35 AJ29 AJ32 AJ14 AJ70 AJ72 AJ74 AJ76 AJ78 AJ80 AJ82 AJ84 AJ86 AJ88">
      <formula1>0</formula1>
    </dataValidation>
    <dataValidation type="list" showInputMessage="1" showErrorMessage="1" sqref="AK8 AK26 AK11 AK17 AK20 AK23 AK35 AK29 AK32 AK14 AK70 AK72 AK74 AK76 AK78 AK80 AK82 AK84 AK86 AK88">
      <formula1>商売タイプ</formula1>
    </dataValidation>
    <dataValidation type="list" showInputMessage="1" showErrorMessage="1" sqref="AL8 AL14 AL11 AL17 AL20 AL26 AL35 AL29 AL32 AL23 AL70 AL72 AL74 AL76 AL78 AL80 AL82 AL84 AL86 AL88">
      <formula1>包装ブランド</formula1>
    </dataValidation>
    <dataValidation type="list" showInputMessage="1" showErrorMessage="1" sqref="AM8 AM26 AM11 AM17 AM20 AM23 AM35 AM29 AM32 AM14 AM70 AM72 AM74 AM76 AM78 AM80 AM82 AM84 AM86 AM88">
      <formula1>包装タイプ</formula1>
    </dataValidation>
    <dataValidation type="list" showInputMessage="1" showErrorMessage="1" sqref="AN8 AN26 AN11 AN17 AN20 AN23 AN35 AN29 AN32 AN14 AN70 AN72 AN74 AN76 AN78 AN80 AN82 AN84 AN86 AN88">
      <formula1>スパーク端子仕様</formula1>
    </dataValidation>
    <dataValidation type="list" showInputMessage="1" showErrorMessage="1" sqref="AO8 AO26 AO11 AO17 AO20 AO23 AO35 AO29 AO32 AO14 AO70 AO72 AO74 AO76 AO78 AO80 AO82 AO84 AO86 AO88">
      <formula1>キャップ色</formula1>
    </dataValidation>
    <dataValidation type="list" showInputMessage="1" showErrorMessage="1" sqref="AP8 AP26 AP11 AP17 AP20 AP23 AP35 AP29 AP32 AP14 AP70 AP72 AP74 AP76 AP78 AP80 AP82 AP84 AP86 AP88">
      <formula1>グローナット仕様区分</formula1>
    </dataValidation>
    <dataValidation type="textLength" operator="lessThanOrEqual" allowBlank="1" showInputMessage="1" showErrorMessage="1" sqref="AQ8:AS8 AQ26:AS26 AQ11:AS11 AQ17:AS17 AQ20:AS20 AQ23:AS23 AQ35:AS35 AQ29:AS29 AQ32:AS32 AQ14:AS14 AQ70:AS70 AQ72:AS72 AQ74:AS74 AQ76:AS76 AQ78:AS78 AQ80:AS80 AQ82:AS82 AQ84:AS84 AQ86:AS86 AQ88:AS88">
      <formula1>4</formula1>
    </dataValidation>
    <dataValidation type="textLength" operator="lessThanOrEqual" allowBlank="1" showInputMessage="1" showErrorMessage="1" sqref="AT8 AT26 AT11 AT17 AT20 AT23 AT35 AT29 AT32 AT14 AT70 AT72 AT74 AT76 AT78 AT80 AT82 AT84 AT86 AT88">
      <formula1>1</formula1>
    </dataValidation>
    <dataValidation type="textLength" operator="lessThanOrEqual" allowBlank="1" showInputMessage="1" showErrorMessage="1" sqref="AU8 AU26 AU11 AU17 AU20 AU23 AX32 AU29 AU32 AU35 AX8 AX26 AX11 AX17 AX20 AX23 AX35 AX29 AU14 AX14 AU70 AX70 AU72 AX72 AU74 AX74 AU76 AX76 AU78 AX78 AU80 AX80 AU82 AX82 AU84 AX84 AX86 AU86 AU88 AX88">
      <formula1>13</formula1>
    </dataValidation>
    <dataValidation type="textLength" operator="lessThanOrEqual" allowBlank="1" showInputMessage="1" showErrorMessage="1" sqref="BA8 BA26 BA11 BA17 BA20 BA23 BA35 BA29 BA32 BA14 BA70 BA72 BA74 BA76 BA78 BA80 BA82 BA84 BA86 BA88">
      <formula1>14</formula1>
    </dataValidation>
    <dataValidation type="textLength" operator="lessThanOrEqual" allowBlank="1" showInputMessage="1" showErrorMessage="1" sqref="BK14:BZ14 BK26:BZ26 BK11:BZ11 BK17:BZ17 BK20:BZ20 BK23:BZ23 BK35:BZ35 BK29:BZ29 BK32:BZ32 BK8:BZ8 BK70:BZ70 BK72:BZ72 BK74:BZ74 BK76:BZ76 BK78:BZ78 BK80:BZ80 BK82:BZ82 BK84:BZ84 BK86:BZ86 BK88:BZ88">
      <formula1>50</formula1>
    </dataValidation>
    <dataValidation imeMode="halfAlpha" allowBlank="1" showInputMessage="1" showErrorMessage="1" sqref="H35 H32 H29 H26 H23 H20 H17 H14 H11 H8 P38:P47 H70 H72 H74 H76 H78 H80 H82 H84 H86 H88 P91:P100"/>
    <dataValidation type="textLength" imeMode="off" operator="lessThanOrEqual" allowBlank="1" showInputMessage="1" showErrorMessage="1" sqref="G8 G11 G14 G17 G20 G23 G26 G29 G32 G35 G70 G72 G74 G76 G78 G80 G82 G84 G86 G88">
      <formula1>15</formula1>
    </dataValidation>
    <dataValidation imeMode="halfAlpha" showInputMessage="1" showErrorMessage="1" sqref="E14:F14 E17:F17 E20:F20 E23:F23 E26:F26 E29:F29 E32:F32 E35:F35 E8:F8 E11:F11 E70:F70 E72:F72 E74:F74 E76:F76 E78:F78 E80:F80 E82:F82 E84:F84 E86:F86 E88:F88"/>
    <dataValidation type="list" showInputMessage="1" showErrorMessage="1" sqref="I35 I11 I14 I17 I20 I23 I29 I32 I8 I26 I70 I72 I74 I76 I78 I80 I82 I84 I86 I88">
      <formula1>識別コード採番理由</formula1>
    </dataValidation>
  </dataValidations>
  <hyperlinks>
    <hyperlink ref="F1" location="'Registration form (Multiple)'!A1" display="Registration form (Multiple)"/>
    <hyperlink ref="F2" location="' Contents_Rule'!A1" display="Return"/>
    <hyperlink ref="F2:G2" location="'Identification code'!A1" display="Return to examination"/>
  </hyperlink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S667"/>
  <sheetViews>
    <sheetView topLeftCell="AM1" zoomScaleNormal="100" workbookViewId="0">
      <pane ySplit="4" topLeftCell="A5" activePane="bottomLeft" state="frozen"/>
      <selection pane="bottomLeft" activeCell="AP6" sqref="AP6:AP666"/>
    </sheetView>
  </sheetViews>
  <sheetFormatPr defaultColWidth="9" defaultRowHeight="13.8"/>
  <cols>
    <col min="1" max="2" width="3.44140625" style="1" hidden="1" customWidth="1"/>
    <col min="3" max="3" width="31.109375" style="1" hidden="1" customWidth="1"/>
    <col min="4" max="4" width="85.109375" style="1" customWidth="1"/>
    <col min="5" max="6" width="7.109375" style="1" bestFit="1" customWidth="1"/>
    <col min="7" max="7" width="22.33203125" style="1" bestFit="1" customWidth="1"/>
    <col min="8" max="8" width="18.6640625" style="1" bestFit="1" customWidth="1"/>
    <col min="9" max="9" width="69.88671875" style="1" bestFit="1" customWidth="1"/>
    <col min="10" max="10" width="16.6640625" customWidth="1"/>
    <col min="11" max="11" width="70.44140625" style="1" bestFit="1" customWidth="1"/>
    <col min="12" max="12" width="17.44140625" style="1" bestFit="1" customWidth="1"/>
    <col min="13" max="13" width="35.33203125" style="1" bestFit="1" customWidth="1"/>
    <col min="14" max="14" width="25.6640625" style="1" customWidth="1"/>
    <col min="15" max="15" width="70.44140625" style="1" bestFit="1" customWidth="1"/>
    <col min="16" max="16" width="12.88671875" style="1" bestFit="1" customWidth="1"/>
    <col min="17" max="17" width="13" style="1" bestFit="1" customWidth="1"/>
    <col min="18" max="18" width="10.33203125" style="1" bestFit="1" customWidth="1"/>
    <col min="19" max="19" width="22.33203125" style="1" bestFit="1" customWidth="1"/>
    <col min="20" max="20" width="9" style="1" bestFit="1" customWidth="1"/>
    <col min="21" max="22" width="52.109375" style="1" bestFit="1" customWidth="1"/>
    <col min="23" max="23" width="16.6640625" style="1" bestFit="1" customWidth="1"/>
    <col min="24" max="24" width="10" style="1" bestFit="1" customWidth="1"/>
    <col min="25" max="25" width="15.33203125" style="1" bestFit="1" customWidth="1"/>
    <col min="26" max="26" width="17.33203125" style="1" bestFit="1" customWidth="1"/>
    <col min="27" max="27" width="15.33203125" style="1" bestFit="1" customWidth="1"/>
    <col min="28" max="28" width="49.6640625" style="1" customWidth="1"/>
    <col min="29" max="29" width="13.109375" style="1" bestFit="1" customWidth="1"/>
    <col min="30" max="30" width="18.44140625" style="1" bestFit="1" customWidth="1"/>
    <col min="31" max="31" width="21" style="1" bestFit="1" customWidth="1"/>
    <col min="32" max="32" width="9.33203125" style="1" bestFit="1" customWidth="1"/>
    <col min="33" max="33" width="14" style="1" bestFit="1" customWidth="1"/>
    <col min="34" max="34" width="17.109375" style="1" bestFit="1" customWidth="1"/>
    <col min="35" max="35" width="17.6640625" style="1" bestFit="1" customWidth="1"/>
    <col min="36" max="36" width="37.44140625" style="1" bestFit="1" customWidth="1"/>
    <col min="37" max="37" width="51.6640625" style="1" bestFit="1" customWidth="1"/>
    <col min="38" max="38" width="9.6640625" style="1" bestFit="1" customWidth="1"/>
    <col min="39" max="39" width="11.88671875" style="1" bestFit="1" customWidth="1"/>
    <col min="40" max="40" width="29.33203125" style="1" bestFit="1" customWidth="1"/>
    <col min="41" max="42" width="58.44140625" style="1" bestFit="1" customWidth="1"/>
    <col min="43" max="43" width="32.88671875" style="1" bestFit="1" customWidth="1"/>
    <col min="44" max="44" width="41.6640625" style="1" bestFit="1" customWidth="1"/>
    <col min="45" max="45" width="14.6640625" style="1" bestFit="1" customWidth="1"/>
    <col min="46" max="46" width="27.33203125" style="1" bestFit="1" customWidth="1"/>
    <col min="47" max="47" width="13.6640625" style="1" bestFit="1" customWidth="1"/>
    <col min="48" max="49" width="14.6640625" style="1" bestFit="1" customWidth="1"/>
    <col min="50" max="50" width="18.6640625" style="1" bestFit="1" customWidth="1"/>
    <col min="51" max="51" width="27.33203125" style="1" bestFit="1" customWidth="1"/>
    <col min="52" max="53" width="32.6640625" style="1" bestFit="1" customWidth="1"/>
    <col min="54" max="54" width="27.33203125" style="1" bestFit="1" customWidth="1"/>
    <col min="55" max="56" width="32.6640625" style="1" bestFit="1" customWidth="1"/>
    <col min="57" max="57" width="19.33203125" style="1" bestFit="1" customWidth="1"/>
    <col min="58" max="62" width="20.6640625" style="1" bestFit="1" customWidth="1"/>
    <col min="63" max="63" width="27.44140625" style="1" bestFit="1" customWidth="1"/>
    <col min="64" max="65" width="20.6640625" style="1" bestFit="1" customWidth="1"/>
    <col min="66" max="66" width="14" style="1" bestFit="1" customWidth="1"/>
    <col min="67" max="67" width="7.109375" style="1" bestFit="1" customWidth="1"/>
    <col min="68" max="68" width="9.88671875" style="1" bestFit="1" customWidth="1"/>
    <col min="69" max="69" width="7.109375" style="1" bestFit="1" customWidth="1"/>
    <col min="70" max="70" width="13" style="1" bestFit="1" customWidth="1"/>
    <col min="71" max="71" width="30.44140625" style="1" customWidth="1"/>
    <col min="72" max="16384" width="9" style="1"/>
  </cols>
  <sheetData>
    <row r="1" spans="1:71" ht="17.399999999999999">
      <c r="D1" s="163" t="s">
        <v>2165</v>
      </c>
      <c r="I1" s="133"/>
      <c r="AH1" s="135" t="s">
        <v>2082</v>
      </c>
      <c r="AI1" s="135"/>
      <c r="AJ1" s="138" t="s">
        <v>2084</v>
      </c>
      <c r="AK1" s="135"/>
      <c r="AP1" s="1">
        <f>COUNTA(AP6:AP666)</f>
        <v>661</v>
      </c>
    </row>
    <row r="2" spans="1:71">
      <c r="D2" s="78"/>
      <c r="E2" s="91" t="s">
        <v>1380</v>
      </c>
      <c r="F2" s="91" t="s">
        <v>1380</v>
      </c>
      <c r="G2" s="91" t="s">
        <v>1380</v>
      </c>
      <c r="H2" s="78"/>
      <c r="I2" s="78"/>
      <c r="J2" s="78"/>
      <c r="K2" s="78"/>
      <c r="L2" s="78"/>
      <c r="M2" s="91" t="s">
        <v>1380</v>
      </c>
      <c r="N2" s="78"/>
      <c r="O2" s="78"/>
      <c r="P2" s="91" t="s">
        <v>1380</v>
      </c>
      <c r="Q2" s="78"/>
      <c r="R2" s="78"/>
      <c r="S2" s="91" t="s">
        <v>1380</v>
      </c>
      <c r="T2" s="91" t="s">
        <v>1380</v>
      </c>
      <c r="U2" s="78"/>
      <c r="V2" s="139" t="s">
        <v>2085</v>
      </c>
      <c r="W2" s="91" t="s">
        <v>1380</v>
      </c>
      <c r="X2" s="91" t="s">
        <v>1380</v>
      </c>
      <c r="Y2" s="91" t="s">
        <v>1380</v>
      </c>
      <c r="Z2" s="91" t="s">
        <v>1380</v>
      </c>
      <c r="AA2" s="91" t="s">
        <v>1380</v>
      </c>
      <c r="AB2" s="78"/>
      <c r="AC2" s="91" t="s">
        <v>1380</v>
      </c>
      <c r="AD2" s="91" t="s">
        <v>1380</v>
      </c>
      <c r="AE2" s="91" t="s">
        <v>1380</v>
      </c>
      <c r="AF2" s="91" t="s">
        <v>1380</v>
      </c>
      <c r="AG2" s="91" t="s">
        <v>1380</v>
      </c>
      <c r="AH2" s="78"/>
      <c r="AI2" s="78"/>
      <c r="AJ2" s="140" t="s">
        <v>2085</v>
      </c>
      <c r="AK2" s="140" t="s">
        <v>2085</v>
      </c>
      <c r="AL2" s="91" t="s">
        <v>1380</v>
      </c>
      <c r="AM2" s="91" t="s">
        <v>1380</v>
      </c>
      <c r="AN2" s="78"/>
      <c r="AO2" s="78"/>
      <c r="AP2" s="79" t="s">
        <v>3589</v>
      </c>
      <c r="AQ2" s="78"/>
      <c r="AR2" s="78"/>
      <c r="AS2" s="78"/>
      <c r="AT2" s="78"/>
      <c r="AU2" s="91" t="s">
        <v>1380</v>
      </c>
      <c r="AV2" s="91" t="s">
        <v>1380</v>
      </c>
      <c r="AW2" s="91" t="s">
        <v>1380</v>
      </c>
      <c r="AX2" s="91" t="s">
        <v>1380</v>
      </c>
      <c r="AY2" s="91" t="s">
        <v>1380</v>
      </c>
      <c r="AZ2" s="91" t="s">
        <v>1380</v>
      </c>
      <c r="BA2" s="91" t="s">
        <v>1380</v>
      </c>
      <c r="BB2" s="91" t="s">
        <v>1380</v>
      </c>
      <c r="BC2" s="91" t="s">
        <v>1380</v>
      </c>
      <c r="BD2" s="91" t="s">
        <v>1380</v>
      </c>
      <c r="BE2" s="91" t="s">
        <v>1380</v>
      </c>
      <c r="BF2" s="91" t="s">
        <v>1380</v>
      </c>
      <c r="BG2" s="91" t="s">
        <v>1380</v>
      </c>
      <c r="BH2" s="91" t="s">
        <v>1380</v>
      </c>
      <c r="BI2" s="91" t="s">
        <v>1380</v>
      </c>
      <c r="BJ2" s="91" t="s">
        <v>1380</v>
      </c>
      <c r="BK2" s="91" t="s">
        <v>1380</v>
      </c>
      <c r="BL2" s="91" t="s">
        <v>1380</v>
      </c>
      <c r="BM2" s="91" t="s">
        <v>1380</v>
      </c>
      <c r="BN2" s="91" t="s">
        <v>1380</v>
      </c>
      <c r="BO2" s="91" t="s">
        <v>1380</v>
      </c>
      <c r="BP2" s="91" t="s">
        <v>1380</v>
      </c>
      <c r="BQ2" s="91" t="s">
        <v>1380</v>
      </c>
      <c r="BR2" s="91" t="s">
        <v>1380</v>
      </c>
      <c r="BS2" s="78"/>
    </row>
    <row r="3" spans="1:71" s="41" customFormat="1" ht="40.799999999999997">
      <c r="A3" s="1"/>
      <c r="B3" s="1"/>
      <c r="C3" s="1"/>
      <c r="D3" s="125" t="s">
        <v>1348</v>
      </c>
      <c r="E3" s="41" t="s">
        <v>1182</v>
      </c>
      <c r="F3" s="41" t="s">
        <v>2290</v>
      </c>
      <c r="G3" s="41" t="s">
        <v>1242</v>
      </c>
      <c r="H3" s="126" t="s">
        <v>1382</v>
      </c>
      <c r="I3" s="125" t="s">
        <v>2122</v>
      </c>
      <c r="J3" s="41" t="s">
        <v>2168</v>
      </c>
      <c r="K3" s="41" t="s">
        <v>1186</v>
      </c>
      <c r="L3" s="41" t="s">
        <v>1243</v>
      </c>
      <c r="M3" s="41" t="s">
        <v>1188</v>
      </c>
      <c r="N3" s="41" t="s">
        <v>1189</v>
      </c>
      <c r="O3" s="41" t="s">
        <v>1190</v>
      </c>
      <c r="P3" s="41" t="s">
        <v>1191</v>
      </c>
      <c r="Q3" s="41" t="s">
        <v>1192</v>
      </c>
      <c r="R3" s="41" t="s">
        <v>1193</v>
      </c>
      <c r="S3" s="41" t="s">
        <v>1244</v>
      </c>
      <c r="T3" s="41" t="s">
        <v>1195</v>
      </c>
      <c r="U3" s="41" t="s">
        <v>1245</v>
      </c>
      <c r="V3" s="41" t="s">
        <v>1246</v>
      </c>
      <c r="W3" s="41" t="s">
        <v>1196</v>
      </c>
      <c r="X3" s="41" t="s">
        <v>1197</v>
      </c>
      <c r="Y3" s="41" t="s">
        <v>1198</v>
      </c>
      <c r="Z3" s="41" t="s">
        <v>1199</v>
      </c>
      <c r="AA3" s="41" t="s">
        <v>1200</v>
      </c>
      <c r="AB3" s="41" t="s">
        <v>1201</v>
      </c>
      <c r="AC3" s="41" t="s">
        <v>1202</v>
      </c>
      <c r="AD3" s="41" t="s">
        <v>1203</v>
      </c>
      <c r="AE3" s="41" t="s">
        <v>1204</v>
      </c>
      <c r="AF3" s="41" t="s">
        <v>1205</v>
      </c>
      <c r="AG3" s="41" t="s">
        <v>1206</v>
      </c>
      <c r="AH3" s="41" t="s">
        <v>1207</v>
      </c>
      <c r="AI3" s="41" t="s">
        <v>1208</v>
      </c>
      <c r="AJ3" s="136" t="s">
        <v>1630</v>
      </c>
      <c r="AK3" s="136" t="s">
        <v>1839</v>
      </c>
      <c r="AL3" s="41" t="s">
        <v>1209</v>
      </c>
      <c r="AM3" s="41" t="s">
        <v>1210</v>
      </c>
      <c r="AN3" s="41" t="s">
        <v>1211</v>
      </c>
      <c r="AO3" s="41" t="s">
        <v>1212</v>
      </c>
      <c r="AP3" s="125" t="s">
        <v>1333</v>
      </c>
      <c r="AQ3" s="41" t="s">
        <v>1213</v>
      </c>
      <c r="AR3" s="41" t="s">
        <v>1214</v>
      </c>
      <c r="AS3" s="41" t="s">
        <v>1215</v>
      </c>
      <c r="AT3" s="41" t="s">
        <v>1216</v>
      </c>
      <c r="AU3" s="41" t="s">
        <v>1217</v>
      </c>
      <c r="AV3" s="41" t="s">
        <v>1218</v>
      </c>
      <c r="AW3" s="41" t="s">
        <v>1219</v>
      </c>
      <c r="AX3" s="41" t="s">
        <v>1220</v>
      </c>
      <c r="AY3" s="41" t="s">
        <v>1221</v>
      </c>
      <c r="AZ3" s="41" t="s">
        <v>1222</v>
      </c>
      <c r="BA3" s="41" t="s">
        <v>1223</v>
      </c>
      <c r="BB3" s="41" t="s">
        <v>1224</v>
      </c>
      <c r="BC3" s="41" t="s">
        <v>1225</v>
      </c>
      <c r="BD3" s="41" t="s">
        <v>1226</v>
      </c>
      <c r="BE3" s="41" t="s">
        <v>1227</v>
      </c>
      <c r="BF3" s="41" t="s">
        <v>1228</v>
      </c>
      <c r="BG3" s="41" t="s">
        <v>1229</v>
      </c>
      <c r="BH3" s="41" t="s">
        <v>1230</v>
      </c>
      <c r="BI3" s="41" t="s">
        <v>1231</v>
      </c>
      <c r="BJ3" s="41" t="s">
        <v>1232</v>
      </c>
      <c r="BK3" s="41" t="s">
        <v>1233</v>
      </c>
      <c r="BL3" s="41" t="s">
        <v>1234</v>
      </c>
      <c r="BM3" s="41" t="s">
        <v>1235</v>
      </c>
      <c r="BN3" s="41" t="s">
        <v>1236</v>
      </c>
      <c r="BO3" s="41" t="s">
        <v>1247</v>
      </c>
      <c r="BP3" s="41" t="s">
        <v>1238</v>
      </c>
      <c r="BQ3" s="41" t="s">
        <v>1239</v>
      </c>
      <c r="BR3" s="41" t="s">
        <v>1240</v>
      </c>
      <c r="BS3" s="41" t="s">
        <v>2881</v>
      </c>
    </row>
    <row r="4" spans="1:71" s="41" customFormat="1" ht="55.2">
      <c r="A4" s="1"/>
      <c r="B4" s="1"/>
      <c r="C4" s="1"/>
      <c r="D4" s="41" t="s">
        <v>2697</v>
      </c>
      <c r="E4" s="41" t="s">
        <v>1047</v>
      </c>
      <c r="F4" s="41" t="s">
        <v>2381</v>
      </c>
      <c r="G4" s="41" t="s">
        <v>1048</v>
      </c>
      <c r="H4" s="41" t="s">
        <v>1459</v>
      </c>
      <c r="I4" s="41" t="s">
        <v>2121</v>
      </c>
      <c r="K4" s="41" t="s">
        <v>1049</v>
      </c>
      <c r="L4" s="41" t="s">
        <v>2986</v>
      </c>
      <c r="M4" s="41" t="s">
        <v>2988</v>
      </c>
      <c r="N4" s="41" t="s">
        <v>1050</v>
      </c>
      <c r="O4" s="41" t="s">
        <v>797</v>
      </c>
      <c r="P4" s="41" t="s">
        <v>1051</v>
      </c>
      <c r="Q4" s="41" t="s">
        <v>798</v>
      </c>
      <c r="R4" s="41" t="s">
        <v>799</v>
      </c>
      <c r="S4" s="41" t="s">
        <v>1048</v>
      </c>
      <c r="T4" s="41" t="s">
        <v>800</v>
      </c>
      <c r="U4" s="41" t="s">
        <v>1335</v>
      </c>
      <c r="V4" s="41" t="s">
        <v>1340</v>
      </c>
      <c r="W4" s="41" t="s">
        <v>1052</v>
      </c>
      <c r="X4" s="41" t="s">
        <v>802</v>
      </c>
      <c r="Y4" s="41" t="s">
        <v>803</v>
      </c>
      <c r="Z4" s="41" t="s">
        <v>804</v>
      </c>
      <c r="AA4" s="41" t="s">
        <v>805</v>
      </c>
      <c r="AB4" s="41" t="s">
        <v>806</v>
      </c>
      <c r="AC4" s="41" t="s">
        <v>807</v>
      </c>
      <c r="AD4" s="41" t="s">
        <v>808</v>
      </c>
      <c r="AE4" s="41" t="s">
        <v>809</v>
      </c>
      <c r="AF4" s="41" t="s">
        <v>810</v>
      </c>
      <c r="AG4" s="41" t="s">
        <v>811</v>
      </c>
      <c r="AH4" s="41" t="s">
        <v>812</v>
      </c>
      <c r="AI4" s="41" t="s">
        <v>813</v>
      </c>
      <c r="AJ4" s="136" t="s">
        <v>1631</v>
      </c>
      <c r="AK4" s="136" t="s">
        <v>1840</v>
      </c>
      <c r="AL4" s="41" t="s">
        <v>814</v>
      </c>
      <c r="AM4" s="41" t="s">
        <v>815</v>
      </c>
      <c r="AN4" s="41" t="s">
        <v>816</v>
      </c>
      <c r="AO4" s="41" t="s">
        <v>1334</v>
      </c>
      <c r="AP4" s="41" t="s">
        <v>1336</v>
      </c>
      <c r="AQ4" s="41" t="s">
        <v>818</v>
      </c>
      <c r="AR4" s="41" t="s">
        <v>819</v>
      </c>
      <c r="AS4" s="41" t="s">
        <v>820</v>
      </c>
      <c r="AT4" s="41" t="s">
        <v>821</v>
      </c>
      <c r="AU4" s="41" t="s">
        <v>822</v>
      </c>
      <c r="AV4" s="41" t="s">
        <v>823</v>
      </c>
      <c r="AW4" s="41" t="s">
        <v>824</v>
      </c>
      <c r="AX4" s="41" t="s">
        <v>825</v>
      </c>
      <c r="AY4" s="41" t="s">
        <v>826</v>
      </c>
      <c r="AZ4" s="41" t="s">
        <v>827</v>
      </c>
      <c r="BA4" s="41" t="s">
        <v>828</v>
      </c>
      <c r="BB4" s="41" t="s">
        <v>829</v>
      </c>
      <c r="BC4" s="41" t="s">
        <v>830</v>
      </c>
      <c r="BD4" s="41" t="s">
        <v>831</v>
      </c>
      <c r="BE4" s="41" t="s">
        <v>832</v>
      </c>
      <c r="BF4" s="41" t="s">
        <v>833</v>
      </c>
      <c r="BG4" s="41" t="s">
        <v>834</v>
      </c>
      <c r="BH4" s="41" t="s">
        <v>835</v>
      </c>
      <c r="BI4" s="41" t="s">
        <v>836</v>
      </c>
      <c r="BJ4" s="41" t="s">
        <v>837</v>
      </c>
      <c r="BK4" s="41" t="s">
        <v>838</v>
      </c>
      <c r="BL4" s="41" t="s">
        <v>839</v>
      </c>
      <c r="BM4" s="41" t="s">
        <v>840</v>
      </c>
      <c r="BN4" s="41" t="s">
        <v>841</v>
      </c>
      <c r="BO4" s="41" t="s">
        <v>842</v>
      </c>
      <c r="BS4" s="41" t="s">
        <v>2754</v>
      </c>
    </row>
    <row r="5" spans="1:71">
      <c r="D5" s="80"/>
      <c r="I5" s="80"/>
      <c r="K5" s="80"/>
      <c r="L5" s="80"/>
      <c r="N5" s="80"/>
      <c r="O5" s="80"/>
      <c r="Q5" s="80"/>
      <c r="R5" s="80"/>
      <c r="U5" s="80"/>
      <c r="V5" s="81"/>
      <c r="W5" s="80"/>
      <c r="AB5" s="80"/>
      <c r="AH5" s="80"/>
      <c r="AI5" s="80"/>
      <c r="AJ5" s="137"/>
      <c r="AK5" s="137"/>
      <c r="AN5" s="80"/>
      <c r="AO5" s="80"/>
      <c r="AP5" s="80"/>
      <c r="AQ5" s="80"/>
      <c r="AR5" s="80"/>
      <c r="AS5" s="80"/>
      <c r="AT5" s="80"/>
    </row>
    <row r="6" spans="1:71">
      <c r="D6" s="46" t="s">
        <v>2713</v>
      </c>
      <c r="I6" s="142" t="s">
        <v>2116</v>
      </c>
      <c r="K6" s="1" t="s">
        <v>1181</v>
      </c>
      <c r="L6" s="1" t="s">
        <v>945</v>
      </c>
      <c r="N6" s="1" t="s">
        <v>764</v>
      </c>
      <c r="O6" s="1" t="s">
        <v>2399</v>
      </c>
      <c r="Q6" s="1" t="s">
        <v>765</v>
      </c>
      <c r="R6" s="1" t="s">
        <v>930</v>
      </c>
      <c r="U6" s="1" t="s">
        <v>61</v>
      </c>
      <c r="V6" s="81" t="s">
        <v>61</v>
      </c>
      <c r="W6" s="80"/>
      <c r="AB6" s="1" t="s">
        <v>1248</v>
      </c>
      <c r="AH6" s="1" t="s">
        <v>785</v>
      </c>
      <c r="AI6" s="1" t="s">
        <v>71</v>
      </c>
      <c r="AJ6" s="81" t="s">
        <v>1632</v>
      </c>
      <c r="AK6" s="81" t="s">
        <v>1841</v>
      </c>
      <c r="AN6" s="1" t="s">
        <v>58</v>
      </c>
      <c r="AO6" s="1" t="s">
        <v>59</v>
      </c>
      <c r="AP6" s="81" t="s">
        <v>59</v>
      </c>
      <c r="AQ6" s="1" t="s">
        <v>60</v>
      </c>
      <c r="AR6" s="1" t="s">
        <v>1249</v>
      </c>
      <c r="AS6" s="1" t="s">
        <v>60</v>
      </c>
      <c r="AT6" s="1" t="s">
        <v>1250</v>
      </c>
    </row>
    <row r="7" spans="1:71">
      <c r="D7" s="46" t="s">
        <v>2714</v>
      </c>
      <c r="I7" s="46" t="s">
        <v>2115</v>
      </c>
      <c r="K7" s="1" t="s">
        <v>2399</v>
      </c>
      <c r="L7" s="1" t="s">
        <v>946</v>
      </c>
      <c r="N7" s="1" t="s">
        <v>763</v>
      </c>
      <c r="O7" s="1" t="s">
        <v>1436</v>
      </c>
      <c r="Q7" s="1" t="s">
        <v>794</v>
      </c>
      <c r="R7" s="1" t="s">
        <v>931</v>
      </c>
      <c r="U7" s="1" t="s">
        <v>64</v>
      </c>
      <c r="V7" s="81" t="s">
        <v>64</v>
      </c>
      <c r="AB7" s="1" t="s">
        <v>1251</v>
      </c>
      <c r="AH7" s="1" t="s">
        <v>2323</v>
      </c>
      <c r="AI7" s="1" t="s">
        <v>75</v>
      </c>
      <c r="AJ7" s="81" t="s">
        <v>71</v>
      </c>
      <c r="AK7" s="81" t="s">
        <v>1842</v>
      </c>
      <c r="AN7" s="1" t="s">
        <v>63</v>
      </c>
      <c r="AO7" s="1" t="s">
        <v>2298</v>
      </c>
      <c r="AP7" s="81" t="s">
        <v>2298</v>
      </c>
      <c r="AQ7" s="1" t="s">
        <v>932</v>
      </c>
      <c r="AR7" s="1" t="s">
        <v>1252</v>
      </c>
      <c r="AS7" s="1" t="s">
        <v>939</v>
      </c>
      <c r="AT7" s="1" t="s">
        <v>1253</v>
      </c>
    </row>
    <row r="8" spans="1:71">
      <c r="D8" s="46" t="s">
        <v>2715</v>
      </c>
      <c r="I8" s="46" t="s">
        <v>2117</v>
      </c>
      <c r="K8" s="1" t="s">
        <v>1436</v>
      </c>
      <c r="L8" s="80"/>
      <c r="N8" s="80"/>
      <c r="O8" s="1" t="s">
        <v>2579</v>
      </c>
      <c r="Q8" s="1" t="s">
        <v>795</v>
      </c>
      <c r="R8" s="80"/>
      <c r="U8" s="1" t="s">
        <v>68</v>
      </c>
      <c r="V8" s="81" t="s">
        <v>68</v>
      </c>
      <c r="AB8" s="1" t="s">
        <v>1254</v>
      </c>
      <c r="AH8" s="1" t="s">
        <v>770</v>
      </c>
      <c r="AI8" s="1" t="s">
        <v>78</v>
      </c>
      <c r="AJ8" s="81" t="s">
        <v>1633</v>
      </c>
      <c r="AK8" s="81" t="s">
        <v>1843</v>
      </c>
      <c r="AN8" s="1" t="s">
        <v>66</v>
      </c>
      <c r="AO8" s="1" t="s">
        <v>2640</v>
      </c>
      <c r="AP8" s="81" t="s">
        <v>2640</v>
      </c>
      <c r="AQ8" s="1" t="s">
        <v>933</v>
      </c>
      <c r="AR8" s="1" t="s">
        <v>1255</v>
      </c>
      <c r="AS8" s="1" t="s">
        <v>940</v>
      </c>
      <c r="AT8" s="1" t="s">
        <v>1256</v>
      </c>
    </row>
    <row r="9" spans="1:71">
      <c r="D9" s="46" t="s">
        <v>2716</v>
      </c>
      <c r="I9" s="46" t="s">
        <v>2120</v>
      </c>
      <c r="K9" s="1" t="s">
        <v>2579</v>
      </c>
      <c r="O9" s="1" t="s">
        <v>2436</v>
      </c>
      <c r="Q9" s="1" t="s">
        <v>796</v>
      </c>
      <c r="U9" s="1" t="s">
        <v>72</v>
      </c>
      <c r="V9" s="81" t="s">
        <v>72</v>
      </c>
      <c r="AB9" s="1" t="s">
        <v>1257</v>
      </c>
      <c r="AH9" s="1" t="s">
        <v>62</v>
      </c>
      <c r="AI9" s="1" t="s">
        <v>62</v>
      </c>
      <c r="AJ9" s="81" t="s">
        <v>1634</v>
      </c>
      <c r="AK9" s="81" t="s">
        <v>1844</v>
      </c>
      <c r="AN9" s="1" t="s">
        <v>70</v>
      </c>
      <c r="AO9" s="1" t="s">
        <v>2638</v>
      </c>
      <c r="AP9" s="81" t="s">
        <v>2638</v>
      </c>
      <c r="AQ9" s="1" t="s">
        <v>934</v>
      </c>
      <c r="AR9" s="1" t="s">
        <v>1258</v>
      </c>
      <c r="AS9" s="1" t="s">
        <v>941</v>
      </c>
      <c r="AT9" s="80"/>
    </row>
    <row r="10" spans="1:71">
      <c r="D10" s="46" t="s">
        <v>2691</v>
      </c>
      <c r="I10" s="142" t="s">
        <v>2119</v>
      </c>
      <c r="K10" s="1" t="s">
        <v>2436</v>
      </c>
      <c r="O10" s="1" t="s">
        <v>2435</v>
      </c>
      <c r="Q10" s="80"/>
      <c r="U10" s="1" t="s">
        <v>76</v>
      </c>
      <c r="V10" s="81" t="s">
        <v>76</v>
      </c>
      <c r="AB10" s="1" t="s">
        <v>1259</v>
      </c>
      <c r="AH10" s="135" t="s">
        <v>1619</v>
      </c>
      <c r="AI10" s="135" t="s">
        <v>1619</v>
      </c>
      <c r="AJ10" s="81" t="s">
        <v>1635</v>
      </c>
      <c r="AK10" s="81" t="s">
        <v>1845</v>
      </c>
      <c r="AN10" s="1" t="s">
        <v>73</v>
      </c>
      <c r="AO10" s="1" t="s">
        <v>67</v>
      </c>
      <c r="AP10" s="81" t="s">
        <v>67</v>
      </c>
      <c r="AQ10" s="1" t="s">
        <v>935</v>
      </c>
      <c r="AR10" s="80"/>
      <c r="AS10" s="1" t="s">
        <v>942</v>
      </c>
    </row>
    <row r="11" spans="1:71">
      <c r="D11" s="46" t="s">
        <v>2717</v>
      </c>
      <c r="I11" s="80"/>
      <c r="K11" s="1" t="s">
        <v>2435</v>
      </c>
      <c r="O11" s="1" t="s">
        <v>2580</v>
      </c>
      <c r="U11" s="1" t="s">
        <v>79</v>
      </c>
      <c r="V11" s="81" t="s">
        <v>79</v>
      </c>
      <c r="AB11" s="1" t="s">
        <v>1260</v>
      </c>
      <c r="AH11" s="1" t="s">
        <v>782</v>
      </c>
      <c r="AI11" s="1" t="s">
        <v>81</v>
      </c>
      <c r="AJ11" s="81" t="s">
        <v>1636</v>
      </c>
      <c r="AK11" s="81" t="s">
        <v>1846</v>
      </c>
      <c r="AN11" s="80"/>
      <c r="AO11" s="1" t="s">
        <v>1115</v>
      </c>
      <c r="AP11" s="81" t="s">
        <v>1115</v>
      </c>
      <c r="AQ11" s="1" t="s">
        <v>936</v>
      </c>
      <c r="AS11" s="1" t="s">
        <v>943</v>
      </c>
    </row>
    <row r="12" spans="1:71">
      <c r="D12" s="46" t="s">
        <v>2718</v>
      </c>
      <c r="I12" s="46"/>
      <c r="K12" s="1" t="s">
        <v>2580</v>
      </c>
      <c r="O12" s="1" t="s">
        <v>2401</v>
      </c>
      <c r="U12" s="1" t="s">
        <v>82</v>
      </c>
      <c r="V12" s="81" t="s">
        <v>82</v>
      </c>
      <c r="AB12" s="1" t="s">
        <v>1261</v>
      </c>
      <c r="AH12" s="135" t="s">
        <v>1620</v>
      </c>
      <c r="AI12" s="135" t="s">
        <v>1620</v>
      </c>
      <c r="AJ12" s="81" t="s">
        <v>1637</v>
      </c>
      <c r="AK12" s="81" t="s">
        <v>1847</v>
      </c>
      <c r="AO12" s="1" t="s">
        <v>2326</v>
      </c>
      <c r="AP12" s="81" t="s">
        <v>2326</v>
      </c>
      <c r="AQ12" s="1" t="s">
        <v>937</v>
      </c>
      <c r="AS12" s="80"/>
    </row>
    <row r="13" spans="1:71">
      <c r="D13" s="46" t="s">
        <v>2719</v>
      </c>
      <c r="I13" s="46"/>
      <c r="K13" s="1" t="s">
        <v>2401</v>
      </c>
      <c r="O13" s="1" t="s">
        <v>2581</v>
      </c>
      <c r="U13" s="1" t="s">
        <v>85</v>
      </c>
      <c r="V13" s="81" t="s">
        <v>85</v>
      </c>
      <c r="AB13" s="1" t="s">
        <v>1262</v>
      </c>
      <c r="AH13" s="1" t="s">
        <v>771</v>
      </c>
      <c r="AI13" s="1" t="s">
        <v>84</v>
      </c>
      <c r="AJ13" s="81" t="s">
        <v>1638</v>
      </c>
      <c r="AK13" s="81" t="s">
        <v>1848</v>
      </c>
      <c r="AO13" s="1" t="s">
        <v>74</v>
      </c>
      <c r="AP13" s="81" t="s">
        <v>74</v>
      </c>
      <c r="AQ13" s="1" t="s">
        <v>938</v>
      </c>
    </row>
    <row r="14" spans="1:71">
      <c r="D14" s="46" t="s">
        <v>2700</v>
      </c>
      <c r="I14" s="46"/>
      <c r="K14" s="1" t="s">
        <v>2581</v>
      </c>
      <c r="O14" s="1" t="s">
        <v>2582</v>
      </c>
      <c r="U14" s="1" t="s">
        <v>1055</v>
      </c>
      <c r="V14" s="81" t="s">
        <v>1055</v>
      </c>
      <c r="AB14" s="1" t="s">
        <v>1263</v>
      </c>
      <c r="AH14" s="135" t="s">
        <v>1611</v>
      </c>
      <c r="AI14" s="135" t="s">
        <v>1610</v>
      </c>
      <c r="AJ14" s="81" t="s">
        <v>1639</v>
      </c>
      <c r="AK14" s="81" t="s">
        <v>1849</v>
      </c>
      <c r="AO14" s="1" t="s">
        <v>77</v>
      </c>
      <c r="AP14" s="81" t="s">
        <v>77</v>
      </c>
      <c r="AQ14" s="1" t="s">
        <v>87</v>
      </c>
    </row>
    <row r="15" spans="1:71">
      <c r="D15" s="46" t="s">
        <v>2702</v>
      </c>
      <c r="I15" s="46"/>
      <c r="K15" s="1" t="s">
        <v>2582</v>
      </c>
      <c r="O15" s="1" t="s">
        <v>2583</v>
      </c>
      <c r="U15" s="1" t="s">
        <v>89</v>
      </c>
      <c r="V15" s="81" t="s">
        <v>89</v>
      </c>
      <c r="AB15" s="1" t="s">
        <v>1264</v>
      </c>
      <c r="AH15" s="1" t="s">
        <v>773</v>
      </c>
      <c r="AI15" s="1" t="s">
        <v>88</v>
      </c>
      <c r="AJ15" s="81" t="s">
        <v>1640</v>
      </c>
      <c r="AK15" s="81" t="s">
        <v>1850</v>
      </c>
      <c r="AO15" s="1" t="s">
        <v>2386</v>
      </c>
      <c r="AP15" s="81" t="s">
        <v>2386</v>
      </c>
      <c r="AQ15" s="1" t="s">
        <v>91</v>
      </c>
    </row>
    <row r="16" spans="1:71">
      <c r="D16" s="46" t="s">
        <v>2698</v>
      </c>
      <c r="I16" s="46"/>
      <c r="K16" s="1" t="s">
        <v>2583</v>
      </c>
      <c r="O16" s="1" t="s">
        <v>2422</v>
      </c>
      <c r="U16" s="1" t="s">
        <v>768</v>
      </c>
      <c r="V16" s="81" t="s">
        <v>925</v>
      </c>
      <c r="AB16" s="1" t="s">
        <v>1265</v>
      </c>
      <c r="AH16" s="1" t="s">
        <v>772</v>
      </c>
      <c r="AI16" s="1" t="s">
        <v>92</v>
      </c>
      <c r="AJ16" s="81" t="s">
        <v>1641</v>
      </c>
      <c r="AK16" s="81" t="s">
        <v>1851</v>
      </c>
      <c r="AO16" s="1" t="s">
        <v>80</v>
      </c>
      <c r="AP16" s="81" t="s">
        <v>80</v>
      </c>
      <c r="AQ16" s="1" t="s">
        <v>94</v>
      </c>
    </row>
    <row r="17" spans="4:43">
      <c r="D17" s="46" t="s">
        <v>2699</v>
      </c>
      <c r="I17" s="46"/>
      <c r="K17" s="1" t="s">
        <v>2422</v>
      </c>
      <c r="O17" s="1" t="s">
        <v>2584</v>
      </c>
      <c r="U17" s="1" t="s">
        <v>96</v>
      </c>
      <c r="V17" s="81" t="s">
        <v>96</v>
      </c>
      <c r="AB17" s="1" t="s">
        <v>1266</v>
      </c>
      <c r="AH17" s="135" t="s">
        <v>1621</v>
      </c>
      <c r="AI17" s="135" t="s">
        <v>1621</v>
      </c>
      <c r="AJ17" s="81" t="s">
        <v>1642</v>
      </c>
      <c r="AK17" s="81" t="s">
        <v>1852</v>
      </c>
      <c r="AO17" s="1" t="s">
        <v>83</v>
      </c>
      <c r="AP17" s="81" t="s">
        <v>83</v>
      </c>
      <c r="AQ17" s="1" t="s">
        <v>98</v>
      </c>
    </row>
    <row r="18" spans="4:43">
      <c r="D18" s="46" t="s">
        <v>2704</v>
      </c>
      <c r="I18" s="46"/>
      <c r="K18" s="1" t="s">
        <v>2584</v>
      </c>
      <c r="O18" s="1" t="s">
        <v>2585</v>
      </c>
      <c r="U18" s="1" t="s">
        <v>100</v>
      </c>
      <c r="V18" s="81" t="s">
        <v>100</v>
      </c>
      <c r="AB18" s="1" t="s">
        <v>1267</v>
      </c>
      <c r="AH18" s="1" t="s">
        <v>778</v>
      </c>
      <c r="AI18" s="1" t="s">
        <v>95</v>
      </c>
      <c r="AJ18" s="81" t="s">
        <v>1643</v>
      </c>
      <c r="AK18" s="81" t="s">
        <v>1853</v>
      </c>
      <c r="AO18" s="1" t="s">
        <v>86</v>
      </c>
      <c r="AP18" s="81" t="s">
        <v>86</v>
      </c>
      <c r="AQ18" s="1" t="s">
        <v>102</v>
      </c>
    </row>
    <row r="19" spans="4:43">
      <c r="D19" s="46" t="s">
        <v>2705</v>
      </c>
      <c r="K19" s="1" t="s">
        <v>2585</v>
      </c>
      <c r="O19" s="1" t="s">
        <v>2586</v>
      </c>
      <c r="U19" s="1" t="s">
        <v>103</v>
      </c>
      <c r="V19" s="81" t="s">
        <v>103</v>
      </c>
      <c r="AB19" s="80"/>
      <c r="AH19" s="135" t="s">
        <v>1622</v>
      </c>
      <c r="AI19" s="135" t="s">
        <v>1622</v>
      </c>
      <c r="AJ19" s="81" t="s">
        <v>75</v>
      </c>
      <c r="AK19" s="81" t="s">
        <v>1854</v>
      </c>
      <c r="AO19" s="1" t="s">
        <v>90</v>
      </c>
      <c r="AP19" s="81" t="s">
        <v>90</v>
      </c>
      <c r="AQ19" s="1" t="s">
        <v>105</v>
      </c>
    </row>
    <row r="20" spans="4:43">
      <c r="D20" s="1" t="s">
        <v>2720</v>
      </c>
      <c r="K20" s="1" t="s">
        <v>2586</v>
      </c>
      <c r="O20" s="1" t="s">
        <v>2587</v>
      </c>
      <c r="U20" s="1" t="s">
        <v>1056</v>
      </c>
      <c r="V20" s="81" t="s">
        <v>1056</v>
      </c>
      <c r="AH20" s="1" t="s">
        <v>786</v>
      </c>
      <c r="AI20" s="1" t="s">
        <v>99</v>
      </c>
      <c r="AJ20" s="81" t="s">
        <v>1644</v>
      </c>
      <c r="AK20" s="81" t="s">
        <v>1855</v>
      </c>
      <c r="AO20" s="1" t="s">
        <v>93</v>
      </c>
      <c r="AP20" s="81" t="s">
        <v>93</v>
      </c>
      <c r="AQ20" s="1" t="s">
        <v>3586</v>
      </c>
    </row>
    <row r="21" spans="4:43">
      <c r="D21" s="1" t="s">
        <v>2721</v>
      </c>
      <c r="K21" s="1" t="s">
        <v>2587</v>
      </c>
      <c r="O21" s="1" t="s">
        <v>2450</v>
      </c>
      <c r="U21" s="1" t="s">
        <v>107</v>
      </c>
      <c r="V21" s="81" t="s">
        <v>107</v>
      </c>
      <c r="AH21" s="135" t="s">
        <v>1623</v>
      </c>
      <c r="AI21" s="135" t="s">
        <v>1623</v>
      </c>
      <c r="AJ21" s="81" t="s">
        <v>1645</v>
      </c>
      <c r="AK21" s="81" t="s">
        <v>1856</v>
      </c>
      <c r="AO21" s="1" t="s">
        <v>97</v>
      </c>
      <c r="AP21" s="81" t="s">
        <v>97</v>
      </c>
      <c r="AQ21" s="1" t="s">
        <v>890</v>
      </c>
    </row>
    <row r="22" spans="4:43">
      <c r="D22" s="1" t="s">
        <v>2708</v>
      </c>
      <c r="K22" s="1" t="s">
        <v>2450</v>
      </c>
      <c r="O22" s="1" t="s">
        <v>2588</v>
      </c>
      <c r="U22" s="1" t="s">
        <v>110</v>
      </c>
      <c r="V22" s="81" t="s">
        <v>110</v>
      </c>
      <c r="AH22" s="1" t="s">
        <v>65</v>
      </c>
      <c r="AI22" s="1" t="s">
        <v>65</v>
      </c>
      <c r="AJ22" s="81" t="s">
        <v>1646</v>
      </c>
      <c r="AK22" s="81" t="s">
        <v>1857</v>
      </c>
      <c r="AO22" s="1" t="s">
        <v>101</v>
      </c>
      <c r="AP22" s="81" t="s">
        <v>101</v>
      </c>
      <c r="AQ22" s="1" t="s">
        <v>891</v>
      </c>
    </row>
    <row r="23" spans="4:43">
      <c r="D23" s="1" t="s">
        <v>2722</v>
      </c>
      <c r="K23" s="1" t="s">
        <v>2588</v>
      </c>
      <c r="O23" s="1" t="s">
        <v>2423</v>
      </c>
      <c r="U23" s="1" t="s">
        <v>1057</v>
      </c>
      <c r="V23" s="81" t="s">
        <v>1057</v>
      </c>
      <c r="AH23" s="1" t="s">
        <v>1609</v>
      </c>
      <c r="AI23" s="1" t="s">
        <v>69</v>
      </c>
      <c r="AJ23" s="81" t="s">
        <v>1647</v>
      </c>
      <c r="AK23" s="81" t="s">
        <v>1858</v>
      </c>
      <c r="AO23" s="1" t="s">
        <v>2686</v>
      </c>
      <c r="AP23" s="81" t="s">
        <v>2686</v>
      </c>
      <c r="AQ23" s="80"/>
    </row>
    <row r="24" spans="4:43">
      <c r="D24" s="1" t="s">
        <v>2710</v>
      </c>
      <c r="K24" s="1" t="s">
        <v>2423</v>
      </c>
      <c r="O24" s="1" t="s">
        <v>2589</v>
      </c>
      <c r="U24" s="1" t="s">
        <v>113</v>
      </c>
      <c r="V24" s="81" t="s">
        <v>113</v>
      </c>
      <c r="AH24" s="1" t="s">
        <v>769</v>
      </c>
      <c r="AI24" s="1" t="s">
        <v>106</v>
      </c>
      <c r="AJ24" s="81" t="s">
        <v>1648</v>
      </c>
      <c r="AK24" s="81" t="s">
        <v>1859</v>
      </c>
      <c r="AO24" s="1" t="s">
        <v>2327</v>
      </c>
      <c r="AP24" s="81" t="s">
        <v>2327</v>
      </c>
    </row>
    <row r="25" spans="4:43">
      <c r="D25" s="1" t="s">
        <v>2406</v>
      </c>
      <c r="K25" s="1" t="s">
        <v>2589</v>
      </c>
      <c r="O25" s="1" t="s">
        <v>2590</v>
      </c>
      <c r="U25" s="1" t="s">
        <v>115</v>
      </c>
      <c r="V25" s="81" t="s">
        <v>115</v>
      </c>
      <c r="AH25" s="1" t="s">
        <v>779</v>
      </c>
      <c r="AI25" s="1" t="s">
        <v>109</v>
      </c>
      <c r="AJ25" s="81" t="s">
        <v>1649</v>
      </c>
      <c r="AK25" s="81" t="s">
        <v>1860</v>
      </c>
      <c r="AO25" s="1" t="s">
        <v>1104</v>
      </c>
      <c r="AP25" s="81" t="s">
        <v>1104</v>
      </c>
    </row>
    <row r="26" spans="4:43">
      <c r="D26" s="1" t="s">
        <v>2711</v>
      </c>
      <c r="K26" s="1" t="s">
        <v>2590</v>
      </c>
      <c r="O26" s="1" t="s">
        <v>2591</v>
      </c>
      <c r="U26" s="1" t="s">
        <v>1058</v>
      </c>
      <c r="V26" s="81" t="s">
        <v>1058</v>
      </c>
      <c r="AH26" s="135" t="s">
        <v>1624</v>
      </c>
      <c r="AI26" s="135" t="s">
        <v>1624</v>
      </c>
      <c r="AJ26" s="81" t="s">
        <v>1650</v>
      </c>
      <c r="AK26" s="81" t="s">
        <v>1861</v>
      </c>
      <c r="AO26" s="1" t="s">
        <v>2668</v>
      </c>
      <c r="AP26" s="81" t="s">
        <v>2668</v>
      </c>
    </row>
    <row r="27" spans="4:43">
      <c r="D27" s="1" t="s">
        <v>2723</v>
      </c>
      <c r="K27" s="1" t="s">
        <v>2591</v>
      </c>
      <c r="O27" s="1" t="s">
        <v>2426</v>
      </c>
      <c r="U27" s="1" t="s">
        <v>117</v>
      </c>
      <c r="V27" s="81" t="s">
        <v>117</v>
      </c>
      <c r="AH27" s="1" t="s">
        <v>788</v>
      </c>
      <c r="AI27" s="1" t="s">
        <v>787</v>
      </c>
      <c r="AJ27" s="81" t="s">
        <v>1651</v>
      </c>
      <c r="AK27" s="81" t="s">
        <v>1862</v>
      </c>
      <c r="AO27" s="1" t="s">
        <v>2597</v>
      </c>
      <c r="AP27" s="81" t="s">
        <v>2597</v>
      </c>
    </row>
    <row r="28" spans="4:43">
      <c r="D28" s="80"/>
      <c r="K28" s="1" t="s">
        <v>2426</v>
      </c>
      <c r="O28" s="1" t="s">
        <v>2442</v>
      </c>
      <c r="U28" s="1" t="s">
        <v>118</v>
      </c>
      <c r="V28" s="81" t="s">
        <v>118</v>
      </c>
      <c r="AH28" s="135" t="s">
        <v>1625</v>
      </c>
      <c r="AI28" s="135" t="s">
        <v>1625</v>
      </c>
      <c r="AJ28" s="81" t="s">
        <v>1652</v>
      </c>
      <c r="AK28" s="81" t="s">
        <v>1863</v>
      </c>
      <c r="AO28" s="1" t="s">
        <v>1103</v>
      </c>
      <c r="AP28" s="81" t="s">
        <v>1103</v>
      </c>
    </row>
    <row r="29" spans="4:43">
      <c r="K29" s="1" t="s">
        <v>2442</v>
      </c>
      <c r="O29" s="1" t="s">
        <v>2592</v>
      </c>
      <c r="U29" s="1" t="s">
        <v>1059</v>
      </c>
      <c r="V29" s="81" t="s">
        <v>1059</v>
      </c>
      <c r="AH29" s="135" t="s">
        <v>1613</v>
      </c>
      <c r="AI29" s="135" t="s">
        <v>1612</v>
      </c>
      <c r="AJ29" s="81" t="s">
        <v>1653</v>
      </c>
      <c r="AK29" s="81" t="s">
        <v>1864</v>
      </c>
      <c r="AO29" s="1" t="s">
        <v>104</v>
      </c>
      <c r="AP29" s="81" t="s">
        <v>104</v>
      </c>
    </row>
    <row r="30" spans="4:43">
      <c r="K30" s="1" t="s">
        <v>2592</v>
      </c>
      <c r="O30" s="1" t="s">
        <v>2593</v>
      </c>
      <c r="U30" s="1" t="s">
        <v>120</v>
      </c>
      <c r="V30" s="81" t="s">
        <v>120</v>
      </c>
      <c r="AH30" s="135" t="s">
        <v>1615</v>
      </c>
      <c r="AI30" s="135" t="s">
        <v>1614</v>
      </c>
      <c r="AJ30" s="81" t="s">
        <v>1654</v>
      </c>
      <c r="AK30" s="81" t="s">
        <v>1865</v>
      </c>
      <c r="AO30" s="1" t="s">
        <v>2243</v>
      </c>
      <c r="AP30" s="81" t="s">
        <v>2243</v>
      </c>
    </row>
    <row r="31" spans="4:43">
      <c r="K31" s="1" t="s">
        <v>2593</v>
      </c>
      <c r="O31" s="1" t="s">
        <v>2594</v>
      </c>
      <c r="U31" s="1" t="s">
        <v>122</v>
      </c>
      <c r="V31" s="81" t="s">
        <v>122</v>
      </c>
      <c r="AH31" s="1" t="s">
        <v>777</v>
      </c>
      <c r="AI31" s="1" t="s">
        <v>776</v>
      </c>
      <c r="AJ31" s="81" t="s">
        <v>1655</v>
      </c>
      <c r="AK31" s="81" t="s">
        <v>1866</v>
      </c>
      <c r="AO31" s="1" t="s">
        <v>2598</v>
      </c>
      <c r="AP31" s="81" t="s">
        <v>2598</v>
      </c>
    </row>
    <row r="32" spans="4:43">
      <c r="K32" s="1" t="s">
        <v>2594</v>
      </c>
      <c r="O32" s="1" t="s">
        <v>1451</v>
      </c>
      <c r="U32" s="1" t="s">
        <v>123</v>
      </c>
      <c r="V32" s="81" t="s">
        <v>123</v>
      </c>
      <c r="AH32" s="135" t="s">
        <v>1626</v>
      </c>
      <c r="AI32" s="135" t="s">
        <v>1626</v>
      </c>
      <c r="AJ32" s="81" t="s">
        <v>1656</v>
      </c>
      <c r="AK32" s="81" t="s">
        <v>1867</v>
      </c>
      <c r="AO32" s="1" t="s">
        <v>108</v>
      </c>
      <c r="AP32" s="81" t="s">
        <v>108</v>
      </c>
    </row>
    <row r="33" spans="11:42">
      <c r="K33" s="1" t="s">
        <v>1451</v>
      </c>
      <c r="O33" s="1" t="s">
        <v>2595</v>
      </c>
      <c r="U33" s="1" t="s">
        <v>124</v>
      </c>
      <c r="V33" s="81" t="s">
        <v>124</v>
      </c>
      <c r="AH33" s="135" t="s">
        <v>1627</v>
      </c>
      <c r="AI33" s="135" t="s">
        <v>1627</v>
      </c>
      <c r="AJ33" s="81" t="s">
        <v>1657</v>
      </c>
      <c r="AK33" s="81" t="s">
        <v>1868</v>
      </c>
      <c r="AO33" s="1" t="s">
        <v>1473</v>
      </c>
      <c r="AP33" s="81" t="s">
        <v>1473</v>
      </c>
    </row>
    <row r="34" spans="11:42">
      <c r="K34" s="1" t="s">
        <v>2595</v>
      </c>
      <c r="O34" s="1" t="s">
        <v>2596</v>
      </c>
      <c r="U34" s="1" t="s">
        <v>126</v>
      </c>
      <c r="V34" s="81" t="s">
        <v>126</v>
      </c>
      <c r="AH34" s="135" t="s">
        <v>1628</v>
      </c>
      <c r="AI34" s="135" t="s">
        <v>1628</v>
      </c>
      <c r="AJ34" s="81" t="s">
        <v>78</v>
      </c>
      <c r="AK34" s="81" t="s">
        <v>1869</v>
      </c>
      <c r="AO34" s="1" t="s">
        <v>111</v>
      </c>
      <c r="AP34" s="81" t="s">
        <v>111</v>
      </c>
    </row>
    <row r="35" spans="11:42">
      <c r="K35" s="1" t="s">
        <v>2596</v>
      </c>
      <c r="O35" s="80"/>
      <c r="U35" s="1" t="s">
        <v>128</v>
      </c>
      <c r="V35" s="81" t="s">
        <v>128</v>
      </c>
      <c r="AH35" s="1" t="s">
        <v>780</v>
      </c>
      <c r="AI35" s="1" t="s">
        <v>112</v>
      </c>
      <c r="AJ35" s="81" t="s">
        <v>1658</v>
      </c>
      <c r="AK35" s="81" t="s">
        <v>1870</v>
      </c>
      <c r="AO35" s="1" t="s">
        <v>114</v>
      </c>
      <c r="AP35" s="81" t="s">
        <v>114</v>
      </c>
    </row>
    <row r="36" spans="11:42">
      <c r="K36" s="80"/>
      <c r="U36" s="1" t="s">
        <v>130</v>
      </c>
      <c r="V36" s="81" t="s">
        <v>130</v>
      </c>
      <c r="AH36" s="135" t="s">
        <v>1629</v>
      </c>
      <c r="AI36" s="135" t="s">
        <v>1629</v>
      </c>
      <c r="AJ36" s="81" t="s">
        <v>1659</v>
      </c>
      <c r="AK36" s="81" t="s">
        <v>1871</v>
      </c>
      <c r="AO36" s="1" t="s">
        <v>1474</v>
      </c>
      <c r="AP36" s="81" t="s">
        <v>1474</v>
      </c>
    </row>
    <row r="37" spans="11:42">
      <c r="U37" s="1" t="s">
        <v>132</v>
      </c>
      <c r="V37" s="81" t="s">
        <v>132</v>
      </c>
      <c r="AH37" s="1" t="s">
        <v>784</v>
      </c>
      <c r="AI37" s="1" t="s">
        <v>783</v>
      </c>
      <c r="AJ37" s="81" t="s">
        <v>1660</v>
      </c>
      <c r="AK37" s="81" t="s">
        <v>1872</v>
      </c>
      <c r="AO37" s="1" t="s">
        <v>116</v>
      </c>
      <c r="AP37" s="81" t="s">
        <v>116</v>
      </c>
    </row>
    <row r="38" spans="11:42">
      <c r="U38" s="1" t="s">
        <v>134</v>
      </c>
      <c r="V38" s="81" t="s">
        <v>134</v>
      </c>
      <c r="AH38" s="1" t="s">
        <v>57</v>
      </c>
      <c r="AI38" s="1" t="s">
        <v>57</v>
      </c>
      <c r="AJ38" s="81" t="s">
        <v>1661</v>
      </c>
      <c r="AK38" s="81" t="s">
        <v>1873</v>
      </c>
      <c r="AO38" s="1" t="s">
        <v>1370</v>
      </c>
      <c r="AP38" s="81" t="s">
        <v>1370</v>
      </c>
    </row>
    <row r="39" spans="11:42">
      <c r="U39" s="1" t="s">
        <v>1060</v>
      </c>
      <c r="V39" s="81" t="s">
        <v>1060</v>
      </c>
      <c r="AH39" s="1" t="s">
        <v>2240</v>
      </c>
      <c r="AI39" s="1" t="s">
        <v>781</v>
      </c>
      <c r="AJ39" s="81" t="s">
        <v>1662</v>
      </c>
      <c r="AK39" s="81" t="s">
        <v>1874</v>
      </c>
      <c r="AO39" s="1" t="s">
        <v>119</v>
      </c>
      <c r="AP39" s="81" t="s">
        <v>119</v>
      </c>
    </row>
    <row r="40" spans="11:42">
      <c r="U40" s="1" t="s">
        <v>1061</v>
      </c>
      <c r="V40" s="81" t="s">
        <v>1061</v>
      </c>
      <c r="AH40" s="1" t="s">
        <v>775</v>
      </c>
      <c r="AI40" s="1" t="s">
        <v>774</v>
      </c>
      <c r="AJ40" s="81" t="s">
        <v>1663</v>
      </c>
      <c r="AK40" s="81" t="s">
        <v>1875</v>
      </c>
      <c r="AO40" s="1" t="s">
        <v>1475</v>
      </c>
      <c r="AP40" s="81" t="s">
        <v>1475</v>
      </c>
    </row>
    <row r="41" spans="11:42">
      <c r="U41" s="1" t="s">
        <v>1062</v>
      </c>
      <c r="V41" s="81" t="s">
        <v>1062</v>
      </c>
      <c r="AH41" s="80"/>
      <c r="AI41" s="80"/>
      <c r="AJ41" s="81" t="s">
        <v>62</v>
      </c>
      <c r="AK41" s="81" t="s">
        <v>1876</v>
      </c>
      <c r="AO41" s="1" t="s">
        <v>121</v>
      </c>
      <c r="AP41" s="81" t="s">
        <v>121</v>
      </c>
    </row>
    <row r="42" spans="11:42">
      <c r="U42" s="1" t="s">
        <v>135</v>
      </c>
      <c r="V42" s="81" t="s">
        <v>135</v>
      </c>
      <c r="AJ42" s="81" t="s">
        <v>1664</v>
      </c>
      <c r="AK42" s="81" t="s">
        <v>1877</v>
      </c>
      <c r="AO42" s="1" t="s">
        <v>2529</v>
      </c>
      <c r="AP42" s="81" t="s">
        <v>2529</v>
      </c>
    </row>
    <row r="43" spans="11:42">
      <c r="U43" s="1" t="s">
        <v>136</v>
      </c>
      <c r="V43" s="81" t="s">
        <v>136</v>
      </c>
      <c r="AJ43" s="81" t="s">
        <v>1665</v>
      </c>
      <c r="AK43" s="81" t="s">
        <v>1878</v>
      </c>
      <c r="AO43" s="1" t="s">
        <v>1482</v>
      </c>
      <c r="AP43" s="81" t="s">
        <v>1482</v>
      </c>
    </row>
    <row r="44" spans="11:42">
      <c r="U44" s="1" t="s">
        <v>138</v>
      </c>
      <c r="V44" s="81" t="s">
        <v>138</v>
      </c>
      <c r="AJ44" s="81" t="s">
        <v>1666</v>
      </c>
      <c r="AK44" s="81" t="s">
        <v>1879</v>
      </c>
      <c r="AO44" s="1" t="s">
        <v>2299</v>
      </c>
      <c r="AP44" s="81" t="s">
        <v>2299</v>
      </c>
    </row>
    <row r="45" spans="11:42">
      <c r="U45" s="1" t="s">
        <v>140</v>
      </c>
      <c r="V45" s="81" t="s">
        <v>140</v>
      </c>
      <c r="AJ45" s="81" t="s">
        <v>1667</v>
      </c>
      <c r="AK45" s="81" t="s">
        <v>1880</v>
      </c>
      <c r="AO45" s="1" t="s">
        <v>125</v>
      </c>
      <c r="AP45" s="81" t="s">
        <v>125</v>
      </c>
    </row>
    <row r="46" spans="11:42">
      <c r="U46" s="1" t="s">
        <v>142</v>
      </c>
      <c r="V46" s="81" t="s">
        <v>142</v>
      </c>
      <c r="AJ46" s="81" t="s">
        <v>1619</v>
      </c>
      <c r="AK46" s="81" t="s">
        <v>1881</v>
      </c>
      <c r="AO46" s="1" t="s">
        <v>2300</v>
      </c>
      <c r="AP46" s="81" t="s">
        <v>2300</v>
      </c>
    </row>
    <row r="47" spans="11:42">
      <c r="U47" s="1" t="s">
        <v>144</v>
      </c>
      <c r="V47" s="81" t="s">
        <v>144</v>
      </c>
      <c r="AJ47" s="81" t="s">
        <v>1668</v>
      </c>
      <c r="AK47" s="81" t="s">
        <v>1882</v>
      </c>
      <c r="AO47" s="1" t="s">
        <v>127</v>
      </c>
      <c r="AP47" s="81" t="s">
        <v>127</v>
      </c>
    </row>
    <row r="48" spans="11:42">
      <c r="U48" s="1" t="s">
        <v>146</v>
      </c>
      <c r="V48" s="81" t="s">
        <v>146</v>
      </c>
      <c r="AJ48" s="81" t="s">
        <v>1669</v>
      </c>
      <c r="AK48" s="81" t="s">
        <v>1883</v>
      </c>
      <c r="AO48" s="1" t="s">
        <v>129</v>
      </c>
      <c r="AP48" s="81" t="s">
        <v>129</v>
      </c>
    </row>
    <row r="49" spans="21:42">
      <c r="U49" s="1" t="s">
        <v>148</v>
      </c>
      <c r="V49" s="81" t="s">
        <v>148</v>
      </c>
      <c r="AJ49" s="81" t="s">
        <v>1670</v>
      </c>
      <c r="AK49" s="81" t="s">
        <v>1884</v>
      </c>
      <c r="AO49" s="1" t="s">
        <v>131</v>
      </c>
      <c r="AP49" s="81" t="s">
        <v>131</v>
      </c>
    </row>
    <row r="50" spans="21:42">
      <c r="U50" s="1" t="s">
        <v>150</v>
      </c>
      <c r="V50" s="81" t="s">
        <v>150</v>
      </c>
      <c r="AJ50" s="81" t="s">
        <v>1671</v>
      </c>
      <c r="AK50" s="81" t="s">
        <v>1885</v>
      </c>
      <c r="AO50" s="1" t="s">
        <v>133</v>
      </c>
      <c r="AP50" s="81" t="s">
        <v>133</v>
      </c>
    </row>
    <row r="51" spans="21:42">
      <c r="U51" s="1" t="s">
        <v>152</v>
      </c>
      <c r="V51" s="81" t="s">
        <v>152</v>
      </c>
      <c r="AJ51" s="81" t="s">
        <v>81</v>
      </c>
      <c r="AK51" s="81" t="s">
        <v>1886</v>
      </c>
      <c r="AO51" s="1" t="s">
        <v>1116</v>
      </c>
      <c r="AP51" s="81" t="s">
        <v>1116</v>
      </c>
    </row>
    <row r="52" spans="21:42">
      <c r="U52" s="1" t="s">
        <v>154</v>
      </c>
      <c r="V52" s="81" t="s">
        <v>154</v>
      </c>
      <c r="AJ52" s="81" t="s">
        <v>1672</v>
      </c>
      <c r="AK52" s="81" t="s">
        <v>1887</v>
      </c>
      <c r="AO52" s="1" t="s">
        <v>1117</v>
      </c>
      <c r="AP52" s="81" t="s">
        <v>1117</v>
      </c>
    </row>
    <row r="53" spans="21:42">
      <c r="U53" s="1" t="s">
        <v>156</v>
      </c>
      <c r="V53" s="81" t="s">
        <v>156</v>
      </c>
      <c r="AJ53" s="81" t="s">
        <v>1673</v>
      </c>
      <c r="AK53" s="81" t="s">
        <v>1888</v>
      </c>
      <c r="AO53" s="1" t="s">
        <v>2461</v>
      </c>
      <c r="AP53" s="81" t="s">
        <v>2461</v>
      </c>
    </row>
    <row r="54" spans="21:42">
      <c r="U54" s="1" t="s">
        <v>158</v>
      </c>
      <c r="V54" s="81" t="s">
        <v>158</v>
      </c>
      <c r="AJ54" s="81" t="s">
        <v>1674</v>
      </c>
      <c r="AK54" s="81" t="s">
        <v>1889</v>
      </c>
      <c r="AO54" s="1" t="s">
        <v>137</v>
      </c>
      <c r="AP54" s="81" t="s">
        <v>137</v>
      </c>
    </row>
    <row r="55" spans="21:42">
      <c r="U55" s="1" t="s">
        <v>160</v>
      </c>
      <c r="V55" s="81" t="s">
        <v>160</v>
      </c>
      <c r="AJ55" s="81" t="s">
        <v>1675</v>
      </c>
      <c r="AK55" s="81" t="s">
        <v>1890</v>
      </c>
      <c r="AO55" s="1" t="s">
        <v>1582</v>
      </c>
      <c r="AP55" s="81" t="s">
        <v>1582</v>
      </c>
    </row>
    <row r="56" spans="21:42">
      <c r="U56" s="1" t="s">
        <v>162</v>
      </c>
      <c r="V56" s="81" t="s">
        <v>162</v>
      </c>
      <c r="AJ56" s="81" t="s">
        <v>1676</v>
      </c>
      <c r="AK56" s="81" t="s">
        <v>1891</v>
      </c>
      <c r="AO56" s="1" t="s">
        <v>3204</v>
      </c>
      <c r="AP56" s="81" t="s">
        <v>3204</v>
      </c>
    </row>
    <row r="57" spans="21:42">
      <c r="U57" s="1" t="s">
        <v>164</v>
      </c>
      <c r="V57" s="81" t="s">
        <v>164</v>
      </c>
      <c r="AJ57" s="81" t="s">
        <v>1677</v>
      </c>
      <c r="AK57" s="81" t="s">
        <v>1892</v>
      </c>
      <c r="AO57" s="1" t="s">
        <v>2328</v>
      </c>
      <c r="AP57" s="81" t="s">
        <v>2328</v>
      </c>
    </row>
    <row r="58" spans="21:42">
      <c r="U58" s="1" t="s">
        <v>166</v>
      </c>
      <c r="V58" s="81" t="s">
        <v>166</v>
      </c>
      <c r="AJ58" s="81" t="s">
        <v>1678</v>
      </c>
      <c r="AK58" s="81" t="s">
        <v>1893</v>
      </c>
      <c r="AO58" s="1" t="s">
        <v>139</v>
      </c>
      <c r="AP58" s="81" t="s">
        <v>139</v>
      </c>
    </row>
    <row r="59" spans="21:42">
      <c r="U59" s="1" t="s">
        <v>168</v>
      </c>
      <c r="V59" s="81" t="s">
        <v>168</v>
      </c>
      <c r="AJ59" s="81" t="s">
        <v>1620</v>
      </c>
      <c r="AK59" s="81" t="s">
        <v>1894</v>
      </c>
      <c r="AO59" s="1" t="s">
        <v>141</v>
      </c>
      <c r="AP59" s="81" t="s">
        <v>141</v>
      </c>
    </row>
    <row r="60" spans="21:42">
      <c r="U60" s="1" t="s">
        <v>170</v>
      </c>
      <c r="V60" s="81" t="s">
        <v>170</v>
      </c>
      <c r="AJ60" s="81" t="s">
        <v>84</v>
      </c>
      <c r="AK60" s="81" t="s">
        <v>1895</v>
      </c>
      <c r="AO60" s="1" t="s">
        <v>2301</v>
      </c>
      <c r="AP60" s="81" t="s">
        <v>2301</v>
      </c>
    </row>
    <row r="61" spans="21:42">
      <c r="U61" s="1" t="s">
        <v>1579</v>
      </c>
      <c r="V61" s="81" t="s">
        <v>1579</v>
      </c>
      <c r="AJ61" s="81" t="s">
        <v>1679</v>
      </c>
      <c r="AK61" s="81" t="s">
        <v>1896</v>
      </c>
      <c r="AO61" s="1" t="s">
        <v>143</v>
      </c>
      <c r="AP61" s="81" t="s">
        <v>143</v>
      </c>
    </row>
    <row r="62" spans="21:42">
      <c r="U62" s="1" t="s">
        <v>172</v>
      </c>
      <c r="V62" s="81" t="s">
        <v>172</v>
      </c>
      <c r="AJ62" s="81" t="s">
        <v>1680</v>
      </c>
      <c r="AK62" s="81" t="s">
        <v>1897</v>
      </c>
      <c r="AO62" s="1" t="s">
        <v>1461</v>
      </c>
      <c r="AP62" s="81" t="s">
        <v>1461</v>
      </c>
    </row>
    <row r="63" spans="21:42">
      <c r="U63" s="1" t="s">
        <v>174</v>
      </c>
      <c r="V63" s="81" t="s">
        <v>174</v>
      </c>
      <c r="AJ63" s="81" t="s">
        <v>1681</v>
      </c>
      <c r="AK63" s="81" t="s">
        <v>1898</v>
      </c>
      <c r="AO63" s="1" t="s">
        <v>145</v>
      </c>
      <c r="AP63" s="81" t="s">
        <v>145</v>
      </c>
    </row>
    <row r="64" spans="21:42">
      <c r="U64" s="1" t="s">
        <v>176</v>
      </c>
      <c r="V64" s="81" t="s">
        <v>176</v>
      </c>
      <c r="AJ64" s="81" t="s">
        <v>1682</v>
      </c>
      <c r="AK64" s="81" t="s">
        <v>1899</v>
      </c>
      <c r="AO64" s="1" t="s">
        <v>2667</v>
      </c>
      <c r="AP64" s="81" t="s">
        <v>2667</v>
      </c>
    </row>
    <row r="65" spans="21:42">
      <c r="U65" s="1" t="s">
        <v>1063</v>
      </c>
      <c r="V65" s="81" t="s">
        <v>1063</v>
      </c>
      <c r="AJ65" s="81" t="s">
        <v>1683</v>
      </c>
      <c r="AK65" s="81" t="s">
        <v>1900</v>
      </c>
      <c r="AO65" s="1" t="s">
        <v>981</v>
      </c>
      <c r="AP65" s="81" t="s">
        <v>981</v>
      </c>
    </row>
    <row r="66" spans="21:42">
      <c r="U66" s="1" t="s">
        <v>178</v>
      </c>
      <c r="V66" s="81" t="s">
        <v>178</v>
      </c>
      <c r="AJ66" s="81" t="s">
        <v>1684</v>
      </c>
      <c r="AK66" s="81" t="s">
        <v>1901</v>
      </c>
      <c r="AO66" s="1" t="s">
        <v>892</v>
      </c>
      <c r="AP66" s="81" t="s">
        <v>892</v>
      </c>
    </row>
    <row r="67" spans="21:42">
      <c r="U67" s="1" t="s">
        <v>180</v>
      </c>
      <c r="V67" s="81" t="s">
        <v>180</v>
      </c>
      <c r="AJ67" s="81" t="s">
        <v>1685</v>
      </c>
      <c r="AK67" s="81" t="s">
        <v>1902</v>
      </c>
      <c r="AO67" s="1" t="s">
        <v>982</v>
      </c>
      <c r="AP67" s="81" t="s">
        <v>982</v>
      </c>
    </row>
    <row r="68" spans="21:42">
      <c r="U68" s="1" t="s">
        <v>182</v>
      </c>
      <c r="V68" s="81" t="s">
        <v>182</v>
      </c>
      <c r="AJ68" s="81" t="s">
        <v>1686</v>
      </c>
      <c r="AK68" s="81" t="s">
        <v>1903</v>
      </c>
      <c r="AO68" s="1" t="s">
        <v>147</v>
      </c>
      <c r="AP68" s="81" t="s">
        <v>147</v>
      </c>
    </row>
    <row r="69" spans="21:42">
      <c r="U69" s="1" t="s">
        <v>184</v>
      </c>
      <c r="V69" s="81" t="s">
        <v>184</v>
      </c>
      <c r="AJ69" s="81" t="s">
        <v>1687</v>
      </c>
      <c r="AK69" s="81" t="s">
        <v>1904</v>
      </c>
      <c r="AO69" s="1" t="s">
        <v>149</v>
      </c>
      <c r="AP69" s="81" t="s">
        <v>149</v>
      </c>
    </row>
    <row r="70" spans="21:42">
      <c r="U70" s="1" t="s">
        <v>186</v>
      </c>
      <c r="V70" s="81" t="s">
        <v>186</v>
      </c>
      <c r="AJ70" s="81" t="s">
        <v>2083</v>
      </c>
      <c r="AK70" s="81" t="s">
        <v>1905</v>
      </c>
      <c r="AO70" s="1" t="s">
        <v>151</v>
      </c>
      <c r="AP70" s="81" t="s">
        <v>151</v>
      </c>
    </row>
    <row r="71" spans="21:42">
      <c r="U71" s="1" t="s">
        <v>188</v>
      </c>
      <c r="V71" s="81" t="s">
        <v>188</v>
      </c>
      <c r="AJ71" s="81" t="s">
        <v>1610</v>
      </c>
      <c r="AK71" s="81" t="s">
        <v>1906</v>
      </c>
      <c r="AO71" s="1" t="s">
        <v>1583</v>
      </c>
      <c r="AP71" s="81" t="s">
        <v>1583</v>
      </c>
    </row>
    <row r="72" spans="21:42">
      <c r="U72" s="1" t="s">
        <v>190</v>
      </c>
      <c r="V72" s="81" t="s">
        <v>190</v>
      </c>
      <c r="AJ72" s="81" t="s">
        <v>1688</v>
      </c>
      <c r="AK72" s="81" t="s">
        <v>1907</v>
      </c>
      <c r="AO72" s="1" t="s">
        <v>153</v>
      </c>
      <c r="AP72" s="81" t="s">
        <v>153</v>
      </c>
    </row>
    <row r="73" spans="21:42">
      <c r="U73" s="1" t="s">
        <v>192</v>
      </c>
      <c r="V73" s="81" t="s">
        <v>192</v>
      </c>
      <c r="AJ73" s="81" t="s">
        <v>1689</v>
      </c>
      <c r="AK73" s="81" t="s">
        <v>1908</v>
      </c>
      <c r="AO73" s="1" t="s">
        <v>1584</v>
      </c>
      <c r="AP73" s="81" t="s">
        <v>1584</v>
      </c>
    </row>
    <row r="74" spans="21:42">
      <c r="U74" s="1" t="s">
        <v>194</v>
      </c>
      <c r="V74" s="81" t="s">
        <v>194</v>
      </c>
      <c r="AJ74" s="81" t="s">
        <v>1690</v>
      </c>
      <c r="AK74" s="81" t="s">
        <v>1909</v>
      </c>
      <c r="AO74" s="1" t="s">
        <v>2662</v>
      </c>
      <c r="AP74" s="81" t="s">
        <v>2662</v>
      </c>
    </row>
    <row r="75" spans="21:42">
      <c r="U75" s="1" t="s">
        <v>196</v>
      </c>
      <c r="V75" s="81" t="s">
        <v>196</v>
      </c>
      <c r="AJ75" s="81" t="s">
        <v>1691</v>
      </c>
      <c r="AK75" s="81" t="s">
        <v>1910</v>
      </c>
      <c r="AO75" s="1" t="s">
        <v>155</v>
      </c>
      <c r="AP75" s="81" t="s">
        <v>155</v>
      </c>
    </row>
    <row r="76" spans="21:42">
      <c r="U76" s="1" t="s">
        <v>198</v>
      </c>
      <c r="V76" s="81" t="s">
        <v>198</v>
      </c>
      <c r="AJ76" s="81" t="s">
        <v>1692</v>
      </c>
      <c r="AK76" s="81" t="s">
        <v>1911</v>
      </c>
      <c r="AO76" s="1" t="s">
        <v>157</v>
      </c>
      <c r="AP76" s="81" t="s">
        <v>157</v>
      </c>
    </row>
    <row r="77" spans="21:42">
      <c r="U77" s="1" t="s">
        <v>200</v>
      </c>
      <c r="V77" s="81" t="s">
        <v>200</v>
      </c>
      <c r="AJ77" s="81" t="s">
        <v>1693</v>
      </c>
      <c r="AK77" s="81" t="s">
        <v>1912</v>
      </c>
      <c r="AO77" s="1" t="s">
        <v>159</v>
      </c>
      <c r="AP77" s="81" t="s">
        <v>159</v>
      </c>
    </row>
    <row r="78" spans="21:42">
      <c r="U78" s="1" t="s">
        <v>202</v>
      </c>
      <c r="V78" s="81" t="s">
        <v>202</v>
      </c>
      <c r="AJ78" s="81" t="s">
        <v>1694</v>
      </c>
      <c r="AK78" s="81" t="s">
        <v>1913</v>
      </c>
      <c r="AO78" s="1" t="s">
        <v>161</v>
      </c>
      <c r="AP78" s="81" t="s">
        <v>161</v>
      </c>
    </row>
    <row r="79" spans="21:42">
      <c r="U79" s="1" t="s">
        <v>204</v>
      </c>
      <c r="V79" s="81" t="s">
        <v>204</v>
      </c>
      <c r="AJ79" s="81" t="s">
        <v>88</v>
      </c>
      <c r="AK79" s="81" t="s">
        <v>1914</v>
      </c>
      <c r="AO79" s="1" t="s">
        <v>163</v>
      </c>
      <c r="AP79" s="81" t="s">
        <v>163</v>
      </c>
    </row>
    <row r="80" spans="21:42">
      <c r="U80" s="1" t="s">
        <v>206</v>
      </c>
      <c r="V80" s="81" t="s">
        <v>206</v>
      </c>
      <c r="AJ80" s="81" t="s">
        <v>1695</v>
      </c>
      <c r="AK80" s="81" t="s">
        <v>1915</v>
      </c>
      <c r="AO80" s="1" t="s">
        <v>3287</v>
      </c>
      <c r="AP80" s="81" t="s">
        <v>3287</v>
      </c>
    </row>
    <row r="81" spans="21:42">
      <c r="U81" s="1" t="s">
        <v>208</v>
      </c>
      <c r="V81" s="81" t="s">
        <v>208</v>
      </c>
      <c r="AJ81" s="81" t="s">
        <v>92</v>
      </c>
      <c r="AK81" s="81" t="s">
        <v>1916</v>
      </c>
      <c r="AO81" s="1" t="s">
        <v>165</v>
      </c>
      <c r="AP81" s="81" t="s">
        <v>165</v>
      </c>
    </row>
    <row r="82" spans="21:42">
      <c r="U82" s="1" t="s">
        <v>210</v>
      </c>
      <c r="V82" s="81" t="s">
        <v>210</v>
      </c>
      <c r="AJ82" s="81" t="s">
        <v>1696</v>
      </c>
      <c r="AK82" s="81" t="s">
        <v>1917</v>
      </c>
      <c r="AO82" s="1" t="s">
        <v>893</v>
      </c>
      <c r="AP82" s="81" t="s">
        <v>893</v>
      </c>
    </row>
    <row r="83" spans="21:42">
      <c r="U83" s="1" t="s">
        <v>212</v>
      </c>
      <c r="V83" s="81" t="s">
        <v>212</v>
      </c>
      <c r="AJ83" s="81" t="s">
        <v>1697</v>
      </c>
      <c r="AK83" s="81" t="s">
        <v>1918</v>
      </c>
      <c r="AO83" s="1" t="s">
        <v>2674</v>
      </c>
      <c r="AP83" s="81" t="s">
        <v>2674</v>
      </c>
    </row>
    <row r="84" spans="21:42">
      <c r="U84" s="1" t="s">
        <v>1064</v>
      </c>
      <c r="V84" s="81" t="s">
        <v>1064</v>
      </c>
      <c r="AJ84" s="81" t="s">
        <v>1698</v>
      </c>
      <c r="AK84" s="81" t="s">
        <v>1919</v>
      </c>
      <c r="AO84" s="1" t="s">
        <v>167</v>
      </c>
      <c r="AP84" s="81" t="s">
        <v>167</v>
      </c>
    </row>
    <row r="85" spans="21:42">
      <c r="U85" s="1" t="s">
        <v>1065</v>
      </c>
      <c r="V85" s="81" t="s">
        <v>1065</v>
      </c>
      <c r="AJ85" s="81" t="s">
        <v>1699</v>
      </c>
      <c r="AK85" s="81" t="s">
        <v>1920</v>
      </c>
      <c r="AO85" s="1" t="s">
        <v>169</v>
      </c>
      <c r="AP85" s="81" t="s">
        <v>169</v>
      </c>
    </row>
    <row r="86" spans="21:42">
      <c r="U86" s="1" t="s">
        <v>214</v>
      </c>
      <c r="V86" s="81" t="s">
        <v>214</v>
      </c>
      <c r="AJ86" s="81" t="s">
        <v>1700</v>
      </c>
      <c r="AK86" s="81" t="s">
        <v>1921</v>
      </c>
      <c r="AO86" s="1" t="s">
        <v>1574</v>
      </c>
      <c r="AP86" s="81" t="s">
        <v>1574</v>
      </c>
    </row>
    <row r="87" spans="21:42">
      <c r="U87" s="1" t="s">
        <v>216</v>
      </c>
      <c r="V87" s="81" t="s">
        <v>216</v>
      </c>
      <c r="AJ87" s="81" t="s">
        <v>1701</v>
      </c>
      <c r="AK87" s="81" t="s">
        <v>1922</v>
      </c>
      <c r="AO87" s="1" t="s">
        <v>894</v>
      </c>
      <c r="AP87" s="81" t="s">
        <v>894</v>
      </c>
    </row>
    <row r="88" spans="21:42">
      <c r="U88" s="1" t="s">
        <v>218</v>
      </c>
      <c r="V88" s="81" t="s">
        <v>218</v>
      </c>
      <c r="AJ88" s="81" t="s">
        <v>1702</v>
      </c>
      <c r="AK88" s="81" t="s">
        <v>1923</v>
      </c>
      <c r="AO88" s="1" t="s">
        <v>171</v>
      </c>
      <c r="AP88" s="81" t="s">
        <v>171</v>
      </c>
    </row>
    <row r="89" spans="21:42">
      <c r="U89" s="1" t="s">
        <v>220</v>
      </c>
      <c r="V89" s="81" t="s">
        <v>220</v>
      </c>
      <c r="AJ89" s="81" t="s">
        <v>1703</v>
      </c>
      <c r="AK89" s="81" t="s">
        <v>1924</v>
      </c>
      <c r="AO89" s="1" t="s">
        <v>2302</v>
      </c>
      <c r="AP89" s="81" t="s">
        <v>2302</v>
      </c>
    </row>
    <row r="90" spans="21:42">
      <c r="U90" s="1" t="s">
        <v>1066</v>
      </c>
      <c r="V90" s="81" t="s">
        <v>1066</v>
      </c>
      <c r="AJ90" s="81" t="s">
        <v>1704</v>
      </c>
      <c r="AK90" s="81" t="s">
        <v>1925</v>
      </c>
      <c r="AO90" s="1" t="s">
        <v>173</v>
      </c>
      <c r="AP90" s="81" t="s">
        <v>173</v>
      </c>
    </row>
    <row r="91" spans="21:42">
      <c r="U91" s="1" t="s">
        <v>222</v>
      </c>
      <c r="V91" s="81" t="s">
        <v>222</v>
      </c>
      <c r="AJ91" s="81" t="s">
        <v>1705</v>
      </c>
      <c r="AK91" s="81" t="s">
        <v>1926</v>
      </c>
      <c r="AO91" s="1" t="s">
        <v>175</v>
      </c>
      <c r="AP91" s="81" t="s">
        <v>175</v>
      </c>
    </row>
    <row r="92" spans="21:42">
      <c r="U92" s="1" t="s">
        <v>224</v>
      </c>
      <c r="V92" s="81" t="s">
        <v>224</v>
      </c>
      <c r="AJ92" s="81" t="s">
        <v>1706</v>
      </c>
      <c r="AK92" s="81" t="s">
        <v>1927</v>
      </c>
      <c r="AO92" s="1" t="s">
        <v>177</v>
      </c>
      <c r="AP92" s="81" t="s">
        <v>177</v>
      </c>
    </row>
    <row r="93" spans="21:42">
      <c r="U93" s="1" t="s">
        <v>226</v>
      </c>
      <c r="V93" s="81" t="s">
        <v>226</v>
      </c>
      <c r="AJ93" s="81" t="s">
        <v>1707</v>
      </c>
      <c r="AK93" s="81" t="s">
        <v>1928</v>
      </c>
      <c r="AO93" s="1" t="s">
        <v>1031</v>
      </c>
      <c r="AP93" s="81" t="s">
        <v>1031</v>
      </c>
    </row>
    <row r="94" spans="21:42">
      <c r="U94" s="1" t="s">
        <v>228</v>
      </c>
      <c r="V94" s="81" t="s">
        <v>228</v>
      </c>
      <c r="AJ94" s="81" t="s">
        <v>1708</v>
      </c>
      <c r="AK94" s="81" t="s">
        <v>1929</v>
      </c>
      <c r="AO94" s="1" t="s">
        <v>179</v>
      </c>
      <c r="AP94" s="81" t="s">
        <v>179</v>
      </c>
    </row>
    <row r="95" spans="21:42">
      <c r="U95" s="1" t="s">
        <v>230</v>
      </c>
      <c r="V95" s="81" t="s">
        <v>230</v>
      </c>
      <c r="AJ95" s="81" t="s">
        <v>1709</v>
      </c>
      <c r="AK95" s="81" t="s">
        <v>1930</v>
      </c>
      <c r="AO95" s="1" t="s">
        <v>2303</v>
      </c>
      <c r="AP95" s="81" t="s">
        <v>2303</v>
      </c>
    </row>
    <row r="96" spans="21:42">
      <c r="U96" s="1" t="s">
        <v>1067</v>
      </c>
      <c r="V96" s="81" t="s">
        <v>1067</v>
      </c>
      <c r="AJ96" s="81" t="s">
        <v>1710</v>
      </c>
      <c r="AK96" s="81" t="s">
        <v>1931</v>
      </c>
      <c r="AO96" s="1" t="s">
        <v>181</v>
      </c>
      <c r="AP96" s="81" t="s">
        <v>181</v>
      </c>
    </row>
    <row r="97" spans="21:42">
      <c r="U97" s="1" t="s">
        <v>232</v>
      </c>
      <c r="V97" s="81" t="s">
        <v>232</v>
      </c>
      <c r="AJ97" s="81" t="s">
        <v>1711</v>
      </c>
      <c r="AK97" s="81" t="s">
        <v>1932</v>
      </c>
      <c r="AO97" s="1" t="s">
        <v>895</v>
      </c>
      <c r="AP97" s="81" t="s">
        <v>895</v>
      </c>
    </row>
    <row r="98" spans="21:42">
      <c r="U98" s="1" t="s">
        <v>234</v>
      </c>
      <c r="V98" s="81" t="s">
        <v>234</v>
      </c>
      <c r="AJ98" s="81" t="s">
        <v>1712</v>
      </c>
      <c r="AK98" s="81" t="s">
        <v>1933</v>
      </c>
      <c r="AO98" s="1" t="s">
        <v>183</v>
      </c>
      <c r="AP98" s="81" t="s">
        <v>183</v>
      </c>
    </row>
    <row r="99" spans="21:42">
      <c r="U99" s="1" t="s">
        <v>1068</v>
      </c>
      <c r="V99" s="81" t="s">
        <v>1068</v>
      </c>
      <c r="AJ99" s="81" t="s">
        <v>1713</v>
      </c>
      <c r="AK99" s="81" t="s">
        <v>1934</v>
      </c>
      <c r="AO99" s="1" t="s">
        <v>185</v>
      </c>
      <c r="AP99" s="81" t="s">
        <v>185</v>
      </c>
    </row>
    <row r="100" spans="21:42">
      <c r="U100" s="1" t="s">
        <v>236</v>
      </c>
      <c r="V100" s="81" t="s">
        <v>236</v>
      </c>
      <c r="AJ100" s="81" t="s">
        <v>1714</v>
      </c>
      <c r="AK100" s="81" t="s">
        <v>1935</v>
      </c>
      <c r="AO100" s="1" t="s">
        <v>187</v>
      </c>
      <c r="AP100" s="81" t="s">
        <v>187</v>
      </c>
    </row>
    <row r="101" spans="21:42">
      <c r="U101" s="1" t="s">
        <v>238</v>
      </c>
      <c r="V101" s="81" t="s">
        <v>238</v>
      </c>
      <c r="AJ101" s="81" t="s">
        <v>1715</v>
      </c>
      <c r="AK101" s="81" t="s">
        <v>1936</v>
      </c>
      <c r="AO101" s="1" t="s">
        <v>189</v>
      </c>
      <c r="AP101" s="81" t="s">
        <v>189</v>
      </c>
    </row>
    <row r="102" spans="21:42">
      <c r="U102" s="1" t="s">
        <v>240</v>
      </c>
      <c r="V102" s="81" t="s">
        <v>240</v>
      </c>
      <c r="AJ102" s="81" t="s">
        <v>1716</v>
      </c>
      <c r="AK102" s="81" t="s">
        <v>1937</v>
      </c>
      <c r="AO102" s="1" t="s">
        <v>896</v>
      </c>
      <c r="AP102" s="81" t="s">
        <v>896</v>
      </c>
    </row>
    <row r="103" spans="21:42">
      <c r="U103" s="1" t="s">
        <v>1460</v>
      </c>
      <c r="V103" s="81" t="s">
        <v>1460</v>
      </c>
      <c r="AJ103" s="81" t="s">
        <v>1621</v>
      </c>
      <c r="AK103" s="81" t="s">
        <v>1938</v>
      </c>
      <c r="AO103" s="1" t="s">
        <v>191</v>
      </c>
      <c r="AP103" s="81" t="s">
        <v>191</v>
      </c>
    </row>
    <row r="104" spans="21:42">
      <c r="U104" s="1" t="s">
        <v>1069</v>
      </c>
      <c r="V104" s="81" t="s">
        <v>1069</v>
      </c>
      <c r="AJ104" s="81" t="s">
        <v>95</v>
      </c>
      <c r="AK104" s="81" t="s">
        <v>1939</v>
      </c>
      <c r="AO104" s="1" t="s">
        <v>897</v>
      </c>
      <c r="AP104" s="81" t="s">
        <v>897</v>
      </c>
    </row>
    <row r="105" spans="21:42">
      <c r="U105" s="1" t="s">
        <v>242</v>
      </c>
      <c r="V105" s="81" t="s">
        <v>242</v>
      </c>
      <c r="AJ105" s="81" t="s">
        <v>1622</v>
      </c>
      <c r="AK105" s="81" t="s">
        <v>1940</v>
      </c>
      <c r="AO105" s="1" t="s">
        <v>193</v>
      </c>
      <c r="AP105" s="81" t="s">
        <v>193</v>
      </c>
    </row>
    <row r="106" spans="21:42">
      <c r="U106" s="1" t="s">
        <v>244</v>
      </c>
      <c r="V106" s="81" t="s">
        <v>244</v>
      </c>
      <c r="AJ106" s="81" t="s">
        <v>1717</v>
      </c>
      <c r="AK106" s="81" t="s">
        <v>1941</v>
      </c>
      <c r="AO106" s="1" t="s">
        <v>195</v>
      </c>
      <c r="AP106" s="81" t="s">
        <v>195</v>
      </c>
    </row>
    <row r="107" spans="21:42">
      <c r="U107" s="1" t="s">
        <v>246</v>
      </c>
      <c r="V107" s="81" t="s">
        <v>246</v>
      </c>
      <c r="AJ107" s="81" t="s">
        <v>99</v>
      </c>
      <c r="AK107" s="81" t="s">
        <v>1942</v>
      </c>
      <c r="AO107" s="1" t="s">
        <v>197</v>
      </c>
      <c r="AP107" s="81" t="s">
        <v>197</v>
      </c>
    </row>
    <row r="108" spans="21:42">
      <c r="U108" s="1" t="s">
        <v>248</v>
      </c>
      <c r="V108" s="81" t="s">
        <v>248</v>
      </c>
      <c r="AJ108" s="81" t="s">
        <v>1718</v>
      </c>
      <c r="AK108" s="81" t="s">
        <v>1943</v>
      </c>
      <c r="AO108" s="1" t="s">
        <v>2329</v>
      </c>
      <c r="AP108" s="81" t="s">
        <v>2329</v>
      </c>
    </row>
    <row r="109" spans="21:42">
      <c r="U109" s="1" t="s">
        <v>250</v>
      </c>
      <c r="V109" s="81" t="s">
        <v>250</v>
      </c>
      <c r="AJ109" s="81" t="s">
        <v>1719</v>
      </c>
      <c r="AK109" s="81" t="s">
        <v>1944</v>
      </c>
      <c r="AO109" s="1" t="s">
        <v>2245</v>
      </c>
      <c r="AP109" s="81" t="s">
        <v>2245</v>
      </c>
    </row>
    <row r="110" spans="21:42">
      <c r="U110" s="1" t="s">
        <v>252</v>
      </c>
      <c r="V110" s="81" t="s">
        <v>252</v>
      </c>
      <c r="AJ110" s="81" t="s">
        <v>1720</v>
      </c>
      <c r="AK110" s="81" t="s">
        <v>1945</v>
      </c>
      <c r="AO110" s="1" t="s">
        <v>199</v>
      </c>
      <c r="AP110" s="81" t="s">
        <v>199</v>
      </c>
    </row>
    <row r="111" spans="21:42">
      <c r="U111" s="1" t="s">
        <v>254</v>
      </c>
      <c r="V111" s="81" t="s">
        <v>254</v>
      </c>
      <c r="AJ111" s="81" t="s">
        <v>1721</v>
      </c>
      <c r="AK111" s="81" t="s">
        <v>1946</v>
      </c>
      <c r="AO111" s="1" t="s">
        <v>201</v>
      </c>
      <c r="AP111" s="81" t="s">
        <v>201</v>
      </c>
    </row>
    <row r="112" spans="21:42">
      <c r="U112" s="1" t="s">
        <v>256</v>
      </c>
      <c r="V112" s="81" t="s">
        <v>256</v>
      </c>
      <c r="AJ112" s="81" t="s">
        <v>1623</v>
      </c>
      <c r="AK112" s="81" t="s">
        <v>1947</v>
      </c>
      <c r="AO112" s="1" t="s">
        <v>203</v>
      </c>
      <c r="AP112" s="81" t="s">
        <v>203</v>
      </c>
    </row>
    <row r="113" spans="21:42">
      <c r="U113" s="1" t="s">
        <v>258</v>
      </c>
      <c r="V113" s="81" t="s">
        <v>258</v>
      </c>
      <c r="AJ113" s="81" t="s">
        <v>1722</v>
      </c>
      <c r="AK113" s="81" t="s">
        <v>1948</v>
      </c>
      <c r="AO113" s="1" t="s">
        <v>205</v>
      </c>
      <c r="AP113" s="81" t="s">
        <v>205</v>
      </c>
    </row>
    <row r="114" spans="21:42">
      <c r="U114" s="1" t="s">
        <v>260</v>
      </c>
      <c r="V114" s="81" t="s">
        <v>260</v>
      </c>
      <c r="AJ114" s="81" t="s">
        <v>1723</v>
      </c>
      <c r="AK114" s="81" t="s">
        <v>1949</v>
      </c>
      <c r="AO114" s="1" t="s">
        <v>207</v>
      </c>
      <c r="AP114" s="81" t="s">
        <v>207</v>
      </c>
    </row>
    <row r="115" spans="21:42">
      <c r="U115" s="1" t="s">
        <v>262</v>
      </c>
      <c r="V115" s="81" t="s">
        <v>262</v>
      </c>
      <c r="AJ115" s="81" t="s">
        <v>65</v>
      </c>
      <c r="AK115" s="81" t="s">
        <v>1950</v>
      </c>
      <c r="AO115" s="1" t="s">
        <v>2330</v>
      </c>
      <c r="AP115" s="81" t="s">
        <v>2330</v>
      </c>
    </row>
    <row r="116" spans="21:42">
      <c r="U116" s="1" t="s">
        <v>1070</v>
      </c>
      <c r="V116" s="81" t="s">
        <v>1070</v>
      </c>
      <c r="AJ116" s="81" t="s">
        <v>1724</v>
      </c>
      <c r="AK116" s="81" t="s">
        <v>1951</v>
      </c>
      <c r="AO116" s="1" t="s">
        <v>2663</v>
      </c>
      <c r="AP116" s="81" t="s">
        <v>2663</v>
      </c>
    </row>
    <row r="117" spans="21:42">
      <c r="U117" s="1" t="s">
        <v>264</v>
      </c>
      <c r="V117" s="81" t="s">
        <v>264</v>
      </c>
      <c r="AJ117" s="81" t="s">
        <v>1725</v>
      </c>
      <c r="AK117" s="81" t="s">
        <v>1952</v>
      </c>
      <c r="AO117" s="1" t="s">
        <v>2915</v>
      </c>
      <c r="AP117" s="81" t="s">
        <v>2915</v>
      </c>
    </row>
    <row r="118" spans="21:42">
      <c r="U118" s="1" t="s">
        <v>266</v>
      </c>
      <c r="V118" s="81" t="s">
        <v>266</v>
      </c>
      <c r="AJ118" s="81" t="s">
        <v>1726</v>
      </c>
      <c r="AK118" s="81" t="s">
        <v>1953</v>
      </c>
      <c r="AO118" s="1" t="s">
        <v>2246</v>
      </c>
      <c r="AP118" s="81" t="s">
        <v>2246</v>
      </c>
    </row>
    <row r="119" spans="21:42">
      <c r="U119" s="1" t="s">
        <v>268</v>
      </c>
      <c r="V119" s="81" t="s">
        <v>268</v>
      </c>
      <c r="AJ119" s="81" t="s">
        <v>1727</v>
      </c>
      <c r="AK119" s="81" t="s">
        <v>1954</v>
      </c>
      <c r="AO119" s="1" t="s">
        <v>898</v>
      </c>
      <c r="AP119" s="81" t="s">
        <v>898</v>
      </c>
    </row>
    <row r="120" spans="21:42">
      <c r="U120" s="1" t="s">
        <v>270</v>
      </c>
      <c r="V120" s="81" t="s">
        <v>270</v>
      </c>
      <c r="AJ120" s="81" t="s">
        <v>1728</v>
      </c>
      <c r="AK120" s="81" t="s">
        <v>1955</v>
      </c>
      <c r="AO120" s="1" t="s">
        <v>1032</v>
      </c>
      <c r="AP120" s="81" t="s">
        <v>1032</v>
      </c>
    </row>
    <row r="121" spans="21:42">
      <c r="U121" s="1" t="s">
        <v>272</v>
      </c>
      <c r="V121" s="81" t="s">
        <v>272</v>
      </c>
      <c r="AJ121" s="81" t="s">
        <v>1729</v>
      </c>
      <c r="AK121" s="81" t="s">
        <v>1956</v>
      </c>
      <c r="AO121" s="1" t="s">
        <v>1105</v>
      </c>
      <c r="AP121" s="81" t="s">
        <v>1105</v>
      </c>
    </row>
    <row r="122" spans="21:42">
      <c r="U122" s="1" t="s">
        <v>273</v>
      </c>
      <c r="V122" s="81" t="s">
        <v>273</v>
      </c>
      <c r="AJ122" s="81" t="s">
        <v>1730</v>
      </c>
      <c r="AK122" s="81" t="s">
        <v>1957</v>
      </c>
      <c r="AO122" s="1" t="s">
        <v>2331</v>
      </c>
      <c r="AP122" s="81" t="s">
        <v>2331</v>
      </c>
    </row>
    <row r="123" spans="21:42">
      <c r="U123" s="1" t="s">
        <v>275</v>
      </c>
      <c r="V123" s="81" t="s">
        <v>275</v>
      </c>
      <c r="AJ123" s="81" t="s">
        <v>69</v>
      </c>
      <c r="AK123" s="81" t="s">
        <v>1958</v>
      </c>
      <c r="AO123" s="1" t="s">
        <v>209</v>
      </c>
      <c r="AP123" s="81" t="s">
        <v>209</v>
      </c>
    </row>
    <row r="124" spans="21:42">
      <c r="U124" s="1" t="s">
        <v>277</v>
      </c>
      <c r="V124" s="81" t="s">
        <v>277</v>
      </c>
      <c r="AJ124" s="81" t="s">
        <v>1731</v>
      </c>
      <c r="AK124" s="81" t="s">
        <v>1959</v>
      </c>
      <c r="AO124" s="1" t="s">
        <v>211</v>
      </c>
      <c r="AP124" s="81" t="s">
        <v>211</v>
      </c>
    </row>
    <row r="125" spans="21:42">
      <c r="U125" s="1" t="s">
        <v>279</v>
      </c>
      <c r="V125" s="81" t="s">
        <v>279</v>
      </c>
      <c r="AJ125" s="81" t="s">
        <v>1732</v>
      </c>
      <c r="AK125" s="81" t="s">
        <v>1960</v>
      </c>
      <c r="AO125" s="1" t="s">
        <v>213</v>
      </c>
      <c r="AP125" s="81" t="s">
        <v>213</v>
      </c>
    </row>
    <row r="126" spans="21:42">
      <c r="U126" s="1" t="s">
        <v>281</v>
      </c>
      <c r="V126" s="81" t="s">
        <v>281</v>
      </c>
      <c r="AJ126" s="81" t="s">
        <v>1733</v>
      </c>
      <c r="AK126" s="81" t="s">
        <v>1961</v>
      </c>
      <c r="AO126" s="1" t="s">
        <v>215</v>
      </c>
      <c r="AP126" s="81" t="s">
        <v>215</v>
      </c>
    </row>
    <row r="127" spans="21:42">
      <c r="U127" s="1" t="s">
        <v>283</v>
      </c>
      <c r="V127" s="81" t="s">
        <v>283</v>
      </c>
      <c r="AJ127" s="81" t="s">
        <v>1734</v>
      </c>
      <c r="AK127" s="81" t="s">
        <v>1962</v>
      </c>
      <c r="AO127" s="1" t="s">
        <v>217</v>
      </c>
      <c r="AP127" s="81" t="s">
        <v>217</v>
      </c>
    </row>
    <row r="128" spans="21:42">
      <c r="U128" s="1" t="s">
        <v>1071</v>
      </c>
      <c r="V128" s="81" t="s">
        <v>1071</v>
      </c>
      <c r="AJ128" s="81" t="s">
        <v>1735</v>
      </c>
      <c r="AK128" s="81" t="s">
        <v>1963</v>
      </c>
      <c r="AO128" s="1" t="s">
        <v>219</v>
      </c>
      <c r="AP128" s="81" t="s">
        <v>219</v>
      </c>
    </row>
    <row r="129" spans="21:42">
      <c r="U129" s="1" t="s">
        <v>285</v>
      </c>
      <c r="V129" s="81" t="s">
        <v>285</v>
      </c>
      <c r="AJ129" s="81" t="s">
        <v>1736</v>
      </c>
      <c r="AK129" s="81" t="s">
        <v>1964</v>
      </c>
      <c r="AO129" s="1" t="s">
        <v>2387</v>
      </c>
      <c r="AP129" s="81" t="s">
        <v>2387</v>
      </c>
    </row>
    <row r="130" spans="21:42">
      <c r="U130" s="1" t="s">
        <v>287</v>
      </c>
      <c r="V130" s="81" t="s">
        <v>287</v>
      </c>
      <c r="AJ130" s="81" t="s">
        <v>1737</v>
      </c>
      <c r="AK130" s="81" t="s">
        <v>1965</v>
      </c>
      <c r="AO130" s="1" t="s">
        <v>1033</v>
      </c>
      <c r="AP130" s="81" t="s">
        <v>1033</v>
      </c>
    </row>
    <row r="131" spans="21:42">
      <c r="U131" s="1" t="s">
        <v>289</v>
      </c>
      <c r="V131" s="81" t="s">
        <v>289</v>
      </c>
      <c r="AJ131" s="81" t="s">
        <v>1738</v>
      </c>
      <c r="AK131" s="81" t="s">
        <v>1966</v>
      </c>
      <c r="AO131" s="1" t="s">
        <v>221</v>
      </c>
      <c r="AP131" s="81" t="s">
        <v>221</v>
      </c>
    </row>
    <row r="132" spans="21:42">
      <c r="U132" s="1" t="s">
        <v>291</v>
      </c>
      <c r="V132" s="81" t="s">
        <v>291</v>
      </c>
      <c r="AJ132" s="81" t="s">
        <v>1739</v>
      </c>
      <c r="AK132" s="81" t="s">
        <v>1967</v>
      </c>
      <c r="AO132" s="1" t="s">
        <v>223</v>
      </c>
      <c r="AP132" s="81" t="s">
        <v>223</v>
      </c>
    </row>
    <row r="133" spans="21:42">
      <c r="U133" s="1" t="s">
        <v>293</v>
      </c>
      <c r="V133" s="81" t="s">
        <v>293</v>
      </c>
      <c r="AJ133" s="81" t="s">
        <v>1740</v>
      </c>
      <c r="AK133" s="81" t="s">
        <v>1968</v>
      </c>
      <c r="AO133" s="1" t="s">
        <v>227</v>
      </c>
      <c r="AP133" s="81" t="s">
        <v>227</v>
      </c>
    </row>
    <row r="134" spans="21:42">
      <c r="U134" s="1" t="s">
        <v>295</v>
      </c>
      <c r="V134" s="81" t="s">
        <v>295</v>
      </c>
      <c r="AJ134" s="81" t="s">
        <v>1741</v>
      </c>
      <c r="AK134" s="81" t="s">
        <v>1969</v>
      </c>
      <c r="AO134" s="1" t="s">
        <v>225</v>
      </c>
      <c r="AP134" s="81" t="s">
        <v>225</v>
      </c>
    </row>
    <row r="135" spans="21:42">
      <c r="U135" s="1" t="s">
        <v>297</v>
      </c>
      <c r="V135" s="81" t="s">
        <v>297</v>
      </c>
      <c r="AJ135" s="81" t="s">
        <v>1742</v>
      </c>
      <c r="AK135" s="81" t="s">
        <v>1970</v>
      </c>
      <c r="AO135" s="1" t="s">
        <v>229</v>
      </c>
      <c r="AP135" s="81" t="s">
        <v>229</v>
      </c>
    </row>
    <row r="136" spans="21:42">
      <c r="U136" s="1" t="s">
        <v>299</v>
      </c>
      <c r="V136" s="81" t="s">
        <v>299</v>
      </c>
      <c r="AJ136" s="81" t="s">
        <v>1743</v>
      </c>
      <c r="AK136" s="81" t="s">
        <v>1971</v>
      </c>
      <c r="AO136" s="1" t="s">
        <v>231</v>
      </c>
      <c r="AP136" s="81" t="s">
        <v>231</v>
      </c>
    </row>
    <row r="137" spans="21:42">
      <c r="U137" s="1" t="s">
        <v>301</v>
      </c>
      <c r="V137" s="81" t="s">
        <v>301</v>
      </c>
      <c r="AJ137" s="81" t="s">
        <v>1744</v>
      </c>
      <c r="AK137" s="81" t="s">
        <v>1972</v>
      </c>
      <c r="AO137" s="1" t="s">
        <v>2332</v>
      </c>
      <c r="AP137" s="81" t="s">
        <v>2332</v>
      </c>
    </row>
    <row r="138" spans="21:42">
      <c r="U138" s="1" t="s">
        <v>303</v>
      </c>
      <c r="V138" s="81" t="s">
        <v>303</v>
      </c>
      <c r="AJ138" s="81" t="s">
        <v>1745</v>
      </c>
      <c r="AK138" s="81" t="s">
        <v>1973</v>
      </c>
      <c r="AO138" s="1" t="s">
        <v>233</v>
      </c>
      <c r="AP138" s="81" t="s">
        <v>233</v>
      </c>
    </row>
    <row r="139" spans="21:42">
      <c r="U139" s="1" t="s">
        <v>1072</v>
      </c>
      <c r="V139" s="81" t="s">
        <v>1072</v>
      </c>
      <c r="AJ139" s="81" t="s">
        <v>1746</v>
      </c>
      <c r="AK139" s="81" t="s">
        <v>1974</v>
      </c>
      <c r="AO139" s="1" t="s">
        <v>235</v>
      </c>
      <c r="AP139" s="81" t="s">
        <v>235</v>
      </c>
    </row>
    <row r="140" spans="21:42">
      <c r="U140" s="1" t="s">
        <v>305</v>
      </c>
      <c r="V140" s="81" t="s">
        <v>305</v>
      </c>
      <c r="AJ140" s="81" t="s">
        <v>1747</v>
      </c>
      <c r="AK140" s="81" t="s">
        <v>1975</v>
      </c>
      <c r="AO140" s="1" t="s">
        <v>237</v>
      </c>
      <c r="AP140" s="81" t="s">
        <v>237</v>
      </c>
    </row>
    <row r="141" spans="21:42">
      <c r="U141" s="1" t="s">
        <v>1073</v>
      </c>
      <c r="V141" s="81" t="s">
        <v>1073</v>
      </c>
      <c r="AJ141" s="81" t="s">
        <v>1748</v>
      </c>
      <c r="AK141" s="81" t="s">
        <v>1976</v>
      </c>
      <c r="AO141" s="1" t="s">
        <v>239</v>
      </c>
      <c r="AP141" s="81" t="s">
        <v>239</v>
      </c>
    </row>
    <row r="142" spans="21:42">
      <c r="U142" s="1" t="s">
        <v>307</v>
      </c>
      <c r="V142" s="81" t="s">
        <v>307</v>
      </c>
      <c r="AJ142" s="81" t="s">
        <v>1749</v>
      </c>
      <c r="AK142" s="81" t="s">
        <v>1977</v>
      </c>
      <c r="AO142" s="1" t="s">
        <v>1034</v>
      </c>
      <c r="AP142" s="81" t="s">
        <v>1034</v>
      </c>
    </row>
    <row r="143" spans="21:42">
      <c r="U143" s="1" t="s">
        <v>309</v>
      </c>
      <c r="V143" s="81" t="s">
        <v>309</v>
      </c>
      <c r="AJ143" s="81" t="s">
        <v>1750</v>
      </c>
      <c r="AK143" s="81" t="s">
        <v>1978</v>
      </c>
      <c r="AO143" s="1" t="s">
        <v>241</v>
      </c>
      <c r="AP143" s="81" t="s">
        <v>241</v>
      </c>
    </row>
    <row r="144" spans="21:42">
      <c r="U144" s="1" t="s">
        <v>311</v>
      </c>
      <c r="V144" s="81" t="s">
        <v>311</v>
      </c>
      <c r="AJ144" s="81" t="s">
        <v>1751</v>
      </c>
      <c r="AK144" s="81" t="s">
        <v>1979</v>
      </c>
      <c r="AO144" s="1" t="s">
        <v>243</v>
      </c>
      <c r="AP144" s="81" t="s">
        <v>243</v>
      </c>
    </row>
    <row r="145" spans="21:42">
      <c r="U145" s="1" t="s">
        <v>313</v>
      </c>
      <c r="V145" s="81" t="s">
        <v>313</v>
      </c>
      <c r="AJ145" s="81" t="s">
        <v>1752</v>
      </c>
      <c r="AK145" s="81" t="s">
        <v>1980</v>
      </c>
      <c r="AO145" s="1" t="s">
        <v>1035</v>
      </c>
      <c r="AP145" s="81" t="s">
        <v>1035</v>
      </c>
    </row>
    <row r="146" spans="21:42">
      <c r="U146" s="1" t="s">
        <v>1074</v>
      </c>
      <c r="V146" s="81" t="s">
        <v>1074</v>
      </c>
      <c r="AJ146" s="81" t="s">
        <v>1753</v>
      </c>
      <c r="AK146" s="81" t="s">
        <v>1981</v>
      </c>
      <c r="AO146" s="1" t="s">
        <v>245</v>
      </c>
      <c r="AP146" s="81" t="s">
        <v>245</v>
      </c>
    </row>
    <row r="147" spans="21:42">
      <c r="U147" s="1" t="s">
        <v>315</v>
      </c>
      <c r="V147" s="81" t="s">
        <v>315</v>
      </c>
      <c r="AJ147" s="81" t="s">
        <v>1754</v>
      </c>
      <c r="AK147" s="81" t="s">
        <v>1982</v>
      </c>
      <c r="AO147" s="1" t="s">
        <v>899</v>
      </c>
      <c r="AP147" s="81" t="s">
        <v>899</v>
      </c>
    </row>
    <row r="148" spans="21:42">
      <c r="U148" s="1" t="s">
        <v>317</v>
      </c>
      <c r="V148" s="81" t="s">
        <v>317</v>
      </c>
      <c r="AJ148" s="81" t="s">
        <v>1755</v>
      </c>
      <c r="AK148" s="81" t="s">
        <v>1983</v>
      </c>
      <c r="AO148" s="1" t="s">
        <v>3288</v>
      </c>
      <c r="AP148" s="81" t="s">
        <v>3288</v>
      </c>
    </row>
    <row r="149" spans="21:42">
      <c r="U149" s="1" t="s">
        <v>319</v>
      </c>
      <c r="V149" s="81" t="s">
        <v>319</v>
      </c>
      <c r="AJ149" s="81" t="s">
        <v>1756</v>
      </c>
      <c r="AK149" s="81" t="s">
        <v>1984</v>
      </c>
      <c r="AO149" s="1" t="s">
        <v>900</v>
      </c>
      <c r="AP149" s="81" t="s">
        <v>900</v>
      </c>
    </row>
    <row r="150" spans="21:42">
      <c r="U150" s="1" t="s">
        <v>321</v>
      </c>
      <c r="V150" s="81" t="s">
        <v>321</v>
      </c>
      <c r="AJ150" s="81" t="s">
        <v>1757</v>
      </c>
      <c r="AK150" s="81" t="s">
        <v>1985</v>
      </c>
      <c r="AO150" s="1" t="s">
        <v>2304</v>
      </c>
      <c r="AP150" s="81" t="s">
        <v>2304</v>
      </c>
    </row>
    <row r="151" spans="21:42">
      <c r="U151" s="1" t="s">
        <v>323</v>
      </c>
      <c r="V151" s="81" t="s">
        <v>323</v>
      </c>
      <c r="AJ151" s="81" t="s">
        <v>1758</v>
      </c>
      <c r="AK151" s="81" t="s">
        <v>1986</v>
      </c>
      <c r="AO151" s="1" t="s">
        <v>3289</v>
      </c>
      <c r="AP151" s="81" t="s">
        <v>3289</v>
      </c>
    </row>
    <row r="152" spans="21:42">
      <c r="U152" s="1" t="s">
        <v>325</v>
      </c>
      <c r="V152" s="81" t="s">
        <v>325</v>
      </c>
      <c r="AJ152" s="81" t="s">
        <v>1759</v>
      </c>
      <c r="AK152" s="81" t="s">
        <v>1987</v>
      </c>
      <c r="AO152" s="1" t="s">
        <v>2247</v>
      </c>
      <c r="AP152" s="81" t="s">
        <v>2247</v>
      </c>
    </row>
    <row r="153" spans="21:42">
      <c r="U153" s="1" t="s">
        <v>327</v>
      </c>
      <c r="V153" s="81" t="s">
        <v>327</v>
      </c>
      <c r="AJ153" s="81" t="s">
        <v>1760</v>
      </c>
      <c r="AK153" s="81" t="s">
        <v>1988</v>
      </c>
      <c r="AO153" s="1" t="s">
        <v>901</v>
      </c>
      <c r="AP153" s="81" t="s">
        <v>901</v>
      </c>
    </row>
    <row r="154" spans="21:42">
      <c r="U154" s="1" t="s">
        <v>329</v>
      </c>
      <c r="V154" s="81" t="s">
        <v>329</v>
      </c>
      <c r="AJ154" s="81" t="s">
        <v>1761</v>
      </c>
      <c r="AK154" s="81" t="s">
        <v>1989</v>
      </c>
      <c r="AO154" s="1" t="s">
        <v>2194</v>
      </c>
      <c r="AP154" s="81" t="s">
        <v>2194</v>
      </c>
    </row>
    <row r="155" spans="21:42">
      <c r="U155" s="1" t="s">
        <v>331</v>
      </c>
      <c r="V155" s="81" t="s">
        <v>331</v>
      </c>
      <c r="AJ155" s="81" t="s">
        <v>1762</v>
      </c>
      <c r="AK155" s="81" t="s">
        <v>1990</v>
      </c>
      <c r="AO155" s="1" t="s">
        <v>902</v>
      </c>
      <c r="AP155" s="81" t="s">
        <v>902</v>
      </c>
    </row>
    <row r="156" spans="21:42">
      <c r="U156" s="1" t="s">
        <v>333</v>
      </c>
      <c r="V156" s="81" t="s">
        <v>333</v>
      </c>
      <c r="AJ156" s="81" t="s">
        <v>106</v>
      </c>
      <c r="AK156" s="81" t="s">
        <v>1991</v>
      </c>
      <c r="AO156" s="1" t="s">
        <v>1586</v>
      </c>
      <c r="AP156" s="81" t="s">
        <v>1586</v>
      </c>
    </row>
    <row r="157" spans="21:42">
      <c r="U157" s="1" t="s">
        <v>335</v>
      </c>
      <c r="V157" s="81" t="s">
        <v>335</v>
      </c>
      <c r="AJ157" s="81" t="s">
        <v>109</v>
      </c>
      <c r="AK157" s="81" t="s">
        <v>1992</v>
      </c>
      <c r="AO157" s="1" t="s">
        <v>247</v>
      </c>
      <c r="AP157" s="81" t="s">
        <v>247</v>
      </c>
    </row>
    <row r="158" spans="21:42">
      <c r="U158" s="1" t="s">
        <v>337</v>
      </c>
      <c r="V158" s="81" t="s">
        <v>337</v>
      </c>
      <c r="AJ158" s="81" t="s">
        <v>1763</v>
      </c>
      <c r="AK158" s="81" t="s">
        <v>1993</v>
      </c>
      <c r="AO158" s="1" t="s">
        <v>249</v>
      </c>
      <c r="AP158" s="81" t="s">
        <v>249</v>
      </c>
    </row>
    <row r="159" spans="21:42">
      <c r="U159" s="1" t="s">
        <v>339</v>
      </c>
      <c r="V159" s="81" t="s">
        <v>339</v>
      </c>
      <c r="AJ159" s="81" t="s">
        <v>1764</v>
      </c>
      <c r="AK159" s="81" t="s">
        <v>1994</v>
      </c>
      <c r="AO159" s="1" t="s">
        <v>251</v>
      </c>
      <c r="AP159" s="81" t="s">
        <v>251</v>
      </c>
    </row>
    <row r="160" spans="21:42">
      <c r="U160" s="1" t="s">
        <v>341</v>
      </c>
      <c r="V160" s="81" t="s">
        <v>341</v>
      </c>
      <c r="AJ160" s="81" t="s">
        <v>1765</v>
      </c>
      <c r="AK160" s="81" t="s">
        <v>1995</v>
      </c>
      <c r="AO160" s="1" t="s">
        <v>253</v>
      </c>
      <c r="AP160" s="81" t="s">
        <v>253</v>
      </c>
    </row>
    <row r="161" spans="21:42">
      <c r="U161" s="1" t="s">
        <v>343</v>
      </c>
      <c r="V161" s="81" t="s">
        <v>343</v>
      </c>
      <c r="AJ161" s="81" t="s">
        <v>1766</v>
      </c>
      <c r="AK161" s="81" t="s">
        <v>1996</v>
      </c>
      <c r="AO161" s="1" t="s">
        <v>255</v>
      </c>
      <c r="AP161" s="81" t="s">
        <v>255</v>
      </c>
    </row>
    <row r="162" spans="21:42">
      <c r="U162" s="1" t="s">
        <v>345</v>
      </c>
      <c r="V162" s="81" t="s">
        <v>345</v>
      </c>
      <c r="AJ162" s="81" t="s">
        <v>1767</v>
      </c>
      <c r="AK162" s="81" t="s">
        <v>1997</v>
      </c>
      <c r="AO162" s="1" t="s">
        <v>257</v>
      </c>
      <c r="AP162" s="81" t="s">
        <v>257</v>
      </c>
    </row>
    <row r="163" spans="21:42">
      <c r="U163" s="1" t="s">
        <v>347</v>
      </c>
      <c r="V163" s="81" t="s">
        <v>347</v>
      </c>
      <c r="AJ163" s="81" t="s">
        <v>1768</v>
      </c>
      <c r="AK163" s="81" t="s">
        <v>1998</v>
      </c>
      <c r="AO163" s="1" t="s">
        <v>259</v>
      </c>
      <c r="AP163" s="81" t="s">
        <v>259</v>
      </c>
    </row>
    <row r="164" spans="21:42">
      <c r="U164" s="1" t="s">
        <v>349</v>
      </c>
      <c r="V164" s="81" t="s">
        <v>349</v>
      </c>
      <c r="AJ164" s="81" t="s">
        <v>1769</v>
      </c>
      <c r="AK164" s="81" t="s">
        <v>1999</v>
      </c>
      <c r="AO164" s="1" t="s">
        <v>2305</v>
      </c>
      <c r="AP164" s="81" t="s">
        <v>2305</v>
      </c>
    </row>
    <row r="165" spans="21:42">
      <c r="U165" s="1" t="s">
        <v>351</v>
      </c>
      <c r="V165" s="81" t="s">
        <v>351</v>
      </c>
      <c r="AJ165" s="81" t="s">
        <v>1624</v>
      </c>
      <c r="AK165" s="81" t="s">
        <v>2000</v>
      </c>
      <c r="AO165" s="1" t="s">
        <v>261</v>
      </c>
      <c r="AP165" s="81" t="s">
        <v>261</v>
      </c>
    </row>
    <row r="166" spans="21:42">
      <c r="U166" s="1" t="s">
        <v>353</v>
      </c>
      <c r="V166" s="81" t="s">
        <v>353</v>
      </c>
      <c r="AJ166" s="81" t="s">
        <v>1770</v>
      </c>
      <c r="AK166" s="81" t="s">
        <v>2001</v>
      </c>
      <c r="AO166" s="1" t="s">
        <v>263</v>
      </c>
      <c r="AP166" s="81" t="s">
        <v>263</v>
      </c>
    </row>
    <row r="167" spans="21:42">
      <c r="U167" s="1" t="s">
        <v>354</v>
      </c>
      <c r="V167" s="81" t="s">
        <v>354</v>
      </c>
      <c r="AJ167" s="81" t="s">
        <v>1771</v>
      </c>
      <c r="AK167" s="81" t="s">
        <v>2002</v>
      </c>
      <c r="AO167" s="1" t="s">
        <v>265</v>
      </c>
      <c r="AP167" s="81" t="s">
        <v>265</v>
      </c>
    </row>
    <row r="168" spans="21:42">
      <c r="U168" s="1" t="s">
        <v>356</v>
      </c>
      <c r="V168" s="81" t="s">
        <v>356</v>
      </c>
      <c r="AJ168" s="81" t="s">
        <v>1772</v>
      </c>
      <c r="AK168" s="81" t="s">
        <v>2003</v>
      </c>
      <c r="AO168" s="1" t="s">
        <v>267</v>
      </c>
      <c r="AP168" s="81" t="s">
        <v>267</v>
      </c>
    </row>
    <row r="169" spans="21:42">
      <c r="U169" s="1" t="s">
        <v>358</v>
      </c>
      <c r="V169" s="81" t="s">
        <v>358</v>
      </c>
      <c r="AJ169" s="81" t="s">
        <v>1773</v>
      </c>
      <c r="AK169" s="81" t="s">
        <v>2004</v>
      </c>
      <c r="AO169" s="1" t="s">
        <v>269</v>
      </c>
      <c r="AP169" s="81" t="s">
        <v>269</v>
      </c>
    </row>
    <row r="170" spans="21:42">
      <c r="U170" s="1" t="s">
        <v>1075</v>
      </c>
      <c r="V170" s="81" t="s">
        <v>1075</v>
      </c>
      <c r="AJ170" s="81" t="s">
        <v>1774</v>
      </c>
      <c r="AK170" s="81" t="s">
        <v>2005</v>
      </c>
      <c r="AO170" s="1" t="s">
        <v>2388</v>
      </c>
      <c r="AP170" s="81" t="s">
        <v>2388</v>
      </c>
    </row>
    <row r="171" spans="21:42">
      <c r="U171" s="1" t="s">
        <v>1581</v>
      </c>
      <c r="V171" s="81" t="s">
        <v>1342</v>
      </c>
      <c r="AJ171" s="81" t="s">
        <v>1775</v>
      </c>
      <c r="AK171" s="81" t="s">
        <v>2006</v>
      </c>
      <c r="AO171" s="1" t="s">
        <v>2656</v>
      </c>
      <c r="AP171" s="81" t="s">
        <v>2656</v>
      </c>
    </row>
    <row r="172" spans="21:42">
      <c r="U172" s="1" t="s">
        <v>360</v>
      </c>
      <c r="V172" s="81" t="s">
        <v>360</v>
      </c>
      <c r="AJ172" s="81" t="s">
        <v>1776</v>
      </c>
      <c r="AK172" s="81" t="s">
        <v>2007</v>
      </c>
      <c r="AO172" s="1" t="s">
        <v>2333</v>
      </c>
      <c r="AP172" s="81" t="s">
        <v>2333</v>
      </c>
    </row>
    <row r="173" spans="21:42">
      <c r="U173" s="1" t="s">
        <v>1076</v>
      </c>
      <c r="V173" s="81" t="s">
        <v>1076</v>
      </c>
      <c r="AJ173" s="81" t="s">
        <v>1777</v>
      </c>
      <c r="AK173" s="81" t="s">
        <v>2008</v>
      </c>
      <c r="AO173" s="1" t="s">
        <v>2306</v>
      </c>
      <c r="AP173" s="81" t="s">
        <v>2306</v>
      </c>
    </row>
    <row r="174" spans="21:42">
      <c r="U174" s="84" t="s">
        <v>1331</v>
      </c>
      <c r="V174" s="85" t="s">
        <v>1332</v>
      </c>
      <c r="AJ174" s="81" t="s">
        <v>1778</v>
      </c>
      <c r="AK174" s="81" t="s">
        <v>2009</v>
      </c>
      <c r="AO174" s="1" t="s">
        <v>2599</v>
      </c>
      <c r="AP174" s="81" t="s">
        <v>2599</v>
      </c>
    </row>
    <row r="175" spans="21:42">
      <c r="U175" s="1" t="s">
        <v>1077</v>
      </c>
      <c r="V175" s="81" t="s">
        <v>1077</v>
      </c>
      <c r="AJ175" s="81" t="s">
        <v>1779</v>
      </c>
      <c r="AK175" s="81" t="s">
        <v>2010</v>
      </c>
      <c r="AO175" s="1" t="s">
        <v>2664</v>
      </c>
      <c r="AP175" s="81" t="s">
        <v>2664</v>
      </c>
    </row>
    <row r="176" spans="21:42">
      <c r="U176" s="1" t="s">
        <v>382</v>
      </c>
      <c r="V176" s="81" t="s">
        <v>382</v>
      </c>
      <c r="AJ176" s="81" t="s">
        <v>1780</v>
      </c>
      <c r="AK176" s="81" t="s">
        <v>2011</v>
      </c>
      <c r="AO176" s="1" t="s">
        <v>2334</v>
      </c>
      <c r="AP176" s="81" t="s">
        <v>2334</v>
      </c>
    </row>
    <row r="177" spans="21:42">
      <c r="U177" s="1" t="s">
        <v>383</v>
      </c>
      <c r="V177" s="81" t="s">
        <v>383</v>
      </c>
      <c r="AJ177" s="81" t="s">
        <v>787</v>
      </c>
      <c r="AK177" s="81" t="s">
        <v>2012</v>
      </c>
      <c r="AO177" s="1" t="s">
        <v>2669</v>
      </c>
      <c r="AP177" s="81" t="s">
        <v>2669</v>
      </c>
    </row>
    <row r="178" spans="21:42">
      <c r="U178" s="1" t="s">
        <v>385</v>
      </c>
      <c r="V178" s="81" t="s">
        <v>385</v>
      </c>
      <c r="AJ178" s="81" t="s">
        <v>1781</v>
      </c>
      <c r="AK178" s="81" t="s">
        <v>2013</v>
      </c>
      <c r="AO178" s="1" t="s">
        <v>3290</v>
      </c>
      <c r="AP178" s="81" t="s">
        <v>3290</v>
      </c>
    </row>
    <row r="179" spans="21:42">
      <c r="U179" s="1" t="s">
        <v>387</v>
      </c>
      <c r="V179" s="81" t="s">
        <v>387</v>
      </c>
      <c r="AJ179" s="81" t="s">
        <v>1625</v>
      </c>
      <c r="AK179" s="81" t="s">
        <v>2014</v>
      </c>
      <c r="AO179" s="1" t="s">
        <v>2335</v>
      </c>
      <c r="AP179" s="81" t="s">
        <v>2335</v>
      </c>
    </row>
    <row r="180" spans="21:42">
      <c r="U180" s="1" t="s">
        <v>389</v>
      </c>
      <c r="V180" s="81" t="s">
        <v>389</v>
      </c>
      <c r="AJ180" s="81" t="s">
        <v>1782</v>
      </c>
      <c r="AK180" s="81" t="s">
        <v>2015</v>
      </c>
      <c r="AO180" s="1" t="s">
        <v>2195</v>
      </c>
      <c r="AP180" s="81" t="s">
        <v>2195</v>
      </c>
    </row>
    <row r="181" spans="21:42">
      <c r="U181" s="1" t="s">
        <v>391</v>
      </c>
      <c r="V181" s="81" t="s">
        <v>391</v>
      </c>
      <c r="AJ181" s="81" t="s">
        <v>1783</v>
      </c>
      <c r="AK181" s="81" t="s">
        <v>2016</v>
      </c>
      <c r="AO181" s="1" t="s">
        <v>271</v>
      </c>
      <c r="AP181" s="81" t="s">
        <v>271</v>
      </c>
    </row>
    <row r="182" spans="21:42">
      <c r="U182" s="1" t="s">
        <v>393</v>
      </c>
      <c r="V182" s="81" t="s">
        <v>393</v>
      </c>
      <c r="AJ182" s="81" t="s">
        <v>1784</v>
      </c>
      <c r="AK182" s="81" t="s">
        <v>2017</v>
      </c>
      <c r="AO182" s="1" t="s">
        <v>2307</v>
      </c>
      <c r="AP182" s="81" t="s">
        <v>2307</v>
      </c>
    </row>
    <row r="183" spans="21:42">
      <c r="U183" s="1" t="s">
        <v>395</v>
      </c>
      <c r="V183" s="81" t="s">
        <v>395</v>
      </c>
      <c r="AJ183" s="81" t="s">
        <v>1785</v>
      </c>
      <c r="AK183" s="81" t="s">
        <v>2018</v>
      </c>
      <c r="AO183" s="1" t="s">
        <v>903</v>
      </c>
      <c r="AP183" s="81" t="s">
        <v>903</v>
      </c>
    </row>
    <row r="184" spans="21:42">
      <c r="U184" s="1" t="s">
        <v>397</v>
      </c>
      <c r="V184" s="81" t="s">
        <v>397</v>
      </c>
      <c r="AJ184" s="81" t="s">
        <v>1612</v>
      </c>
      <c r="AK184" s="81" t="s">
        <v>2019</v>
      </c>
      <c r="AO184" s="1" t="s">
        <v>904</v>
      </c>
      <c r="AP184" s="81" t="s">
        <v>904</v>
      </c>
    </row>
    <row r="185" spans="21:42">
      <c r="U185" s="1" t="s">
        <v>399</v>
      </c>
      <c r="V185" s="81" t="s">
        <v>399</v>
      </c>
      <c r="AJ185" s="81" t="s">
        <v>1786</v>
      </c>
      <c r="AK185" s="81" t="s">
        <v>2020</v>
      </c>
      <c r="AO185" s="1" t="s">
        <v>1587</v>
      </c>
      <c r="AP185" s="81" t="s">
        <v>1587</v>
      </c>
    </row>
    <row r="186" spans="21:42">
      <c r="U186" s="1" t="s">
        <v>401</v>
      </c>
      <c r="V186" s="81" t="s">
        <v>401</v>
      </c>
      <c r="AJ186" s="81" t="s">
        <v>1787</v>
      </c>
      <c r="AK186" s="81" t="s">
        <v>2021</v>
      </c>
      <c r="AO186" s="1" t="s">
        <v>905</v>
      </c>
      <c r="AP186" s="81" t="s">
        <v>905</v>
      </c>
    </row>
    <row r="187" spans="21:42">
      <c r="U187" s="1" t="s">
        <v>402</v>
      </c>
      <c r="V187" s="81" t="s">
        <v>402</v>
      </c>
      <c r="AJ187" s="81" t="s">
        <v>1788</v>
      </c>
      <c r="AK187" s="81" t="s">
        <v>2022</v>
      </c>
      <c r="AO187" s="1" t="s">
        <v>274</v>
      </c>
      <c r="AP187" s="81" t="s">
        <v>274</v>
      </c>
    </row>
    <row r="188" spans="21:42">
      <c r="U188" s="1" t="s">
        <v>404</v>
      </c>
      <c r="V188" s="81" t="s">
        <v>404</v>
      </c>
      <c r="AJ188" s="81" t="s">
        <v>1789</v>
      </c>
      <c r="AK188" s="81" t="s">
        <v>2023</v>
      </c>
      <c r="AO188" s="1" t="s">
        <v>348</v>
      </c>
      <c r="AP188" s="81" t="s">
        <v>348</v>
      </c>
    </row>
    <row r="189" spans="21:42">
      <c r="U189" s="1" t="s">
        <v>406</v>
      </c>
      <c r="V189" s="81" t="s">
        <v>406</v>
      </c>
      <c r="AJ189" s="81" t="s">
        <v>1614</v>
      </c>
      <c r="AK189" s="81" t="s">
        <v>2024</v>
      </c>
      <c r="AO189" s="1" t="s">
        <v>1371</v>
      </c>
      <c r="AP189" s="81" t="s">
        <v>1371</v>
      </c>
    </row>
    <row r="190" spans="21:42">
      <c r="U190" s="1" t="s">
        <v>408</v>
      </c>
      <c r="V190" s="81" t="s">
        <v>408</v>
      </c>
      <c r="AJ190" s="81" t="s">
        <v>776</v>
      </c>
      <c r="AK190" s="81" t="s">
        <v>2025</v>
      </c>
      <c r="AO190" s="1" t="s">
        <v>2657</v>
      </c>
      <c r="AP190" s="81" t="s">
        <v>2657</v>
      </c>
    </row>
    <row r="191" spans="21:42">
      <c r="U191" s="1" t="s">
        <v>410</v>
      </c>
      <c r="V191" s="81" t="s">
        <v>410</v>
      </c>
      <c r="AJ191" s="81" t="s">
        <v>1790</v>
      </c>
      <c r="AK191" s="81" t="s">
        <v>2026</v>
      </c>
      <c r="AO191" s="1" t="s">
        <v>276</v>
      </c>
      <c r="AP191" s="81" t="s">
        <v>276</v>
      </c>
    </row>
    <row r="192" spans="21:42">
      <c r="U192" s="1" t="s">
        <v>412</v>
      </c>
      <c r="V192" s="81" t="s">
        <v>412</v>
      </c>
      <c r="AJ192" s="81" t="s">
        <v>1791</v>
      </c>
      <c r="AK192" s="81" t="s">
        <v>2027</v>
      </c>
      <c r="AO192" s="1" t="s">
        <v>983</v>
      </c>
      <c r="AP192" s="81" t="s">
        <v>983</v>
      </c>
    </row>
    <row r="193" spans="21:42">
      <c r="U193" s="1" t="s">
        <v>414</v>
      </c>
      <c r="V193" s="81" t="s">
        <v>414</v>
      </c>
      <c r="AJ193" s="81" t="s">
        <v>1792</v>
      </c>
      <c r="AK193" s="81" t="s">
        <v>2028</v>
      </c>
      <c r="AO193" s="1" t="s">
        <v>278</v>
      </c>
      <c r="AP193" s="81" t="s">
        <v>278</v>
      </c>
    </row>
    <row r="194" spans="21:42">
      <c r="U194" s="1" t="s">
        <v>415</v>
      </c>
      <c r="V194" s="81" t="s">
        <v>415</v>
      </c>
      <c r="AJ194" s="81" t="s">
        <v>1793</v>
      </c>
      <c r="AK194" s="81" t="s">
        <v>2029</v>
      </c>
      <c r="AO194" s="1" t="s">
        <v>280</v>
      </c>
      <c r="AP194" s="81" t="s">
        <v>280</v>
      </c>
    </row>
    <row r="195" spans="21:42">
      <c r="U195" s="1" t="s">
        <v>417</v>
      </c>
      <c r="V195" s="81" t="s">
        <v>417</v>
      </c>
      <c r="AJ195" s="81" t="s">
        <v>1794</v>
      </c>
      <c r="AK195" s="81" t="s">
        <v>2030</v>
      </c>
      <c r="AO195" s="1" t="s">
        <v>1372</v>
      </c>
      <c r="AP195" s="81" t="s">
        <v>1372</v>
      </c>
    </row>
    <row r="196" spans="21:42">
      <c r="U196" s="1" t="s">
        <v>419</v>
      </c>
      <c r="V196" s="81" t="s">
        <v>419</v>
      </c>
      <c r="AJ196" s="81" t="s">
        <v>1626</v>
      </c>
      <c r="AK196" s="81" t="s">
        <v>2031</v>
      </c>
      <c r="AO196" s="1" t="s">
        <v>282</v>
      </c>
      <c r="AP196" s="81" t="s">
        <v>282</v>
      </c>
    </row>
    <row r="197" spans="21:42">
      <c r="U197" s="1" t="s">
        <v>421</v>
      </c>
      <c r="V197" s="81" t="s">
        <v>421</v>
      </c>
      <c r="AJ197" s="81" t="s">
        <v>1795</v>
      </c>
      <c r="AK197" s="81" t="s">
        <v>2032</v>
      </c>
      <c r="AO197" s="1" t="s">
        <v>284</v>
      </c>
      <c r="AP197" s="81" t="s">
        <v>284</v>
      </c>
    </row>
    <row r="198" spans="21:42">
      <c r="U198" s="1" t="s">
        <v>423</v>
      </c>
      <c r="V198" s="81" t="s">
        <v>423</v>
      </c>
      <c r="AJ198" s="81" t="s">
        <v>1796</v>
      </c>
      <c r="AK198" s="81" t="s">
        <v>2033</v>
      </c>
      <c r="AO198" s="1" t="s">
        <v>1106</v>
      </c>
      <c r="AP198" s="81" t="s">
        <v>1106</v>
      </c>
    </row>
    <row r="199" spans="21:42">
      <c r="U199" s="1" t="s">
        <v>425</v>
      </c>
      <c r="V199" s="81" t="s">
        <v>425</v>
      </c>
      <c r="AJ199" s="81" t="s">
        <v>1627</v>
      </c>
      <c r="AK199" s="81" t="s">
        <v>2034</v>
      </c>
      <c r="AO199" s="1" t="s">
        <v>286</v>
      </c>
      <c r="AP199" s="81" t="s">
        <v>286</v>
      </c>
    </row>
    <row r="200" spans="21:42">
      <c r="U200" s="1" t="s">
        <v>427</v>
      </c>
      <c r="V200" s="81" t="s">
        <v>427</v>
      </c>
      <c r="AJ200" s="81" t="s">
        <v>1797</v>
      </c>
      <c r="AK200" s="81" t="s">
        <v>2035</v>
      </c>
      <c r="AO200" s="1" t="s">
        <v>1107</v>
      </c>
      <c r="AP200" s="81" t="s">
        <v>1107</v>
      </c>
    </row>
    <row r="201" spans="21:42">
      <c r="U201" s="1" t="s">
        <v>429</v>
      </c>
      <c r="V201" s="81" t="s">
        <v>429</v>
      </c>
      <c r="AJ201" s="81" t="s">
        <v>1628</v>
      </c>
      <c r="AK201" s="81" t="s">
        <v>2036</v>
      </c>
      <c r="AO201" s="1" t="s">
        <v>2248</v>
      </c>
      <c r="AP201" s="81" t="s">
        <v>2248</v>
      </c>
    </row>
    <row r="202" spans="21:42">
      <c r="U202" s="1" t="s">
        <v>431</v>
      </c>
      <c r="V202" s="81" t="s">
        <v>431</v>
      </c>
      <c r="AJ202" s="81" t="s">
        <v>1798</v>
      </c>
      <c r="AK202" s="81" t="s">
        <v>2037</v>
      </c>
      <c r="AO202" s="1" t="s">
        <v>288</v>
      </c>
      <c r="AP202" s="81" t="s">
        <v>288</v>
      </c>
    </row>
    <row r="203" spans="21:42">
      <c r="U203" s="1" t="s">
        <v>432</v>
      </c>
      <c r="V203" s="81" t="s">
        <v>432</v>
      </c>
      <c r="AJ203" s="81" t="s">
        <v>1799</v>
      </c>
      <c r="AK203" s="81" t="s">
        <v>2038</v>
      </c>
      <c r="AO203" s="1" t="s">
        <v>906</v>
      </c>
      <c r="AP203" s="81" t="s">
        <v>906</v>
      </c>
    </row>
    <row r="204" spans="21:42">
      <c r="U204" s="1" t="s">
        <v>434</v>
      </c>
      <c r="V204" s="81" t="s">
        <v>434</v>
      </c>
      <c r="AJ204" s="81" t="s">
        <v>1800</v>
      </c>
      <c r="AK204" s="81" t="s">
        <v>2039</v>
      </c>
      <c r="AO204" s="1" t="s">
        <v>290</v>
      </c>
      <c r="AP204" s="81" t="s">
        <v>290</v>
      </c>
    </row>
    <row r="205" spans="21:42">
      <c r="U205" s="1" t="s">
        <v>436</v>
      </c>
      <c r="V205" s="81" t="s">
        <v>436</v>
      </c>
      <c r="AJ205" s="81" t="s">
        <v>1801</v>
      </c>
      <c r="AK205" s="81" t="s">
        <v>2040</v>
      </c>
      <c r="AO205" s="1" t="s">
        <v>292</v>
      </c>
      <c r="AP205" s="81" t="s">
        <v>292</v>
      </c>
    </row>
    <row r="206" spans="21:42">
      <c r="U206" s="1" t="s">
        <v>438</v>
      </c>
      <c r="V206" s="81" t="s">
        <v>438</v>
      </c>
      <c r="AJ206" s="81" t="s">
        <v>1802</v>
      </c>
      <c r="AK206" s="81" t="s">
        <v>2041</v>
      </c>
      <c r="AO206" s="1" t="s">
        <v>294</v>
      </c>
      <c r="AP206" s="81" t="s">
        <v>294</v>
      </c>
    </row>
    <row r="207" spans="21:42">
      <c r="U207" s="1" t="s">
        <v>440</v>
      </c>
      <c r="V207" s="81" t="s">
        <v>440</v>
      </c>
      <c r="AJ207" s="81" t="s">
        <v>1803</v>
      </c>
      <c r="AK207" s="81" t="s">
        <v>2042</v>
      </c>
      <c r="AO207" s="1" t="s">
        <v>296</v>
      </c>
      <c r="AP207" s="81" t="s">
        <v>296</v>
      </c>
    </row>
    <row r="208" spans="21:42">
      <c r="U208" s="1" t="s">
        <v>442</v>
      </c>
      <c r="V208" s="81" t="s">
        <v>442</v>
      </c>
      <c r="AJ208" s="81" t="s">
        <v>1804</v>
      </c>
      <c r="AK208" s="81" t="s">
        <v>2043</v>
      </c>
      <c r="AO208" s="1" t="s">
        <v>298</v>
      </c>
      <c r="AP208" s="81" t="s">
        <v>298</v>
      </c>
    </row>
    <row r="209" spans="21:42">
      <c r="U209" s="1" t="s">
        <v>444</v>
      </c>
      <c r="V209" s="81" t="s">
        <v>444</v>
      </c>
      <c r="AJ209" s="81" t="s">
        <v>1805</v>
      </c>
      <c r="AK209" s="81" t="s">
        <v>2044</v>
      </c>
      <c r="AO209" s="1" t="s">
        <v>300</v>
      </c>
      <c r="AP209" s="81" t="s">
        <v>300</v>
      </c>
    </row>
    <row r="210" spans="21:42">
      <c r="U210" s="1" t="s">
        <v>446</v>
      </c>
      <c r="V210" s="81" t="s">
        <v>446</v>
      </c>
      <c r="AJ210" s="81" t="s">
        <v>1806</v>
      </c>
      <c r="AK210" s="81" t="s">
        <v>2045</v>
      </c>
      <c r="AO210" s="1" t="s">
        <v>302</v>
      </c>
      <c r="AP210" s="81" t="s">
        <v>302</v>
      </c>
    </row>
    <row r="211" spans="21:42">
      <c r="U211" s="1" t="s">
        <v>448</v>
      </c>
      <c r="V211" s="81" t="s">
        <v>448</v>
      </c>
      <c r="AJ211" s="81" t="s">
        <v>1807</v>
      </c>
      <c r="AK211" s="81" t="s">
        <v>2046</v>
      </c>
      <c r="AO211" s="1" t="s">
        <v>304</v>
      </c>
      <c r="AP211" s="81" t="s">
        <v>304</v>
      </c>
    </row>
    <row r="212" spans="21:42">
      <c r="U212" s="1" t="s">
        <v>450</v>
      </c>
      <c r="V212" s="81" t="s">
        <v>450</v>
      </c>
      <c r="AJ212" s="81" t="s">
        <v>1808</v>
      </c>
      <c r="AK212" s="81" t="s">
        <v>2047</v>
      </c>
      <c r="AO212" s="1" t="s">
        <v>306</v>
      </c>
      <c r="AP212" s="81" t="s">
        <v>306</v>
      </c>
    </row>
    <row r="213" spans="21:42">
      <c r="U213" s="1" t="s">
        <v>452</v>
      </c>
      <c r="V213" s="81" t="s">
        <v>452</v>
      </c>
      <c r="AJ213" s="81" t="s">
        <v>1809</v>
      </c>
      <c r="AK213" s="81" t="s">
        <v>965</v>
      </c>
      <c r="AO213" s="1" t="s">
        <v>308</v>
      </c>
      <c r="AP213" s="81" t="s">
        <v>308</v>
      </c>
    </row>
    <row r="214" spans="21:42">
      <c r="U214" s="1" t="s">
        <v>454</v>
      </c>
      <c r="V214" s="81" t="s">
        <v>454</v>
      </c>
      <c r="AJ214" s="81" t="s">
        <v>1810</v>
      </c>
      <c r="AK214" s="81" t="s">
        <v>2048</v>
      </c>
      <c r="AO214" s="1" t="s">
        <v>310</v>
      </c>
      <c r="AP214" s="81" t="s">
        <v>310</v>
      </c>
    </row>
    <row r="215" spans="21:42">
      <c r="U215" s="1" t="s">
        <v>456</v>
      </c>
      <c r="V215" s="81" t="s">
        <v>456</v>
      </c>
      <c r="AJ215" s="81" t="s">
        <v>112</v>
      </c>
      <c r="AK215" s="81" t="s">
        <v>2049</v>
      </c>
      <c r="AO215" s="1" t="s">
        <v>3291</v>
      </c>
      <c r="AP215" s="81" t="s">
        <v>3291</v>
      </c>
    </row>
    <row r="216" spans="21:42">
      <c r="U216" s="1" t="s">
        <v>458</v>
      </c>
      <c r="V216" s="81" t="s">
        <v>458</v>
      </c>
      <c r="AJ216" s="81" t="s">
        <v>1811</v>
      </c>
      <c r="AK216" s="81" t="s">
        <v>2050</v>
      </c>
      <c r="AO216" s="1" t="s">
        <v>312</v>
      </c>
      <c r="AP216" s="81" t="s">
        <v>312</v>
      </c>
    </row>
    <row r="217" spans="21:42">
      <c r="U217" s="1" t="s">
        <v>460</v>
      </c>
      <c r="V217" s="81" t="s">
        <v>2107</v>
      </c>
      <c r="AJ217" s="81" t="s">
        <v>1812</v>
      </c>
      <c r="AK217" s="81" t="s">
        <v>2051</v>
      </c>
      <c r="AO217" s="1" t="s">
        <v>2249</v>
      </c>
      <c r="AP217" s="81" t="s">
        <v>2249</v>
      </c>
    </row>
    <row r="218" spans="21:42">
      <c r="U218" s="1" t="s">
        <v>462</v>
      </c>
      <c r="V218" s="81" t="s">
        <v>462</v>
      </c>
      <c r="AJ218" s="81" t="s">
        <v>1813</v>
      </c>
      <c r="AK218" s="81" t="s">
        <v>2052</v>
      </c>
      <c r="AO218" s="1" t="s">
        <v>314</v>
      </c>
      <c r="AP218" s="81" t="s">
        <v>314</v>
      </c>
    </row>
    <row r="219" spans="21:42">
      <c r="U219" s="1" t="s">
        <v>464</v>
      </c>
      <c r="V219" s="81" t="s">
        <v>464</v>
      </c>
      <c r="AJ219" s="81" t="s">
        <v>1814</v>
      </c>
      <c r="AK219" s="81" t="s">
        <v>2053</v>
      </c>
      <c r="AO219" s="1" t="s">
        <v>316</v>
      </c>
      <c r="AP219" s="81" t="s">
        <v>316</v>
      </c>
    </row>
    <row r="220" spans="21:42">
      <c r="U220" s="1" t="s">
        <v>466</v>
      </c>
      <c r="V220" s="81" t="s">
        <v>466</v>
      </c>
      <c r="AJ220" s="81" t="s">
        <v>1815</v>
      </c>
      <c r="AK220" s="81" t="s">
        <v>2054</v>
      </c>
      <c r="AO220" s="1" t="s">
        <v>318</v>
      </c>
      <c r="AP220" s="81" t="s">
        <v>318</v>
      </c>
    </row>
    <row r="221" spans="21:42">
      <c r="U221" s="1" t="s">
        <v>468</v>
      </c>
      <c r="V221" s="81" t="s">
        <v>468</v>
      </c>
      <c r="AJ221" s="81" t="s">
        <v>1816</v>
      </c>
      <c r="AK221" s="81" t="s">
        <v>2055</v>
      </c>
      <c r="AO221" s="1" t="s">
        <v>320</v>
      </c>
      <c r="AP221" s="81" t="s">
        <v>320</v>
      </c>
    </row>
    <row r="222" spans="21:42">
      <c r="U222" s="1" t="s">
        <v>470</v>
      </c>
      <c r="V222" s="81" t="s">
        <v>470</v>
      </c>
      <c r="AJ222" s="81" t="s">
        <v>1817</v>
      </c>
      <c r="AK222" s="81" t="s">
        <v>2052</v>
      </c>
      <c r="AO222" s="1" t="s">
        <v>322</v>
      </c>
      <c r="AP222" s="81" t="s">
        <v>322</v>
      </c>
    </row>
    <row r="223" spans="21:42" ht="14.4">
      <c r="U223" s="1" t="s">
        <v>472</v>
      </c>
      <c r="V223" s="81" t="s">
        <v>472</v>
      </c>
      <c r="AJ223" s="81" t="s">
        <v>1629</v>
      </c>
      <c r="AK223" s="81" t="s">
        <v>2056</v>
      </c>
      <c r="AO223" s="208" t="s">
        <v>324</v>
      </c>
      <c r="AP223" s="81" t="s">
        <v>324</v>
      </c>
    </row>
    <row r="224" spans="21:42">
      <c r="U224" s="1" t="s">
        <v>474</v>
      </c>
      <c r="V224" s="81" t="s">
        <v>474</v>
      </c>
      <c r="AJ224" s="81" t="s">
        <v>1818</v>
      </c>
      <c r="AK224" s="81" t="s">
        <v>2057</v>
      </c>
      <c r="AO224" s="1" t="s">
        <v>326</v>
      </c>
      <c r="AP224" s="81" t="s">
        <v>326</v>
      </c>
    </row>
    <row r="225" spans="21:42">
      <c r="U225" s="1" t="s">
        <v>476</v>
      </c>
      <c r="V225" s="81" t="s">
        <v>476</v>
      </c>
      <c r="AJ225" s="81" t="s">
        <v>1819</v>
      </c>
      <c r="AK225" s="81" t="s">
        <v>2058</v>
      </c>
      <c r="AO225" s="1" t="s">
        <v>328</v>
      </c>
      <c r="AP225" s="81" t="s">
        <v>328</v>
      </c>
    </row>
    <row r="226" spans="21:42">
      <c r="U226" s="1" t="s">
        <v>478</v>
      </c>
      <c r="V226" s="81" t="s">
        <v>478</v>
      </c>
      <c r="AJ226" s="81" t="s">
        <v>783</v>
      </c>
      <c r="AK226" s="81" t="s">
        <v>2059</v>
      </c>
      <c r="AO226" s="1" t="s">
        <v>330</v>
      </c>
      <c r="AP226" s="81" t="s">
        <v>330</v>
      </c>
    </row>
    <row r="227" spans="21:42">
      <c r="U227" s="1" t="s">
        <v>480</v>
      </c>
      <c r="V227" s="81" t="s">
        <v>480</v>
      </c>
      <c r="AJ227" s="81" t="s">
        <v>1820</v>
      </c>
      <c r="AK227" s="81" t="s">
        <v>2060</v>
      </c>
      <c r="AO227" s="1" t="s">
        <v>332</v>
      </c>
      <c r="AP227" s="81" t="s">
        <v>332</v>
      </c>
    </row>
    <row r="228" spans="21:42">
      <c r="U228" s="1" t="s">
        <v>481</v>
      </c>
      <c r="V228" s="81" t="s">
        <v>481</v>
      </c>
      <c r="AJ228" s="81" t="s">
        <v>1821</v>
      </c>
      <c r="AK228" s="81" t="s">
        <v>2061</v>
      </c>
      <c r="AO228" s="1" t="s">
        <v>334</v>
      </c>
      <c r="AP228" s="81" t="s">
        <v>334</v>
      </c>
    </row>
    <row r="229" spans="21:42">
      <c r="U229" s="1" t="s">
        <v>483</v>
      </c>
      <c r="V229" s="81" t="s">
        <v>483</v>
      </c>
      <c r="AJ229" s="81" t="s">
        <v>1822</v>
      </c>
      <c r="AK229" s="81" t="s">
        <v>2062</v>
      </c>
      <c r="AO229" s="1" t="s">
        <v>1588</v>
      </c>
      <c r="AP229" s="81" t="s">
        <v>1588</v>
      </c>
    </row>
    <row r="230" spans="21:42">
      <c r="U230" s="1" t="s">
        <v>485</v>
      </c>
      <c r="V230" s="81" t="s">
        <v>485</v>
      </c>
      <c r="AJ230" s="81" t="s">
        <v>1823</v>
      </c>
      <c r="AK230" s="81" t="s">
        <v>2063</v>
      </c>
      <c r="AO230" s="1" t="s">
        <v>336</v>
      </c>
      <c r="AP230" s="81" t="s">
        <v>336</v>
      </c>
    </row>
    <row r="231" spans="21:42">
      <c r="U231" s="1" t="s">
        <v>486</v>
      </c>
      <c r="V231" s="81" t="s">
        <v>486</v>
      </c>
      <c r="AJ231" s="81" t="s">
        <v>1824</v>
      </c>
      <c r="AK231" s="81" t="s">
        <v>2064</v>
      </c>
      <c r="AO231" s="1" t="s">
        <v>338</v>
      </c>
      <c r="AP231" s="81" t="s">
        <v>338</v>
      </c>
    </row>
    <row r="232" spans="21:42">
      <c r="U232" s="1" t="s">
        <v>487</v>
      </c>
      <c r="V232" s="81" t="s">
        <v>487</v>
      </c>
      <c r="AJ232" s="81" t="s">
        <v>57</v>
      </c>
      <c r="AK232" s="81" t="s">
        <v>2065</v>
      </c>
      <c r="AO232" s="1" t="s">
        <v>2308</v>
      </c>
      <c r="AP232" s="81" t="s">
        <v>2308</v>
      </c>
    </row>
    <row r="233" spans="21:42">
      <c r="U233" s="1" t="s">
        <v>488</v>
      </c>
      <c r="V233" s="81" t="s">
        <v>488</v>
      </c>
      <c r="AJ233" s="81" t="s">
        <v>1825</v>
      </c>
      <c r="AK233" s="81" t="s">
        <v>2066</v>
      </c>
      <c r="AO233" s="1" t="s">
        <v>340</v>
      </c>
      <c r="AP233" s="81" t="s">
        <v>340</v>
      </c>
    </row>
    <row r="234" spans="21:42">
      <c r="U234" s="1" t="s">
        <v>489</v>
      </c>
      <c r="V234" s="81" t="s">
        <v>489</v>
      </c>
      <c r="AJ234" s="81" t="s">
        <v>1826</v>
      </c>
      <c r="AK234" s="81" t="s">
        <v>2067</v>
      </c>
      <c r="AO234" s="1" t="s">
        <v>2685</v>
      </c>
      <c r="AP234" s="81" t="s">
        <v>2685</v>
      </c>
    </row>
    <row r="235" spans="21:42">
      <c r="U235" s="1" t="s">
        <v>490</v>
      </c>
      <c r="V235" s="81" t="s">
        <v>490</v>
      </c>
      <c r="AJ235" s="81" t="s">
        <v>1827</v>
      </c>
      <c r="AK235" s="81" t="s">
        <v>2068</v>
      </c>
      <c r="AO235" s="1" t="s">
        <v>2336</v>
      </c>
      <c r="AP235" s="81" t="s">
        <v>2336</v>
      </c>
    </row>
    <row r="236" spans="21:42">
      <c r="U236" s="1" t="s">
        <v>492</v>
      </c>
      <c r="V236" s="81" t="s">
        <v>492</v>
      </c>
      <c r="AJ236" s="81" t="s">
        <v>1828</v>
      </c>
      <c r="AK236" s="81" t="s">
        <v>2069</v>
      </c>
      <c r="AO236" s="1" t="s">
        <v>342</v>
      </c>
      <c r="AP236" s="81" t="s">
        <v>342</v>
      </c>
    </row>
    <row r="237" spans="21:42">
      <c r="U237" s="1" t="s">
        <v>493</v>
      </c>
      <c r="V237" s="81" t="s">
        <v>493</v>
      </c>
      <c r="AJ237" s="81" t="s">
        <v>1829</v>
      </c>
      <c r="AK237" s="81" t="s">
        <v>2070</v>
      </c>
      <c r="AO237" s="1" t="s">
        <v>344</v>
      </c>
      <c r="AP237" s="81" t="s">
        <v>344</v>
      </c>
    </row>
    <row r="238" spans="21:42">
      <c r="U238" s="1" t="s">
        <v>1078</v>
      </c>
      <c r="V238" s="81" t="s">
        <v>1078</v>
      </c>
      <c r="AJ238" s="81" t="s">
        <v>1830</v>
      </c>
      <c r="AK238" s="81" t="s">
        <v>2071</v>
      </c>
      <c r="AO238" s="1" t="s">
        <v>346</v>
      </c>
      <c r="AP238" s="81" t="s">
        <v>346</v>
      </c>
    </row>
    <row r="239" spans="21:42">
      <c r="U239" s="1" t="s">
        <v>494</v>
      </c>
      <c r="V239" s="81" t="s">
        <v>494</v>
      </c>
      <c r="AJ239" s="81" t="s">
        <v>1831</v>
      </c>
      <c r="AK239" s="81" t="s">
        <v>2072</v>
      </c>
      <c r="AO239" s="1" t="s">
        <v>1036</v>
      </c>
      <c r="AP239" s="81" t="s">
        <v>1036</v>
      </c>
    </row>
    <row r="240" spans="21:42">
      <c r="U240" s="1" t="s">
        <v>1079</v>
      </c>
      <c r="V240" s="81" t="s">
        <v>1079</v>
      </c>
      <c r="AJ240" s="81" t="s">
        <v>781</v>
      </c>
      <c r="AK240" s="81" t="s">
        <v>2073</v>
      </c>
      <c r="AO240" s="1" t="s">
        <v>2337</v>
      </c>
      <c r="AP240" s="81" t="s">
        <v>2337</v>
      </c>
    </row>
    <row r="241" spans="21:42">
      <c r="U241" s="1" t="s">
        <v>495</v>
      </c>
      <c r="V241" s="81" t="s">
        <v>495</v>
      </c>
      <c r="AJ241" s="81" t="s">
        <v>1832</v>
      </c>
      <c r="AK241" s="81" t="s">
        <v>2074</v>
      </c>
      <c r="AO241" s="1" t="s">
        <v>350</v>
      </c>
      <c r="AP241" s="81" t="s">
        <v>350</v>
      </c>
    </row>
    <row r="242" spans="21:42">
      <c r="U242" s="1" t="s">
        <v>496</v>
      </c>
      <c r="V242" s="81" t="s">
        <v>496</v>
      </c>
      <c r="AJ242" s="81" t="s">
        <v>1833</v>
      </c>
      <c r="AK242" s="81" t="s">
        <v>2075</v>
      </c>
      <c r="AO242" s="1" t="s">
        <v>352</v>
      </c>
      <c r="AP242" s="81" t="s">
        <v>352</v>
      </c>
    </row>
    <row r="243" spans="21:42">
      <c r="U243" s="1" t="s">
        <v>1080</v>
      </c>
      <c r="V243" s="81" t="s">
        <v>1080</v>
      </c>
      <c r="AJ243" s="81" t="s">
        <v>1834</v>
      </c>
      <c r="AK243" s="81" t="s">
        <v>2076</v>
      </c>
      <c r="AO243" s="1" t="s">
        <v>1589</v>
      </c>
      <c r="AP243" s="81" t="s">
        <v>1589</v>
      </c>
    </row>
    <row r="244" spans="21:42">
      <c r="U244" s="1" t="s">
        <v>497</v>
      </c>
      <c r="V244" s="81" t="s">
        <v>497</v>
      </c>
      <c r="AJ244" s="81" t="s">
        <v>1835</v>
      </c>
      <c r="AK244" s="81" t="s">
        <v>2077</v>
      </c>
      <c r="AO244" s="1" t="s">
        <v>355</v>
      </c>
      <c r="AP244" s="81" t="s">
        <v>355</v>
      </c>
    </row>
    <row r="245" spans="21:42">
      <c r="U245" s="1" t="s">
        <v>498</v>
      </c>
      <c r="V245" s="81" t="s">
        <v>498</v>
      </c>
      <c r="AJ245" s="81" t="s">
        <v>1836</v>
      </c>
      <c r="AK245" s="81" t="s">
        <v>2078</v>
      </c>
      <c r="AO245" s="1" t="s">
        <v>357</v>
      </c>
      <c r="AP245" s="81" t="s">
        <v>357</v>
      </c>
    </row>
    <row r="246" spans="21:42">
      <c r="U246" s="1" t="s">
        <v>499</v>
      </c>
      <c r="V246" s="81" t="s">
        <v>499</v>
      </c>
      <c r="AJ246" s="81" t="s">
        <v>774</v>
      </c>
      <c r="AK246" s="81" t="s">
        <v>2079</v>
      </c>
      <c r="AO246" s="1" t="s">
        <v>2675</v>
      </c>
      <c r="AP246" s="81" t="s">
        <v>2675</v>
      </c>
    </row>
    <row r="247" spans="21:42">
      <c r="U247" s="1" t="s">
        <v>1081</v>
      </c>
      <c r="V247" s="81" t="s">
        <v>1081</v>
      </c>
      <c r="AJ247" s="81" t="s">
        <v>1837</v>
      </c>
      <c r="AK247" s="81" t="s">
        <v>2080</v>
      </c>
      <c r="AO247" s="1" t="s">
        <v>359</v>
      </c>
      <c r="AP247" s="81" t="s">
        <v>359</v>
      </c>
    </row>
    <row r="248" spans="21:42">
      <c r="U248" s="1" t="s">
        <v>500</v>
      </c>
      <c r="V248" s="81" t="s">
        <v>500</v>
      </c>
      <c r="AJ248" s="81" t="s">
        <v>1838</v>
      </c>
      <c r="AK248" s="81" t="s">
        <v>2081</v>
      </c>
      <c r="AO248" s="1" t="s">
        <v>361</v>
      </c>
      <c r="AP248" s="81" t="s">
        <v>361</v>
      </c>
    </row>
    <row r="249" spans="21:42">
      <c r="U249" s="1" t="s">
        <v>501</v>
      </c>
      <c r="V249" s="81" t="s">
        <v>501</v>
      </c>
      <c r="AO249" s="1" t="s">
        <v>362</v>
      </c>
      <c r="AP249" s="81" t="s">
        <v>362</v>
      </c>
    </row>
    <row r="250" spans="21:42">
      <c r="U250" s="1" t="s">
        <v>502</v>
      </c>
      <c r="V250" s="81" t="s">
        <v>502</v>
      </c>
      <c r="AO250" s="1" t="s">
        <v>2670</v>
      </c>
      <c r="AP250" s="81" t="s">
        <v>2670</v>
      </c>
    </row>
    <row r="251" spans="21:42">
      <c r="U251" s="1" t="s">
        <v>1082</v>
      </c>
      <c r="V251" s="81" t="s">
        <v>1082</v>
      </c>
      <c r="AO251" s="1" t="s">
        <v>363</v>
      </c>
      <c r="AP251" s="81" t="s">
        <v>363</v>
      </c>
    </row>
    <row r="252" spans="21:42">
      <c r="U252" s="1" t="s">
        <v>1083</v>
      </c>
      <c r="V252" s="81" t="s">
        <v>1083</v>
      </c>
      <c r="AO252" s="1" t="s">
        <v>364</v>
      </c>
      <c r="AP252" s="81" t="s">
        <v>364</v>
      </c>
    </row>
    <row r="253" spans="21:42">
      <c r="U253" s="1" t="s">
        <v>503</v>
      </c>
      <c r="V253" s="81" t="s">
        <v>503</v>
      </c>
      <c r="AO253" s="1" t="s">
        <v>365</v>
      </c>
      <c r="AP253" s="81" t="s">
        <v>365</v>
      </c>
    </row>
    <row r="254" spans="21:42">
      <c r="U254" s="1" t="s">
        <v>504</v>
      </c>
      <c r="V254" s="81" t="s">
        <v>504</v>
      </c>
      <c r="AO254" s="1" t="s">
        <v>366</v>
      </c>
      <c r="AP254" s="81" t="s">
        <v>366</v>
      </c>
    </row>
    <row r="255" spans="21:42">
      <c r="U255" s="1" t="s">
        <v>505</v>
      </c>
      <c r="V255" s="81" t="s">
        <v>1580</v>
      </c>
      <c r="AO255" s="1" t="s">
        <v>1037</v>
      </c>
      <c r="AP255" s="81" t="s">
        <v>1037</v>
      </c>
    </row>
    <row r="256" spans="21:42">
      <c r="U256" s="1" t="s">
        <v>506</v>
      </c>
      <c r="V256" s="81" t="s">
        <v>506</v>
      </c>
      <c r="AO256" s="1" t="s">
        <v>2600</v>
      </c>
      <c r="AP256" s="81" t="s">
        <v>2600</v>
      </c>
    </row>
    <row r="257" spans="21:42">
      <c r="U257" s="1" t="s">
        <v>507</v>
      </c>
      <c r="V257" s="81" t="s">
        <v>507</v>
      </c>
      <c r="AO257" s="1" t="s">
        <v>2601</v>
      </c>
      <c r="AP257" s="81" t="s">
        <v>2601</v>
      </c>
    </row>
    <row r="258" spans="21:42">
      <c r="U258" s="1" t="s">
        <v>508</v>
      </c>
      <c r="V258" s="81" t="s">
        <v>508</v>
      </c>
      <c r="AO258" s="1" t="s">
        <v>2338</v>
      </c>
      <c r="AP258" s="81" t="s">
        <v>2338</v>
      </c>
    </row>
    <row r="259" spans="21:42">
      <c r="U259" s="1" t="s">
        <v>509</v>
      </c>
      <c r="V259" s="81" t="s">
        <v>509</v>
      </c>
      <c r="AO259" s="1" t="s">
        <v>2339</v>
      </c>
      <c r="AP259" s="81" t="s">
        <v>2339</v>
      </c>
    </row>
    <row r="260" spans="21:42">
      <c r="U260" s="1" t="s">
        <v>510</v>
      </c>
      <c r="V260" s="81" t="s">
        <v>510</v>
      </c>
      <c r="AO260" s="1" t="s">
        <v>367</v>
      </c>
      <c r="AP260" s="81" t="s">
        <v>367</v>
      </c>
    </row>
    <row r="261" spans="21:42">
      <c r="U261" s="1" t="s">
        <v>511</v>
      </c>
      <c r="V261" s="81" t="s">
        <v>511</v>
      </c>
      <c r="AO261" s="1" t="s">
        <v>368</v>
      </c>
      <c r="AP261" s="81" t="s">
        <v>368</v>
      </c>
    </row>
    <row r="262" spans="21:42">
      <c r="U262" s="1" t="s">
        <v>512</v>
      </c>
      <c r="V262" s="81" t="s">
        <v>512</v>
      </c>
      <c r="AO262" s="1" t="s">
        <v>2665</v>
      </c>
      <c r="AP262" s="81" t="s">
        <v>2665</v>
      </c>
    </row>
    <row r="263" spans="21:42">
      <c r="U263" s="1" t="s">
        <v>514</v>
      </c>
      <c r="V263" s="81" t="s">
        <v>514</v>
      </c>
      <c r="AO263" s="1" t="s">
        <v>2666</v>
      </c>
      <c r="AP263" s="81" t="s">
        <v>2666</v>
      </c>
    </row>
    <row r="264" spans="21:42">
      <c r="U264" s="1" t="s">
        <v>516</v>
      </c>
      <c r="V264" s="81" t="s">
        <v>516</v>
      </c>
      <c r="AO264" s="1" t="s">
        <v>2682</v>
      </c>
      <c r="AP264" s="81" t="s">
        <v>2682</v>
      </c>
    </row>
    <row r="265" spans="21:42">
      <c r="U265" s="1" t="s">
        <v>518</v>
      </c>
      <c r="V265" s="81" t="s">
        <v>518</v>
      </c>
      <c r="AO265" s="1" t="s">
        <v>2340</v>
      </c>
      <c r="AP265" s="81" t="s">
        <v>2340</v>
      </c>
    </row>
    <row r="266" spans="21:42">
      <c r="U266" s="1" t="s">
        <v>520</v>
      </c>
      <c r="V266" s="81" t="s">
        <v>520</v>
      </c>
      <c r="AO266" s="1" t="s">
        <v>369</v>
      </c>
      <c r="AP266" s="81" t="s">
        <v>369</v>
      </c>
    </row>
    <row r="267" spans="21:42">
      <c r="U267" s="1" t="s">
        <v>522</v>
      </c>
      <c r="V267" s="81" t="s">
        <v>522</v>
      </c>
      <c r="AO267" s="1" t="s">
        <v>2341</v>
      </c>
      <c r="AP267" s="81" t="s">
        <v>2341</v>
      </c>
    </row>
    <row r="268" spans="21:42">
      <c r="U268" s="1" t="s">
        <v>524</v>
      </c>
      <c r="V268" s="81" t="s">
        <v>524</v>
      </c>
      <c r="AO268" s="1" t="s">
        <v>2209</v>
      </c>
      <c r="AP268" s="81" t="s">
        <v>2209</v>
      </c>
    </row>
    <row r="269" spans="21:42">
      <c r="U269" s="1" t="s">
        <v>526</v>
      </c>
      <c r="V269" s="81" t="s">
        <v>526</v>
      </c>
      <c r="AO269" s="1" t="s">
        <v>370</v>
      </c>
      <c r="AP269" s="81" t="s">
        <v>370</v>
      </c>
    </row>
    <row r="270" spans="21:42">
      <c r="U270" s="1" t="s">
        <v>1084</v>
      </c>
      <c r="V270" s="81" t="s">
        <v>1084</v>
      </c>
      <c r="AO270" s="1" t="s">
        <v>2309</v>
      </c>
      <c r="AP270" s="81" t="s">
        <v>2309</v>
      </c>
    </row>
    <row r="271" spans="21:42">
      <c r="U271" s="1" t="s">
        <v>528</v>
      </c>
      <c r="V271" s="81" t="s">
        <v>528</v>
      </c>
      <c r="AO271" s="1" t="s">
        <v>371</v>
      </c>
      <c r="AP271" s="81" t="s">
        <v>371</v>
      </c>
    </row>
    <row r="272" spans="21:42">
      <c r="U272" s="1" t="s">
        <v>530</v>
      </c>
      <c r="V272" s="81" t="s">
        <v>530</v>
      </c>
      <c r="AO272" s="1" t="s">
        <v>907</v>
      </c>
      <c r="AP272" s="81" t="s">
        <v>907</v>
      </c>
    </row>
    <row r="273" spans="21:42">
      <c r="U273" s="1" t="s">
        <v>532</v>
      </c>
      <c r="V273" s="81" t="s">
        <v>532</v>
      </c>
      <c r="AO273" s="1" t="s">
        <v>2250</v>
      </c>
      <c r="AP273" s="81" t="s">
        <v>2250</v>
      </c>
    </row>
    <row r="274" spans="21:42">
      <c r="U274" s="1" t="s">
        <v>534</v>
      </c>
      <c r="V274" s="81" t="s">
        <v>534</v>
      </c>
      <c r="AO274" s="1" t="s">
        <v>908</v>
      </c>
      <c r="AP274" s="81" t="s">
        <v>908</v>
      </c>
    </row>
    <row r="275" spans="21:42">
      <c r="U275" s="1" t="s">
        <v>536</v>
      </c>
      <c r="V275" s="81" t="s">
        <v>536</v>
      </c>
      <c r="AO275" s="1" t="s">
        <v>909</v>
      </c>
      <c r="AP275" s="81" t="s">
        <v>909</v>
      </c>
    </row>
    <row r="276" spans="21:42">
      <c r="U276" s="1" t="s">
        <v>538</v>
      </c>
      <c r="V276" s="81" t="s">
        <v>538</v>
      </c>
      <c r="AO276" s="1" t="s">
        <v>1590</v>
      </c>
      <c r="AP276" s="81" t="s">
        <v>1590</v>
      </c>
    </row>
    <row r="277" spans="21:42">
      <c r="U277" s="1" t="s">
        <v>540</v>
      </c>
      <c r="V277" s="81" t="s">
        <v>540</v>
      </c>
      <c r="AO277" s="1" t="s">
        <v>2251</v>
      </c>
      <c r="AP277" s="81" t="s">
        <v>2251</v>
      </c>
    </row>
    <row r="278" spans="21:42">
      <c r="U278" s="1" t="s">
        <v>542</v>
      </c>
      <c r="V278" s="81" t="s">
        <v>542</v>
      </c>
      <c r="AO278" s="1" t="s">
        <v>372</v>
      </c>
      <c r="AP278" s="81" t="s">
        <v>372</v>
      </c>
    </row>
    <row r="279" spans="21:42">
      <c r="U279" s="1" t="s">
        <v>544</v>
      </c>
      <c r="V279" s="81" t="s">
        <v>544</v>
      </c>
      <c r="AO279" s="1" t="s">
        <v>2252</v>
      </c>
      <c r="AP279" s="81" t="s">
        <v>2252</v>
      </c>
    </row>
    <row r="280" spans="21:42">
      <c r="U280" s="1" t="s">
        <v>546</v>
      </c>
      <c r="V280" s="81" t="s">
        <v>546</v>
      </c>
      <c r="AO280" s="1" t="s">
        <v>1591</v>
      </c>
      <c r="AP280" s="81" t="s">
        <v>1591</v>
      </c>
    </row>
    <row r="281" spans="21:42">
      <c r="U281" s="1" t="s">
        <v>548</v>
      </c>
      <c r="V281" s="81" t="s">
        <v>548</v>
      </c>
      <c r="AO281" s="1" t="s">
        <v>373</v>
      </c>
      <c r="AP281" s="81" t="s">
        <v>373</v>
      </c>
    </row>
    <row r="282" spans="21:42">
      <c r="U282" s="1" t="s">
        <v>550</v>
      </c>
      <c r="V282" s="81" t="s">
        <v>550</v>
      </c>
      <c r="AO282" s="1" t="s">
        <v>3292</v>
      </c>
      <c r="AP282" s="81" t="s">
        <v>3292</v>
      </c>
    </row>
    <row r="283" spans="21:42">
      <c r="U283" s="1" t="s">
        <v>552</v>
      </c>
      <c r="V283" s="81" t="s">
        <v>552</v>
      </c>
      <c r="AO283" s="1" t="s">
        <v>374</v>
      </c>
      <c r="AP283" s="81" t="s">
        <v>374</v>
      </c>
    </row>
    <row r="284" spans="21:42">
      <c r="U284" s="1" t="s">
        <v>554</v>
      </c>
      <c r="V284" s="81" t="s">
        <v>554</v>
      </c>
      <c r="AO284" s="1" t="s">
        <v>375</v>
      </c>
      <c r="AP284" s="81" t="s">
        <v>375</v>
      </c>
    </row>
    <row r="285" spans="21:42">
      <c r="U285" s="1" t="s">
        <v>556</v>
      </c>
      <c r="V285" s="81" t="s">
        <v>556</v>
      </c>
      <c r="AO285" s="1" t="s">
        <v>2196</v>
      </c>
      <c r="AP285" s="81" t="s">
        <v>2196</v>
      </c>
    </row>
    <row r="286" spans="21:42">
      <c r="U286" s="1" t="s">
        <v>558</v>
      </c>
      <c r="V286" s="81" t="s">
        <v>558</v>
      </c>
      <c r="AO286" s="1" t="s">
        <v>376</v>
      </c>
      <c r="AP286" s="81" t="s">
        <v>376</v>
      </c>
    </row>
    <row r="287" spans="21:42">
      <c r="U287" s="1" t="s">
        <v>560</v>
      </c>
      <c r="V287" s="81" t="s">
        <v>560</v>
      </c>
      <c r="AO287" s="1" t="s">
        <v>377</v>
      </c>
      <c r="AP287" s="81" t="s">
        <v>377</v>
      </c>
    </row>
    <row r="288" spans="21:42">
      <c r="U288" s="1" t="s">
        <v>562</v>
      </c>
      <c r="V288" s="81" t="s">
        <v>562</v>
      </c>
      <c r="AO288" s="1" t="s">
        <v>378</v>
      </c>
      <c r="AP288" s="81" t="s">
        <v>378</v>
      </c>
    </row>
    <row r="289" spans="21:42">
      <c r="U289" s="1" t="s">
        <v>564</v>
      </c>
      <c r="V289" s="81" t="s">
        <v>564</v>
      </c>
      <c r="AO289" s="1" t="s">
        <v>379</v>
      </c>
      <c r="AP289" s="81" t="s">
        <v>379</v>
      </c>
    </row>
    <row r="290" spans="21:42">
      <c r="U290" s="1" t="s">
        <v>566</v>
      </c>
      <c r="V290" s="81" t="s">
        <v>566</v>
      </c>
      <c r="AO290" s="1" t="s">
        <v>380</v>
      </c>
      <c r="AP290" s="81" t="s">
        <v>380</v>
      </c>
    </row>
    <row r="291" spans="21:42">
      <c r="U291" s="1" t="s">
        <v>568</v>
      </c>
      <c r="V291" s="81" t="s">
        <v>568</v>
      </c>
      <c r="AO291" s="1" t="s">
        <v>1038</v>
      </c>
      <c r="AP291" s="81" t="s">
        <v>1038</v>
      </c>
    </row>
    <row r="292" spans="21:42">
      <c r="U292" s="1" t="s">
        <v>570</v>
      </c>
      <c r="V292" s="81" t="s">
        <v>570</v>
      </c>
      <c r="AO292" s="1" t="s">
        <v>381</v>
      </c>
      <c r="AP292" s="81" t="s">
        <v>381</v>
      </c>
    </row>
    <row r="293" spans="21:42">
      <c r="U293" s="1" t="s">
        <v>572</v>
      </c>
      <c r="V293" s="81" t="s">
        <v>572</v>
      </c>
      <c r="AO293" s="1" t="s">
        <v>2342</v>
      </c>
      <c r="AP293" s="81" t="s">
        <v>2342</v>
      </c>
    </row>
    <row r="294" spans="21:42">
      <c r="U294" s="1" t="s">
        <v>1085</v>
      </c>
      <c r="V294" s="81" t="s">
        <v>1085</v>
      </c>
      <c r="AO294" s="1" t="s">
        <v>1462</v>
      </c>
      <c r="AP294" s="81" t="s">
        <v>1462</v>
      </c>
    </row>
    <row r="295" spans="21:42">
      <c r="U295" s="1" t="s">
        <v>574</v>
      </c>
      <c r="V295" s="81" t="s">
        <v>574</v>
      </c>
      <c r="AO295" s="1" t="s">
        <v>384</v>
      </c>
      <c r="AP295" s="81" t="s">
        <v>384</v>
      </c>
    </row>
    <row r="296" spans="21:42">
      <c r="U296" s="1" t="s">
        <v>1086</v>
      </c>
      <c r="V296" s="81" t="s">
        <v>1086</v>
      </c>
      <c r="AO296" s="1" t="s">
        <v>386</v>
      </c>
      <c r="AP296" s="81" t="s">
        <v>386</v>
      </c>
    </row>
    <row r="297" spans="21:42">
      <c r="U297" s="1" t="s">
        <v>576</v>
      </c>
      <c r="V297" s="81" t="s">
        <v>576</v>
      </c>
      <c r="AO297" s="1" t="s">
        <v>388</v>
      </c>
      <c r="AP297" s="81" t="s">
        <v>388</v>
      </c>
    </row>
    <row r="298" spans="21:42">
      <c r="U298" s="1" t="s">
        <v>578</v>
      </c>
      <c r="V298" s="81" t="s">
        <v>578</v>
      </c>
      <c r="AO298" s="1" t="s">
        <v>910</v>
      </c>
      <c r="AP298" s="81" t="s">
        <v>910</v>
      </c>
    </row>
    <row r="299" spans="21:42">
      <c r="U299" s="1" t="s">
        <v>580</v>
      </c>
      <c r="V299" s="81" t="s">
        <v>580</v>
      </c>
      <c r="AO299" s="1" t="s">
        <v>390</v>
      </c>
      <c r="AP299" s="81" t="s">
        <v>390</v>
      </c>
    </row>
    <row r="300" spans="21:42">
      <c r="U300" s="1" t="s">
        <v>582</v>
      </c>
      <c r="V300" s="81" t="s">
        <v>582</v>
      </c>
      <c r="AO300" s="1" t="s">
        <v>392</v>
      </c>
      <c r="AP300" s="81" t="s">
        <v>392</v>
      </c>
    </row>
    <row r="301" spans="21:42">
      <c r="U301" s="1" t="s">
        <v>1087</v>
      </c>
      <c r="V301" s="81" t="s">
        <v>1087</v>
      </c>
      <c r="AO301" s="1" t="s">
        <v>394</v>
      </c>
      <c r="AP301" s="81" t="s">
        <v>394</v>
      </c>
    </row>
    <row r="302" spans="21:42">
      <c r="U302" s="1" t="s">
        <v>584</v>
      </c>
      <c r="V302" s="81" t="s">
        <v>584</v>
      </c>
      <c r="AO302" s="1" t="s">
        <v>396</v>
      </c>
      <c r="AP302" s="81" t="s">
        <v>396</v>
      </c>
    </row>
    <row r="303" spans="21:42">
      <c r="U303" s="1" t="s">
        <v>1088</v>
      </c>
      <c r="V303" s="81" t="s">
        <v>1088</v>
      </c>
      <c r="AO303" s="1" t="s">
        <v>1039</v>
      </c>
      <c r="AP303" s="81" t="s">
        <v>1039</v>
      </c>
    </row>
    <row r="304" spans="21:42">
      <c r="U304" s="1" t="s">
        <v>1089</v>
      </c>
      <c r="V304" s="81" t="s">
        <v>1089</v>
      </c>
      <c r="AO304" s="1" t="s">
        <v>2658</v>
      </c>
      <c r="AP304" s="81" t="s">
        <v>2658</v>
      </c>
    </row>
    <row r="305" spans="21:42">
      <c r="U305" s="1" t="s">
        <v>586</v>
      </c>
      <c r="V305" s="81" t="s">
        <v>586</v>
      </c>
      <c r="AO305" s="1" t="s">
        <v>2310</v>
      </c>
      <c r="AP305" s="81" t="s">
        <v>2310</v>
      </c>
    </row>
    <row r="306" spans="21:42">
      <c r="U306" s="1" t="s">
        <v>588</v>
      </c>
      <c r="V306" s="81" t="s">
        <v>588</v>
      </c>
      <c r="AO306" s="1" t="s">
        <v>2311</v>
      </c>
      <c r="AP306" s="81" t="s">
        <v>2311</v>
      </c>
    </row>
    <row r="307" spans="21:42">
      <c r="U307" s="1" t="s">
        <v>590</v>
      </c>
      <c r="V307" s="81" t="s">
        <v>590</v>
      </c>
      <c r="AO307" s="1" t="s">
        <v>2602</v>
      </c>
      <c r="AP307" s="81" t="s">
        <v>2602</v>
      </c>
    </row>
    <row r="308" spans="21:42">
      <c r="U308" s="1" t="s">
        <v>592</v>
      </c>
      <c r="V308" s="81" t="s">
        <v>592</v>
      </c>
      <c r="AO308" s="1" t="s">
        <v>2389</v>
      </c>
      <c r="AP308" s="81" t="s">
        <v>2389</v>
      </c>
    </row>
    <row r="309" spans="21:42">
      <c r="U309" s="1" t="s">
        <v>594</v>
      </c>
      <c r="V309" s="81" t="s">
        <v>594</v>
      </c>
      <c r="AO309" s="1" t="s">
        <v>2312</v>
      </c>
      <c r="AP309" s="81" t="s">
        <v>2312</v>
      </c>
    </row>
    <row r="310" spans="21:42">
      <c r="U310" s="1" t="s">
        <v>596</v>
      </c>
      <c r="V310" s="81" t="s">
        <v>596</v>
      </c>
      <c r="AO310" s="1" t="s">
        <v>2343</v>
      </c>
      <c r="AP310" s="81" t="s">
        <v>2343</v>
      </c>
    </row>
    <row r="311" spans="21:42">
      <c r="U311" s="1" t="s">
        <v>1090</v>
      </c>
      <c r="V311" s="81" t="s">
        <v>1090</v>
      </c>
      <c r="AO311" s="1" t="s">
        <v>2344</v>
      </c>
      <c r="AP311" s="81" t="s">
        <v>2344</v>
      </c>
    </row>
    <row r="312" spans="21:42">
      <c r="U312" s="1" t="s">
        <v>598</v>
      </c>
      <c r="V312" s="81" t="s">
        <v>598</v>
      </c>
      <c r="AO312" s="1" t="s">
        <v>2659</v>
      </c>
      <c r="AP312" s="81" t="s">
        <v>2659</v>
      </c>
    </row>
    <row r="313" spans="21:42">
      <c r="U313" s="1" t="s">
        <v>600</v>
      </c>
      <c r="V313" s="81" t="s">
        <v>600</v>
      </c>
      <c r="AO313" s="1" t="s">
        <v>398</v>
      </c>
      <c r="AP313" s="81" t="s">
        <v>398</v>
      </c>
    </row>
    <row r="314" spans="21:42">
      <c r="U314" s="1" t="s">
        <v>602</v>
      </c>
      <c r="V314" s="81" t="s">
        <v>602</v>
      </c>
      <c r="AO314" s="1" t="s">
        <v>911</v>
      </c>
      <c r="AP314" s="81" t="s">
        <v>911</v>
      </c>
    </row>
    <row r="315" spans="21:42">
      <c r="U315" s="1" t="s">
        <v>604</v>
      </c>
      <c r="V315" s="81" t="s">
        <v>604</v>
      </c>
      <c r="AO315" s="1" t="s">
        <v>912</v>
      </c>
      <c r="AP315" s="81" t="s">
        <v>912</v>
      </c>
    </row>
    <row r="316" spans="21:42">
      <c r="U316" s="1" t="s">
        <v>606</v>
      </c>
      <c r="V316" s="81" t="s">
        <v>606</v>
      </c>
      <c r="AO316" s="1" t="s">
        <v>2313</v>
      </c>
      <c r="AP316" s="81" t="s">
        <v>2313</v>
      </c>
    </row>
    <row r="317" spans="21:42">
      <c r="U317" s="1" t="s">
        <v>608</v>
      </c>
      <c r="V317" s="81" t="s">
        <v>608</v>
      </c>
      <c r="AO317" s="1" t="s">
        <v>400</v>
      </c>
      <c r="AP317" s="81" t="s">
        <v>400</v>
      </c>
    </row>
    <row r="318" spans="21:42">
      <c r="U318" s="1" t="s">
        <v>1091</v>
      </c>
      <c r="V318" s="81" t="s">
        <v>1091</v>
      </c>
      <c r="AO318" s="1" t="s">
        <v>2603</v>
      </c>
      <c r="AP318" s="81" t="s">
        <v>2603</v>
      </c>
    </row>
    <row r="319" spans="21:42">
      <c r="U319" s="1" t="s">
        <v>610</v>
      </c>
      <c r="V319" s="81" t="s">
        <v>610</v>
      </c>
      <c r="AO319" s="1" t="s">
        <v>2604</v>
      </c>
      <c r="AP319" s="81" t="s">
        <v>2604</v>
      </c>
    </row>
    <row r="320" spans="21:42">
      <c r="U320" s="1" t="s">
        <v>612</v>
      </c>
      <c r="V320" s="81" t="s">
        <v>612</v>
      </c>
      <c r="AO320" s="1" t="s">
        <v>2314</v>
      </c>
      <c r="AP320" s="81" t="s">
        <v>2314</v>
      </c>
    </row>
    <row r="321" spans="21:42">
      <c r="U321" s="1" t="s">
        <v>614</v>
      </c>
      <c r="V321" s="81" t="s">
        <v>614</v>
      </c>
      <c r="AO321" s="1" t="s">
        <v>3293</v>
      </c>
      <c r="AP321" s="81" t="s">
        <v>3293</v>
      </c>
    </row>
    <row r="322" spans="21:42">
      <c r="U322" s="1" t="s">
        <v>616</v>
      </c>
      <c r="V322" s="81" t="s">
        <v>616</v>
      </c>
      <c r="AO322" s="1" t="s">
        <v>2345</v>
      </c>
      <c r="AP322" s="81" t="s">
        <v>2345</v>
      </c>
    </row>
    <row r="323" spans="21:42">
      <c r="U323" s="1" t="s">
        <v>1092</v>
      </c>
      <c r="V323" s="81" t="s">
        <v>1092</v>
      </c>
      <c r="AO323" s="1" t="s">
        <v>2197</v>
      </c>
      <c r="AP323" s="81" t="s">
        <v>2197</v>
      </c>
    </row>
    <row r="324" spans="21:42">
      <c r="U324" s="1" t="s">
        <v>1093</v>
      </c>
      <c r="V324" s="81" t="s">
        <v>1093</v>
      </c>
      <c r="AO324" s="1" t="s">
        <v>2315</v>
      </c>
      <c r="AP324" s="81" t="s">
        <v>2315</v>
      </c>
    </row>
    <row r="325" spans="21:42">
      <c r="U325" s="1" t="s">
        <v>618</v>
      </c>
      <c r="V325" s="81" t="s">
        <v>618</v>
      </c>
      <c r="AO325" s="1" t="s">
        <v>2346</v>
      </c>
      <c r="AP325" s="81" t="s">
        <v>2346</v>
      </c>
    </row>
    <row r="326" spans="21:42">
      <c r="U326" s="1" t="s">
        <v>620</v>
      </c>
      <c r="V326" s="81" t="s">
        <v>620</v>
      </c>
      <c r="AO326" s="1" t="s">
        <v>1108</v>
      </c>
      <c r="AP326" s="81" t="s">
        <v>1108</v>
      </c>
    </row>
    <row r="327" spans="21:42">
      <c r="U327" s="1" t="s">
        <v>622</v>
      </c>
      <c r="V327" s="81" t="s">
        <v>622</v>
      </c>
      <c r="AO327" s="1" t="s">
        <v>403</v>
      </c>
      <c r="AP327" s="81" t="s">
        <v>403</v>
      </c>
    </row>
    <row r="328" spans="21:42">
      <c r="U328" s="1" t="s">
        <v>624</v>
      </c>
      <c r="V328" s="81" t="s">
        <v>624</v>
      </c>
      <c r="AO328" s="1" t="s">
        <v>405</v>
      </c>
      <c r="AP328" s="81" t="s">
        <v>405</v>
      </c>
    </row>
    <row r="329" spans="21:42">
      <c r="U329" s="1" t="s">
        <v>626</v>
      </c>
      <c r="V329" s="81" t="s">
        <v>626</v>
      </c>
      <c r="AO329" s="1" t="s">
        <v>407</v>
      </c>
      <c r="AP329" s="81" t="s">
        <v>407</v>
      </c>
    </row>
    <row r="330" spans="21:42">
      <c r="U330" s="1" t="s">
        <v>628</v>
      </c>
      <c r="V330" s="81" t="s">
        <v>628</v>
      </c>
      <c r="AO330" s="1" t="s">
        <v>913</v>
      </c>
      <c r="AP330" s="81" t="s">
        <v>913</v>
      </c>
    </row>
    <row r="331" spans="21:42">
      <c r="U331" s="1" t="s">
        <v>630</v>
      </c>
      <c r="V331" s="81" t="s">
        <v>630</v>
      </c>
      <c r="AO331" s="1" t="s">
        <v>2198</v>
      </c>
      <c r="AP331" s="81" t="s">
        <v>2198</v>
      </c>
    </row>
    <row r="332" spans="21:42">
      <c r="U332" s="1" t="s">
        <v>632</v>
      </c>
      <c r="V332" s="81" t="s">
        <v>632</v>
      </c>
      <c r="AO332" s="1" t="s">
        <v>409</v>
      </c>
      <c r="AP332" s="81" t="s">
        <v>409</v>
      </c>
    </row>
    <row r="333" spans="21:42">
      <c r="U333" s="1" t="s">
        <v>634</v>
      </c>
      <c r="V333" s="81" t="s">
        <v>634</v>
      </c>
      <c r="AO333" s="1" t="s">
        <v>411</v>
      </c>
      <c r="AP333" s="81" t="s">
        <v>411</v>
      </c>
    </row>
    <row r="334" spans="21:42">
      <c r="U334" s="1" t="s">
        <v>636</v>
      </c>
      <c r="V334" s="81" t="s">
        <v>636</v>
      </c>
      <c r="AO334" s="1" t="s">
        <v>413</v>
      </c>
      <c r="AP334" s="81" t="s">
        <v>413</v>
      </c>
    </row>
    <row r="335" spans="21:42">
      <c r="U335" s="1" t="s">
        <v>638</v>
      </c>
      <c r="V335" s="81" t="s">
        <v>638</v>
      </c>
      <c r="AO335" s="1" t="s">
        <v>2316</v>
      </c>
      <c r="AP335" s="81" t="s">
        <v>2316</v>
      </c>
    </row>
    <row r="336" spans="21:42">
      <c r="U336" s="1" t="s">
        <v>640</v>
      </c>
      <c r="V336" s="81" t="s">
        <v>640</v>
      </c>
      <c r="AO336" s="1" t="s">
        <v>416</v>
      </c>
      <c r="AP336" s="81" t="s">
        <v>416</v>
      </c>
    </row>
    <row r="337" spans="21:42">
      <c r="U337" s="1" t="s">
        <v>642</v>
      </c>
      <c r="V337" s="81" t="s">
        <v>642</v>
      </c>
      <c r="AO337" s="1" t="s">
        <v>418</v>
      </c>
      <c r="AP337" s="81" t="s">
        <v>418</v>
      </c>
    </row>
    <row r="338" spans="21:42">
      <c r="U338" s="1" t="s">
        <v>644</v>
      </c>
      <c r="V338" s="81" t="s">
        <v>644</v>
      </c>
      <c r="AO338" s="1" t="s">
        <v>420</v>
      </c>
      <c r="AP338" s="81" t="s">
        <v>420</v>
      </c>
    </row>
    <row r="339" spans="21:42">
      <c r="U339" s="1" t="s">
        <v>646</v>
      </c>
      <c r="V339" s="81" t="s">
        <v>646</v>
      </c>
      <c r="AO339" s="1" t="s">
        <v>422</v>
      </c>
      <c r="AP339" s="81" t="s">
        <v>422</v>
      </c>
    </row>
    <row r="340" spans="21:42">
      <c r="U340" s="1" t="s">
        <v>648</v>
      </c>
      <c r="V340" s="81" t="s">
        <v>648</v>
      </c>
      <c r="AO340" s="1" t="s">
        <v>424</v>
      </c>
      <c r="AP340" s="81" t="s">
        <v>424</v>
      </c>
    </row>
    <row r="341" spans="21:42">
      <c r="U341" s="1" t="s">
        <v>1094</v>
      </c>
      <c r="V341" s="81" t="s">
        <v>1094</v>
      </c>
      <c r="AO341" s="1" t="s">
        <v>426</v>
      </c>
      <c r="AP341" s="81" t="s">
        <v>426</v>
      </c>
    </row>
    <row r="342" spans="21:42">
      <c r="U342" s="1" t="s">
        <v>650</v>
      </c>
      <c r="V342" s="81" t="s">
        <v>650</v>
      </c>
      <c r="AO342" s="1" t="s">
        <v>2347</v>
      </c>
      <c r="AP342" s="81" t="s">
        <v>2347</v>
      </c>
    </row>
    <row r="343" spans="21:42">
      <c r="U343" s="1" t="s">
        <v>652</v>
      </c>
      <c r="V343" s="81" t="s">
        <v>652</v>
      </c>
      <c r="AO343" s="1" t="s">
        <v>2199</v>
      </c>
      <c r="AP343" s="81" t="s">
        <v>2199</v>
      </c>
    </row>
    <row r="344" spans="21:42">
      <c r="U344" s="1" t="s">
        <v>654</v>
      </c>
      <c r="V344" s="81" t="s">
        <v>654</v>
      </c>
      <c r="AO344" s="1" t="s">
        <v>428</v>
      </c>
      <c r="AP344" s="81" t="s">
        <v>428</v>
      </c>
    </row>
    <row r="345" spans="21:42">
      <c r="U345" s="1" t="s">
        <v>1095</v>
      </c>
      <c r="V345" s="81" t="s">
        <v>1095</v>
      </c>
      <c r="AO345" s="1" t="s">
        <v>2348</v>
      </c>
      <c r="AP345" s="81" t="s">
        <v>2348</v>
      </c>
    </row>
    <row r="346" spans="21:42">
      <c r="U346" s="1" t="s">
        <v>656</v>
      </c>
      <c r="V346" s="81" t="s">
        <v>656</v>
      </c>
      <c r="AO346" s="1" t="s">
        <v>1040</v>
      </c>
      <c r="AP346" s="81" t="s">
        <v>1040</v>
      </c>
    </row>
    <row r="347" spans="21:42">
      <c r="U347" s="1" t="s">
        <v>658</v>
      </c>
      <c r="V347" s="81" t="s">
        <v>658</v>
      </c>
      <c r="AO347" s="1" t="s">
        <v>2676</v>
      </c>
      <c r="AP347" s="81" t="s">
        <v>2676</v>
      </c>
    </row>
    <row r="348" spans="21:42">
      <c r="U348" s="1" t="s">
        <v>660</v>
      </c>
      <c r="V348" s="81" t="s">
        <v>660</v>
      </c>
      <c r="AO348" s="1" t="s">
        <v>430</v>
      </c>
      <c r="AP348" s="81" t="s">
        <v>430</v>
      </c>
    </row>
    <row r="349" spans="21:42">
      <c r="U349" s="1" t="s">
        <v>662</v>
      </c>
      <c r="V349" s="81" t="s">
        <v>662</v>
      </c>
      <c r="AO349" s="1" t="s">
        <v>2605</v>
      </c>
      <c r="AP349" s="81" t="s">
        <v>2605</v>
      </c>
    </row>
    <row r="350" spans="21:42">
      <c r="U350" s="1" t="s">
        <v>664</v>
      </c>
      <c r="V350" s="81" t="s">
        <v>664</v>
      </c>
      <c r="AO350" s="1" t="s">
        <v>2385</v>
      </c>
      <c r="AP350" s="81" t="s">
        <v>2385</v>
      </c>
    </row>
    <row r="351" spans="21:42">
      <c r="U351" s="1" t="s">
        <v>666</v>
      </c>
      <c r="V351" s="81" t="s">
        <v>666</v>
      </c>
      <c r="AO351" s="1" t="s">
        <v>433</v>
      </c>
      <c r="AP351" s="81" t="s">
        <v>433</v>
      </c>
    </row>
    <row r="352" spans="21:42">
      <c r="U352" s="1" t="s">
        <v>668</v>
      </c>
      <c r="V352" s="81" t="s">
        <v>668</v>
      </c>
      <c r="AO352" s="1" t="s">
        <v>435</v>
      </c>
      <c r="AP352" s="81" t="s">
        <v>435</v>
      </c>
    </row>
    <row r="353" spans="21:42">
      <c r="U353" s="1" t="s">
        <v>670</v>
      </c>
      <c r="V353" s="81" t="s">
        <v>670</v>
      </c>
      <c r="AO353" s="1" t="s">
        <v>437</v>
      </c>
      <c r="AP353" s="81" t="s">
        <v>437</v>
      </c>
    </row>
    <row r="354" spans="21:42">
      <c r="U354" s="1" t="s">
        <v>672</v>
      </c>
      <c r="V354" s="81" t="s">
        <v>672</v>
      </c>
      <c r="AO354" s="1" t="s">
        <v>439</v>
      </c>
      <c r="AP354" s="81" t="s">
        <v>439</v>
      </c>
    </row>
    <row r="355" spans="21:42">
      <c r="U355" s="1" t="s">
        <v>674</v>
      </c>
      <c r="V355" s="81" t="s">
        <v>674</v>
      </c>
      <c r="AO355" s="1" t="s">
        <v>441</v>
      </c>
      <c r="AP355" s="81" t="s">
        <v>441</v>
      </c>
    </row>
    <row r="356" spans="21:42">
      <c r="U356" s="1" t="s">
        <v>676</v>
      </c>
      <c r="V356" s="81" t="s">
        <v>676</v>
      </c>
      <c r="AO356" s="1" t="s">
        <v>443</v>
      </c>
      <c r="AP356" s="81" t="s">
        <v>443</v>
      </c>
    </row>
    <row r="357" spans="21:42">
      <c r="U357" s="1" t="s">
        <v>678</v>
      </c>
      <c r="V357" s="81" t="s">
        <v>678</v>
      </c>
      <c r="AO357" s="1" t="s">
        <v>445</v>
      </c>
      <c r="AP357" s="81" t="s">
        <v>445</v>
      </c>
    </row>
    <row r="358" spans="21:42">
      <c r="U358" s="1" t="s">
        <v>680</v>
      </c>
      <c r="V358" s="81" t="s">
        <v>680</v>
      </c>
      <c r="AO358" s="1" t="s">
        <v>447</v>
      </c>
      <c r="AP358" s="81" t="s">
        <v>447</v>
      </c>
    </row>
    <row r="359" spans="21:42">
      <c r="U359" s="1" t="s">
        <v>682</v>
      </c>
      <c r="V359" s="81" t="s">
        <v>682</v>
      </c>
      <c r="AO359" s="1" t="s">
        <v>449</v>
      </c>
      <c r="AP359" s="81" t="s">
        <v>449</v>
      </c>
    </row>
    <row r="360" spans="21:42">
      <c r="U360" s="1" t="s">
        <v>1096</v>
      </c>
      <c r="V360" s="81" t="s">
        <v>1096</v>
      </c>
      <c r="AO360" s="1" t="s">
        <v>451</v>
      </c>
      <c r="AP360" s="81" t="s">
        <v>451</v>
      </c>
    </row>
    <row r="361" spans="21:42">
      <c r="U361" s="1" t="s">
        <v>684</v>
      </c>
      <c r="V361" s="81" t="s">
        <v>684</v>
      </c>
      <c r="AO361" s="1" t="s">
        <v>453</v>
      </c>
      <c r="AP361" s="81" t="s">
        <v>453</v>
      </c>
    </row>
    <row r="362" spans="21:42">
      <c r="U362" s="1" t="s">
        <v>1097</v>
      </c>
      <c r="V362" s="81" t="s">
        <v>1097</v>
      </c>
      <c r="AO362" s="1" t="s">
        <v>455</v>
      </c>
      <c r="AP362" s="81" t="s">
        <v>455</v>
      </c>
    </row>
    <row r="363" spans="21:42">
      <c r="U363" s="1" t="s">
        <v>686</v>
      </c>
      <c r="V363" s="81" t="s">
        <v>686</v>
      </c>
      <c r="AO363" s="1" t="s">
        <v>457</v>
      </c>
      <c r="AP363" s="81" t="s">
        <v>457</v>
      </c>
    </row>
    <row r="364" spans="21:42">
      <c r="U364" s="1" t="s">
        <v>688</v>
      </c>
      <c r="V364" s="81" t="s">
        <v>688</v>
      </c>
      <c r="AO364" s="1" t="s">
        <v>1041</v>
      </c>
      <c r="AP364" s="81" t="s">
        <v>1041</v>
      </c>
    </row>
    <row r="365" spans="21:42">
      <c r="U365" s="1" t="s">
        <v>690</v>
      </c>
      <c r="V365" s="81" t="s">
        <v>690</v>
      </c>
      <c r="AO365" s="1" t="s">
        <v>3590</v>
      </c>
      <c r="AP365" s="81" t="s">
        <v>3590</v>
      </c>
    </row>
    <row r="366" spans="21:42">
      <c r="U366" s="1" t="s">
        <v>692</v>
      </c>
      <c r="V366" s="81" t="s">
        <v>692</v>
      </c>
      <c r="AO366" s="1" t="s">
        <v>459</v>
      </c>
      <c r="AP366" s="81" t="s">
        <v>459</v>
      </c>
    </row>
    <row r="367" spans="21:42">
      <c r="U367" s="1" t="s">
        <v>694</v>
      </c>
      <c r="V367" s="81" t="s">
        <v>694</v>
      </c>
      <c r="AO367" s="1" t="s">
        <v>461</v>
      </c>
      <c r="AP367" s="81" t="s">
        <v>461</v>
      </c>
    </row>
    <row r="368" spans="21:42">
      <c r="U368" s="1" t="s">
        <v>696</v>
      </c>
      <c r="V368" s="81" t="s">
        <v>696</v>
      </c>
      <c r="AO368" s="1" t="s">
        <v>463</v>
      </c>
      <c r="AP368" s="81" t="s">
        <v>463</v>
      </c>
    </row>
    <row r="369" spans="21:42">
      <c r="U369" s="1" t="s">
        <v>698</v>
      </c>
      <c r="V369" s="81" t="s">
        <v>698</v>
      </c>
      <c r="AO369" s="1" t="s">
        <v>465</v>
      </c>
      <c r="AP369" s="81" t="s">
        <v>465</v>
      </c>
    </row>
    <row r="370" spans="21:42">
      <c r="U370" s="1" t="s">
        <v>700</v>
      </c>
      <c r="V370" s="81" t="s">
        <v>700</v>
      </c>
      <c r="AO370" s="1" t="s">
        <v>467</v>
      </c>
      <c r="AP370" s="81" t="s">
        <v>467</v>
      </c>
    </row>
    <row r="371" spans="21:42">
      <c r="U371" s="1" t="s">
        <v>702</v>
      </c>
      <c r="V371" s="81" t="s">
        <v>702</v>
      </c>
      <c r="AO371" s="1" t="s">
        <v>469</v>
      </c>
      <c r="AP371" s="81" t="s">
        <v>469</v>
      </c>
    </row>
    <row r="372" spans="21:42">
      <c r="U372" s="1" t="s">
        <v>704</v>
      </c>
      <c r="V372" s="81" t="s">
        <v>704</v>
      </c>
      <c r="AO372" s="1" t="s">
        <v>471</v>
      </c>
      <c r="AP372" s="81" t="s">
        <v>471</v>
      </c>
    </row>
    <row r="373" spans="21:42">
      <c r="U373" s="1" t="s">
        <v>706</v>
      </c>
      <c r="V373" s="81" t="s">
        <v>706</v>
      </c>
      <c r="AO373" s="1" t="s">
        <v>2200</v>
      </c>
      <c r="AP373" s="81" t="s">
        <v>2200</v>
      </c>
    </row>
    <row r="374" spans="21:42">
      <c r="U374" s="1" t="s">
        <v>1098</v>
      </c>
      <c r="V374" s="81" t="s">
        <v>1098</v>
      </c>
      <c r="AO374" s="1" t="s">
        <v>473</v>
      </c>
      <c r="AP374" s="81" t="s">
        <v>473</v>
      </c>
    </row>
    <row r="375" spans="21:42">
      <c r="U375" s="1" t="s">
        <v>708</v>
      </c>
      <c r="V375" s="81" t="s">
        <v>708</v>
      </c>
      <c r="AO375" s="1" t="s">
        <v>475</v>
      </c>
      <c r="AP375" s="81" t="s">
        <v>475</v>
      </c>
    </row>
    <row r="376" spans="21:42">
      <c r="U376" s="1" t="s">
        <v>710</v>
      </c>
      <c r="V376" s="81" t="s">
        <v>710</v>
      </c>
      <c r="AO376" s="1" t="s">
        <v>2677</v>
      </c>
      <c r="AP376" s="81" t="s">
        <v>2677</v>
      </c>
    </row>
    <row r="377" spans="21:42">
      <c r="U377" s="1" t="s">
        <v>712</v>
      </c>
      <c r="V377" s="81" t="s">
        <v>712</v>
      </c>
      <c r="AO377" s="1" t="s">
        <v>477</v>
      </c>
      <c r="AP377" s="81" t="s">
        <v>477</v>
      </c>
    </row>
    <row r="378" spans="21:42">
      <c r="U378" s="1" t="s">
        <v>714</v>
      </c>
      <c r="V378" s="81" t="s">
        <v>714</v>
      </c>
      <c r="AO378" s="1" t="s">
        <v>479</v>
      </c>
      <c r="AP378" s="81" t="s">
        <v>479</v>
      </c>
    </row>
    <row r="379" spans="21:42">
      <c r="U379" s="1" t="s">
        <v>716</v>
      </c>
      <c r="V379" s="81" t="s">
        <v>716</v>
      </c>
      <c r="AO379" s="1" t="s">
        <v>2606</v>
      </c>
      <c r="AP379" s="81" t="s">
        <v>2606</v>
      </c>
    </row>
    <row r="380" spans="21:42">
      <c r="U380" s="1" t="s">
        <v>1099</v>
      </c>
      <c r="V380" s="81" t="s">
        <v>1099</v>
      </c>
      <c r="AO380" s="1" t="s">
        <v>3591</v>
      </c>
      <c r="AP380" s="81" t="s">
        <v>3591</v>
      </c>
    </row>
    <row r="381" spans="21:42">
      <c r="U381" s="1" t="s">
        <v>718</v>
      </c>
      <c r="V381" s="81" t="s">
        <v>718</v>
      </c>
      <c r="AO381" s="1" t="s">
        <v>2916</v>
      </c>
      <c r="AP381" s="81" t="s">
        <v>2916</v>
      </c>
    </row>
    <row r="382" spans="21:42">
      <c r="U382" s="80"/>
      <c r="V382" s="81"/>
      <c r="AO382" s="1" t="s">
        <v>2683</v>
      </c>
      <c r="AP382" s="81" t="s">
        <v>2683</v>
      </c>
    </row>
    <row r="383" spans="21:42">
      <c r="AO383" s="1" t="s">
        <v>2684</v>
      </c>
      <c r="AP383" s="81" t="s">
        <v>2684</v>
      </c>
    </row>
    <row r="384" spans="21:42">
      <c r="AO384" s="1" t="s">
        <v>482</v>
      </c>
      <c r="AP384" s="81" t="s">
        <v>482</v>
      </c>
    </row>
    <row r="385" spans="41:42">
      <c r="AO385" s="1" t="s">
        <v>2349</v>
      </c>
      <c r="AP385" s="81" t="s">
        <v>2349</v>
      </c>
    </row>
    <row r="386" spans="41:42">
      <c r="AO386" s="1" t="s">
        <v>484</v>
      </c>
      <c r="AP386" s="81" t="s">
        <v>484</v>
      </c>
    </row>
    <row r="387" spans="41:42">
      <c r="AO387" s="1" t="s">
        <v>513</v>
      </c>
      <c r="AP387" s="81" t="s">
        <v>513</v>
      </c>
    </row>
    <row r="388" spans="41:42">
      <c r="AO388" s="1" t="s">
        <v>515</v>
      </c>
      <c r="AP388" s="81" t="s">
        <v>515</v>
      </c>
    </row>
    <row r="389" spans="41:42">
      <c r="AO389" s="1" t="s">
        <v>517</v>
      </c>
      <c r="AP389" s="81" t="s">
        <v>517</v>
      </c>
    </row>
    <row r="390" spans="41:42">
      <c r="AO390" s="1" t="s">
        <v>519</v>
      </c>
      <c r="AP390" s="81" t="s">
        <v>519</v>
      </c>
    </row>
    <row r="391" spans="41:42">
      <c r="AO391" s="1" t="s">
        <v>521</v>
      </c>
      <c r="AP391" s="81" t="s">
        <v>521</v>
      </c>
    </row>
    <row r="392" spans="41:42">
      <c r="AO392" s="1" t="s">
        <v>914</v>
      </c>
      <c r="AP392" s="81" t="s">
        <v>914</v>
      </c>
    </row>
    <row r="393" spans="41:42">
      <c r="AO393" s="1" t="s">
        <v>523</v>
      </c>
      <c r="AP393" s="81" t="s">
        <v>523</v>
      </c>
    </row>
    <row r="394" spans="41:42">
      <c r="AO394" s="1" t="s">
        <v>525</v>
      </c>
      <c r="AP394" s="81" t="s">
        <v>525</v>
      </c>
    </row>
    <row r="395" spans="41:42">
      <c r="AO395" s="1" t="s">
        <v>527</v>
      </c>
      <c r="AP395" s="81" t="s">
        <v>527</v>
      </c>
    </row>
    <row r="396" spans="41:42">
      <c r="AO396" s="1" t="s">
        <v>529</v>
      </c>
      <c r="AP396" s="81" t="s">
        <v>529</v>
      </c>
    </row>
    <row r="397" spans="41:42">
      <c r="AO397" s="1" t="s">
        <v>531</v>
      </c>
      <c r="AP397" s="81" t="s">
        <v>531</v>
      </c>
    </row>
    <row r="398" spans="41:42">
      <c r="AO398" s="1" t="s">
        <v>2205</v>
      </c>
      <c r="AP398" s="81" t="s">
        <v>2205</v>
      </c>
    </row>
    <row r="399" spans="41:42">
      <c r="AO399" s="1" t="s">
        <v>533</v>
      </c>
      <c r="AP399" s="81" t="s">
        <v>533</v>
      </c>
    </row>
    <row r="400" spans="41:42">
      <c r="AO400" s="1" t="s">
        <v>535</v>
      </c>
      <c r="AP400" s="81" t="s">
        <v>535</v>
      </c>
    </row>
    <row r="401" spans="41:42">
      <c r="AO401" s="1" t="s">
        <v>537</v>
      </c>
      <c r="AP401" s="81" t="s">
        <v>537</v>
      </c>
    </row>
    <row r="402" spans="41:42">
      <c r="AO402" s="1" t="s">
        <v>539</v>
      </c>
      <c r="AP402" s="81" t="s">
        <v>539</v>
      </c>
    </row>
    <row r="403" spans="41:42">
      <c r="AO403" s="1" t="s">
        <v>541</v>
      </c>
      <c r="AP403" s="81" t="s">
        <v>541</v>
      </c>
    </row>
    <row r="404" spans="41:42">
      <c r="AO404" s="1" t="s">
        <v>1042</v>
      </c>
      <c r="AP404" s="81" t="s">
        <v>1042</v>
      </c>
    </row>
    <row r="405" spans="41:42">
      <c r="AO405" s="1" t="s">
        <v>2671</v>
      </c>
      <c r="AP405" s="81" t="s">
        <v>2671</v>
      </c>
    </row>
    <row r="406" spans="41:42">
      <c r="AO406" s="1" t="s">
        <v>3592</v>
      </c>
      <c r="AP406" s="81" t="s">
        <v>3592</v>
      </c>
    </row>
    <row r="407" spans="41:42">
      <c r="AO407" s="1" t="s">
        <v>3593</v>
      </c>
      <c r="AP407" s="81" t="s">
        <v>3593</v>
      </c>
    </row>
    <row r="408" spans="41:42">
      <c r="AO408" s="1" t="s">
        <v>543</v>
      </c>
      <c r="AP408" s="81" t="s">
        <v>543</v>
      </c>
    </row>
    <row r="409" spans="41:42">
      <c r="AO409" s="1" t="s">
        <v>3594</v>
      </c>
      <c r="AP409" s="81" t="s">
        <v>3594</v>
      </c>
    </row>
    <row r="410" spans="41:42">
      <c r="AO410" s="1" t="s">
        <v>3595</v>
      </c>
      <c r="AP410" s="81" t="s">
        <v>3595</v>
      </c>
    </row>
    <row r="411" spans="41:42">
      <c r="AO411" s="1" t="s">
        <v>3596</v>
      </c>
      <c r="AP411" s="81" t="s">
        <v>3596</v>
      </c>
    </row>
    <row r="412" spans="41:42">
      <c r="AO412" s="1" t="s">
        <v>3597</v>
      </c>
      <c r="AP412" s="81" t="s">
        <v>3597</v>
      </c>
    </row>
    <row r="413" spans="41:42">
      <c r="AO413" s="1" t="s">
        <v>3598</v>
      </c>
      <c r="AP413" s="81" t="s">
        <v>3598</v>
      </c>
    </row>
    <row r="414" spans="41:42">
      <c r="AO414" s="1" t="s">
        <v>3599</v>
      </c>
      <c r="AP414" s="81" t="s">
        <v>3599</v>
      </c>
    </row>
    <row r="415" spans="41:42">
      <c r="AO415" s="1" t="s">
        <v>3600</v>
      </c>
      <c r="AP415" s="81" t="s">
        <v>3600</v>
      </c>
    </row>
    <row r="416" spans="41:42">
      <c r="AO416" s="1" t="s">
        <v>3601</v>
      </c>
      <c r="AP416" s="81" t="s">
        <v>3601</v>
      </c>
    </row>
    <row r="417" spans="41:42">
      <c r="AO417" s="1" t="s">
        <v>3602</v>
      </c>
      <c r="AP417" s="81" t="s">
        <v>3602</v>
      </c>
    </row>
    <row r="418" spans="41:42">
      <c r="AO418" s="1" t="s">
        <v>3603</v>
      </c>
      <c r="AP418" s="81" t="s">
        <v>3603</v>
      </c>
    </row>
    <row r="419" spans="41:42">
      <c r="AO419" s="1" t="s">
        <v>3604</v>
      </c>
      <c r="AP419" s="81" t="s">
        <v>3604</v>
      </c>
    </row>
    <row r="420" spans="41:42">
      <c r="AO420" s="1" t="s">
        <v>3605</v>
      </c>
      <c r="AP420" s="81" t="s">
        <v>3605</v>
      </c>
    </row>
    <row r="421" spans="41:42">
      <c r="AO421" s="1" t="s">
        <v>3606</v>
      </c>
      <c r="AP421" s="81" t="s">
        <v>3606</v>
      </c>
    </row>
    <row r="422" spans="41:42">
      <c r="AO422" s="1" t="s">
        <v>3607</v>
      </c>
      <c r="AP422" s="81" t="s">
        <v>3607</v>
      </c>
    </row>
    <row r="423" spans="41:42">
      <c r="AO423" s="1" t="s">
        <v>3608</v>
      </c>
      <c r="AP423" s="81" t="s">
        <v>3608</v>
      </c>
    </row>
    <row r="424" spans="41:42">
      <c r="AO424" s="1" t="s">
        <v>3609</v>
      </c>
      <c r="AP424" s="81" t="s">
        <v>3609</v>
      </c>
    </row>
    <row r="425" spans="41:42">
      <c r="AO425" s="1" t="s">
        <v>3610</v>
      </c>
      <c r="AP425" s="81" t="s">
        <v>3610</v>
      </c>
    </row>
    <row r="426" spans="41:42">
      <c r="AO426" s="1" t="s">
        <v>3611</v>
      </c>
      <c r="AP426" s="81" t="s">
        <v>3611</v>
      </c>
    </row>
    <row r="427" spans="41:42">
      <c r="AO427" s="1" t="s">
        <v>3612</v>
      </c>
      <c r="AP427" s="81" t="s">
        <v>3612</v>
      </c>
    </row>
    <row r="428" spans="41:42">
      <c r="AO428" s="1" t="s">
        <v>3613</v>
      </c>
      <c r="AP428" s="81" t="s">
        <v>3613</v>
      </c>
    </row>
    <row r="429" spans="41:42">
      <c r="AO429" s="1" t="s">
        <v>3614</v>
      </c>
      <c r="AP429" s="81" t="s">
        <v>3614</v>
      </c>
    </row>
    <row r="430" spans="41:42">
      <c r="AO430" s="1" t="s">
        <v>3615</v>
      </c>
      <c r="AP430" s="81" t="s">
        <v>3615</v>
      </c>
    </row>
    <row r="431" spans="41:42">
      <c r="AO431" s="1" t="s">
        <v>3616</v>
      </c>
      <c r="AP431" s="81" t="s">
        <v>3616</v>
      </c>
    </row>
    <row r="432" spans="41:42">
      <c r="AO432" s="1" t="s">
        <v>3617</v>
      </c>
      <c r="AP432" s="81" t="s">
        <v>3617</v>
      </c>
    </row>
    <row r="433" spans="41:42">
      <c r="AO433" s="1" t="s">
        <v>3618</v>
      </c>
      <c r="AP433" s="81" t="s">
        <v>3618</v>
      </c>
    </row>
    <row r="434" spans="41:42">
      <c r="AO434" s="1" t="s">
        <v>3619</v>
      </c>
      <c r="AP434" s="81" t="s">
        <v>3619</v>
      </c>
    </row>
    <row r="435" spans="41:42">
      <c r="AO435" s="1" t="s">
        <v>3620</v>
      </c>
      <c r="AP435" s="81" t="s">
        <v>3620</v>
      </c>
    </row>
    <row r="436" spans="41:42">
      <c r="AO436" s="1" t="s">
        <v>3621</v>
      </c>
      <c r="AP436" s="81" t="s">
        <v>3621</v>
      </c>
    </row>
    <row r="437" spans="41:42">
      <c r="AO437" s="1" t="s">
        <v>3622</v>
      </c>
      <c r="AP437" s="81" t="s">
        <v>3622</v>
      </c>
    </row>
    <row r="438" spans="41:42">
      <c r="AO438" s="1" t="s">
        <v>3623</v>
      </c>
      <c r="AP438" s="81" t="s">
        <v>3623</v>
      </c>
    </row>
    <row r="439" spans="41:42">
      <c r="AO439" s="1" t="s">
        <v>545</v>
      </c>
      <c r="AP439" s="81" t="s">
        <v>545</v>
      </c>
    </row>
    <row r="440" spans="41:42">
      <c r="AO440" s="1" t="s">
        <v>2202</v>
      </c>
      <c r="AP440" s="81" t="s">
        <v>2202</v>
      </c>
    </row>
    <row r="441" spans="41:42">
      <c r="AO441" s="1" t="s">
        <v>547</v>
      </c>
      <c r="AP441" s="81" t="s">
        <v>547</v>
      </c>
    </row>
    <row r="442" spans="41:42">
      <c r="AO442" s="1" t="s">
        <v>549</v>
      </c>
      <c r="AP442" s="81" t="s">
        <v>549</v>
      </c>
    </row>
    <row r="443" spans="41:42">
      <c r="AO443" s="1" t="s">
        <v>2253</v>
      </c>
      <c r="AP443" s="81" t="s">
        <v>2253</v>
      </c>
    </row>
    <row r="444" spans="41:42">
      <c r="AO444" s="1" t="s">
        <v>3294</v>
      </c>
      <c r="AP444" s="81" t="s">
        <v>3294</v>
      </c>
    </row>
    <row r="445" spans="41:42">
      <c r="AO445" s="1" t="s">
        <v>2254</v>
      </c>
      <c r="AP445" s="81" t="s">
        <v>2254</v>
      </c>
    </row>
    <row r="446" spans="41:42">
      <c r="AO446" s="1" t="s">
        <v>551</v>
      </c>
      <c r="AP446" s="81" t="s">
        <v>551</v>
      </c>
    </row>
    <row r="447" spans="41:42">
      <c r="AO447" s="1" t="s">
        <v>3295</v>
      </c>
      <c r="AP447" s="81" t="s">
        <v>3295</v>
      </c>
    </row>
    <row r="448" spans="41:42">
      <c r="AO448" s="1" t="s">
        <v>2678</v>
      </c>
      <c r="AP448" s="81" t="s">
        <v>2678</v>
      </c>
    </row>
    <row r="449" spans="41:42">
      <c r="AO449" s="1" t="s">
        <v>2679</v>
      </c>
      <c r="AP449" s="81" t="s">
        <v>2679</v>
      </c>
    </row>
    <row r="450" spans="41:42">
      <c r="AO450" s="1" t="s">
        <v>1575</v>
      </c>
      <c r="AP450" s="81" t="s">
        <v>1575</v>
      </c>
    </row>
    <row r="451" spans="41:42">
      <c r="AO451" s="1" t="s">
        <v>553</v>
      </c>
      <c r="AP451" s="81" t="s">
        <v>553</v>
      </c>
    </row>
    <row r="452" spans="41:42">
      <c r="AO452" s="1" t="s">
        <v>555</v>
      </c>
      <c r="AP452" s="81" t="s">
        <v>555</v>
      </c>
    </row>
    <row r="453" spans="41:42">
      <c r="AO453" s="1" t="s">
        <v>984</v>
      </c>
      <c r="AP453" s="81" t="s">
        <v>984</v>
      </c>
    </row>
    <row r="454" spans="41:42">
      <c r="AO454" s="1" t="s">
        <v>557</v>
      </c>
      <c r="AP454" s="81" t="s">
        <v>557</v>
      </c>
    </row>
    <row r="455" spans="41:42">
      <c r="AO455" s="1" t="s">
        <v>559</v>
      </c>
      <c r="AP455" s="81" t="s">
        <v>559</v>
      </c>
    </row>
    <row r="456" spans="41:42">
      <c r="AO456" s="1" t="s">
        <v>561</v>
      </c>
      <c r="AP456" s="81" t="s">
        <v>561</v>
      </c>
    </row>
    <row r="457" spans="41:42">
      <c r="AO457" s="1" t="s">
        <v>2382</v>
      </c>
      <c r="AP457" s="81" t="s">
        <v>2382</v>
      </c>
    </row>
    <row r="458" spans="41:42">
      <c r="AO458" s="1" t="s">
        <v>2383</v>
      </c>
      <c r="AP458" s="81" t="s">
        <v>2383</v>
      </c>
    </row>
    <row r="459" spans="41:42">
      <c r="AO459" s="1" t="s">
        <v>2255</v>
      </c>
      <c r="AP459" s="81" t="s">
        <v>2255</v>
      </c>
    </row>
    <row r="460" spans="41:42">
      <c r="AO460" s="1" t="s">
        <v>563</v>
      </c>
      <c r="AP460" s="81" t="s">
        <v>563</v>
      </c>
    </row>
    <row r="461" spans="41:42">
      <c r="AO461" s="1" t="s">
        <v>565</v>
      </c>
      <c r="AP461" s="81" t="s">
        <v>565</v>
      </c>
    </row>
    <row r="462" spans="41:42">
      <c r="AO462" s="1" t="s">
        <v>2256</v>
      </c>
      <c r="AP462" s="81" t="s">
        <v>2256</v>
      </c>
    </row>
    <row r="463" spans="41:42">
      <c r="AO463" s="1" t="s">
        <v>1109</v>
      </c>
      <c r="AP463" s="81" t="s">
        <v>1109</v>
      </c>
    </row>
    <row r="464" spans="41:42">
      <c r="AO464" s="1" t="s">
        <v>567</v>
      </c>
      <c r="AP464" s="81" t="s">
        <v>567</v>
      </c>
    </row>
    <row r="465" spans="41:42">
      <c r="AO465" s="1" t="s">
        <v>2257</v>
      </c>
      <c r="AP465" s="81" t="s">
        <v>2257</v>
      </c>
    </row>
    <row r="466" spans="41:42">
      <c r="AO466" s="1" t="s">
        <v>2203</v>
      </c>
      <c r="AP466" s="81" t="s">
        <v>2203</v>
      </c>
    </row>
    <row r="467" spans="41:42">
      <c r="AO467" s="1" t="s">
        <v>985</v>
      </c>
      <c r="AP467" s="81" t="s">
        <v>985</v>
      </c>
    </row>
    <row r="468" spans="41:42">
      <c r="AO468" s="1" t="s">
        <v>3205</v>
      </c>
      <c r="AP468" s="81" t="s">
        <v>3205</v>
      </c>
    </row>
    <row r="469" spans="41:42">
      <c r="AO469" s="1" t="s">
        <v>915</v>
      </c>
      <c r="AP469" s="81" t="s">
        <v>915</v>
      </c>
    </row>
    <row r="470" spans="41:42">
      <c r="AO470" s="1" t="s">
        <v>916</v>
      </c>
      <c r="AP470" s="81" t="s">
        <v>916</v>
      </c>
    </row>
    <row r="471" spans="41:42">
      <c r="AO471" s="1" t="s">
        <v>917</v>
      </c>
      <c r="AP471" s="81" t="s">
        <v>917</v>
      </c>
    </row>
    <row r="472" spans="41:42">
      <c r="AO472" s="1" t="s">
        <v>569</v>
      </c>
      <c r="AP472" s="81" t="s">
        <v>569</v>
      </c>
    </row>
    <row r="473" spans="41:42">
      <c r="AO473" s="1" t="s">
        <v>571</v>
      </c>
      <c r="AP473" s="81" t="s">
        <v>571</v>
      </c>
    </row>
    <row r="474" spans="41:42">
      <c r="AO474" s="1" t="s">
        <v>573</v>
      </c>
      <c r="AP474" s="81" t="s">
        <v>573</v>
      </c>
    </row>
    <row r="475" spans="41:42">
      <c r="AO475" s="1" t="s">
        <v>575</v>
      </c>
      <c r="AP475" s="81" t="s">
        <v>575</v>
      </c>
    </row>
    <row r="476" spans="41:42">
      <c r="AO476" s="1" t="s">
        <v>577</v>
      </c>
      <c r="AP476" s="81" t="s">
        <v>577</v>
      </c>
    </row>
    <row r="477" spans="41:42">
      <c r="AO477" s="1" t="s">
        <v>579</v>
      </c>
      <c r="AP477" s="81" t="s">
        <v>579</v>
      </c>
    </row>
    <row r="478" spans="41:42">
      <c r="AO478" s="1" t="s">
        <v>581</v>
      </c>
      <c r="AP478" s="81" t="s">
        <v>581</v>
      </c>
    </row>
    <row r="479" spans="41:42">
      <c r="AO479" s="1" t="s">
        <v>583</v>
      </c>
      <c r="AP479" s="81" t="s">
        <v>583</v>
      </c>
    </row>
    <row r="480" spans="41:42">
      <c r="AO480" s="1" t="s">
        <v>2258</v>
      </c>
      <c r="AP480" s="81" t="s">
        <v>2258</v>
      </c>
    </row>
    <row r="481" spans="41:42">
      <c r="AO481" s="1" t="s">
        <v>585</v>
      </c>
      <c r="AP481" s="81" t="s">
        <v>585</v>
      </c>
    </row>
    <row r="482" spans="41:42">
      <c r="AO482" s="1" t="s">
        <v>587</v>
      </c>
      <c r="AP482" s="81" t="s">
        <v>587</v>
      </c>
    </row>
    <row r="483" spans="41:42">
      <c r="AO483" s="1" t="s">
        <v>589</v>
      </c>
      <c r="AP483" s="81" t="s">
        <v>589</v>
      </c>
    </row>
    <row r="484" spans="41:42">
      <c r="AO484" s="1" t="s">
        <v>1483</v>
      </c>
      <c r="AP484" s="81" t="s">
        <v>1483</v>
      </c>
    </row>
    <row r="485" spans="41:42">
      <c r="AO485" s="1" t="s">
        <v>591</v>
      </c>
      <c r="AP485" s="81" t="s">
        <v>591</v>
      </c>
    </row>
    <row r="486" spans="41:42">
      <c r="AO486" s="1" t="s">
        <v>593</v>
      </c>
      <c r="AP486" s="81" t="s">
        <v>593</v>
      </c>
    </row>
    <row r="487" spans="41:42">
      <c r="AO487" s="1" t="s">
        <v>595</v>
      </c>
      <c r="AP487" s="81" t="s">
        <v>595</v>
      </c>
    </row>
    <row r="488" spans="41:42">
      <c r="AO488" s="1" t="s">
        <v>2350</v>
      </c>
      <c r="AP488" s="81" t="s">
        <v>2350</v>
      </c>
    </row>
    <row r="489" spans="41:42">
      <c r="AO489" s="1" t="s">
        <v>597</v>
      </c>
      <c r="AP489" s="81" t="s">
        <v>597</v>
      </c>
    </row>
    <row r="490" spans="41:42">
      <c r="AO490" s="1" t="s">
        <v>918</v>
      </c>
      <c r="AP490" s="81" t="s">
        <v>918</v>
      </c>
    </row>
    <row r="491" spans="41:42">
      <c r="AO491" s="1" t="s">
        <v>599</v>
      </c>
      <c r="AP491" s="81" t="s">
        <v>599</v>
      </c>
    </row>
    <row r="492" spans="41:42">
      <c r="AO492" s="1" t="s">
        <v>601</v>
      </c>
      <c r="AP492" s="81" t="s">
        <v>601</v>
      </c>
    </row>
    <row r="493" spans="41:42">
      <c r="AO493" s="1" t="s">
        <v>603</v>
      </c>
      <c r="AP493" s="81" t="s">
        <v>603</v>
      </c>
    </row>
    <row r="494" spans="41:42">
      <c r="AO494" s="1" t="s">
        <v>1100</v>
      </c>
      <c r="AP494" s="81" t="s">
        <v>1100</v>
      </c>
    </row>
    <row r="495" spans="41:42">
      <c r="AO495" s="1" t="s">
        <v>605</v>
      </c>
      <c r="AP495" s="81" t="s">
        <v>605</v>
      </c>
    </row>
    <row r="496" spans="41:42">
      <c r="AO496" s="1" t="s">
        <v>607</v>
      </c>
      <c r="AP496" s="81" t="s">
        <v>607</v>
      </c>
    </row>
    <row r="497" spans="41:42">
      <c r="AO497" s="1" t="s">
        <v>2639</v>
      </c>
      <c r="AP497" s="81" t="s">
        <v>2639</v>
      </c>
    </row>
    <row r="498" spans="41:42">
      <c r="AO498" s="1" t="s">
        <v>609</v>
      </c>
      <c r="AP498" s="81" t="s">
        <v>609</v>
      </c>
    </row>
    <row r="499" spans="41:42">
      <c r="AO499" s="1" t="s">
        <v>611</v>
      </c>
      <c r="AP499" s="81" t="s">
        <v>611</v>
      </c>
    </row>
    <row r="500" spans="41:42">
      <c r="AO500" s="1" t="s">
        <v>2351</v>
      </c>
      <c r="AP500" s="81" t="s">
        <v>2351</v>
      </c>
    </row>
    <row r="501" spans="41:42">
      <c r="AO501" s="1" t="s">
        <v>613</v>
      </c>
      <c r="AP501" s="81" t="s">
        <v>613</v>
      </c>
    </row>
    <row r="502" spans="41:42">
      <c r="AO502" s="1" t="s">
        <v>615</v>
      </c>
      <c r="AP502" s="81" t="s">
        <v>615</v>
      </c>
    </row>
    <row r="503" spans="41:42">
      <c r="AO503" s="1" t="s">
        <v>617</v>
      </c>
      <c r="AP503" s="81" t="s">
        <v>617</v>
      </c>
    </row>
    <row r="504" spans="41:42">
      <c r="AO504" s="1" t="s">
        <v>619</v>
      </c>
      <c r="AP504" s="81" t="s">
        <v>619</v>
      </c>
    </row>
    <row r="505" spans="41:42">
      <c r="AO505" s="1" t="s">
        <v>621</v>
      </c>
      <c r="AP505" s="81" t="s">
        <v>621</v>
      </c>
    </row>
    <row r="506" spans="41:42">
      <c r="AO506" s="1" t="s">
        <v>1110</v>
      </c>
      <c r="AP506" s="81" t="s">
        <v>1110</v>
      </c>
    </row>
    <row r="507" spans="41:42">
      <c r="AO507" s="1" t="s">
        <v>623</v>
      </c>
      <c r="AP507" s="81" t="s">
        <v>623</v>
      </c>
    </row>
    <row r="508" spans="41:42">
      <c r="AO508" s="1" t="s">
        <v>625</v>
      </c>
      <c r="AP508" s="81" t="s">
        <v>625</v>
      </c>
    </row>
    <row r="509" spans="41:42">
      <c r="AO509" s="1" t="s">
        <v>627</v>
      </c>
      <c r="AP509" s="81" t="s">
        <v>627</v>
      </c>
    </row>
    <row r="510" spans="41:42">
      <c r="AO510" s="1" t="s">
        <v>629</v>
      </c>
      <c r="AP510" s="81" t="s">
        <v>629</v>
      </c>
    </row>
    <row r="511" spans="41:42">
      <c r="AO511" s="1" t="s">
        <v>2317</v>
      </c>
      <c r="AP511" s="81" t="s">
        <v>2317</v>
      </c>
    </row>
    <row r="512" spans="41:42">
      <c r="AO512" s="1" t="s">
        <v>631</v>
      </c>
      <c r="AP512" s="81" t="s">
        <v>631</v>
      </c>
    </row>
    <row r="513" spans="41:42">
      <c r="AO513" s="1" t="s">
        <v>633</v>
      </c>
      <c r="AP513" s="81" t="s">
        <v>633</v>
      </c>
    </row>
    <row r="514" spans="41:42">
      <c r="AO514" s="1" t="s">
        <v>635</v>
      </c>
      <c r="AP514" s="81" t="s">
        <v>635</v>
      </c>
    </row>
    <row r="515" spans="41:42">
      <c r="AO515" s="1" t="s">
        <v>637</v>
      </c>
      <c r="AP515" s="81" t="s">
        <v>637</v>
      </c>
    </row>
    <row r="516" spans="41:42">
      <c r="AO516" s="1" t="s">
        <v>639</v>
      </c>
      <c r="AP516" s="81" t="s">
        <v>639</v>
      </c>
    </row>
    <row r="517" spans="41:42">
      <c r="AO517" s="1" t="s">
        <v>641</v>
      </c>
      <c r="AP517" s="81" t="s">
        <v>641</v>
      </c>
    </row>
    <row r="518" spans="41:42">
      <c r="AO518" s="1" t="s">
        <v>1043</v>
      </c>
      <c r="AP518" s="81" t="s">
        <v>1043</v>
      </c>
    </row>
    <row r="519" spans="41:42">
      <c r="AO519" s="1" t="s">
        <v>2672</v>
      </c>
      <c r="AP519" s="81" t="s">
        <v>2672</v>
      </c>
    </row>
    <row r="520" spans="41:42">
      <c r="AO520" s="1" t="s">
        <v>1592</v>
      </c>
      <c r="AP520" s="81" t="s">
        <v>1592</v>
      </c>
    </row>
    <row r="521" spans="41:42">
      <c r="AO521" s="1" t="s">
        <v>919</v>
      </c>
      <c r="AP521" s="81" t="s">
        <v>919</v>
      </c>
    </row>
    <row r="522" spans="41:42">
      <c r="AO522" s="1" t="s">
        <v>1593</v>
      </c>
      <c r="AP522" s="81" t="s">
        <v>1593</v>
      </c>
    </row>
    <row r="523" spans="41:42">
      <c r="AO523" s="1" t="s">
        <v>643</v>
      </c>
      <c r="AP523" s="81" t="s">
        <v>643</v>
      </c>
    </row>
    <row r="524" spans="41:42">
      <c r="AO524" s="1" t="s">
        <v>645</v>
      </c>
      <c r="AP524" s="81" t="s">
        <v>645</v>
      </c>
    </row>
    <row r="525" spans="41:42">
      <c r="AO525" s="1" t="s">
        <v>647</v>
      </c>
      <c r="AP525" s="81" t="s">
        <v>647</v>
      </c>
    </row>
    <row r="526" spans="41:42">
      <c r="AO526" s="1" t="s">
        <v>649</v>
      </c>
      <c r="AP526" s="81" t="s">
        <v>649</v>
      </c>
    </row>
    <row r="527" spans="41:42">
      <c r="AO527" s="1" t="s">
        <v>651</v>
      </c>
      <c r="AP527" s="81" t="s">
        <v>651</v>
      </c>
    </row>
    <row r="528" spans="41:42">
      <c r="AO528" s="1" t="s">
        <v>653</v>
      </c>
      <c r="AP528" s="81" t="s">
        <v>653</v>
      </c>
    </row>
    <row r="529" spans="41:42">
      <c r="AO529" s="1" t="s">
        <v>657</v>
      </c>
      <c r="AP529" s="81" t="s">
        <v>657</v>
      </c>
    </row>
    <row r="530" spans="41:42">
      <c r="AO530" s="1" t="s">
        <v>655</v>
      </c>
      <c r="AP530" s="81" t="s">
        <v>655</v>
      </c>
    </row>
    <row r="531" spans="41:42">
      <c r="AO531" s="1" t="s">
        <v>661</v>
      </c>
      <c r="AP531" s="81" t="s">
        <v>661</v>
      </c>
    </row>
    <row r="532" spans="41:42">
      <c r="AO532" s="1" t="s">
        <v>659</v>
      </c>
      <c r="AP532" s="81" t="s">
        <v>659</v>
      </c>
    </row>
    <row r="533" spans="41:42">
      <c r="AO533" s="1" t="s">
        <v>663</v>
      </c>
      <c r="AP533" s="81" t="s">
        <v>663</v>
      </c>
    </row>
    <row r="534" spans="41:42">
      <c r="AO534" s="1" t="s">
        <v>665</v>
      </c>
      <c r="AP534" s="81" t="s">
        <v>665</v>
      </c>
    </row>
    <row r="535" spans="41:42">
      <c r="AO535" s="1" t="s">
        <v>1044</v>
      </c>
      <c r="AP535" s="81" t="s">
        <v>1044</v>
      </c>
    </row>
    <row r="536" spans="41:42">
      <c r="AO536" s="1" t="s">
        <v>2390</v>
      </c>
      <c r="AP536" s="81" t="s">
        <v>2390</v>
      </c>
    </row>
    <row r="537" spans="41:42">
      <c r="AO537" s="1" t="s">
        <v>2673</v>
      </c>
      <c r="AP537" s="81" t="s">
        <v>2673</v>
      </c>
    </row>
    <row r="538" spans="41:42">
      <c r="AO538" s="1" t="s">
        <v>1594</v>
      </c>
      <c r="AP538" s="81" t="s">
        <v>1594</v>
      </c>
    </row>
    <row r="539" spans="41:42">
      <c r="AO539" s="1" t="s">
        <v>667</v>
      </c>
      <c r="AP539" s="81" t="s">
        <v>667</v>
      </c>
    </row>
    <row r="540" spans="41:42">
      <c r="AO540" s="1" t="s">
        <v>669</v>
      </c>
      <c r="AP540" s="81" t="s">
        <v>669</v>
      </c>
    </row>
    <row r="541" spans="41:42">
      <c r="AO541" s="1" t="s">
        <v>671</v>
      </c>
      <c r="AP541" s="81" t="s">
        <v>671</v>
      </c>
    </row>
    <row r="542" spans="41:42">
      <c r="AO542" s="1" t="s">
        <v>673</v>
      </c>
      <c r="AP542" s="81" t="s">
        <v>673</v>
      </c>
    </row>
    <row r="543" spans="41:42">
      <c r="AO543" s="1" t="s">
        <v>675</v>
      </c>
      <c r="AP543" s="81" t="s">
        <v>675</v>
      </c>
    </row>
    <row r="544" spans="41:42">
      <c r="AO544" s="1" t="s">
        <v>677</v>
      </c>
      <c r="AP544" s="81" t="s">
        <v>677</v>
      </c>
    </row>
    <row r="545" spans="41:42">
      <c r="AO545" s="1" t="s">
        <v>679</v>
      </c>
      <c r="AP545" s="81" t="s">
        <v>679</v>
      </c>
    </row>
    <row r="546" spans="41:42">
      <c r="AO546" s="1" t="s">
        <v>1470</v>
      </c>
      <c r="AP546" s="81" t="s">
        <v>1470</v>
      </c>
    </row>
    <row r="547" spans="41:42">
      <c r="AO547" s="1" t="s">
        <v>681</v>
      </c>
      <c r="AP547" s="81" t="s">
        <v>681</v>
      </c>
    </row>
    <row r="548" spans="41:42">
      <c r="AO548" s="1" t="s">
        <v>2917</v>
      </c>
      <c r="AP548" s="81" t="s">
        <v>2917</v>
      </c>
    </row>
    <row r="549" spans="41:42">
      <c r="AO549" s="1" t="s">
        <v>683</v>
      </c>
      <c r="AP549" s="81" t="s">
        <v>683</v>
      </c>
    </row>
    <row r="550" spans="41:42">
      <c r="AO550" s="1" t="s">
        <v>685</v>
      </c>
      <c r="AP550" s="81" t="s">
        <v>685</v>
      </c>
    </row>
    <row r="551" spans="41:42">
      <c r="AO551" s="1" t="s">
        <v>1111</v>
      </c>
      <c r="AP551" s="81" t="s">
        <v>1111</v>
      </c>
    </row>
    <row r="552" spans="41:42">
      <c r="AO552" s="1" t="s">
        <v>687</v>
      </c>
      <c r="AP552" s="81" t="s">
        <v>687</v>
      </c>
    </row>
    <row r="553" spans="41:42">
      <c r="AO553" s="1" t="s">
        <v>689</v>
      </c>
      <c r="AP553" s="81" t="s">
        <v>689</v>
      </c>
    </row>
    <row r="554" spans="41:42">
      <c r="AO554" s="1" t="s">
        <v>691</v>
      </c>
      <c r="AP554" s="81" t="s">
        <v>691</v>
      </c>
    </row>
    <row r="555" spans="41:42">
      <c r="AO555" s="1" t="s">
        <v>693</v>
      </c>
      <c r="AP555" s="81" t="s">
        <v>693</v>
      </c>
    </row>
    <row r="556" spans="41:42">
      <c r="AO556" s="1" t="s">
        <v>695</v>
      </c>
      <c r="AP556" s="81" t="s">
        <v>695</v>
      </c>
    </row>
    <row r="557" spans="41:42">
      <c r="AO557" s="1" t="s">
        <v>697</v>
      </c>
      <c r="AP557" s="81" t="s">
        <v>697</v>
      </c>
    </row>
    <row r="558" spans="41:42">
      <c r="AO558" s="1" t="s">
        <v>3296</v>
      </c>
      <c r="AP558" s="81" t="s">
        <v>3296</v>
      </c>
    </row>
    <row r="559" spans="41:42">
      <c r="AO559" s="1" t="s">
        <v>920</v>
      </c>
      <c r="AP559" s="81" t="s">
        <v>920</v>
      </c>
    </row>
    <row r="560" spans="41:42">
      <c r="AO560" s="1" t="s">
        <v>1102</v>
      </c>
      <c r="AP560" s="81" t="s">
        <v>1102</v>
      </c>
    </row>
    <row r="561" spans="41:42">
      <c r="AO561" s="1" t="s">
        <v>699</v>
      </c>
      <c r="AP561" s="81" t="s">
        <v>699</v>
      </c>
    </row>
    <row r="562" spans="41:42">
      <c r="AO562" s="1" t="s">
        <v>701</v>
      </c>
      <c r="AP562" s="81" t="s">
        <v>701</v>
      </c>
    </row>
    <row r="563" spans="41:42">
      <c r="AO563" s="1" t="s">
        <v>703</v>
      </c>
      <c r="AP563" s="81" t="s">
        <v>703</v>
      </c>
    </row>
    <row r="564" spans="41:42">
      <c r="AO564" s="1" t="s">
        <v>986</v>
      </c>
      <c r="AP564" s="81" t="s">
        <v>986</v>
      </c>
    </row>
    <row r="565" spans="41:42">
      <c r="AO565" s="1" t="s">
        <v>2352</v>
      </c>
      <c r="AP565" s="81" t="s">
        <v>2352</v>
      </c>
    </row>
    <row r="566" spans="41:42">
      <c r="AO566" s="1" t="s">
        <v>705</v>
      </c>
      <c r="AP566" s="81" t="s">
        <v>705</v>
      </c>
    </row>
    <row r="567" spans="41:42">
      <c r="AO567" s="1" t="s">
        <v>707</v>
      </c>
      <c r="AP567" s="81" t="s">
        <v>707</v>
      </c>
    </row>
    <row r="568" spans="41:42">
      <c r="AO568" s="1" t="s">
        <v>709</v>
      </c>
      <c r="AP568" s="81" t="s">
        <v>709</v>
      </c>
    </row>
    <row r="569" spans="41:42">
      <c r="AO569" s="1" t="s">
        <v>2384</v>
      </c>
      <c r="AP569" s="81" t="s">
        <v>2384</v>
      </c>
    </row>
    <row r="570" spans="41:42">
      <c r="AO570" s="1" t="s">
        <v>711</v>
      </c>
      <c r="AP570" s="81" t="s">
        <v>711</v>
      </c>
    </row>
    <row r="571" spans="41:42">
      <c r="AO571" s="1" t="s">
        <v>1471</v>
      </c>
      <c r="AP571" s="81" t="s">
        <v>1471</v>
      </c>
    </row>
    <row r="572" spans="41:42">
      <c r="AO572" s="1" t="s">
        <v>713</v>
      </c>
      <c r="AP572" s="81" t="s">
        <v>713</v>
      </c>
    </row>
    <row r="573" spans="41:42">
      <c r="AO573" s="1" t="s">
        <v>715</v>
      </c>
      <c r="AP573" s="81" t="s">
        <v>715</v>
      </c>
    </row>
    <row r="574" spans="41:42">
      <c r="AO574" s="1" t="s">
        <v>717</v>
      </c>
      <c r="AP574" s="81" t="s">
        <v>717</v>
      </c>
    </row>
    <row r="575" spans="41:42">
      <c r="AO575" s="1" t="s">
        <v>719</v>
      </c>
      <c r="AP575" s="81" t="s">
        <v>719</v>
      </c>
    </row>
    <row r="576" spans="41:42">
      <c r="AO576" s="1" t="s">
        <v>720</v>
      </c>
      <c r="AP576" s="81" t="s">
        <v>720</v>
      </c>
    </row>
    <row r="577" spans="41:42">
      <c r="AO577" s="1" t="s">
        <v>721</v>
      </c>
      <c r="AP577" s="81" t="s">
        <v>721</v>
      </c>
    </row>
    <row r="578" spans="41:42">
      <c r="AO578" s="1" t="s">
        <v>722</v>
      </c>
      <c r="AP578" s="81" t="s">
        <v>722</v>
      </c>
    </row>
    <row r="579" spans="41:42">
      <c r="AO579" s="1" t="s">
        <v>723</v>
      </c>
      <c r="AP579" s="81" t="s">
        <v>723</v>
      </c>
    </row>
    <row r="580" spans="41:42">
      <c r="AO580" s="1" t="s">
        <v>724</v>
      </c>
      <c r="AP580" s="81" t="s">
        <v>724</v>
      </c>
    </row>
    <row r="581" spans="41:42">
      <c r="AO581" s="1" t="s">
        <v>725</v>
      </c>
      <c r="AP581" s="81" t="s">
        <v>725</v>
      </c>
    </row>
    <row r="582" spans="41:42">
      <c r="AO582" s="1" t="s">
        <v>726</v>
      </c>
      <c r="AP582" s="81" t="s">
        <v>726</v>
      </c>
    </row>
    <row r="583" spans="41:42">
      <c r="AO583" s="1" t="s">
        <v>727</v>
      </c>
      <c r="AP583" s="81" t="s">
        <v>727</v>
      </c>
    </row>
    <row r="584" spans="41:42">
      <c r="AO584" s="1" t="s">
        <v>728</v>
      </c>
      <c r="AP584" s="81" t="s">
        <v>728</v>
      </c>
    </row>
    <row r="585" spans="41:42">
      <c r="AO585" s="1" t="s">
        <v>729</v>
      </c>
      <c r="AP585" s="81" t="s">
        <v>729</v>
      </c>
    </row>
    <row r="586" spans="41:42">
      <c r="AO586" s="1" t="s">
        <v>1595</v>
      </c>
      <c r="AP586" s="81" t="s">
        <v>1595</v>
      </c>
    </row>
    <row r="587" spans="41:42">
      <c r="AO587" s="1" t="s">
        <v>3624</v>
      </c>
      <c r="AP587" s="81" t="s">
        <v>3624</v>
      </c>
    </row>
    <row r="588" spans="41:42">
      <c r="AO588" s="1" t="s">
        <v>730</v>
      </c>
      <c r="AP588" s="81" t="s">
        <v>730</v>
      </c>
    </row>
    <row r="589" spans="41:42">
      <c r="AO589" s="1" t="s">
        <v>2353</v>
      </c>
      <c r="AP589" s="81" t="s">
        <v>2353</v>
      </c>
    </row>
    <row r="590" spans="41:42">
      <c r="AO590" s="1" t="s">
        <v>2354</v>
      </c>
      <c r="AP590" s="81" t="s">
        <v>2354</v>
      </c>
    </row>
    <row r="591" spans="41:42">
      <c r="AO591" s="1" t="s">
        <v>921</v>
      </c>
      <c r="AP591" s="81" t="s">
        <v>921</v>
      </c>
    </row>
    <row r="592" spans="41:42">
      <c r="AO592" s="1" t="s">
        <v>2318</v>
      </c>
      <c r="AP592" s="81" t="s">
        <v>2318</v>
      </c>
    </row>
    <row r="593" spans="41:42">
      <c r="AO593" s="1" t="s">
        <v>1596</v>
      </c>
      <c r="AP593" s="81" t="s">
        <v>1596</v>
      </c>
    </row>
    <row r="594" spans="41:42">
      <c r="AO594" s="1" t="s">
        <v>731</v>
      </c>
      <c r="AP594" s="81" t="s">
        <v>731</v>
      </c>
    </row>
    <row r="595" spans="41:42">
      <c r="AO595" s="1" t="s">
        <v>732</v>
      </c>
      <c r="AP595" s="81" t="s">
        <v>732</v>
      </c>
    </row>
    <row r="596" spans="41:42">
      <c r="AO596" s="1" t="s">
        <v>733</v>
      </c>
      <c r="AP596" s="81" t="s">
        <v>733</v>
      </c>
    </row>
    <row r="597" spans="41:42">
      <c r="AO597" s="1" t="s">
        <v>2259</v>
      </c>
      <c r="AP597" s="81" t="s">
        <v>2259</v>
      </c>
    </row>
    <row r="598" spans="41:42">
      <c r="AO598" s="1" t="s">
        <v>922</v>
      </c>
      <c r="AP598" s="81" t="s">
        <v>922</v>
      </c>
    </row>
    <row r="599" spans="41:42">
      <c r="AO599" s="1" t="s">
        <v>734</v>
      </c>
      <c r="AP599" s="81" t="s">
        <v>734</v>
      </c>
    </row>
    <row r="600" spans="41:42">
      <c r="AO600" s="1" t="s">
        <v>2615</v>
      </c>
      <c r="AP600" s="81" t="s">
        <v>2615</v>
      </c>
    </row>
    <row r="601" spans="41:42">
      <c r="AO601" s="1" t="s">
        <v>735</v>
      </c>
      <c r="AP601" s="81" t="s">
        <v>735</v>
      </c>
    </row>
    <row r="602" spans="41:42">
      <c r="AO602" s="1" t="s">
        <v>736</v>
      </c>
      <c r="AP602" s="81" t="s">
        <v>736</v>
      </c>
    </row>
    <row r="603" spans="41:42">
      <c r="AO603" s="1" t="s">
        <v>923</v>
      </c>
      <c r="AP603" s="81" t="s">
        <v>923</v>
      </c>
    </row>
    <row r="604" spans="41:42">
      <c r="AO604" s="1" t="s">
        <v>737</v>
      </c>
      <c r="AP604" s="81" t="s">
        <v>737</v>
      </c>
    </row>
    <row r="605" spans="41:42">
      <c r="AO605" s="1" t="s">
        <v>738</v>
      </c>
      <c r="AP605" s="81" t="s">
        <v>738</v>
      </c>
    </row>
    <row r="606" spans="41:42">
      <c r="AO606" s="1" t="s">
        <v>739</v>
      </c>
      <c r="AP606" s="81" t="s">
        <v>739</v>
      </c>
    </row>
    <row r="607" spans="41:42">
      <c r="AO607" s="1" t="s">
        <v>740</v>
      </c>
      <c r="AP607" s="81" t="s">
        <v>740</v>
      </c>
    </row>
    <row r="608" spans="41:42">
      <c r="AO608" s="1" t="s">
        <v>1463</v>
      </c>
      <c r="AP608" s="81" t="s">
        <v>1463</v>
      </c>
    </row>
    <row r="609" spans="41:42">
      <c r="AO609" s="1" t="s">
        <v>741</v>
      </c>
      <c r="AP609" s="81" t="s">
        <v>741</v>
      </c>
    </row>
    <row r="610" spans="41:42">
      <c r="AO610" s="1" t="s">
        <v>742</v>
      </c>
      <c r="AP610" s="81" t="s">
        <v>742</v>
      </c>
    </row>
    <row r="611" spans="41:42">
      <c r="AO611" s="1" t="s">
        <v>743</v>
      </c>
      <c r="AP611" s="81" t="s">
        <v>743</v>
      </c>
    </row>
    <row r="612" spans="41:42">
      <c r="AO612" s="1" t="s">
        <v>744</v>
      </c>
      <c r="AP612" s="81" t="s">
        <v>744</v>
      </c>
    </row>
    <row r="613" spans="41:42">
      <c r="AO613" s="1" t="s">
        <v>2319</v>
      </c>
      <c r="AP613" s="81" t="s">
        <v>2319</v>
      </c>
    </row>
    <row r="614" spans="41:42">
      <c r="AO614" s="1" t="s">
        <v>745</v>
      </c>
      <c r="AP614" s="81" t="s">
        <v>745</v>
      </c>
    </row>
    <row r="615" spans="41:42">
      <c r="AO615" s="1" t="s">
        <v>746</v>
      </c>
      <c r="AP615" s="81" t="s">
        <v>746</v>
      </c>
    </row>
    <row r="616" spans="41:42">
      <c r="AO616" s="1" t="s">
        <v>2320</v>
      </c>
      <c r="AP616" s="81" t="s">
        <v>2320</v>
      </c>
    </row>
    <row r="617" spans="41:42">
      <c r="AO617" s="1" t="s">
        <v>747</v>
      </c>
      <c r="AP617" s="81" t="s">
        <v>747</v>
      </c>
    </row>
    <row r="618" spans="41:42">
      <c r="AO618" s="1" t="s">
        <v>748</v>
      </c>
      <c r="AP618" s="81" t="s">
        <v>748</v>
      </c>
    </row>
    <row r="619" spans="41:42">
      <c r="AO619" s="1" t="s">
        <v>2321</v>
      </c>
      <c r="AP619" s="81" t="s">
        <v>2321</v>
      </c>
    </row>
    <row r="620" spans="41:42">
      <c r="AO620" s="1" t="s">
        <v>749</v>
      </c>
      <c r="AP620" s="81" t="s">
        <v>749</v>
      </c>
    </row>
    <row r="621" spans="41:42">
      <c r="AO621" s="1" t="s">
        <v>750</v>
      </c>
      <c r="AP621" s="81" t="s">
        <v>750</v>
      </c>
    </row>
    <row r="622" spans="41:42">
      <c r="AO622" s="1" t="s">
        <v>1045</v>
      </c>
      <c r="AP622" s="81" t="s">
        <v>1045</v>
      </c>
    </row>
    <row r="623" spans="41:42">
      <c r="AO623" s="1" t="s">
        <v>1472</v>
      </c>
      <c r="AP623" s="81" t="s">
        <v>1472</v>
      </c>
    </row>
    <row r="624" spans="41:42">
      <c r="AO624" s="1" t="s">
        <v>2607</v>
      </c>
      <c r="AP624" s="81" t="s">
        <v>2607</v>
      </c>
    </row>
    <row r="625" spans="41:42">
      <c r="AO625" s="1" t="s">
        <v>1101</v>
      </c>
      <c r="AP625" s="81" t="s">
        <v>1101</v>
      </c>
    </row>
    <row r="626" spans="41:42">
      <c r="AO626" s="1" t="s">
        <v>751</v>
      </c>
      <c r="AP626" s="81" t="s">
        <v>751</v>
      </c>
    </row>
    <row r="627" spans="41:42">
      <c r="AO627" s="1" t="s">
        <v>752</v>
      </c>
      <c r="AP627" s="81" t="s">
        <v>752</v>
      </c>
    </row>
    <row r="628" spans="41:42">
      <c r="AO628" s="1" t="s">
        <v>3581</v>
      </c>
      <c r="AP628" s="81" t="s">
        <v>3581</v>
      </c>
    </row>
    <row r="629" spans="41:42">
      <c r="AO629" s="1" t="s">
        <v>753</v>
      </c>
      <c r="AP629" s="81" t="s">
        <v>753</v>
      </c>
    </row>
    <row r="630" spans="41:42">
      <c r="AO630" s="1" t="s">
        <v>754</v>
      </c>
      <c r="AP630" s="81" t="s">
        <v>754</v>
      </c>
    </row>
    <row r="631" spans="41:42">
      <c r="AO631" s="1" t="s">
        <v>755</v>
      </c>
      <c r="AP631" s="81" t="s">
        <v>755</v>
      </c>
    </row>
    <row r="632" spans="41:42">
      <c r="AO632" s="1" t="s">
        <v>756</v>
      </c>
      <c r="AP632" s="81" t="s">
        <v>756</v>
      </c>
    </row>
    <row r="633" spans="41:42">
      <c r="AO633" s="1" t="s">
        <v>757</v>
      </c>
      <c r="AP633" s="81" t="s">
        <v>757</v>
      </c>
    </row>
    <row r="634" spans="41:42">
      <c r="AO634" s="1" t="s">
        <v>1112</v>
      </c>
      <c r="AP634" s="81" t="s">
        <v>1112</v>
      </c>
    </row>
    <row r="635" spans="41:42">
      <c r="AO635" s="1" t="s">
        <v>3297</v>
      </c>
      <c r="AP635" s="81" t="s">
        <v>3297</v>
      </c>
    </row>
    <row r="636" spans="41:42">
      <c r="AO636" s="1" t="s">
        <v>2355</v>
      </c>
      <c r="AP636" s="81" t="s">
        <v>2355</v>
      </c>
    </row>
    <row r="637" spans="41:42">
      <c r="AO637" s="1" t="s">
        <v>1113</v>
      </c>
      <c r="AP637" s="81" t="s">
        <v>1113</v>
      </c>
    </row>
    <row r="638" spans="41:42">
      <c r="AO638" s="1" t="s">
        <v>758</v>
      </c>
      <c r="AP638" s="81" t="s">
        <v>758</v>
      </c>
    </row>
    <row r="639" spans="41:42">
      <c r="AO639" s="1" t="s">
        <v>987</v>
      </c>
      <c r="AP639" s="81" t="s">
        <v>987</v>
      </c>
    </row>
    <row r="640" spans="41:42">
      <c r="AO640" s="1" t="s">
        <v>759</v>
      </c>
      <c r="AP640" s="81" t="s">
        <v>759</v>
      </c>
    </row>
    <row r="641" spans="41:42">
      <c r="AO641" s="1" t="s">
        <v>1464</v>
      </c>
      <c r="AP641" s="81" t="s">
        <v>1464</v>
      </c>
    </row>
    <row r="642" spans="41:42">
      <c r="AO642" s="1" t="s">
        <v>1114</v>
      </c>
      <c r="AP642" s="81" t="s">
        <v>1114</v>
      </c>
    </row>
    <row r="643" spans="41:42">
      <c r="AO643" s="1" t="s">
        <v>988</v>
      </c>
      <c r="AP643" s="81" t="s">
        <v>988</v>
      </c>
    </row>
    <row r="644" spans="41:42">
      <c r="AO644" s="1" t="s">
        <v>760</v>
      </c>
      <c r="AP644" s="81" t="s">
        <v>760</v>
      </c>
    </row>
    <row r="645" spans="41:42">
      <c r="AO645" s="1" t="s">
        <v>3625</v>
      </c>
      <c r="AP645" s="81" t="s">
        <v>3625</v>
      </c>
    </row>
    <row r="646" spans="41:42">
      <c r="AO646" s="1" t="s">
        <v>761</v>
      </c>
      <c r="AP646" s="81" t="s">
        <v>761</v>
      </c>
    </row>
    <row r="647" spans="41:42">
      <c r="AO647" s="1" t="s">
        <v>762</v>
      </c>
      <c r="AP647" s="81" t="s">
        <v>762</v>
      </c>
    </row>
    <row r="648" spans="41:42">
      <c r="AO648" s="1" t="s">
        <v>2322</v>
      </c>
      <c r="AP648" s="81" t="s">
        <v>2322</v>
      </c>
    </row>
    <row r="649" spans="41:42">
      <c r="AO649" s="1" t="s">
        <v>1046</v>
      </c>
      <c r="AP649" s="81" t="s">
        <v>1046</v>
      </c>
    </row>
    <row r="650" spans="41:42">
      <c r="AO650" s="1" t="s">
        <v>2617</v>
      </c>
      <c r="AP650" s="81" t="s">
        <v>2617</v>
      </c>
    </row>
    <row r="651" spans="41:42">
      <c r="AO651" s="1" t="s">
        <v>2616</v>
      </c>
      <c r="AP651" s="81" t="s">
        <v>2616</v>
      </c>
    </row>
    <row r="652" spans="41:42">
      <c r="AO652" s="1" t="s">
        <v>1578</v>
      </c>
      <c r="AP652" s="81" t="s">
        <v>1578</v>
      </c>
    </row>
    <row r="653" spans="41:42">
      <c r="AO653" s="1" t="s">
        <v>1577</v>
      </c>
      <c r="AP653" s="81" t="s">
        <v>1577</v>
      </c>
    </row>
    <row r="654" spans="41:42">
      <c r="AO654" s="1" t="s">
        <v>924</v>
      </c>
      <c r="AP654" s="81" t="s">
        <v>924</v>
      </c>
    </row>
    <row r="655" spans="41:42">
      <c r="AO655" s="1" t="s">
        <v>2619</v>
      </c>
      <c r="AP655" s="81" t="s">
        <v>2619</v>
      </c>
    </row>
    <row r="656" spans="41:42">
      <c r="AO656" s="1" t="s">
        <v>2618</v>
      </c>
      <c r="AP656" s="81" t="s">
        <v>2618</v>
      </c>
    </row>
    <row r="657" spans="41:42">
      <c r="AO657" s="1" t="s">
        <v>2621</v>
      </c>
      <c r="AP657" s="81" t="s">
        <v>2621</v>
      </c>
    </row>
    <row r="658" spans="41:42">
      <c r="AO658" s="1" t="s">
        <v>2620</v>
      </c>
      <c r="AP658" s="81" t="s">
        <v>2620</v>
      </c>
    </row>
    <row r="659" spans="41:42">
      <c r="AO659" s="1" t="s">
        <v>2260</v>
      </c>
      <c r="AP659" s="81" t="s">
        <v>2260</v>
      </c>
    </row>
    <row r="660" spans="41:42">
      <c r="AO660" s="1" t="s">
        <v>3298</v>
      </c>
      <c r="AP660" s="81" t="s">
        <v>3298</v>
      </c>
    </row>
    <row r="661" spans="41:42">
      <c r="AO661" s="1" t="s">
        <v>3299</v>
      </c>
      <c r="AP661" s="81" t="s">
        <v>3299</v>
      </c>
    </row>
    <row r="662" spans="41:42">
      <c r="AO662" s="1" t="s">
        <v>3300</v>
      </c>
      <c r="AP662" s="81" t="s">
        <v>3300</v>
      </c>
    </row>
    <row r="663" spans="41:42">
      <c r="AO663" s="1" t="s">
        <v>1597</v>
      </c>
      <c r="AP663" s="81" t="s">
        <v>1597</v>
      </c>
    </row>
    <row r="664" spans="41:42">
      <c r="AO664" s="1" t="s">
        <v>2356</v>
      </c>
      <c r="AP664" s="81" t="s">
        <v>2356</v>
      </c>
    </row>
    <row r="665" spans="41:42">
      <c r="AO665" s="1" t="s">
        <v>2680</v>
      </c>
      <c r="AP665" s="81" t="s">
        <v>2680</v>
      </c>
    </row>
    <row r="666" spans="41:42">
      <c r="AO666" s="1" t="s">
        <v>2681</v>
      </c>
      <c r="AP666" s="81" t="s">
        <v>2681</v>
      </c>
    </row>
    <row r="667" spans="41:42">
      <c r="AO667" s="80"/>
      <c r="AP667" s="80"/>
    </row>
  </sheetData>
  <sortState ref="AP6:AP603">
    <sortCondition ref="AP6"/>
  </sortState>
  <phoneticPr fontId="3"/>
  <hyperlinks>
    <hyperlink ref="D1" location="' Contents_Rule'!A1" display="Return"/>
  </hyperlink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C52"/>
  <sheetViews>
    <sheetView zoomScale="70" zoomScaleNormal="70" workbookViewId="0">
      <pane xSplit="4" ySplit="3" topLeftCell="E4" activePane="bottomRight" state="frozen"/>
      <selection pane="topRight" activeCell="B1" sqref="B1"/>
      <selection pane="bottomLeft" activeCell="A4" sqref="A4"/>
      <selection pane="bottomRight" activeCell="D45" sqref="D45"/>
    </sheetView>
  </sheetViews>
  <sheetFormatPr defaultColWidth="9" defaultRowHeight="13.8"/>
  <cols>
    <col min="1" max="2" width="4.109375" style="1" hidden="1" customWidth="1"/>
    <col min="3" max="3" width="16.33203125" style="1" hidden="1" customWidth="1"/>
    <col min="4" max="4" width="81" style="1" customWidth="1"/>
    <col min="5" max="81" width="17.6640625" style="1" customWidth="1"/>
    <col min="82" max="16384" width="9" style="1"/>
  </cols>
  <sheetData>
    <row r="1" spans="1:81" ht="18" thickBot="1">
      <c r="D1" s="163" t="s">
        <v>2165</v>
      </c>
      <c r="F1" s="268"/>
      <c r="G1" s="248" t="s">
        <v>2912</v>
      </c>
      <c r="S1" s="1" t="s">
        <v>2498</v>
      </c>
    </row>
    <row r="2" spans="1:81" s="41" customFormat="1" ht="96.6">
      <c r="D2" s="321" t="s">
        <v>1425</v>
      </c>
      <c r="E2" s="322" t="s">
        <v>1019</v>
      </c>
      <c r="F2" s="322" t="s">
        <v>2291</v>
      </c>
      <c r="G2" s="322" t="s">
        <v>1053</v>
      </c>
      <c r="H2" s="322" t="s">
        <v>1417</v>
      </c>
      <c r="I2" s="323" t="s">
        <v>2121</v>
      </c>
      <c r="J2" s="323"/>
      <c r="K2" s="324" t="s">
        <v>1420</v>
      </c>
      <c r="L2" s="325" t="s">
        <v>2986</v>
      </c>
      <c r="M2" s="322" t="s">
        <v>2988</v>
      </c>
      <c r="N2" s="326" t="s">
        <v>1050</v>
      </c>
      <c r="O2" s="326" t="s">
        <v>1291</v>
      </c>
      <c r="P2" s="322" t="s">
        <v>1388</v>
      </c>
      <c r="Q2" s="322" t="s">
        <v>1375</v>
      </c>
      <c r="R2" s="322" t="s">
        <v>799</v>
      </c>
      <c r="S2" s="325" t="s">
        <v>1048</v>
      </c>
      <c r="T2" s="322" t="s">
        <v>800</v>
      </c>
      <c r="U2" s="326" t="s">
        <v>1440</v>
      </c>
      <c r="V2" s="322" t="s">
        <v>1052</v>
      </c>
      <c r="W2" s="322" t="s">
        <v>802</v>
      </c>
      <c r="X2" s="322" t="s">
        <v>803</v>
      </c>
      <c r="Y2" s="322" t="s">
        <v>804</v>
      </c>
      <c r="Z2" s="322" t="s">
        <v>805</v>
      </c>
      <c r="AA2" s="322" t="s">
        <v>806</v>
      </c>
      <c r="AB2" s="326" t="s">
        <v>807</v>
      </c>
      <c r="AC2" s="322" t="s">
        <v>808</v>
      </c>
      <c r="AD2" s="322" t="s">
        <v>809</v>
      </c>
      <c r="AE2" s="326" t="s">
        <v>1427</v>
      </c>
      <c r="AF2" s="322" t="s">
        <v>811</v>
      </c>
      <c r="AG2" s="322" t="s">
        <v>1346</v>
      </c>
      <c r="AH2" s="322" t="s">
        <v>813</v>
      </c>
      <c r="AI2" s="322" t="s">
        <v>814</v>
      </c>
      <c r="AJ2" s="322" t="s">
        <v>815</v>
      </c>
      <c r="AK2" s="322" t="s">
        <v>816</v>
      </c>
      <c r="AL2" s="322" t="s">
        <v>1379</v>
      </c>
      <c r="AM2" s="322" t="s">
        <v>818</v>
      </c>
      <c r="AN2" s="322" t="s">
        <v>819</v>
      </c>
      <c r="AO2" s="322" t="s">
        <v>820</v>
      </c>
      <c r="AP2" s="322" t="s">
        <v>821</v>
      </c>
      <c r="AQ2" s="322" t="s">
        <v>822</v>
      </c>
      <c r="AR2" s="322" t="s">
        <v>823</v>
      </c>
      <c r="AS2" s="322" t="s">
        <v>1453</v>
      </c>
      <c r="AT2" s="322" t="s">
        <v>825</v>
      </c>
      <c r="AU2" s="326" t="s">
        <v>1429</v>
      </c>
      <c r="AV2" s="326" t="s">
        <v>827</v>
      </c>
      <c r="AW2" s="326" t="s">
        <v>828</v>
      </c>
      <c r="AX2" s="326" t="s">
        <v>829</v>
      </c>
      <c r="AY2" s="326" t="s">
        <v>830</v>
      </c>
      <c r="AZ2" s="326" t="s">
        <v>831</v>
      </c>
      <c r="BA2" s="326" t="s">
        <v>1431</v>
      </c>
      <c r="BB2" s="326" t="s">
        <v>833</v>
      </c>
      <c r="BC2" s="326" t="s">
        <v>834</v>
      </c>
      <c r="BD2" s="326" t="s">
        <v>835</v>
      </c>
      <c r="BE2" s="326" t="s">
        <v>836</v>
      </c>
      <c r="BF2" s="326" t="s">
        <v>837</v>
      </c>
      <c r="BG2" s="326" t="s">
        <v>838</v>
      </c>
      <c r="BH2" s="326" t="s">
        <v>839</v>
      </c>
      <c r="BI2" s="326" t="s">
        <v>840</v>
      </c>
      <c r="BJ2" s="322" t="s">
        <v>841</v>
      </c>
      <c r="BK2" s="322" t="s">
        <v>1426</v>
      </c>
      <c r="BL2" s="322" t="s">
        <v>843</v>
      </c>
      <c r="BM2" s="322" t="s">
        <v>844</v>
      </c>
      <c r="BN2" s="327" t="s">
        <v>2392</v>
      </c>
      <c r="BO2" s="341" t="s">
        <v>2742</v>
      </c>
      <c r="BP2" s="342" t="s">
        <v>2743</v>
      </c>
      <c r="BQ2" s="342" t="s">
        <v>2744</v>
      </c>
      <c r="BR2" s="342" t="s">
        <v>2745</v>
      </c>
      <c r="BS2" s="342" t="s">
        <v>2746</v>
      </c>
      <c r="BT2" s="342" t="s">
        <v>2747</v>
      </c>
      <c r="BU2" s="342" t="s">
        <v>2748</v>
      </c>
      <c r="BV2" s="342" t="s">
        <v>2749</v>
      </c>
      <c r="BW2" s="342" t="s">
        <v>2750</v>
      </c>
      <c r="BX2" s="342" t="s">
        <v>2751</v>
      </c>
      <c r="BY2" s="342" t="s">
        <v>2752</v>
      </c>
      <c r="BZ2" s="342" t="s">
        <v>2753</v>
      </c>
      <c r="CA2" s="342" t="s">
        <v>2754</v>
      </c>
      <c r="CB2" s="342" t="s">
        <v>2755</v>
      </c>
      <c r="CC2" s="343" t="s">
        <v>2756</v>
      </c>
    </row>
    <row r="3" spans="1:81" s="41" customFormat="1" ht="68.400000000000006" thickBot="1">
      <c r="D3" s="328" t="s">
        <v>1184</v>
      </c>
      <c r="E3" s="41" t="s">
        <v>1182</v>
      </c>
      <c r="F3" s="125" t="s">
        <v>2290</v>
      </c>
      <c r="G3" s="41" t="s">
        <v>1185</v>
      </c>
      <c r="H3" s="329" t="s">
        <v>1382</v>
      </c>
      <c r="I3" s="330" t="s">
        <v>2169</v>
      </c>
      <c r="J3" s="330" t="s">
        <v>2168</v>
      </c>
      <c r="K3" s="331" t="s">
        <v>1186</v>
      </c>
      <c r="L3" s="332" t="s">
        <v>1187</v>
      </c>
      <c r="M3" s="41" t="s">
        <v>1188</v>
      </c>
      <c r="N3" s="333" t="s">
        <v>1189</v>
      </c>
      <c r="O3" s="334" t="s">
        <v>1374</v>
      </c>
      <c r="P3" s="41" t="s">
        <v>1191</v>
      </c>
      <c r="Q3" s="41" t="s">
        <v>1192</v>
      </c>
      <c r="R3" s="41" t="s">
        <v>1193</v>
      </c>
      <c r="S3" s="332" t="s">
        <v>1194</v>
      </c>
      <c r="T3" s="125" t="s">
        <v>1384</v>
      </c>
      <c r="U3" s="334" t="s">
        <v>1441</v>
      </c>
      <c r="V3" s="41" t="s">
        <v>1196</v>
      </c>
      <c r="W3" s="41" t="s">
        <v>1197</v>
      </c>
      <c r="X3" s="41" t="s">
        <v>1198</v>
      </c>
      <c r="Y3" s="41" t="s">
        <v>1199</v>
      </c>
      <c r="Z3" s="41" t="s">
        <v>1200</v>
      </c>
      <c r="AA3" s="41" t="s">
        <v>1201</v>
      </c>
      <c r="AB3" s="333" t="s">
        <v>1202</v>
      </c>
      <c r="AC3" s="41" t="s">
        <v>1203</v>
      </c>
      <c r="AD3" s="41" t="s">
        <v>1204</v>
      </c>
      <c r="AE3" s="333" t="s">
        <v>1428</v>
      </c>
      <c r="AF3" s="41" t="s">
        <v>1206</v>
      </c>
      <c r="AG3" s="41" t="s">
        <v>1207</v>
      </c>
      <c r="AH3" s="41" t="s">
        <v>1208</v>
      </c>
      <c r="AI3" s="41" t="s">
        <v>1209</v>
      </c>
      <c r="AJ3" s="41" t="s">
        <v>1210</v>
      </c>
      <c r="AK3" s="41" t="s">
        <v>1211</v>
      </c>
      <c r="AL3" s="41" t="s">
        <v>1212</v>
      </c>
      <c r="AM3" s="41" t="s">
        <v>1213</v>
      </c>
      <c r="AN3" s="41" t="s">
        <v>1214</v>
      </c>
      <c r="AO3" s="41" t="s">
        <v>1215</v>
      </c>
      <c r="AP3" s="41" t="s">
        <v>1216</v>
      </c>
      <c r="AQ3" s="41" t="s">
        <v>1217</v>
      </c>
      <c r="AR3" s="41" t="s">
        <v>1218</v>
      </c>
      <c r="AS3" s="125" t="s">
        <v>1454</v>
      </c>
      <c r="AT3" s="41" t="s">
        <v>1220</v>
      </c>
      <c r="AU3" s="333" t="s">
        <v>1430</v>
      </c>
      <c r="AV3" s="333" t="s">
        <v>1222</v>
      </c>
      <c r="AW3" s="333" t="s">
        <v>1223</v>
      </c>
      <c r="AX3" s="333" t="s">
        <v>1224</v>
      </c>
      <c r="AY3" s="333" t="s">
        <v>1225</v>
      </c>
      <c r="AZ3" s="333" t="s">
        <v>1226</v>
      </c>
      <c r="BA3" s="333" t="s">
        <v>2393</v>
      </c>
      <c r="BB3" s="333" t="s">
        <v>1228</v>
      </c>
      <c r="BC3" s="333" t="s">
        <v>1229</v>
      </c>
      <c r="BD3" s="333" t="s">
        <v>1230</v>
      </c>
      <c r="BE3" s="333" t="s">
        <v>1231</v>
      </c>
      <c r="BF3" s="333" t="s">
        <v>1232</v>
      </c>
      <c r="BG3" s="334" t="s">
        <v>2230</v>
      </c>
      <c r="BH3" s="333" t="s">
        <v>1234</v>
      </c>
      <c r="BI3" s="333" t="s">
        <v>1235</v>
      </c>
      <c r="BJ3" s="41" t="s">
        <v>1236</v>
      </c>
      <c r="BK3" s="41" t="s">
        <v>1237</v>
      </c>
      <c r="BL3" s="41" t="s">
        <v>1238</v>
      </c>
      <c r="BM3" s="41" t="s">
        <v>1239</v>
      </c>
      <c r="BN3" s="335" t="s">
        <v>2380</v>
      </c>
      <c r="BO3" s="344" t="s">
        <v>2757</v>
      </c>
      <c r="BP3" s="345" t="s">
        <v>2758</v>
      </c>
      <c r="BQ3" s="345" t="s">
        <v>2759</v>
      </c>
      <c r="BR3" s="345" t="s">
        <v>2760</v>
      </c>
      <c r="BS3" s="345" t="s">
        <v>2761</v>
      </c>
      <c r="BT3" s="345" t="s">
        <v>2762</v>
      </c>
      <c r="BU3" s="345" t="s">
        <v>2763</v>
      </c>
      <c r="BV3" s="345" t="s">
        <v>2764</v>
      </c>
      <c r="BW3" s="345" t="s">
        <v>2765</v>
      </c>
      <c r="BX3" s="345" t="s">
        <v>2766</v>
      </c>
      <c r="BY3" s="345" t="s">
        <v>2767</v>
      </c>
      <c r="BZ3" s="345" t="s">
        <v>2768</v>
      </c>
      <c r="CA3" s="345" t="s">
        <v>2881</v>
      </c>
      <c r="CB3" s="345" t="s">
        <v>2880</v>
      </c>
      <c r="CC3" s="346" t="s">
        <v>2769</v>
      </c>
    </row>
    <row r="4" spans="1:81" s="33" customFormat="1" ht="18" customHeight="1">
      <c r="A4" s="41"/>
      <c r="B4" s="41"/>
      <c r="C4" s="41"/>
      <c r="D4" s="356" t="s">
        <v>2687</v>
      </c>
      <c r="E4" s="336" t="s">
        <v>2730</v>
      </c>
      <c r="F4" s="336" t="s">
        <v>2730</v>
      </c>
      <c r="G4" s="336" t="s">
        <v>2730</v>
      </c>
      <c r="H4" s="76" t="s">
        <v>2464</v>
      </c>
      <c r="I4" s="336" t="s">
        <v>2730</v>
      </c>
      <c r="J4" s="76"/>
      <c r="K4" s="336" t="s">
        <v>2730</v>
      </c>
      <c r="L4" s="336" t="s">
        <v>2730</v>
      </c>
      <c r="M4" s="76"/>
      <c r="N4" s="336" t="s">
        <v>2730</v>
      </c>
      <c r="O4" s="336" t="s">
        <v>2730</v>
      </c>
      <c r="P4" s="76" t="s">
        <v>791</v>
      </c>
      <c r="Q4" s="336" t="s">
        <v>2730</v>
      </c>
      <c r="R4" s="336" t="s">
        <v>2730</v>
      </c>
      <c r="S4" s="76" t="s">
        <v>2464</v>
      </c>
      <c r="T4" s="76" t="s">
        <v>2464</v>
      </c>
      <c r="U4" s="336" t="s">
        <v>2730</v>
      </c>
      <c r="V4" s="76" t="s">
        <v>2464</v>
      </c>
      <c r="W4" s="76" t="s">
        <v>2504</v>
      </c>
      <c r="X4" s="76" t="s">
        <v>2504</v>
      </c>
      <c r="Y4" s="76" t="s">
        <v>2504</v>
      </c>
      <c r="Z4" s="76" t="s">
        <v>2504</v>
      </c>
      <c r="AA4" s="76" t="s">
        <v>2464</v>
      </c>
      <c r="AB4" s="336" t="s">
        <v>2730</v>
      </c>
      <c r="AC4" s="76" t="s">
        <v>2464</v>
      </c>
      <c r="AD4" s="76" t="s">
        <v>2464</v>
      </c>
      <c r="AE4" s="76" t="s">
        <v>2464</v>
      </c>
      <c r="AF4" s="76" t="s">
        <v>2464</v>
      </c>
      <c r="AG4" s="336" t="s">
        <v>2730</v>
      </c>
      <c r="AH4" s="336" t="s">
        <v>2730</v>
      </c>
      <c r="AI4" s="76" t="s">
        <v>2507</v>
      </c>
      <c r="AJ4" s="76" t="s">
        <v>2464</v>
      </c>
      <c r="AK4" s="336" t="s">
        <v>2730</v>
      </c>
      <c r="AL4" s="336" t="s">
        <v>2730</v>
      </c>
      <c r="AM4" s="336" t="s">
        <v>2730</v>
      </c>
      <c r="AN4" s="336" t="s">
        <v>2730</v>
      </c>
      <c r="AO4" s="76" t="s">
        <v>2464</v>
      </c>
      <c r="AP4" s="76" t="s">
        <v>2464</v>
      </c>
      <c r="AQ4" s="76" t="s">
        <v>1452</v>
      </c>
      <c r="AR4" s="76" t="s">
        <v>1452</v>
      </c>
      <c r="AS4" s="76" t="s">
        <v>1452</v>
      </c>
      <c r="AT4" s="76" t="s">
        <v>1385</v>
      </c>
      <c r="AU4" s="76" t="s">
        <v>1452</v>
      </c>
      <c r="AV4" s="311" t="s">
        <v>2741</v>
      </c>
      <c r="AW4" s="311" t="s">
        <v>2732</v>
      </c>
      <c r="AX4" s="76" t="s">
        <v>1385</v>
      </c>
      <c r="AY4" s="311" t="s">
        <v>2732</v>
      </c>
      <c r="AZ4" s="311" t="s">
        <v>2732</v>
      </c>
      <c r="BA4" s="76" t="s">
        <v>1452</v>
      </c>
      <c r="BB4" s="311" t="s">
        <v>2732</v>
      </c>
      <c r="BC4" s="304" t="s">
        <v>2736</v>
      </c>
      <c r="BD4" s="311" t="s">
        <v>2732</v>
      </c>
      <c r="BE4" s="311" t="s">
        <v>2735</v>
      </c>
      <c r="BF4" s="336" t="s">
        <v>2730</v>
      </c>
      <c r="BG4" s="305" t="s">
        <v>2733</v>
      </c>
      <c r="BH4" s="310" t="s">
        <v>2733</v>
      </c>
      <c r="BI4" s="306" t="s">
        <v>2733</v>
      </c>
      <c r="BJ4" s="76" t="s">
        <v>2464</v>
      </c>
      <c r="BK4" s="76" t="s">
        <v>1378</v>
      </c>
      <c r="BL4" s="76" t="s">
        <v>2464</v>
      </c>
      <c r="BM4" s="33" t="s">
        <v>2464</v>
      </c>
      <c r="BN4" s="337" t="s">
        <v>2464</v>
      </c>
      <c r="BO4" s="347" t="s">
        <v>2735</v>
      </c>
      <c r="BP4" s="33" t="s">
        <v>2735</v>
      </c>
      <c r="BQ4" s="33" t="s">
        <v>2735</v>
      </c>
      <c r="BR4" s="33" t="s">
        <v>2735</v>
      </c>
      <c r="BS4" s="33" t="s">
        <v>2735</v>
      </c>
      <c r="BT4" s="33" t="s">
        <v>2735</v>
      </c>
      <c r="BU4" s="33" t="s">
        <v>2735</v>
      </c>
      <c r="BV4" s="33" t="s">
        <v>2735</v>
      </c>
      <c r="BW4" s="33" t="s">
        <v>2735</v>
      </c>
      <c r="BX4" s="33" t="s">
        <v>2735</v>
      </c>
      <c r="BY4" s="33" t="s">
        <v>2735</v>
      </c>
      <c r="BZ4" s="33" t="s">
        <v>2735</v>
      </c>
      <c r="CA4" s="33" t="s">
        <v>2464</v>
      </c>
      <c r="CB4" s="33" t="s">
        <v>2464</v>
      </c>
      <c r="CC4" s="337" t="s">
        <v>2735</v>
      </c>
    </row>
    <row r="5" spans="1:81" s="33" customFormat="1" ht="18" customHeight="1">
      <c r="A5" s="41"/>
      <c r="B5" s="41"/>
      <c r="C5" s="41"/>
      <c r="D5" s="356" t="s">
        <v>2688</v>
      </c>
      <c r="E5" s="336" t="s">
        <v>2730</v>
      </c>
      <c r="F5" s="336" t="s">
        <v>2730</v>
      </c>
      <c r="G5" s="336" t="s">
        <v>2730</v>
      </c>
      <c r="H5" s="76" t="s">
        <v>2464</v>
      </c>
      <c r="I5" s="336" t="s">
        <v>2730</v>
      </c>
      <c r="J5" s="76"/>
      <c r="K5" s="336" t="s">
        <v>2730</v>
      </c>
      <c r="L5" s="336" t="s">
        <v>2730</v>
      </c>
      <c r="M5" s="76"/>
      <c r="N5" s="336" t="s">
        <v>2730</v>
      </c>
      <c r="O5" s="336" t="s">
        <v>2730</v>
      </c>
      <c r="P5" s="76" t="s">
        <v>791</v>
      </c>
      <c r="Q5" s="336" t="s">
        <v>2730</v>
      </c>
      <c r="R5" s="336" t="s">
        <v>2730</v>
      </c>
      <c r="S5" s="76" t="s">
        <v>2464</v>
      </c>
      <c r="T5" s="76" t="s">
        <v>2464</v>
      </c>
      <c r="U5" s="336" t="s">
        <v>2730</v>
      </c>
      <c r="V5" s="76" t="s">
        <v>2464</v>
      </c>
      <c r="W5" s="76" t="s">
        <v>2504</v>
      </c>
      <c r="X5" s="76" t="s">
        <v>2504</v>
      </c>
      <c r="Y5" s="76" t="s">
        <v>2504</v>
      </c>
      <c r="Z5" s="76" t="s">
        <v>2504</v>
      </c>
      <c r="AA5" s="76" t="s">
        <v>2464</v>
      </c>
      <c r="AB5" s="76" t="s">
        <v>1452</v>
      </c>
      <c r="AC5" s="76" t="s">
        <v>2464</v>
      </c>
      <c r="AD5" s="76" t="s">
        <v>2464</v>
      </c>
      <c r="AE5" s="336" t="s">
        <v>2730</v>
      </c>
      <c r="AF5" s="76" t="s">
        <v>2464</v>
      </c>
      <c r="AG5" s="336" t="s">
        <v>2730</v>
      </c>
      <c r="AH5" s="336" t="s">
        <v>2730</v>
      </c>
      <c r="AI5" s="76" t="s">
        <v>2504</v>
      </c>
      <c r="AJ5" s="76" t="s">
        <v>2464</v>
      </c>
      <c r="AK5" s="336" t="s">
        <v>2730</v>
      </c>
      <c r="AL5" s="336" t="s">
        <v>2730</v>
      </c>
      <c r="AM5" s="336" t="s">
        <v>2730</v>
      </c>
      <c r="AN5" s="336" t="s">
        <v>2730</v>
      </c>
      <c r="AO5" s="76" t="s">
        <v>2464</v>
      </c>
      <c r="AP5" s="76" t="s">
        <v>2464</v>
      </c>
      <c r="AQ5" s="76" t="s">
        <v>1452</v>
      </c>
      <c r="AR5" s="76" t="s">
        <v>1452</v>
      </c>
      <c r="AS5" s="76" t="s">
        <v>1452</v>
      </c>
      <c r="AT5" s="76" t="s">
        <v>1385</v>
      </c>
      <c r="AU5" s="311" t="s">
        <v>2729</v>
      </c>
      <c r="AV5" s="76" t="s">
        <v>2464</v>
      </c>
      <c r="AW5" s="76" t="s">
        <v>2464</v>
      </c>
      <c r="AX5" s="311" t="s">
        <v>2729</v>
      </c>
      <c r="AY5" s="76" t="s">
        <v>2464</v>
      </c>
      <c r="AZ5" s="76" t="s">
        <v>2464</v>
      </c>
      <c r="BA5" s="336" t="s">
        <v>2730</v>
      </c>
      <c r="BB5" s="311" t="s">
        <v>2729</v>
      </c>
      <c r="BC5" s="303" t="s">
        <v>2734</v>
      </c>
      <c r="BD5" s="311" t="s">
        <v>2729</v>
      </c>
      <c r="BE5" s="311" t="s">
        <v>2734</v>
      </c>
      <c r="BF5" s="336" t="s">
        <v>2730</v>
      </c>
      <c r="BG5" s="309" t="s">
        <v>2733</v>
      </c>
      <c r="BH5" s="311" t="s">
        <v>2733</v>
      </c>
      <c r="BI5" s="312" t="s">
        <v>2733</v>
      </c>
      <c r="BJ5" s="76" t="s">
        <v>2464</v>
      </c>
      <c r="BK5" s="76" t="s">
        <v>1378</v>
      </c>
      <c r="BL5" s="76" t="s">
        <v>2464</v>
      </c>
      <c r="BM5" s="33" t="s">
        <v>2464</v>
      </c>
      <c r="BN5" s="337" t="s">
        <v>2464</v>
      </c>
      <c r="BO5" s="347" t="s">
        <v>2770</v>
      </c>
      <c r="BP5" s="33" t="s">
        <v>2733</v>
      </c>
      <c r="BQ5" s="33" t="s">
        <v>2733</v>
      </c>
      <c r="BR5" s="33" t="s">
        <v>2733</v>
      </c>
      <c r="BS5" s="33" t="s">
        <v>2733</v>
      </c>
      <c r="BT5" s="33" t="s">
        <v>2733</v>
      </c>
      <c r="BU5" s="33" t="s">
        <v>2733</v>
      </c>
      <c r="BV5" s="33" t="s">
        <v>2733</v>
      </c>
      <c r="BW5" s="33" t="s">
        <v>2733</v>
      </c>
      <c r="BX5" s="33" t="s">
        <v>2733</v>
      </c>
      <c r="BY5" s="33" t="s">
        <v>2733</v>
      </c>
      <c r="BZ5" s="33" t="s">
        <v>2733</v>
      </c>
      <c r="CA5" s="33" t="s">
        <v>2733</v>
      </c>
      <c r="CB5" s="33" t="s">
        <v>2733</v>
      </c>
      <c r="CC5" s="337" t="s">
        <v>2733</v>
      </c>
    </row>
    <row r="6" spans="1:81" s="33" customFormat="1" ht="18" customHeight="1">
      <c r="A6" s="41"/>
      <c r="B6" s="41"/>
      <c r="C6" s="41"/>
      <c r="D6" s="356" t="s">
        <v>2689</v>
      </c>
      <c r="E6" s="336" t="s">
        <v>2730</v>
      </c>
      <c r="F6" s="336" t="s">
        <v>2730</v>
      </c>
      <c r="G6" s="336" t="s">
        <v>2730</v>
      </c>
      <c r="H6" s="76" t="s">
        <v>2464</v>
      </c>
      <c r="I6" s="336" t="s">
        <v>2730</v>
      </c>
      <c r="J6" s="76"/>
      <c r="K6" s="336" t="s">
        <v>2730</v>
      </c>
      <c r="L6" s="336" t="s">
        <v>2730</v>
      </c>
      <c r="M6" s="76"/>
      <c r="N6" s="336" t="s">
        <v>2730</v>
      </c>
      <c r="O6" s="336" t="s">
        <v>2730</v>
      </c>
      <c r="P6" s="76" t="s">
        <v>790</v>
      </c>
      <c r="Q6" s="336" t="s">
        <v>2730</v>
      </c>
      <c r="R6" s="336" t="s">
        <v>2730</v>
      </c>
      <c r="S6" s="76" t="s">
        <v>2464</v>
      </c>
      <c r="T6" s="76" t="s">
        <v>2464</v>
      </c>
      <c r="U6" s="336" t="s">
        <v>2730</v>
      </c>
      <c r="V6" s="76" t="s">
        <v>2464</v>
      </c>
      <c r="W6" s="76" t="s">
        <v>2504</v>
      </c>
      <c r="X6" s="76" t="s">
        <v>2504</v>
      </c>
      <c r="Y6" s="76" t="s">
        <v>2504</v>
      </c>
      <c r="Z6" s="76" t="s">
        <v>2504</v>
      </c>
      <c r="AA6" s="76" t="s">
        <v>2464</v>
      </c>
      <c r="AB6" s="336" t="s">
        <v>2730</v>
      </c>
      <c r="AC6" s="76" t="s">
        <v>2464</v>
      </c>
      <c r="AD6" s="76" t="s">
        <v>2464</v>
      </c>
      <c r="AE6" s="76" t="s">
        <v>2464</v>
      </c>
      <c r="AF6" s="76" t="s">
        <v>2464</v>
      </c>
      <c r="AG6" s="336" t="s">
        <v>2730</v>
      </c>
      <c r="AH6" s="336" t="s">
        <v>2730</v>
      </c>
      <c r="AI6" s="76" t="s">
        <v>2504</v>
      </c>
      <c r="AJ6" s="76" t="s">
        <v>2464</v>
      </c>
      <c r="AK6" s="336" t="s">
        <v>2730</v>
      </c>
      <c r="AL6" s="336" t="s">
        <v>2730</v>
      </c>
      <c r="AM6" s="336" t="s">
        <v>2730</v>
      </c>
      <c r="AN6" s="76" t="s">
        <v>2464</v>
      </c>
      <c r="AO6" s="76" t="s">
        <v>2464</v>
      </c>
      <c r="AP6" s="336" t="s">
        <v>2730</v>
      </c>
      <c r="AQ6" s="76" t="s">
        <v>2464</v>
      </c>
      <c r="AR6" s="76" t="s">
        <v>2464</v>
      </c>
      <c r="AS6" s="76" t="s">
        <v>2464</v>
      </c>
      <c r="AT6" s="76" t="s">
        <v>2464</v>
      </c>
      <c r="AU6" s="76" t="s">
        <v>1385</v>
      </c>
      <c r="AV6" s="311" t="s">
        <v>2732</v>
      </c>
      <c r="AW6" s="311" t="s">
        <v>2732</v>
      </c>
      <c r="AX6" s="76" t="s">
        <v>1385</v>
      </c>
      <c r="AY6" s="311" t="s">
        <v>2732</v>
      </c>
      <c r="AZ6" s="311" t="s">
        <v>2732</v>
      </c>
      <c r="BA6" s="76" t="s">
        <v>1385</v>
      </c>
      <c r="BB6" s="311" t="s">
        <v>2732</v>
      </c>
      <c r="BC6" s="303" t="s">
        <v>2735</v>
      </c>
      <c r="BD6" s="311" t="s">
        <v>2732</v>
      </c>
      <c r="BE6" s="311" t="s">
        <v>2735</v>
      </c>
      <c r="BF6" s="336" t="s">
        <v>2730</v>
      </c>
      <c r="BG6" s="309" t="s">
        <v>2733</v>
      </c>
      <c r="BH6" s="311" t="s">
        <v>2733</v>
      </c>
      <c r="BI6" s="312" t="s">
        <v>2733</v>
      </c>
      <c r="BJ6" s="76" t="s">
        <v>2464</v>
      </c>
      <c r="BK6" s="76" t="s">
        <v>1378</v>
      </c>
      <c r="BL6" s="76" t="s">
        <v>2464</v>
      </c>
      <c r="BM6" s="33" t="s">
        <v>2464</v>
      </c>
      <c r="BN6" s="337" t="s">
        <v>2464</v>
      </c>
      <c r="BO6" s="347" t="s">
        <v>2735</v>
      </c>
      <c r="BP6" s="33" t="s">
        <v>2735</v>
      </c>
      <c r="BQ6" s="33" t="s">
        <v>2735</v>
      </c>
      <c r="BR6" s="33" t="s">
        <v>2735</v>
      </c>
      <c r="BS6" s="33" t="s">
        <v>2735</v>
      </c>
      <c r="BT6" s="33" t="s">
        <v>2735</v>
      </c>
      <c r="BU6" s="33" t="s">
        <v>2735</v>
      </c>
      <c r="BV6" s="33" t="s">
        <v>2735</v>
      </c>
      <c r="BW6" s="33" t="s">
        <v>2735</v>
      </c>
      <c r="BX6" s="33" t="s">
        <v>2735</v>
      </c>
      <c r="BY6" s="33" t="s">
        <v>2735</v>
      </c>
      <c r="BZ6" s="33" t="s">
        <v>2735</v>
      </c>
      <c r="CA6" s="33" t="s">
        <v>2464</v>
      </c>
      <c r="CB6" s="33" t="s">
        <v>2464</v>
      </c>
      <c r="CC6" s="337" t="s">
        <v>2735</v>
      </c>
    </row>
    <row r="7" spans="1:81" s="33" customFormat="1" ht="18" customHeight="1" thickBot="1">
      <c r="A7" s="41"/>
      <c r="B7" s="41"/>
      <c r="C7" s="41"/>
      <c r="D7" s="356" t="s">
        <v>2690</v>
      </c>
      <c r="E7" s="336" t="s">
        <v>2730</v>
      </c>
      <c r="F7" s="336" t="s">
        <v>2730</v>
      </c>
      <c r="G7" s="336" t="s">
        <v>2730</v>
      </c>
      <c r="H7" s="76" t="s">
        <v>2464</v>
      </c>
      <c r="I7" s="336" t="s">
        <v>2730</v>
      </c>
      <c r="J7" s="76"/>
      <c r="K7" s="336" t="s">
        <v>2730</v>
      </c>
      <c r="L7" s="336" t="s">
        <v>2730</v>
      </c>
      <c r="M7" s="76"/>
      <c r="N7" s="336" t="s">
        <v>2730</v>
      </c>
      <c r="O7" s="336" t="s">
        <v>2730</v>
      </c>
      <c r="P7" s="76" t="s">
        <v>790</v>
      </c>
      <c r="Q7" s="336" t="s">
        <v>2730</v>
      </c>
      <c r="R7" s="336" t="s">
        <v>2730</v>
      </c>
      <c r="S7" s="76" t="s">
        <v>2464</v>
      </c>
      <c r="T7" s="76" t="s">
        <v>2464</v>
      </c>
      <c r="U7" s="336" t="s">
        <v>2730</v>
      </c>
      <c r="V7" s="76" t="s">
        <v>2464</v>
      </c>
      <c r="W7" s="76" t="s">
        <v>2504</v>
      </c>
      <c r="X7" s="76" t="s">
        <v>2504</v>
      </c>
      <c r="Y7" s="76" t="s">
        <v>2504</v>
      </c>
      <c r="Z7" s="76" t="s">
        <v>2504</v>
      </c>
      <c r="AA7" s="76" t="s">
        <v>2464</v>
      </c>
      <c r="AB7" s="76" t="s">
        <v>1452</v>
      </c>
      <c r="AC7" s="76" t="s">
        <v>2464</v>
      </c>
      <c r="AD7" s="76" t="s">
        <v>2464</v>
      </c>
      <c r="AE7" s="336" t="s">
        <v>2730</v>
      </c>
      <c r="AF7" s="76" t="s">
        <v>2464</v>
      </c>
      <c r="AG7" s="336" t="s">
        <v>2730</v>
      </c>
      <c r="AH7" s="336" t="s">
        <v>2730</v>
      </c>
      <c r="AI7" s="76" t="s">
        <v>2504</v>
      </c>
      <c r="AJ7" s="76" t="s">
        <v>2464</v>
      </c>
      <c r="AK7" s="336" t="s">
        <v>2730</v>
      </c>
      <c r="AL7" s="336" t="s">
        <v>2730</v>
      </c>
      <c r="AM7" s="336" t="s">
        <v>2730</v>
      </c>
      <c r="AN7" s="76" t="s">
        <v>2464</v>
      </c>
      <c r="AO7" s="76" t="s">
        <v>2464</v>
      </c>
      <c r="AP7" s="336" t="s">
        <v>2730</v>
      </c>
      <c r="AQ7" s="76" t="s">
        <v>2464</v>
      </c>
      <c r="AR7" s="76" t="s">
        <v>2464</v>
      </c>
      <c r="AS7" s="76" t="s">
        <v>2464</v>
      </c>
      <c r="AT7" s="76" t="s">
        <v>2464</v>
      </c>
      <c r="AU7" s="311" t="s">
        <v>2729</v>
      </c>
      <c r="AV7" s="76" t="s">
        <v>2464</v>
      </c>
      <c r="AW7" s="76" t="s">
        <v>2464</v>
      </c>
      <c r="AX7" s="311" t="s">
        <v>2729</v>
      </c>
      <c r="AY7" s="76" t="s">
        <v>2464</v>
      </c>
      <c r="AZ7" s="76" t="s">
        <v>2464</v>
      </c>
      <c r="BA7" s="336" t="s">
        <v>2730</v>
      </c>
      <c r="BB7" s="311" t="s">
        <v>2729</v>
      </c>
      <c r="BC7" s="303" t="s">
        <v>2734</v>
      </c>
      <c r="BD7" s="311" t="s">
        <v>2729</v>
      </c>
      <c r="BE7" s="311" t="s">
        <v>2734</v>
      </c>
      <c r="BF7" s="336" t="s">
        <v>2730</v>
      </c>
      <c r="BG7" s="309" t="s">
        <v>2733</v>
      </c>
      <c r="BH7" s="311" t="s">
        <v>2733</v>
      </c>
      <c r="BI7" s="312" t="s">
        <v>2733</v>
      </c>
      <c r="BJ7" s="76" t="s">
        <v>2464</v>
      </c>
      <c r="BK7" s="76" t="s">
        <v>1378</v>
      </c>
      <c r="BL7" s="76" t="s">
        <v>2464</v>
      </c>
      <c r="BM7" s="33" t="s">
        <v>2464</v>
      </c>
      <c r="BN7" s="337" t="s">
        <v>2464</v>
      </c>
      <c r="BO7" s="347" t="s">
        <v>2770</v>
      </c>
      <c r="BP7" s="33" t="s">
        <v>2733</v>
      </c>
      <c r="BQ7" s="33" t="s">
        <v>2733</v>
      </c>
      <c r="BR7" s="33" t="s">
        <v>2733</v>
      </c>
      <c r="BS7" s="33" t="s">
        <v>2733</v>
      </c>
      <c r="BT7" s="33" t="s">
        <v>2733</v>
      </c>
      <c r="BU7" s="33" t="s">
        <v>2733</v>
      </c>
      <c r="BV7" s="33" t="s">
        <v>2733</v>
      </c>
      <c r="BW7" s="33" t="s">
        <v>2733</v>
      </c>
      <c r="BX7" s="33" t="s">
        <v>2733</v>
      </c>
      <c r="BY7" s="33" t="s">
        <v>2733</v>
      </c>
      <c r="BZ7" s="33" t="s">
        <v>2733</v>
      </c>
      <c r="CA7" s="33" t="s">
        <v>2733</v>
      </c>
      <c r="CB7" s="33" t="s">
        <v>2733</v>
      </c>
      <c r="CC7" s="337" t="s">
        <v>2733</v>
      </c>
    </row>
    <row r="8" spans="1:81" s="33" customFormat="1" ht="18" customHeight="1">
      <c r="A8" s="41"/>
      <c r="B8" s="41"/>
      <c r="C8" s="41"/>
      <c r="D8" s="356" t="s">
        <v>2692</v>
      </c>
      <c r="E8" s="336" t="s">
        <v>2730</v>
      </c>
      <c r="F8" s="336" t="s">
        <v>2730</v>
      </c>
      <c r="G8" s="336" t="s">
        <v>2730</v>
      </c>
      <c r="H8" s="76" t="s">
        <v>2464</v>
      </c>
      <c r="I8" s="336" t="s">
        <v>2730</v>
      </c>
      <c r="J8" s="76"/>
      <c r="K8" s="336" t="s">
        <v>2730</v>
      </c>
      <c r="L8" s="336" t="s">
        <v>2730</v>
      </c>
      <c r="M8" s="76"/>
      <c r="N8" s="336" t="s">
        <v>2730</v>
      </c>
      <c r="O8" s="336" t="s">
        <v>2730</v>
      </c>
      <c r="P8" s="76" t="s">
        <v>790</v>
      </c>
      <c r="Q8" s="336" t="s">
        <v>2730</v>
      </c>
      <c r="R8" s="336" t="s">
        <v>2730</v>
      </c>
      <c r="S8" s="76" t="s">
        <v>2464</v>
      </c>
      <c r="T8" s="76" t="s">
        <v>2464</v>
      </c>
      <c r="U8" s="336" t="s">
        <v>2730</v>
      </c>
      <c r="V8" s="76" t="s">
        <v>2464</v>
      </c>
      <c r="W8" s="76" t="s">
        <v>2504</v>
      </c>
      <c r="X8" s="76" t="s">
        <v>2504</v>
      </c>
      <c r="Y8" s="76" t="s">
        <v>2504</v>
      </c>
      <c r="Z8" s="76" t="s">
        <v>2504</v>
      </c>
      <c r="AA8" s="76" t="s">
        <v>2464</v>
      </c>
      <c r="AB8" s="336" t="s">
        <v>2730</v>
      </c>
      <c r="AC8" s="76" t="s">
        <v>2464</v>
      </c>
      <c r="AD8" s="76" t="s">
        <v>2464</v>
      </c>
      <c r="AE8" s="76" t="s">
        <v>2464</v>
      </c>
      <c r="AF8" s="76" t="s">
        <v>2464</v>
      </c>
      <c r="AG8" s="336" t="s">
        <v>2730</v>
      </c>
      <c r="AH8" s="336" t="s">
        <v>2730</v>
      </c>
      <c r="AI8" s="76" t="s">
        <v>2504</v>
      </c>
      <c r="AJ8" s="76" t="s">
        <v>2464</v>
      </c>
      <c r="AK8" s="336" t="s">
        <v>2730</v>
      </c>
      <c r="AL8" s="336" t="s">
        <v>2730</v>
      </c>
      <c r="AM8" s="336" t="s">
        <v>2730</v>
      </c>
      <c r="AN8" s="76" t="s">
        <v>2464</v>
      </c>
      <c r="AO8" s="336" t="s">
        <v>2729</v>
      </c>
      <c r="AP8" s="76" t="s">
        <v>2464</v>
      </c>
      <c r="AQ8" s="76" t="s">
        <v>2464</v>
      </c>
      <c r="AR8" s="76" t="s">
        <v>2464</v>
      </c>
      <c r="AS8" s="76" t="s">
        <v>2464</v>
      </c>
      <c r="AT8" s="76" t="s">
        <v>2464</v>
      </c>
      <c r="AU8" s="76" t="s">
        <v>1385</v>
      </c>
      <c r="AV8" s="311" t="s">
        <v>2732</v>
      </c>
      <c r="AW8" s="311" t="s">
        <v>2732</v>
      </c>
      <c r="AX8" s="76" t="s">
        <v>1385</v>
      </c>
      <c r="AY8" s="311" t="s">
        <v>2464</v>
      </c>
      <c r="AZ8" s="311" t="s">
        <v>2464</v>
      </c>
      <c r="BA8" s="76" t="s">
        <v>1452</v>
      </c>
      <c r="BB8" s="311" t="s">
        <v>2732</v>
      </c>
      <c r="BC8" s="303" t="s">
        <v>2735</v>
      </c>
      <c r="BD8" s="305" t="s">
        <v>2464</v>
      </c>
      <c r="BE8" s="306" t="s">
        <v>2464</v>
      </c>
      <c r="BF8" s="336" t="s">
        <v>2729</v>
      </c>
      <c r="BG8" s="309" t="s">
        <v>2733</v>
      </c>
      <c r="BH8" s="311" t="s">
        <v>2733</v>
      </c>
      <c r="BI8" s="312" t="s">
        <v>2733</v>
      </c>
      <c r="BJ8" s="76" t="s">
        <v>2464</v>
      </c>
      <c r="BK8" s="76" t="s">
        <v>1378</v>
      </c>
      <c r="BL8" s="76" t="s">
        <v>2464</v>
      </c>
      <c r="BM8" s="33" t="s">
        <v>2464</v>
      </c>
      <c r="BN8" s="337" t="s">
        <v>2464</v>
      </c>
      <c r="BO8" s="347" t="s">
        <v>2735</v>
      </c>
      <c r="BP8" s="33" t="s">
        <v>2735</v>
      </c>
      <c r="BQ8" s="33" t="s">
        <v>2735</v>
      </c>
      <c r="BR8" s="33" t="s">
        <v>2464</v>
      </c>
      <c r="BS8" s="33" t="s">
        <v>2464</v>
      </c>
      <c r="BT8" s="33" t="s">
        <v>2464</v>
      </c>
      <c r="BU8" s="33" t="s">
        <v>2735</v>
      </c>
      <c r="BV8" s="33" t="s">
        <v>2735</v>
      </c>
      <c r="BW8" s="33" t="s">
        <v>2735</v>
      </c>
      <c r="BX8" s="33" t="s">
        <v>2464</v>
      </c>
      <c r="BY8" s="33" t="s">
        <v>2464</v>
      </c>
      <c r="BZ8" s="33" t="s">
        <v>2464</v>
      </c>
      <c r="CA8" s="33" t="s">
        <v>2464</v>
      </c>
      <c r="CB8" s="33" t="s">
        <v>2464</v>
      </c>
      <c r="CC8" s="337" t="s">
        <v>2735</v>
      </c>
    </row>
    <row r="9" spans="1:81" s="33" customFormat="1" ht="18" customHeight="1" thickBot="1">
      <c r="A9" s="41"/>
      <c r="B9" s="41"/>
      <c r="C9" s="41"/>
      <c r="D9" s="356" t="s">
        <v>2693</v>
      </c>
      <c r="E9" s="336" t="s">
        <v>2730</v>
      </c>
      <c r="F9" s="336" t="s">
        <v>2730</v>
      </c>
      <c r="G9" s="336" t="s">
        <v>2730</v>
      </c>
      <c r="H9" s="76" t="s">
        <v>2464</v>
      </c>
      <c r="I9" s="336" t="s">
        <v>2730</v>
      </c>
      <c r="J9" s="76"/>
      <c r="K9" s="336" t="s">
        <v>2730</v>
      </c>
      <c r="L9" s="336" t="s">
        <v>2730</v>
      </c>
      <c r="M9" s="76"/>
      <c r="N9" s="336" t="s">
        <v>2730</v>
      </c>
      <c r="O9" s="336" t="s">
        <v>2730</v>
      </c>
      <c r="P9" s="76" t="s">
        <v>790</v>
      </c>
      <c r="Q9" s="336" t="s">
        <v>2730</v>
      </c>
      <c r="R9" s="336" t="s">
        <v>2730</v>
      </c>
      <c r="S9" s="76" t="s">
        <v>2464</v>
      </c>
      <c r="T9" s="76" t="s">
        <v>2464</v>
      </c>
      <c r="U9" s="336" t="s">
        <v>2730</v>
      </c>
      <c r="V9" s="76" t="s">
        <v>2464</v>
      </c>
      <c r="W9" s="76" t="s">
        <v>2504</v>
      </c>
      <c r="X9" s="76" t="s">
        <v>2504</v>
      </c>
      <c r="Y9" s="76" t="s">
        <v>2504</v>
      </c>
      <c r="Z9" s="76" t="s">
        <v>2504</v>
      </c>
      <c r="AA9" s="76" t="s">
        <v>2464</v>
      </c>
      <c r="AB9" s="76" t="s">
        <v>1452</v>
      </c>
      <c r="AC9" s="76" t="s">
        <v>2464</v>
      </c>
      <c r="AD9" s="76" t="s">
        <v>2464</v>
      </c>
      <c r="AE9" s="336" t="s">
        <v>2730</v>
      </c>
      <c r="AF9" s="76" t="s">
        <v>2464</v>
      </c>
      <c r="AG9" s="336" t="s">
        <v>2730</v>
      </c>
      <c r="AH9" s="336" t="s">
        <v>2730</v>
      </c>
      <c r="AI9" s="76" t="s">
        <v>2504</v>
      </c>
      <c r="AJ9" s="76" t="s">
        <v>2464</v>
      </c>
      <c r="AK9" s="336" t="s">
        <v>2730</v>
      </c>
      <c r="AL9" s="336" t="s">
        <v>2730</v>
      </c>
      <c r="AM9" s="336" t="s">
        <v>2730</v>
      </c>
      <c r="AN9" s="76" t="s">
        <v>2464</v>
      </c>
      <c r="AO9" s="336" t="s">
        <v>2730</v>
      </c>
      <c r="AP9" s="76" t="s">
        <v>2464</v>
      </c>
      <c r="AQ9" s="76" t="s">
        <v>2464</v>
      </c>
      <c r="AR9" s="76" t="s">
        <v>2464</v>
      </c>
      <c r="AS9" s="76" t="s">
        <v>2464</v>
      </c>
      <c r="AT9" s="76" t="s">
        <v>2464</v>
      </c>
      <c r="AU9" s="311" t="s">
        <v>2729</v>
      </c>
      <c r="AV9" s="76" t="s">
        <v>2464</v>
      </c>
      <c r="AW9" s="76" t="s">
        <v>2464</v>
      </c>
      <c r="AX9" s="311" t="s">
        <v>2464</v>
      </c>
      <c r="AY9" s="76" t="s">
        <v>2464</v>
      </c>
      <c r="AZ9" s="76" t="s">
        <v>2464</v>
      </c>
      <c r="BA9" s="336" t="s">
        <v>2730</v>
      </c>
      <c r="BB9" s="311" t="s">
        <v>2729</v>
      </c>
      <c r="BC9" s="303" t="s">
        <v>2734</v>
      </c>
      <c r="BD9" s="307" t="s">
        <v>2464</v>
      </c>
      <c r="BE9" s="308" t="s">
        <v>2464</v>
      </c>
      <c r="BF9" s="336" t="s">
        <v>2730</v>
      </c>
      <c r="BG9" s="309" t="s">
        <v>2733</v>
      </c>
      <c r="BH9" s="311" t="s">
        <v>2733</v>
      </c>
      <c r="BI9" s="312" t="s">
        <v>2733</v>
      </c>
      <c r="BJ9" s="76" t="s">
        <v>2464</v>
      </c>
      <c r="BK9" s="76" t="s">
        <v>1378</v>
      </c>
      <c r="BL9" s="76" t="s">
        <v>2464</v>
      </c>
      <c r="BM9" s="33" t="s">
        <v>2464</v>
      </c>
      <c r="BN9" s="337" t="s">
        <v>2464</v>
      </c>
      <c r="BO9" s="347" t="s">
        <v>2770</v>
      </c>
      <c r="BP9" s="33" t="s">
        <v>2733</v>
      </c>
      <c r="BQ9" s="33" t="s">
        <v>2733</v>
      </c>
      <c r="BR9" s="33" t="s">
        <v>2464</v>
      </c>
      <c r="BS9" s="33" t="s">
        <v>2464</v>
      </c>
      <c r="BT9" s="33" t="s">
        <v>2464</v>
      </c>
      <c r="BU9" s="33" t="s">
        <v>2733</v>
      </c>
      <c r="BV9" s="33" t="s">
        <v>2733</v>
      </c>
      <c r="BW9" s="33" t="s">
        <v>2733</v>
      </c>
      <c r="BX9" s="33" t="s">
        <v>2464</v>
      </c>
      <c r="BY9" s="33" t="s">
        <v>2464</v>
      </c>
      <c r="BZ9" s="33" t="s">
        <v>2464</v>
      </c>
      <c r="CA9" s="33" t="s">
        <v>2733</v>
      </c>
      <c r="CB9" s="33" t="s">
        <v>2733</v>
      </c>
      <c r="CC9" s="337" t="s">
        <v>2733</v>
      </c>
    </row>
    <row r="10" spans="1:81" s="33" customFormat="1" ht="18" customHeight="1">
      <c r="A10" s="41"/>
      <c r="B10" s="41"/>
      <c r="C10" s="41"/>
      <c r="D10" s="356" t="s">
        <v>2694</v>
      </c>
      <c r="E10" s="336" t="s">
        <v>2730</v>
      </c>
      <c r="F10" s="336" t="s">
        <v>2730</v>
      </c>
      <c r="G10" s="336" t="s">
        <v>2730</v>
      </c>
      <c r="H10" s="76" t="s">
        <v>2464</v>
      </c>
      <c r="I10" s="336" t="s">
        <v>2730</v>
      </c>
      <c r="J10" s="76"/>
      <c r="K10" s="336" t="s">
        <v>2730</v>
      </c>
      <c r="L10" s="336" t="s">
        <v>2730</v>
      </c>
      <c r="M10" s="76"/>
      <c r="N10" s="336" t="s">
        <v>2730</v>
      </c>
      <c r="O10" s="336" t="s">
        <v>2730</v>
      </c>
      <c r="P10" s="76" t="s">
        <v>790</v>
      </c>
      <c r="Q10" s="336" t="s">
        <v>2730</v>
      </c>
      <c r="R10" s="336" t="s">
        <v>2730</v>
      </c>
      <c r="S10" s="76" t="s">
        <v>2464</v>
      </c>
      <c r="T10" s="76" t="s">
        <v>2464</v>
      </c>
      <c r="U10" s="336" t="s">
        <v>2730</v>
      </c>
      <c r="V10" s="76" t="s">
        <v>2464</v>
      </c>
      <c r="W10" s="76" t="s">
        <v>2504</v>
      </c>
      <c r="X10" s="76" t="s">
        <v>2504</v>
      </c>
      <c r="Y10" s="76" t="s">
        <v>2504</v>
      </c>
      <c r="Z10" s="76" t="s">
        <v>2504</v>
      </c>
      <c r="AA10" s="76" t="s">
        <v>2464</v>
      </c>
      <c r="AB10" s="336" t="s">
        <v>2730</v>
      </c>
      <c r="AC10" s="76" t="s">
        <v>2464</v>
      </c>
      <c r="AD10" s="76" t="s">
        <v>2464</v>
      </c>
      <c r="AE10" s="76" t="s">
        <v>2464</v>
      </c>
      <c r="AF10" s="76" t="s">
        <v>2464</v>
      </c>
      <c r="AG10" s="336" t="s">
        <v>2730</v>
      </c>
      <c r="AH10" s="336" t="s">
        <v>2730</v>
      </c>
      <c r="AI10" s="76" t="s">
        <v>2504</v>
      </c>
      <c r="AJ10" s="76" t="s">
        <v>2464</v>
      </c>
      <c r="AK10" s="336" t="s">
        <v>2730</v>
      </c>
      <c r="AL10" s="336" t="s">
        <v>2730</v>
      </c>
      <c r="AM10" s="336" t="s">
        <v>2730</v>
      </c>
      <c r="AN10" s="76" t="s">
        <v>2464</v>
      </c>
      <c r="AO10" s="76" t="s">
        <v>1452</v>
      </c>
      <c r="AP10" s="76" t="s">
        <v>2464</v>
      </c>
      <c r="AQ10" s="76" t="s">
        <v>2464</v>
      </c>
      <c r="AR10" s="76" t="s">
        <v>2464</v>
      </c>
      <c r="AS10" s="76" t="s">
        <v>2464</v>
      </c>
      <c r="AT10" s="76" t="s">
        <v>2464</v>
      </c>
      <c r="AU10" s="76" t="s">
        <v>1385</v>
      </c>
      <c r="AV10" s="311" t="s">
        <v>2732</v>
      </c>
      <c r="AW10" s="311" t="s">
        <v>2732</v>
      </c>
      <c r="AX10" s="76" t="s">
        <v>1385</v>
      </c>
      <c r="AY10" s="311" t="s">
        <v>2464</v>
      </c>
      <c r="AZ10" s="311" t="s">
        <v>2464</v>
      </c>
      <c r="BA10" s="76" t="s">
        <v>1452</v>
      </c>
      <c r="BB10" s="311" t="s">
        <v>2732</v>
      </c>
      <c r="BC10" s="303" t="s">
        <v>2735</v>
      </c>
      <c r="BD10" s="311" t="s">
        <v>2464</v>
      </c>
      <c r="BE10" s="311" t="s">
        <v>2464</v>
      </c>
      <c r="BF10" s="336" t="s">
        <v>2730</v>
      </c>
      <c r="BG10" s="309" t="s">
        <v>2733</v>
      </c>
      <c r="BH10" s="311" t="s">
        <v>2733</v>
      </c>
      <c r="BI10" s="312" t="s">
        <v>2733</v>
      </c>
      <c r="BJ10" s="76" t="s">
        <v>2464</v>
      </c>
      <c r="BK10" s="76" t="s">
        <v>1378</v>
      </c>
      <c r="BL10" s="76" t="s">
        <v>2464</v>
      </c>
      <c r="BM10" s="33" t="s">
        <v>2464</v>
      </c>
      <c r="BN10" s="337" t="s">
        <v>2464</v>
      </c>
      <c r="BO10" s="347" t="s">
        <v>2735</v>
      </c>
      <c r="BP10" s="33" t="s">
        <v>2735</v>
      </c>
      <c r="BQ10" s="33" t="s">
        <v>2735</v>
      </c>
      <c r="BR10" s="33" t="s">
        <v>2464</v>
      </c>
      <c r="BS10" s="33" t="s">
        <v>2464</v>
      </c>
      <c r="BT10" s="33" t="s">
        <v>2464</v>
      </c>
      <c r="BU10" s="33" t="s">
        <v>2735</v>
      </c>
      <c r="BV10" s="33" t="s">
        <v>2735</v>
      </c>
      <c r="BW10" s="33" t="s">
        <v>2735</v>
      </c>
      <c r="BX10" s="33" t="s">
        <v>2464</v>
      </c>
      <c r="BY10" s="33" t="s">
        <v>2464</v>
      </c>
      <c r="BZ10" s="33" t="s">
        <v>2464</v>
      </c>
      <c r="CA10" s="33" t="s">
        <v>2464</v>
      </c>
      <c r="CB10" s="33" t="s">
        <v>2464</v>
      </c>
      <c r="CC10" s="337" t="s">
        <v>2735</v>
      </c>
    </row>
    <row r="11" spans="1:81" s="33" customFormat="1" ht="18" customHeight="1" thickBot="1">
      <c r="A11" s="41"/>
      <c r="B11" s="41"/>
      <c r="C11" s="41"/>
      <c r="D11" s="356" t="s">
        <v>2695</v>
      </c>
      <c r="E11" s="336" t="s">
        <v>2730</v>
      </c>
      <c r="F11" s="336" t="s">
        <v>2730</v>
      </c>
      <c r="G11" s="336" t="s">
        <v>2730</v>
      </c>
      <c r="H11" s="76" t="s">
        <v>2464</v>
      </c>
      <c r="I11" s="336" t="s">
        <v>2730</v>
      </c>
      <c r="J11" s="76"/>
      <c r="K11" s="336" t="s">
        <v>2730</v>
      </c>
      <c r="L11" s="336" t="s">
        <v>2730</v>
      </c>
      <c r="M11" s="76"/>
      <c r="N11" s="336" t="s">
        <v>2730</v>
      </c>
      <c r="O11" s="336" t="s">
        <v>2730</v>
      </c>
      <c r="P11" s="76" t="s">
        <v>790</v>
      </c>
      <c r="Q11" s="336" t="s">
        <v>2730</v>
      </c>
      <c r="R11" s="336" t="s">
        <v>2730</v>
      </c>
      <c r="S11" s="76" t="s">
        <v>2464</v>
      </c>
      <c r="T11" s="76" t="s">
        <v>2464</v>
      </c>
      <c r="U11" s="336" t="s">
        <v>2730</v>
      </c>
      <c r="V11" s="76" t="s">
        <v>2464</v>
      </c>
      <c r="W11" s="76" t="s">
        <v>2504</v>
      </c>
      <c r="X11" s="76" t="s">
        <v>2504</v>
      </c>
      <c r="Y11" s="76" t="s">
        <v>2504</v>
      </c>
      <c r="Z11" s="76" t="s">
        <v>2504</v>
      </c>
      <c r="AA11" s="76" t="s">
        <v>2464</v>
      </c>
      <c r="AB11" s="76" t="s">
        <v>1452</v>
      </c>
      <c r="AC11" s="76" t="s">
        <v>2464</v>
      </c>
      <c r="AD11" s="76" t="s">
        <v>2464</v>
      </c>
      <c r="AE11" s="336" t="s">
        <v>2730</v>
      </c>
      <c r="AF11" s="76" t="s">
        <v>2464</v>
      </c>
      <c r="AG11" s="336" t="s">
        <v>2730</v>
      </c>
      <c r="AH11" s="336" t="s">
        <v>2730</v>
      </c>
      <c r="AI11" s="76" t="s">
        <v>2504</v>
      </c>
      <c r="AJ11" s="76" t="s">
        <v>2464</v>
      </c>
      <c r="AK11" s="336" t="s">
        <v>2730</v>
      </c>
      <c r="AL11" s="336" t="s">
        <v>2730</v>
      </c>
      <c r="AM11" s="336" t="s">
        <v>2730</v>
      </c>
      <c r="AN11" s="76" t="s">
        <v>2464</v>
      </c>
      <c r="AO11" s="76" t="s">
        <v>1452</v>
      </c>
      <c r="AP11" s="76" t="s">
        <v>2464</v>
      </c>
      <c r="AQ11" s="76" t="s">
        <v>2464</v>
      </c>
      <c r="AR11" s="76" t="s">
        <v>2464</v>
      </c>
      <c r="AS11" s="76" t="s">
        <v>2464</v>
      </c>
      <c r="AT11" s="76" t="s">
        <v>2464</v>
      </c>
      <c r="AU11" s="311" t="s">
        <v>2729</v>
      </c>
      <c r="AV11" s="76" t="s">
        <v>2464</v>
      </c>
      <c r="AW11" s="76" t="s">
        <v>2464</v>
      </c>
      <c r="AX11" s="311" t="s">
        <v>2464</v>
      </c>
      <c r="AY11" s="76" t="s">
        <v>2464</v>
      </c>
      <c r="AZ11" s="76" t="s">
        <v>2464</v>
      </c>
      <c r="BA11" s="336" t="s">
        <v>2730</v>
      </c>
      <c r="BB11" s="311" t="s">
        <v>2729</v>
      </c>
      <c r="BC11" s="303" t="s">
        <v>2734</v>
      </c>
      <c r="BD11" s="311" t="s">
        <v>2464</v>
      </c>
      <c r="BE11" s="311" t="s">
        <v>2464</v>
      </c>
      <c r="BF11" s="336" t="s">
        <v>2730</v>
      </c>
      <c r="BG11" s="307" t="s">
        <v>2733</v>
      </c>
      <c r="BH11" s="313" t="s">
        <v>2733</v>
      </c>
      <c r="BI11" s="308" t="s">
        <v>2733</v>
      </c>
      <c r="BJ11" s="76" t="s">
        <v>2464</v>
      </c>
      <c r="BK11" s="76" t="s">
        <v>1378</v>
      </c>
      <c r="BL11" s="76" t="s">
        <v>2464</v>
      </c>
      <c r="BM11" s="33" t="s">
        <v>2464</v>
      </c>
      <c r="BN11" s="337" t="s">
        <v>2464</v>
      </c>
      <c r="BO11" s="347" t="s">
        <v>2770</v>
      </c>
      <c r="BP11" s="33" t="s">
        <v>2733</v>
      </c>
      <c r="BQ11" s="33" t="s">
        <v>2733</v>
      </c>
      <c r="BR11" s="33" t="s">
        <v>2464</v>
      </c>
      <c r="BS11" s="33" t="s">
        <v>2464</v>
      </c>
      <c r="BT11" s="33" t="s">
        <v>2464</v>
      </c>
      <c r="BU11" s="33" t="s">
        <v>2733</v>
      </c>
      <c r="BV11" s="33" t="s">
        <v>2733</v>
      </c>
      <c r="BW11" s="33" t="s">
        <v>2733</v>
      </c>
      <c r="BX11" s="33" t="s">
        <v>2464</v>
      </c>
      <c r="BY11" s="33" t="s">
        <v>2464</v>
      </c>
      <c r="BZ11" s="33" t="s">
        <v>2464</v>
      </c>
      <c r="CA11" s="33" t="s">
        <v>2733</v>
      </c>
      <c r="CB11" s="33" t="s">
        <v>2733</v>
      </c>
      <c r="CC11" s="337" t="s">
        <v>2733</v>
      </c>
    </row>
    <row r="12" spans="1:81" s="33" customFormat="1" ht="18" customHeight="1">
      <c r="A12" s="41"/>
      <c r="B12" s="41"/>
      <c r="C12" s="41"/>
      <c r="D12" s="357" t="s">
        <v>2701</v>
      </c>
      <c r="E12" s="336" t="s">
        <v>2730</v>
      </c>
      <c r="F12" s="336" t="s">
        <v>2730</v>
      </c>
      <c r="G12" s="336" t="s">
        <v>2730</v>
      </c>
      <c r="H12" s="76" t="s">
        <v>2464</v>
      </c>
      <c r="I12" s="336" t="s">
        <v>2730</v>
      </c>
      <c r="J12" s="76"/>
      <c r="K12" s="336" t="s">
        <v>2730</v>
      </c>
      <c r="L12" s="336" t="s">
        <v>2730</v>
      </c>
      <c r="M12" s="76"/>
      <c r="N12" s="336" t="s">
        <v>2730</v>
      </c>
      <c r="O12" s="336" t="s">
        <v>2730</v>
      </c>
      <c r="P12" s="76" t="s">
        <v>790</v>
      </c>
      <c r="Q12" s="336" t="s">
        <v>2730</v>
      </c>
      <c r="R12" s="336" t="s">
        <v>2730</v>
      </c>
      <c r="S12" s="76" t="s">
        <v>2464</v>
      </c>
      <c r="T12" s="76" t="s">
        <v>2464</v>
      </c>
      <c r="U12" s="336" t="s">
        <v>2730</v>
      </c>
      <c r="V12" s="76" t="s">
        <v>2464</v>
      </c>
      <c r="W12" s="76" t="s">
        <v>2504</v>
      </c>
      <c r="X12" s="76" t="s">
        <v>2504</v>
      </c>
      <c r="Y12" s="76" t="s">
        <v>2504</v>
      </c>
      <c r="Z12" s="76" t="s">
        <v>2504</v>
      </c>
      <c r="AA12" s="76" t="s">
        <v>2464</v>
      </c>
      <c r="AB12" s="336" t="s">
        <v>2730</v>
      </c>
      <c r="AC12" s="76" t="s">
        <v>2464</v>
      </c>
      <c r="AD12" s="76" t="s">
        <v>2464</v>
      </c>
      <c r="AE12" s="76" t="s">
        <v>2464</v>
      </c>
      <c r="AF12" s="76" t="s">
        <v>2464</v>
      </c>
      <c r="AG12" s="336" t="s">
        <v>2730</v>
      </c>
      <c r="AH12" s="336" t="s">
        <v>2730</v>
      </c>
      <c r="AI12" s="76" t="s">
        <v>2504</v>
      </c>
      <c r="AJ12" s="76" t="s">
        <v>2464</v>
      </c>
      <c r="AK12" s="336" t="s">
        <v>2730</v>
      </c>
      <c r="AL12" s="336" t="s">
        <v>2730</v>
      </c>
      <c r="AM12" s="336" t="s">
        <v>2730</v>
      </c>
      <c r="AN12" s="76" t="s">
        <v>2464</v>
      </c>
      <c r="AO12" s="76" t="s">
        <v>2464</v>
      </c>
      <c r="AP12" s="76" t="s">
        <v>2464</v>
      </c>
      <c r="AQ12" s="76" t="s">
        <v>2464</v>
      </c>
      <c r="AR12" s="76" t="s">
        <v>2464</v>
      </c>
      <c r="AS12" s="76" t="s">
        <v>2464</v>
      </c>
      <c r="AT12" s="76" t="s">
        <v>2464</v>
      </c>
      <c r="AU12" s="76" t="s">
        <v>1452</v>
      </c>
      <c r="AV12" s="311" t="s">
        <v>2464</v>
      </c>
      <c r="AW12" s="311" t="s">
        <v>2464</v>
      </c>
      <c r="AX12" s="76" t="s">
        <v>1385</v>
      </c>
      <c r="AY12" s="311" t="s">
        <v>2464</v>
      </c>
      <c r="AZ12" s="311" t="s">
        <v>2464</v>
      </c>
      <c r="BA12" s="76" t="s">
        <v>1452</v>
      </c>
      <c r="BB12" s="311" t="s">
        <v>1378</v>
      </c>
      <c r="BC12" s="311" t="s">
        <v>1378</v>
      </c>
      <c r="BD12" s="311" t="s">
        <v>1378</v>
      </c>
      <c r="BE12" s="311" t="s">
        <v>1378</v>
      </c>
      <c r="BF12" s="336" t="s">
        <v>2730</v>
      </c>
      <c r="BG12" s="311" t="s">
        <v>1378</v>
      </c>
      <c r="BH12" s="311" t="s">
        <v>1378</v>
      </c>
      <c r="BI12" s="311" t="s">
        <v>1378</v>
      </c>
      <c r="BJ12" s="76" t="s">
        <v>2464</v>
      </c>
      <c r="BK12" s="76" t="s">
        <v>1378</v>
      </c>
      <c r="BL12" s="76" t="s">
        <v>2464</v>
      </c>
      <c r="BM12" s="33" t="s">
        <v>2464</v>
      </c>
      <c r="BN12" s="337" t="s">
        <v>2464</v>
      </c>
      <c r="BO12" s="347" t="s">
        <v>2771</v>
      </c>
      <c r="BP12" s="33" t="s">
        <v>2464</v>
      </c>
      <c r="BQ12" s="33" t="s">
        <v>2464</v>
      </c>
      <c r="BR12" s="33" t="s">
        <v>2464</v>
      </c>
      <c r="BS12" s="33" t="s">
        <v>2464</v>
      </c>
      <c r="BT12" s="33" t="s">
        <v>2464</v>
      </c>
      <c r="BU12" s="33" t="s">
        <v>2464</v>
      </c>
      <c r="BV12" s="33" t="s">
        <v>2464</v>
      </c>
      <c r="BW12" s="33" t="s">
        <v>2464</v>
      </c>
      <c r="BX12" s="33" t="s">
        <v>2464</v>
      </c>
      <c r="BY12" s="33" t="s">
        <v>2464</v>
      </c>
      <c r="BZ12" s="33" t="s">
        <v>2464</v>
      </c>
      <c r="CA12" s="33" t="s">
        <v>2464</v>
      </c>
      <c r="CB12" s="33" t="s">
        <v>2464</v>
      </c>
      <c r="CC12" s="337" t="s">
        <v>2464</v>
      </c>
    </row>
    <row r="13" spans="1:81" s="33" customFormat="1" ht="18" customHeight="1">
      <c r="A13" s="41"/>
      <c r="B13" s="41"/>
      <c r="C13" s="41"/>
      <c r="D13" s="357" t="s">
        <v>2703</v>
      </c>
      <c r="E13" s="336" t="s">
        <v>2730</v>
      </c>
      <c r="F13" s="336" t="s">
        <v>2730</v>
      </c>
      <c r="G13" s="336" t="s">
        <v>2730</v>
      </c>
      <c r="H13" s="76" t="s">
        <v>2464</v>
      </c>
      <c r="I13" s="336" t="s">
        <v>2730</v>
      </c>
      <c r="J13" s="76"/>
      <c r="K13" s="336" t="s">
        <v>2730</v>
      </c>
      <c r="L13" s="336" t="s">
        <v>2730</v>
      </c>
      <c r="M13" s="76"/>
      <c r="N13" s="336" t="s">
        <v>2730</v>
      </c>
      <c r="O13" s="336" t="s">
        <v>2730</v>
      </c>
      <c r="P13" s="76" t="s">
        <v>790</v>
      </c>
      <c r="Q13" s="336" t="s">
        <v>2730</v>
      </c>
      <c r="R13" s="336" t="s">
        <v>2730</v>
      </c>
      <c r="S13" s="76" t="s">
        <v>2464</v>
      </c>
      <c r="T13" s="76" t="s">
        <v>2464</v>
      </c>
      <c r="U13" s="336" t="s">
        <v>2730</v>
      </c>
      <c r="V13" s="76" t="s">
        <v>2464</v>
      </c>
      <c r="W13" s="76" t="s">
        <v>2504</v>
      </c>
      <c r="X13" s="76" t="s">
        <v>2504</v>
      </c>
      <c r="Y13" s="76" t="s">
        <v>2504</v>
      </c>
      <c r="Z13" s="76" t="s">
        <v>2504</v>
      </c>
      <c r="AA13" s="76" t="s">
        <v>2464</v>
      </c>
      <c r="AB13" s="76" t="s">
        <v>1452</v>
      </c>
      <c r="AC13" s="76" t="s">
        <v>2464</v>
      </c>
      <c r="AD13" s="76" t="s">
        <v>2464</v>
      </c>
      <c r="AE13" s="76" t="s">
        <v>1452</v>
      </c>
      <c r="AF13" s="76" t="s">
        <v>2464</v>
      </c>
      <c r="AG13" s="336" t="s">
        <v>2730</v>
      </c>
      <c r="AH13" s="336" t="s">
        <v>2730</v>
      </c>
      <c r="AI13" s="76" t="s">
        <v>2504</v>
      </c>
      <c r="AJ13" s="76" t="s">
        <v>2464</v>
      </c>
      <c r="AK13" s="336" t="s">
        <v>2730</v>
      </c>
      <c r="AL13" s="336" t="s">
        <v>2730</v>
      </c>
      <c r="AM13" s="336" t="s">
        <v>2730</v>
      </c>
      <c r="AN13" s="76" t="s">
        <v>2464</v>
      </c>
      <c r="AO13" s="311" t="s">
        <v>2464</v>
      </c>
      <c r="AP13" s="76" t="s">
        <v>2464</v>
      </c>
      <c r="AQ13" s="76" t="s">
        <v>2464</v>
      </c>
      <c r="AR13" s="76" t="s">
        <v>2464</v>
      </c>
      <c r="AS13" s="76" t="s">
        <v>2464</v>
      </c>
      <c r="AT13" s="76" t="s">
        <v>2464</v>
      </c>
      <c r="AU13" s="311" t="s">
        <v>1378</v>
      </c>
      <c r="AV13" s="76" t="s">
        <v>2464</v>
      </c>
      <c r="AW13" s="76" t="s">
        <v>2464</v>
      </c>
      <c r="AX13" s="311" t="s">
        <v>1378</v>
      </c>
      <c r="AY13" s="76" t="s">
        <v>2464</v>
      </c>
      <c r="AZ13" s="76" t="s">
        <v>2464</v>
      </c>
      <c r="BA13" s="76" t="s">
        <v>1452</v>
      </c>
      <c r="BB13" s="311" t="s">
        <v>1378</v>
      </c>
      <c r="BC13" s="311" t="s">
        <v>1378</v>
      </c>
      <c r="BD13" s="311" t="s">
        <v>1378</v>
      </c>
      <c r="BE13" s="311" t="s">
        <v>1378</v>
      </c>
      <c r="BF13" s="336" t="s">
        <v>2730</v>
      </c>
      <c r="BG13" s="311" t="s">
        <v>1378</v>
      </c>
      <c r="BH13" s="311" t="s">
        <v>1378</v>
      </c>
      <c r="BI13" s="311" t="s">
        <v>1378</v>
      </c>
      <c r="BJ13" s="76" t="s">
        <v>2464</v>
      </c>
      <c r="BK13" s="76" t="s">
        <v>1378</v>
      </c>
      <c r="BL13" s="76" t="s">
        <v>2464</v>
      </c>
      <c r="BM13" s="33" t="s">
        <v>2464</v>
      </c>
      <c r="BN13" s="337" t="s">
        <v>2464</v>
      </c>
      <c r="BO13" s="347" t="s">
        <v>2464</v>
      </c>
      <c r="BP13" s="33" t="s">
        <v>2464</v>
      </c>
      <c r="BQ13" s="33" t="s">
        <v>2464</v>
      </c>
      <c r="BR13" s="33" t="s">
        <v>2464</v>
      </c>
      <c r="BS13" s="33" t="s">
        <v>2464</v>
      </c>
      <c r="BT13" s="33" t="s">
        <v>2464</v>
      </c>
      <c r="BU13" s="33" t="s">
        <v>2464</v>
      </c>
      <c r="BV13" s="33" t="s">
        <v>2464</v>
      </c>
      <c r="BW13" s="33" t="s">
        <v>2464</v>
      </c>
      <c r="BX13" s="33" t="s">
        <v>2464</v>
      </c>
      <c r="BY13" s="33" t="s">
        <v>2464</v>
      </c>
      <c r="BZ13" s="33" t="s">
        <v>2464</v>
      </c>
      <c r="CA13" s="33" t="s">
        <v>2464</v>
      </c>
      <c r="CB13" s="33" t="s">
        <v>2464</v>
      </c>
      <c r="CC13" s="337" t="s">
        <v>2464</v>
      </c>
    </row>
    <row r="14" spans="1:81" s="33" customFormat="1" ht="18" customHeight="1">
      <c r="A14" s="41"/>
      <c r="B14" s="41"/>
      <c r="C14" s="41"/>
      <c r="D14" s="356" t="s">
        <v>2698</v>
      </c>
      <c r="E14" s="336" t="s">
        <v>2730</v>
      </c>
      <c r="F14" s="76" t="s">
        <v>2464</v>
      </c>
      <c r="G14" s="336" t="s">
        <v>2730</v>
      </c>
      <c r="H14" s="76" t="s">
        <v>1452</v>
      </c>
      <c r="I14" s="336" t="s">
        <v>2730</v>
      </c>
      <c r="J14" s="76"/>
      <c r="K14" s="76" t="s">
        <v>2464</v>
      </c>
      <c r="L14" s="76" t="s">
        <v>2464</v>
      </c>
      <c r="M14" s="76"/>
      <c r="N14" s="336" t="s">
        <v>2730</v>
      </c>
      <c r="O14" s="336" t="s">
        <v>2730</v>
      </c>
      <c r="P14" s="76" t="s">
        <v>790</v>
      </c>
      <c r="Q14" s="336" t="s">
        <v>2730</v>
      </c>
      <c r="R14" s="336" t="s">
        <v>2730</v>
      </c>
      <c r="S14" s="76" t="s">
        <v>2464</v>
      </c>
      <c r="T14" s="76" t="s">
        <v>2464</v>
      </c>
      <c r="U14" s="336" t="s">
        <v>2730</v>
      </c>
      <c r="V14" s="76" t="s">
        <v>2464</v>
      </c>
      <c r="W14" s="76" t="s">
        <v>2504</v>
      </c>
      <c r="X14" s="76" t="s">
        <v>2504</v>
      </c>
      <c r="Y14" s="76" t="s">
        <v>2504</v>
      </c>
      <c r="Z14" s="76" t="s">
        <v>2504</v>
      </c>
      <c r="AA14" s="76" t="s">
        <v>2464</v>
      </c>
      <c r="AB14" s="76" t="s">
        <v>2464</v>
      </c>
      <c r="AC14" s="76" t="s">
        <v>2464</v>
      </c>
      <c r="AD14" s="76" t="s">
        <v>2464</v>
      </c>
      <c r="AE14" s="76" t="s">
        <v>2464</v>
      </c>
      <c r="AF14" s="336" t="s">
        <v>2730</v>
      </c>
      <c r="AG14" s="336" t="s">
        <v>2730</v>
      </c>
      <c r="AH14" s="76" t="s">
        <v>1452</v>
      </c>
      <c r="AI14" s="76" t="s">
        <v>2504</v>
      </c>
      <c r="AJ14" s="76" t="s">
        <v>2464</v>
      </c>
      <c r="AK14" s="336" t="s">
        <v>2730</v>
      </c>
      <c r="AL14" s="336" t="s">
        <v>2730</v>
      </c>
      <c r="AM14" s="336" t="s">
        <v>2730</v>
      </c>
      <c r="AN14" s="76" t="s">
        <v>2464</v>
      </c>
      <c r="AO14" s="76" t="s">
        <v>2464</v>
      </c>
      <c r="AP14" s="76" t="s">
        <v>2464</v>
      </c>
      <c r="AQ14" s="76" t="s">
        <v>2464</v>
      </c>
      <c r="AR14" s="76" t="s">
        <v>2464</v>
      </c>
      <c r="AS14" s="76" t="s">
        <v>2464</v>
      </c>
      <c r="AT14" s="76" t="s">
        <v>2464</v>
      </c>
      <c r="AU14" s="76" t="s">
        <v>2464</v>
      </c>
      <c r="AV14" s="76" t="s">
        <v>2464</v>
      </c>
      <c r="AW14" s="76" t="s">
        <v>2464</v>
      </c>
      <c r="AX14" s="76" t="s">
        <v>2464</v>
      </c>
      <c r="AY14" s="76" t="s">
        <v>2464</v>
      </c>
      <c r="AZ14" s="76" t="s">
        <v>2464</v>
      </c>
      <c r="BA14" s="76" t="s">
        <v>2464</v>
      </c>
      <c r="BB14" s="76" t="s">
        <v>2464</v>
      </c>
      <c r="BC14" s="76" t="s">
        <v>2464</v>
      </c>
      <c r="BD14" s="76" t="s">
        <v>2464</v>
      </c>
      <c r="BE14" s="76" t="s">
        <v>2464</v>
      </c>
      <c r="BF14" s="336" t="s">
        <v>2730</v>
      </c>
      <c r="BG14" s="76" t="s">
        <v>1378</v>
      </c>
      <c r="BH14" s="76" t="s">
        <v>2464</v>
      </c>
      <c r="BI14" s="76" t="s">
        <v>2464</v>
      </c>
      <c r="BJ14" s="76" t="s">
        <v>2464</v>
      </c>
      <c r="BK14" s="76" t="s">
        <v>1378</v>
      </c>
      <c r="BL14" s="76" t="s">
        <v>2464</v>
      </c>
      <c r="BM14" s="33" t="s">
        <v>2464</v>
      </c>
      <c r="BN14" s="337" t="s">
        <v>2464</v>
      </c>
      <c r="BO14" s="347" t="s">
        <v>2464</v>
      </c>
      <c r="BP14" s="33" t="s">
        <v>2464</v>
      </c>
      <c r="BQ14" s="33" t="s">
        <v>2464</v>
      </c>
      <c r="BR14" s="33" t="s">
        <v>2464</v>
      </c>
      <c r="BS14" s="33" t="s">
        <v>2464</v>
      </c>
      <c r="BT14" s="33" t="s">
        <v>2464</v>
      </c>
      <c r="BU14" s="33" t="s">
        <v>2464</v>
      </c>
      <c r="BV14" s="33" t="s">
        <v>2464</v>
      </c>
      <c r="BW14" s="33" t="s">
        <v>2464</v>
      </c>
      <c r="BX14" s="33" t="s">
        <v>2464</v>
      </c>
      <c r="BY14" s="33" t="s">
        <v>2464</v>
      </c>
      <c r="BZ14" s="33" t="s">
        <v>2464</v>
      </c>
      <c r="CA14" s="33" t="s">
        <v>2464</v>
      </c>
      <c r="CB14" s="33" t="s">
        <v>2464</v>
      </c>
      <c r="CC14" s="337" t="s">
        <v>2464</v>
      </c>
    </row>
    <row r="15" spans="1:81" s="33" customFormat="1" ht="18" customHeight="1">
      <c r="A15" s="41"/>
      <c r="B15" s="41"/>
      <c r="C15" s="41"/>
      <c r="D15" s="356" t="s">
        <v>2699</v>
      </c>
      <c r="E15" s="336" t="s">
        <v>2730</v>
      </c>
      <c r="F15" s="76" t="s">
        <v>2464</v>
      </c>
      <c r="G15" s="336" t="s">
        <v>2730</v>
      </c>
      <c r="H15" s="76" t="s">
        <v>1452</v>
      </c>
      <c r="I15" s="336" t="s">
        <v>2730</v>
      </c>
      <c r="J15" s="76"/>
      <c r="K15" s="76" t="s">
        <v>2464</v>
      </c>
      <c r="L15" s="76" t="s">
        <v>2464</v>
      </c>
      <c r="M15" s="76"/>
      <c r="N15" s="336" t="s">
        <v>2730</v>
      </c>
      <c r="O15" s="336" t="s">
        <v>2730</v>
      </c>
      <c r="P15" s="76" t="s">
        <v>790</v>
      </c>
      <c r="Q15" s="336" t="s">
        <v>2730</v>
      </c>
      <c r="R15" s="336" t="s">
        <v>2730</v>
      </c>
      <c r="S15" s="76" t="s">
        <v>2464</v>
      </c>
      <c r="T15" s="76" t="s">
        <v>2464</v>
      </c>
      <c r="U15" s="336" t="s">
        <v>2730</v>
      </c>
      <c r="V15" s="76" t="s">
        <v>2464</v>
      </c>
      <c r="W15" s="76" t="s">
        <v>2504</v>
      </c>
      <c r="X15" s="76" t="s">
        <v>2504</v>
      </c>
      <c r="Y15" s="76" t="s">
        <v>2504</v>
      </c>
      <c r="Z15" s="76" t="s">
        <v>2504</v>
      </c>
      <c r="AA15" s="76" t="s">
        <v>2464</v>
      </c>
      <c r="AB15" s="76" t="s">
        <v>2464</v>
      </c>
      <c r="AC15" s="76" t="s">
        <v>2464</v>
      </c>
      <c r="AD15" s="76" t="s">
        <v>2464</v>
      </c>
      <c r="AE15" s="76" t="s">
        <v>2464</v>
      </c>
      <c r="AF15" s="76" t="s">
        <v>2464</v>
      </c>
      <c r="AG15" s="336" t="s">
        <v>2730</v>
      </c>
      <c r="AH15" s="76" t="s">
        <v>1452</v>
      </c>
      <c r="AI15" s="336" t="s">
        <v>2729</v>
      </c>
      <c r="AJ15" s="76" t="s">
        <v>2464</v>
      </c>
      <c r="AK15" s="336" t="s">
        <v>2730</v>
      </c>
      <c r="AL15" s="336" t="s">
        <v>2730</v>
      </c>
      <c r="AM15" s="336" t="s">
        <v>2730</v>
      </c>
      <c r="AN15" s="76" t="s">
        <v>2464</v>
      </c>
      <c r="AO15" s="76" t="s">
        <v>2464</v>
      </c>
      <c r="AP15" s="76" t="s">
        <v>2464</v>
      </c>
      <c r="AQ15" s="76" t="s">
        <v>2464</v>
      </c>
      <c r="AR15" s="76" t="s">
        <v>2464</v>
      </c>
      <c r="AS15" s="76" t="s">
        <v>2464</v>
      </c>
      <c r="AT15" s="76" t="s">
        <v>2464</v>
      </c>
      <c r="AU15" s="76" t="s">
        <v>2464</v>
      </c>
      <c r="AV15" s="76" t="s">
        <v>2464</v>
      </c>
      <c r="AW15" s="76" t="s">
        <v>2464</v>
      </c>
      <c r="AX15" s="76" t="s">
        <v>2464</v>
      </c>
      <c r="AY15" s="76" t="s">
        <v>2464</v>
      </c>
      <c r="AZ15" s="76" t="s">
        <v>2464</v>
      </c>
      <c r="BA15" s="76" t="s">
        <v>2464</v>
      </c>
      <c r="BB15" s="76" t="s">
        <v>2464</v>
      </c>
      <c r="BC15" s="76" t="s">
        <v>2464</v>
      </c>
      <c r="BD15" s="76" t="s">
        <v>2464</v>
      </c>
      <c r="BE15" s="76" t="s">
        <v>2464</v>
      </c>
      <c r="BF15" s="336" t="s">
        <v>2730</v>
      </c>
      <c r="BG15" s="76" t="s">
        <v>1378</v>
      </c>
      <c r="BH15" s="76" t="s">
        <v>2464</v>
      </c>
      <c r="BI15" s="76" t="s">
        <v>2464</v>
      </c>
      <c r="BJ15" s="76" t="s">
        <v>2464</v>
      </c>
      <c r="BK15" s="76" t="s">
        <v>1378</v>
      </c>
      <c r="BL15" s="76" t="s">
        <v>2464</v>
      </c>
      <c r="BM15" s="33" t="s">
        <v>2464</v>
      </c>
      <c r="BN15" s="337" t="s">
        <v>2464</v>
      </c>
      <c r="BO15" s="347" t="s">
        <v>2464</v>
      </c>
      <c r="BP15" s="33" t="s">
        <v>2464</v>
      </c>
      <c r="BQ15" s="33" t="s">
        <v>2464</v>
      </c>
      <c r="BR15" s="33" t="s">
        <v>2464</v>
      </c>
      <c r="BS15" s="33" t="s">
        <v>2464</v>
      </c>
      <c r="BT15" s="33" t="s">
        <v>2464</v>
      </c>
      <c r="BU15" s="33" t="s">
        <v>2464</v>
      </c>
      <c r="BV15" s="33" t="s">
        <v>2464</v>
      </c>
      <c r="BW15" s="33" t="s">
        <v>2464</v>
      </c>
      <c r="BX15" s="33" t="s">
        <v>2464</v>
      </c>
      <c r="BY15" s="33" t="s">
        <v>2464</v>
      </c>
      <c r="BZ15" s="33" t="s">
        <v>2464</v>
      </c>
      <c r="CA15" s="33" t="s">
        <v>2464</v>
      </c>
      <c r="CB15" s="33" t="s">
        <v>2464</v>
      </c>
      <c r="CC15" s="337" t="s">
        <v>2464</v>
      </c>
    </row>
    <row r="16" spans="1:81" s="33" customFormat="1" ht="18" customHeight="1">
      <c r="A16" s="41"/>
      <c r="B16" s="41"/>
      <c r="C16" s="41"/>
      <c r="D16" s="356" t="s">
        <v>2704</v>
      </c>
      <c r="E16" s="336" t="s">
        <v>2730</v>
      </c>
      <c r="F16" s="76" t="s">
        <v>2464</v>
      </c>
      <c r="G16" s="336" t="s">
        <v>2730</v>
      </c>
      <c r="H16" s="76" t="s">
        <v>1452</v>
      </c>
      <c r="I16" s="336" t="s">
        <v>2730</v>
      </c>
      <c r="J16" s="76"/>
      <c r="K16" s="336" t="s">
        <v>2729</v>
      </c>
      <c r="L16" s="76" t="s">
        <v>2464</v>
      </c>
      <c r="M16" s="76"/>
      <c r="N16" s="76" t="s">
        <v>2464</v>
      </c>
      <c r="O16" s="336" t="s">
        <v>2730</v>
      </c>
      <c r="P16" s="76" t="s">
        <v>790</v>
      </c>
      <c r="Q16" s="336" t="s">
        <v>2730</v>
      </c>
      <c r="R16" s="336" t="s">
        <v>2730</v>
      </c>
      <c r="S16" s="76" t="s">
        <v>2464</v>
      </c>
      <c r="T16" s="76" t="s">
        <v>2464</v>
      </c>
      <c r="U16" s="336" t="s">
        <v>2730</v>
      </c>
      <c r="V16" s="76" t="s">
        <v>2464</v>
      </c>
      <c r="W16" s="76" t="s">
        <v>2504</v>
      </c>
      <c r="X16" s="76" t="s">
        <v>2504</v>
      </c>
      <c r="Y16" s="76" t="s">
        <v>2504</v>
      </c>
      <c r="Z16" s="76" t="s">
        <v>2504</v>
      </c>
      <c r="AA16" s="76" t="s">
        <v>2464</v>
      </c>
      <c r="AB16" s="76" t="s">
        <v>2464</v>
      </c>
      <c r="AC16" s="76" t="s">
        <v>2464</v>
      </c>
      <c r="AD16" s="76" t="s">
        <v>2464</v>
      </c>
      <c r="AE16" s="76" t="s">
        <v>2464</v>
      </c>
      <c r="AF16" s="336" t="s">
        <v>2730</v>
      </c>
      <c r="AG16" s="336" t="s">
        <v>2730</v>
      </c>
      <c r="AH16" s="76" t="s">
        <v>2464</v>
      </c>
      <c r="AI16" s="76" t="s">
        <v>2464</v>
      </c>
      <c r="AJ16" s="76" t="s">
        <v>2464</v>
      </c>
      <c r="AK16" s="311" t="s">
        <v>1385</v>
      </c>
      <c r="AL16" s="76" t="s">
        <v>2464</v>
      </c>
      <c r="AM16" s="76" t="s">
        <v>2464</v>
      </c>
      <c r="AN16" s="76" t="s">
        <v>2464</v>
      </c>
      <c r="AO16" s="76" t="s">
        <v>2464</v>
      </c>
      <c r="AP16" s="76" t="s">
        <v>2464</v>
      </c>
      <c r="AQ16" s="76" t="s">
        <v>2464</v>
      </c>
      <c r="AR16" s="76" t="s">
        <v>2464</v>
      </c>
      <c r="AS16" s="76" t="s">
        <v>2464</v>
      </c>
      <c r="AT16" s="76" t="s">
        <v>2464</v>
      </c>
      <c r="AU16" s="76" t="s">
        <v>2464</v>
      </c>
      <c r="AV16" s="76" t="s">
        <v>2464</v>
      </c>
      <c r="AW16" s="76" t="s">
        <v>2464</v>
      </c>
      <c r="AX16" s="76" t="s">
        <v>2464</v>
      </c>
      <c r="AY16" s="76" t="s">
        <v>2464</v>
      </c>
      <c r="AZ16" s="76" t="s">
        <v>2464</v>
      </c>
      <c r="BA16" s="76" t="s">
        <v>2464</v>
      </c>
      <c r="BB16" s="76" t="s">
        <v>2464</v>
      </c>
      <c r="BC16" s="76" t="s">
        <v>2464</v>
      </c>
      <c r="BD16" s="76" t="s">
        <v>2464</v>
      </c>
      <c r="BE16" s="76" t="s">
        <v>2464</v>
      </c>
      <c r="BF16" s="76" t="s">
        <v>2464</v>
      </c>
      <c r="BG16" s="76" t="s">
        <v>2464</v>
      </c>
      <c r="BH16" s="76" t="s">
        <v>2464</v>
      </c>
      <c r="BI16" s="76" t="s">
        <v>2464</v>
      </c>
      <c r="BJ16" s="76" t="s">
        <v>2464</v>
      </c>
      <c r="BK16" s="76" t="s">
        <v>1378</v>
      </c>
      <c r="BL16" s="76" t="s">
        <v>2464</v>
      </c>
      <c r="BM16" s="33" t="s">
        <v>2464</v>
      </c>
      <c r="BN16" s="337" t="s">
        <v>2464</v>
      </c>
      <c r="BO16" s="347" t="s">
        <v>2464</v>
      </c>
      <c r="BP16" s="33" t="s">
        <v>2464</v>
      </c>
      <c r="BQ16" s="33" t="s">
        <v>2464</v>
      </c>
      <c r="BR16" s="33" t="s">
        <v>2464</v>
      </c>
      <c r="BS16" s="33" t="s">
        <v>2464</v>
      </c>
      <c r="BT16" s="33" t="s">
        <v>2464</v>
      </c>
      <c r="BU16" s="33" t="s">
        <v>2464</v>
      </c>
      <c r="BV16" s="33" t="s">
        <v>2464</v>
      </c>
      <c r="BW16" s="33" t="s">
        <v>2464</v>
      </c>
      <c r="BX16" s="33" t="s">
        <v>2464</v>
      </c>
      <c r="BY16" s="33" t="s">
        <v>2464</v>
      </c>
      <c r="BZ16" s="33" t="s">
        <v>2464</v>
      </c>
      <c r="CA16" s="33" t="s">
        <v>2464</v>
      </c>
      <c r="CB16" s="33" t="s">
        <v>2464</v>
      </c>
      <c r="CC16" s="337" t="s">
        <v>2464</v>
      </c>
    </row>
    <row r="17" spans="1:81" s="33" customFormat="1" ht="18" customHeight="1" thickBot="1">
      <c r="A17" s="41"/>
      <c r="B17" s="41"/>
      <c r="C17" s="41"/>
      <c r="D17" s="356" t="s">
        <v>2705</v>
      </c>
      <c r="E17" s="336" t="s">
        <v>2730</v>
      </c>
      <c r="F17" s="76" t="s">
        <v>2464</v>
      </c>
      <c r="G17" s="336" t="s">
        <v>2730</v>
      </c>
      <c r="H17" s="76" t="s">
        <v>1452</v>
      </c>
      <c r="I17" s="336" t="s">
        <v>2730</v>
      </c>
      <c r="J17" s="76"/>
      <c r="K17" s="336" t="s">
        <v>2730</v>
      </c>
      <c r="L17" s="76" t="s">
        <v>2464</v>
      </c>
      <c r="M17" s="76"/>
      <c r="N17" s="76" t="s">
        <v>2464</v>
      </c>
      <c r="O17" s="336" t="s">
        <v>2730</v>
      </c>
      <c r="P17" s="76" t="s">
        <v>790</v>
      </c>
      <c r="Q17" s="336" t="s">
        <v>2730</v>
      </c>
      <c r="R17" s="336" t="s">
        <v>2730</v>
      </c>
      <c r="S17" s="76" t="s">
        <v>2464</v>
      </c>
      <c r="T17" s="76" t="s">
        <v>2464</v>
      </c>
      <c r="U17" s="336" t="s">
        <v>2730</v>
      </c>
      <c r="V17" s="76" t="s">
        <v>2464</v>
      </c>
      <c r="W17" s="76" t="s">
        <v>2504</v>
      </c>
      <c r="X17" s="76" t="s">
        <v>2504</v>
      </c>
      <c r="Y17" s="76" t="s">
        <v>2504</v>
      </c>
      <c r="Z17" s="76" t="s">
        <v>2504</v>
      </c>
      <c r="AA17" s="76" t="s">
        <v>2464</v>
      </c>
      <c r="AB17" s="76" t="s">
        <v>2464</v>
      </c>
      <c r="AC17" s="76" t="s">
        <v>2464</v>
      </c>
      <c r="AD17" s="76" t="s">
        <v>2464</v>
      </c>
      <c r="AE17" s="76" t="s">
        <v>2464</v>
      </c>
      <c r="AF17" s="76" t="s">
        <v>2464</v>
      </c>
      <c r="AG17" s="336" t="s">
        <v>2730</v>
      </c>
      <c r="AH17" s="76" t="s">
        <v>2464</v>
      </c>
      <c r="AI17" s="76" t="s">
        <v>2464</v>
      </c>
      <c r="AJ17" s="76" t="s">
        <v>2464</v>
      </c>
      <c r="AK17" s="311" t="s">
        <v>1385</v>
      </c>
      <c r="AL17" s="76" t="s">
        <v>2464</v>
      </c>
      <c r="AM17" s="76" t="s">
        <v>2464</v>
      </c>
      <c r="AN17" s="76" t="s">
        <v>2464</v>
      </c>
      <c r="AO17" s="76" t="s">
        <v>2464</v>
      </c>
      <c r="AP17" s="76" t="s">
        <v>2464</v>
      </c>
      <c r="AQ17" s="76" t="s">
        <v>2464</v>
      </c>
      <c r="AR17" s="76" t="s">
        <v>2464</v>
      </c>
      <c r="AS17" s="76" t="s">
        <v>2464</v>
      </c>
      <c r="AT17" s="76" t="s">
        <v>2464</v>
      </c>
      <c r="AU17" s="76" t="s">
        <v>2464</v>
      </c>
      <c r="AV17" s="76" t="s">
        <v>2464</v>
      </c>
      <c r="AW17" s="76" t="s">
        <v>2464</v>
      </c>
      <c r="AX17" s="76" t="s">
        <v>2464</v>
      </c>
      <c r="AY17" s="76" t="s">
        <v>2464</v>
      </c>
      <c r="AZ17" s="76" t="s">
        <v>2464</v>
      </c>
      <c r="BA17" s="76" t="s">
        <v>2464</v>
      </c>
      <c r="BB17" s="76" t="s">
        <v>2464</v>
      </c>
      <c r="BC17" s="76" t="s">
        <v>2464</v>
      </c>
      <c r="BD17" s="76" t="s">
        <v>2464</v>
      </c>
      <c r="BE17" s="76" t="s">
        <v>2464</v>
      </c>
      <c r="BF17" s="76" t="s">
        <v>2464</v>
      </c>
      <c r="BG17" s="76" t="s">
        <v>2464</v>
      </c>
      <c r="BH17" s="76" t="s">
        <v>2464</v>
      </c>
      <c r="BI17" s="76" t="s">
        <v>2464</v>
      </c>
      <c r="BJ17" s="76" t="s">
        <v>2464</v>
      </c>
      <c r="BK17" s="76" t="s">
        <v>1378</v>
      </c>
      <c r="BL17" s="76" t="s">
        <v>2464</v>
      </c>
      <c r="BM17" s="33" t="s">
        <v>2464</v>
      </c>
      <c r="BN17" s="337" t="s">
        <v>2464</v>
      </c>
      <c r="BO17" s="347" t="s">
        <v>2464</v>
      </c>
      <c r="BP17" s="33" t="s">
        <v>2464</v>
      </c>
      <c r="BQ17" s="33" t="s">
        <v>2464</v>
      </c>
      <c r="BR17" s="33" t="s">
        <v>2464</v>
      </c>
      <c r="BS17" s="33" t="s">
        <v>2464</v>
      </c>
      <c r="BT17" s="33" t="s">
        <v>2464</v>
      </c>
      <c r="BU17" s="33" t="s">
        <v>2464</v>
      </c>
      <c r="BV17" s="33" t="s">
        <v>2464</v>
      </c>
      <c r="BW17" s="33" t="s">
        <v>2464</v>
      </c>
      <c r="BX17" s="33" t="s">
        <v>2464</v>
      </c>
      <c r="BY17" s="33" t="s">
        <v>2464</v>
      </c>
      <c r="BZ17" s="33" t="s">
        <v>2464</v>
      </c>
      <c r="CA17" s="33" t="s">
        <v>2464</v>
      </c>
      <c r="CB17" s="33" t="s">
        <v>2464</v>
      </c>
      <c r="CC17" s="337" t="s">
        <v>2464</v>
      </c>
    </row>
    <row r="18" spans="1:81" s="33" customFormat="1" ht="18" customHeight="1">
      <c r="A18" s="41"/>
      <c r="B18" s="41"/>
      <c r="C18" s="41"/>
      <c r="D18" s="358" t="s">
        <v>2706</v>
      </c>
      <c r="E18" s="336" t="s">
        <v>2730</v>
      </c>
      <c r="F18" s="76" t="s">
        <v>2464</v>
      </c>
      <c r="G18" s="336" t="s">
        <v>2730</v>
      </c>
      <c r="H18" s="76" t="s">
        <v>2464</v>
      </c>
      <c r="I18" s="336" t="s">
        <v>2730</v>
      </c>
      <c r="J18" s="76"/>
      <c r="K18" s="336" t="s">
        <v>2730</v>
      </c>
      <c r="L18" s="336" t="s">
        <v>2730</v>
      </c>
      <c r="M18" s="76"/>
      <c r="N18" s="336" t="s">
        <v>2730</v>
      </c>
      <c r="O18" s="336" t="s">
        <v>2730</v>
      </c>
      <c r="P18" s="76" t="s">
        <v>790</v>
      </c>
      <c r="Q18" s="336" t="s">
        <v>2730</v>
      </c>
      <c r="R18" s="336" t="s">
        <v>2730</v>
      </c>
      <c r="S18" s="76" t="s">
        <v>2464</v>
      </c>
      <c r="T18" s="336" t="s">
        <v>2730</v>
      </c>
      <c r="U18" s="265" t="s">
        <v>2464</v>
      </c>
      <c r="V18" s="76" t="s">
        <v>2504</v>
      </c>
      <c r="W18" s="76" t="s">
        <v>2504</v>
      </c>
      <c r="X18" s="76" t="s">
        <v>2504</v>
      </c>
      <c r="Y18" s="76" t="s">
        <v>2504</v>
      </c>
      <c r="Z18" s="76" t="s">
        <v>2504</v>
      </c>
      <c r="AA18" s="76" t="s">
        <v>2464</v>
      </c>
      <c r="AB18" s="336" t="s">
        <v>2730</v>
      </c>
      <c r="AC18" s="76" t="s">
        <v>2464</v>
      </c>
      <c r="AD18" s="76" t="s">
        <v>2464</v>
      </c>
      <c r="AE18" s="76" t="s">
        <v>2464</v>
      </c>
      <c r="AF18" s="76" t="s">
        <v>2464</v>
      </c>
      <c r="AG18" s="336" t="s">
        <v>2730</v>
      </c>
      <c r="AH18" s="336" t="s">
        <v>2730</v>
      </c>
      <c r="AI18" s="76" t="s">
        <v>2504</v>
      </c>
      <c r="AJ18" s="76" t="s">
        <v>2464</v>
      </c>
      <c r="AK18" s="336" t="s">
        <v>2730</v>
      </c>
      <c r="AL18" s="336" t="s">
        <v>2730</v>
      </c>
      <c r="AM18" s="336" t="s">
        <v>2730</v>
      </c>
      <c r="AN18" s="76" t="s">
        <v>2464</v>
      </c>
      <c r="AO18" s="76" t="s">
        <v>2464</v>
      </c>
      <c r="AP18" s="76" t="s">
        <v>2464</v>
      </c>
      <c r="AQ18" s="76" t="s">
        <v>2464</v>
      </c>
      <c r="AR18" s="76" t="s">
        <v>2464</v>
      </c>
      <c r="AS18" s="76" t="s">
        <v>2464</v>
      </c>
      <c r="AT18" s="76" t="s">
        <v>2464</v>
      </c>
      <c r="AU18" s="76" t="s">
        <v>1385</v>
      </c>
      <c r="AV18" s="311" t="s">
        <v>2732</v>
      </c>
      <c r="AW18" s="311" t="s">
        <v>2732</v>
      </c>
      <c r="AX18" s="299" t="s">
        <v>1378</v>
      </c>
      <c r="AY18" s="310" t="s">
        <v>2464</v>
      </c>
      <c r="AZ18" s="306" t="s">
        <v>2464</v>
      </c>
      <c r="BA18" s="76" t="s">
        <v>1378</v>
      </c>
      <c r="BB18" s="311" t="s">
        <v>2732</v>
      </c>
      <c r="BC18" s="304" t="s">
        <v>2735</v>
      </c>
      <c r="BD18" s="311" t="s">
        <v>2464</v>
      </c>
      <c r="BE18" s="311" t="s">
        <v>2464</v>
      </c>
      <c r="BF18" s="336" t="s">
        <v>2730</v>
      </c>
      <c r="BG18" s="311" t="s">
        <v>2733</v>
      </c>
      <c r="BH18" s="311" t="s">
        <v>2733</v>
      </c>
      <c r="BI18" s="311" t="s">
        <v>2733</v>
      </c>
      <c r="BJ18" s="76" t="s">
        <v>2464</v>
      </c>
      <c r="BK18" s="76" t="s">
        <v>1378</v>
      </c>
      <c r="BL18" s="76" t="s">
        <v>2464</v>
      </c>
      <c r="BM18" s="33" t="s">
        <v>2464</v>
      </c>
      <c r="BN18" s="337" t="s">
        <v>2464</v>
      </c>
      <c r="BO18" s="347" t="s">
        <v>2735</v>
      </c>
      <c r="BP18" s="33" t="s">
        <v>2735</v>
      </c>
      <c r="BQ18" s="33" t="s">
        <v>2735</v>
      </c>
      <c r="BR18" s="33" t="s">
        <v>2464</v>
      </c>
      <c r="BS18" s="33" t="s">
        <v>2464</v>
      </c>
      <c r="BT18" s="33" t="s">
        <v>2464</v>
      </c>
      <c r="BU18" s="33" t="s">
        <v>2735</v>
      </c>
      <c r="BV18" s="33" t="s">
        <v>2735</v>
      </c>
      <c r="BW18" s="33" t="s">
        <v>2735</v>
      </c>
      <c r="BX18" s="33" t="s">
        <v>2464</v>
      </c>
      <c r="BY18" s="33" t="s">
        <v>2464</v>
      </c>
      <c r="BZ18" s="33" t="s">
        <v>2464</v>
      </c>
      <c r="CA18" s="33" t="s">
        <v>2464</v>
      </c>
      <c r="CB18" s="33" t="s">
        <v>2464</v>
      </c>
      <c r="CC18" s="337" t="s">
        <v>2735</v>
      </c>
    </row>
    <row r="19" spans="1:81" s="33" customFormat="1" ht="18" customHeight="1" thickBot="1">
      <c r="A19" s="41"/>
      <c r="B19" s="41"/>
      <c r="C19" s="41"/>
      <c r="D19" s="358" t="s">
        <v>2707</v>
      </c>
      <c r="E19" s="336" t="s">
        <v>2730</v>
      </c>
      <c r="F19" s="76" t="s">
        <v>2464</v>
      </c>
      <c r="G19" s="336" t="s">
        <v>2730</v>
      </c>
      <c r="H19" s="76" t="s">
        <v>2464</v>
      </c>
      <c r="I19" s="336" t="s">
        <v>2730</v>
      </c>
      <c r="J19" s="76"/>
      <c r="K19" s="336" t="s">
        <v>2730</v>
      </c>
      <c r="L19" s="336" t="s">
        <v>2730</v>
      </c>
      <c r="M19" s="76"/>
      <c r="N19" s="336" t="s">
        <v>2730</v>
      </c>
      <c r="O19" s="336" t="s">
        <v>2730</v>
      </c>
      <c r="P19" s="76" t="s">
        <v>790</v>
      </c>
      <c r="Q19" s="336" t="s">
        <v>2730</v>
      </c>
      <c r="R19" s="336" t="s">
        <v>2730</v>
      </c>
      <c r="S19" s="76" t="s">
        <v>2464</v>
      </c>
      <c r="T19" s="336" t="s">
        <v>2730</v>
      </c>
      <c r="U19" s="266" t="s">
        <v>2464</v>
      </c>
      <c r="V19" s="76" t="s">
        <v>2504</v>
      </c>
      <c r="W19" s="76" t="s">
        <v>2504</v>
      </c>
      <c r="X19" s="76" t="s">
        <v>2504</v>
      </c>
      <c r="Y19" s="76" t="s">
        <v>2504</v>
      </c>
      <c r="Z19" s="76" t="s">
        <v>2504</v>
      </c>
      <c r="AA19" s="76" t="s">
        <v>2464</v>
      </c>
      <c r="AB19" s="336" t="s">
        <v>2730</v>
      </c>
      <c r="AC19" s="76" t="s">
        <v>2464</v>
      </c>
      <c r="AD19" s="76" t="s">
        <v>2464</v>
      </c>
      <c r="AE19" s="336" t="s">
        <v>2730</v>
      </c>
      <c r="AF19" s="76" t="s">
        <v>2464</v>
      </c>
      <c r="AG19" s="336" t="s">
        <v>2730</v>
      </c>
      <c r="AH19" s="336" t="s">
        <v>2730</v>
      </c>
      <c r="AI19" s="76" t="s">
        <v>2504</v>
      </c>
      <c r="AJ19" s="76" t="s">
        <v>2464</v>
      </c>
      <c r="AK19" s="336" t="s">
        <v>2730</v>
      </c>
      <c r="AL19" s="336" t="s">
        <v>2730</v>
      </c>
      <c r="AM19" s="336" t="s">
        <v>2730</v>
      </c>
      <c r="AN19" s="76" t="s">
        <v>2464</v>
      </c>
      <c r="AO19" s="76" t="s">
        <v>2464</v>
      </c>
      <c r="AP19" s="76" t="s">
        <v>2464</v>
      </c>
      <c r="AQ19" s="76" t="s">
        <v>2464</v>
      </c>
      <c r="AR19" s="76" t="s">
        <v>2464</v>
      </c>
      <c r="AS19" s="76" t="s">
        <v>2464</v>
      </c>
      <c r="AT19" s="76" t="s">
        <v>2464</v>
      </c>
      <c r="AU19" s="311" t="s">
        <v>3572</v>
      </c>
      <c r="AV19" s="76" t="s">
        <v>2464</v>
      </c>
      <c r="AW19" s="76" t="s">
        <v>2464</v>
      </c>
      <c r="AX19" s="311" t="s">
        <v>2464</v>
      </c>
      <c r="AY19" s="300" t="s">
        <v>2464</v>
      </c>
      <c r="AZ19" s="301" t="s">
        <v>2464</v>
      </c>
      <c r="BA19" s="336" t="s">
        <v>2734</v>
      </c>
      <c r="BB19" s="311" t="s">
        <v>3572</v>
      </c>
      <c r="BC19" s="303" t="s">
        <v>2734</v>
      </c>
      <c r="BD19" s="311" t="s">
        <v>2464</v>
      </c>
      <c r="BE19" s="311" t="s">
        <v>2464</v>
      </c>
      <c r="BF19" s="336" t="s">
        <v>2730</v>
      </c>
      <c r="BG19" s="311" t="s">
        <v>2733</v>
      </c>
      <c r="BH19" s="311" t="s">
        <v>2733</v>
      </c>
      <c r="BI19" s="311" t="s">
        <v>2733</v>
      </c>
      <c r="BJ19" s="76" t="s">
        <v>2464</v>
      </c>
      <c r="BK19" s="76" t="s">
        <v>1378</v>
      </c>
      <c r="BL19" s="76" t="s">
        <v>2464</v>
      </c>
      <c r="BM19" s="33" t="s">
        <v>2464</v>
      </c>
      <c r="BN19" s="337" t="s">
        <v>2464</v>
      </c>
      <c r="BO19" s="347" t="s">
        <v>2770</v>
      </c>
      <c r="BP19" s="33" t="s">
        <v>2733</v>
      </c>
      <c r="BQ19" s="33" t="s">
        <v>2733</v>
      </c>
      <c r="BR19" s="33" t="s">
        <v>2464</v>
      </c>
      <c r="BS19" s="33" t="s">
        <v>2464</v>
      </c>
      <c r="BT19" s="33" t="s">
        <v>2464</v>
      </c>
      <c r="BU19" s="33" t="s">
        <v>2733</v>
      </c>
      <c r="BV19" s="33" t="s">
        <v>2733</v>
      </c>
      <c r="BW19" s="33" t="s">
        <v>2733</v>
      </c>
      <c r="BX19" s="33" t="s">
        <v>2464</v>
      </c>
      <c r="BY19" s="33" t="s">
        <v>2464</v>
      </c>
      <c r="BZ19" s="33" t="s">
        <v>2464</v>
      </c>
      <c r="CA19" s="33" t="s">
        <v>2733</v>
      </c>
      <c r="CB19" s="33" t="s">
        <v>2733</v>
      </c>
      <c r="CC19" s="337" t="s">
        <v>2733</v>
      </c>
    </row>
    <row r="20" spans="1:81" s="77" customFormat="1" ht="18" customHeight="1">
      <c r="A20" s="41"/>
      <c r="B20" s="41"/>
      <c r="C20" s="41"/>
      <c r="D20" s="358" t="s">
        <v>2708</v>
      </c>
      <c r="E20" s="336" t="s">
        <v>2730</v>
      </c>
      <c r="F20" s="76" t="s">
        <v>2464</v>
      </c>
      <c r="G20" s="336" t="s">
        <v>2730</v>
      </c>
      <c r="H20" s="336" t="s">
        <v>2730</v>
      </c>
      <c r="I20" s="336" t="s">
        <v>2730</v>
      </c>
      <c r="J20" s="76"/>
      <c r="K20" s="76" t="s">
        <v>2464</v>
      </c>
      <c r="L20" s="76" t="s">
        <v>2464</v>
      </c>
      <c r="M20" s="76"/>
      <c r="N20" s="76" t="s">
        <v>2464</v>
      </c>
      <c r="O20" s="76" t="s">
        <v>2464</v>
      </c>
      <c r="P20" s="76" t="s">
        <v>790</v>
      </c>
      <c r="Q20" s="76" t="s">
        <v>2464</v>
      </c>
      <c r="R20" s="336" t="s">
        <v>2730</v>
      </c>
      <c r="S20" s="76" t="s">
        <v>2464</v>
      </c>
      <c r="T20" s="76" t="s">
        <v>1385</v>
      </c>
      <c r="U20" s="76" t="s">
        <v>2464</v>
      </c>
      <c r="V20" s="76" t="s">
        <v>2504</v>
      </c>
      <c r="W20" s="76" t="s">
        <v>2504</v>
      </c>
      <c r="X20" s="76" t="s">
        <v>2504</v>
      </c>
      <c r="Y20" s="76" t="s">
        <v>2504</v>
      </c>
      <c r="Z20" s="76" t="s">
        <v>2504</v>
      </c>
      <c r="AA20" s="76" t="s">
        <v>2464</v>
      </c>
      <c r="AB20" s="76" t="s">
        <v>2464</v>
      </c>
      <c r="AC20" s="76" t="s">
        <v>2464</v>
      </c>
      <c r="AD20" s="76" t="s">
        <v>2464</v>
      </c>
      <c r="AE20" s="76" t="s">
        <v>2464</v>
      </c>
      <c r="AF20" s="76" t="s">
        <v>2464</v>
      </c>
      <c r="AG20" s="76" t="s">
        <v>2464</v>
      </c>
      <c r="AH20" s="76" t="s">
        <v>2464</v>
      </c>
      <c r="AI20" s="76" t="s">
        <v>2504</v>
      </c>
      <c r="AJ20" s="76" t="s">
        <v>2464</v>
      </c>
      <c r="AK20" s="336" t="s">
        <v>2730</v>
      </c>
      <c r="AL20" s="336" t="s">
        <v>2730</v>
      </c>
      <c r="AM20" s="336" t="s">
        <v>2730</v>
      </c>
      <c r="AN20" s="76" t="s">
        <v>2464</v>
      </c>
      <c r="AO20" s="76" t="s">
        <v>2464</v>
      </c>
      <c r="AP20" s="76" t="s">
        <v>2464</v>
      </c>
      <c r="AQ20" s="76" t="s">
        <v>2464</v>
      </c>
      <c r="AR20" s="76" t="s">
        <v>2464</v>
      </c>
      <c r="AS20" s="76" t="s">
        <v>2464</v>
      </c>
      <c r="AT20" s="76" t="s">
        <v>2464</v>
      </c>
      <c r="AU20" s="76" t="s">
        <v>2464</v>
      </c>
      <c r="AV20" s="76" t="s">
        <v>2464</v>
      </c>
      <c r="AW20" s="76" t="s">
        <v>2464</v>
      </c>
      <c r="AX20" s="76" t="s">
        <v>2464</v>
      </c>
      <c r="AY20" s="76" t="s">
        <v>2464</v>
      </c>
      <c r="AZ20" s="76" t="s">
        <v>2464</v>
      </c>
      <c r="BA20" s="76" t="s">
        <v>2464</v>
      </c>
      <c r="BB20" s="76" t="s">
        <v>2464</v>
      </c>
      <c r="BC20" s="76" t="s">
        <v>2464</v>
      </c>
      <c r="BD20" s="76" t="s">
        <v>2464</v>
      </c>
      <c r="BE20" s="76" t="s">
        <v>2464</v>
      </c>
      <c r="BF20" s="76" t="s">
        <v>2504</v>
      </c>
      <c r="BG20" s="76" t="s">
        <v>2504</v>
      </c>
      <c r="BH20" s="76" t="s">
        <v>2464</v>
      </c>
      <c r="BI20" s="76" t="s">
        <v>2464</v>
      </c>
      <c r="BJ20" s="76" t="s">
        <v>2464</v>
      </c>
      <c r="BK20" s="76" t="s">
        <v>2464</v>
      </c>
      <c r="BL20" s="76" t="s">
        <v>2464</v>
      </c>
      <c r="BM20" s="33" t="s">
        <v>2464</v>
      </c>
      <c r="BN20" s="337" t="s">
        <v>2464</v>
      </c>
      <c r="BO20" s="348" t="s">
        <v>2464</v>
      </c>
      <c r="BP20" s="77" t="s">
        <v>2464</v>
      </c>
      <c r="BQ20" s="77" t="s">
        <v>2464</v>
      </c>
      <c r="BR20" s="77" t="s">
        <v>2464</v>
      </c>
      <c r="BS20" s="77" t="s">
        <v>2464</v>
      </c>
      <c r="BT20" s="77" t="s">
        <v>2464</v>
      </c>
      <c r="BU20" s="77" t="s">
        <v>2464</v>
      </c>
      <c r="BV20" s="77" t="s">
        <v>2464</v>
      </c>
      <c r="BW20" s="77" t="s">
        <v>2464</v>
      </c>
      <c r="BX20" s="77" t="s">
        <v>2464</v>
      </c>
      <c r="BY20" s="77" t="s">
        <v>2464</v>
      </c>
      <c r="BZ20" s="77" t="s">
        <v>2464</v>
      </c>
      <c r="CA20" s="77" t="s">
        <v>2464</v>
      </c>
      <c r="CB20" s="77" t="s">
        <v>2464</v>
      </c>
      <c r="CC20" s="349" t="s">
        <v>2464</v>
      </c>
    </row>
    <row r="21" spans="1:81" s="77" customFormat="1" ht="18" customHeight="1">
      <c r="A21" s="41"/>
      <c r="B21" s="41"/>
      <c r="C21" s="41"/>
      <c r="D21" s="358" t="s">
        <v>2709</v>
      </c>
      <c r="E21" s="336" t="s">
        <v>2730</v>
      </c>
      <c r="F21" s="76" t="s">
        <v>2464</v>
      </c>
      <c r="G21" s="336" t="s">
        <v>2730</v>
      </c>
      <c r="H21" s="336" t="s">
        <v>2730</v>
      </c>
      <c r="I21" s="336" t="s">
        <v>2730</v>
      </c>
      <c r="J21" s="76"/>
      <c r="K21" s="76" t="s">
        <v>2464</v>
      </c>
      <c r="L21" s="76" t="s">
        <v>2464</v>
      </c>
      <c r="M21" s="76"/>
      <c r="N21" s="336" t="s">
        <v>2730</v>
      </c>
      <c r="O21" s="76" t="s">
        <v>2464</v>
      </c>
      <c r="P21" s="76" t="s">
        <v>790</v>
      </c>
      <c r="Q21" s="336" t="s">
        <v>2730</v>
      </c>
      <c r="R21" s="336" t="s">
        <v>2730</v>
      </c>
      <c r="S21" s="76" t="s">
        <v>2464</v>
      </c>
      <c r="T21" s="336" t="s">
        <v>2730</v>
      </c>
      <c r="U21" s="76" t="s">
        <v>2464</v>
      </c>
      <c r="V21" s="76" t="s">
        <v>2504</v>
      </c>
      <c r="W21" s="76" t="s">
        <v>2504</v>
      </c>
      <c r="X21" s="76" t="s">
        <v>2504</v>
      </c>
      <c r="Y21" s="76" t="s">
        <v>2504</v>
      </c>
      <c r="Z21" s="76" t="s">
        <v>2504</v>
      </c>
      <c r="AA21" s="76" t="s">
        <v>2464</v>
      </c>
      <c r="AB21" s="76" t="s">
        <v>2464</v>
      </c>
      <c r="AC21" s="76" t="s">
        <v>2464</v>
      </c>
      <c r="AD21" s="76" t="s">
        <v>2464</v>
      </c>
      <c r="AE21" s="76" t="s">
        <v>2464</v>
      </c>
      <c r="AF21" s="76" t="s">
        <v>2464</v>
      </c>
      <c r="AG21" s="336" t="s">
        <v>2730</v>
      </c>
      <c r="AH21" s="336" t="s">
        <v>2730</v>
      </c>
      <c r="AI21" s="336" t="s">
        <v>2729</v>
      </c>
      <c r="AJ21" s="76" t="s">
        <v>2464</v>
      </c>
      <c r="AK21" s="336" t="s">
        <v>2730</v>
      </c>
      <c r="AL21" s="336" t="s">
        <v>2730</v>
      </c>
      <c r="AM21" s="336" t="s">
        <v>2730</v>
      </c>
      <c r="AN21" s="76" t="s">
        <v>2464</v>
      </c>
      <c r="AO21" s="76" t="s">
        <v>2464</v>
      </c>
      <c r="AP21" s="76" t="s">
        <v>2464</v>
      </c>
      <c r="AQ21" s="76" t="s">
        <v>2464</v>
      </c>
      <c r="AR21" s="76" t="s">
        <v>2464</v>
      </c>
      <c r="AS21" s="76" t="s">
        <v>2464</v>
      </c>
      <c r="AT21" s="76" t="s">
        <v>2464</v>
      </c>
      <c r="AU21" s="76" t="s">
        <v>2464</v>
      </c>
      <c r="AV21" s="76" t="s">
        <v>2464</v>
      </c>
      <c r="AW21" s="76" t="s">
        <v>2464</v>
      </c>
      <c r="AX21" s="76" t="s">
        <v>2464</v>
      </c>
      <c r="AY21" s="76" t="s">
        <v>2464</v>
      </c>
      <c r="AZ21" s="76" t="s">
        <v>2464</v>
      </c>
      <c r="BA21" s="76" t="s">
        <v>2464</v>
      </c>
      <c r="BB21" s="76" t="s">
        <v>2464</v>
      </c>
      <c r="BC21" s="76" t="s">
        <v>2464</v>
      </c>
      <c r="BD21" s="76" t="s">
        <v>2464</v>
      </c>
      <c r="BE21" s="76" t="s">
        <v>2464</v>
      </c>
      <c r="BF21" s="336" t="s">
        <v>2730</v>
      </c>
      <c r="BG21" s="336" t="s">
        <v>2729</v>
      </c>
      <c r="BH21" s="76" t="s">
        <v>2464</v>
      </c>
      <c r="BI21" s="76" t="s">
        <v>2464</v>
      </c>
      <c r="BJ21" s="76" t="s">
        <v>2464</v>
      </c>
      <c r="BK21" s="76" t="s">
        <v>1378</v>
      </c>
      <c r="BL21" s="76" t="s">
        <v>2464</v>
      </c>
      <c r="BM21" s="33" t="s">
        <v>2464</v>
      </c>
      <c r="BN21" s="337" t="s">
        <v>2464</v>
      </c>
      <c r="BO21" s="348" t="s">
        <v>2464</v>
      </c>
      <c r="BP21" s="77" t="s">
        <v>2464</v>
      </c>
      <c r="BQ21" s="77" t="s">
        <v>2464</v>
      </c>
      <c r="BR21" s="77" t="s">
        <v>2464</v>
      </c>
      <c r="BS21" s="77" t="s">
        <v>2464</v>
      </c>
      <c r="BT21" s="77" t="s">
        <v>2464</v>
      </c>
      <c r="BU21" s="77" t="s">
        <v>2464</v>
      </c>
      <c r="BV21" s="77" t="s">
        <v>2464</v>
      </c>
      <c r="BW21" s="77" t="s">
        <v>2464</v>
      </c>
      <c r="BX21" s="77" t="s">
        <v>2464</v>
      </c>
      <c r="BY21" s="77" t="s">
        <v>2464</v>
      </c>
      <c r="BZ21" s="77" t="s">
        <v>2464</v>
      </c>
      <c r="CA21" s="77" t="s">
        <v>2464</v>
      </c>
      <c r="CB21" s="77" t="s">
        <v>2464</v>
      </c>
      <c r="CC21" s="349" t="s">
        <v>2464</v>
      </c>
    </row>
    <row r="22" spans="1:81" s="77" customFormat="1" ht="18" customHeight="1">
      <c r="A22" s="41"/>
      <c r="B22" s="41"/>
      <c r="C22" s="41"/>
      <c r="D22" s="358" t="s">
        <v>2710</v>
      </c>
      <c r="E22" s="336" t="s">
        <v>2730</v>
      </c>
      <c r="F22" s="76" t="s">
        <v>2464</v>
      </c>
      <c r="G22" s="336" t="s">
        <v>2730</v>
      </c>
      <c r="H22" s="336" t="s">
        <v>2730</v>
      </c>
      <c r="I22" s="336" t="s">
        <v>2730</v>
      </c>
      <c r="J22" s="76"/>
      <c r="K22" s="76" t="s">
        <v>2464</v>
      </c>
      <c r="L22" s="76" t="s">
        <v>2464</v>
      </c>
      <c r="M22" s="76"/>
      <c r="N22" s="76" t="s">
        <v>2464</v>
      </c>
      <c r="O22" s="336" t="s">
        <v>2730</v>
      </c>
      <c r="P22" s="76" t="s">
        <v>790</v>
      </c>
      <c r="Q22" s="336" t="s">
        <v>2730</v>
      </c>
      <c r="R22" s="336" t="s">
        <v>2730</v>
      </c>
      <c r="S22" s="76" t="s">
        <v>2464</v>
      </c>
      <c r="T22" s="336" t="s">
        <v>2730</v>
      </c>
      <c r="U22" s="76" t="s">
        <v>2464</v>
      </c>
      <c r="V22" s="76" t="s">
        <v>2504</v>
      </c>
      <c r="W22" s="76" t="s">
        <v>2504</v>
      </c>
      <c r="X22" s="76" t="s">
        <v>2504</v>
      </c>
      <c r="Y22" s="76" t="s">
        <v>2504</v>
      </c>
      <c r="Z22" s="76" t="s">
        <v>2504</v>
      </c>
      <c r="AA22" s="76" t="s">
        <v>2464</v>
      </c>
      <c r="AB22" s="76" t="s">
        <v>2464</v>
      </c>
      <c r="AC22" s="76" t="s">
        <v>2464</v>
      </c>
      <c r="AD22" s="76" t="s">
        <v>2464</v>
      </c>
      <c r="AE22" s="76" t="s">
        <v>2464</v>
      </c>
      <c r="AF22" s="76" t="s">
        <v>2464</v>
      </c>
      <c r="AG22" s="336" t="s">
        <v>2730</v>
      </c>
      <c r="AH22" s="76" t="s">
        <v>2464</v>
      </c>
      <c r="AI22" s="76" t="s">
        <v>2504</v>
      </c>
      <c r="AJ22" s="76" t="s">
        <v>2464</v>
      </c>
      <c r="AK22" s="336" t="s">
        <v>2730</v>
      </c>
      <c r="AL22" s="336" t="s">
        <v>2730</v>
      </c>
      <c r="AM22" s="336" t="s">
        <v>2730</v>
      </c>
      <c r="AN22" s="76" t="s">
        <v>2464</v>
      </c>
      <c r="AO22" s="76" t="s">
        <v>2464</v>
      </c>
      <c r="AP22" s="76" t="s">
        <v>2464</v>
      </c>
      <c r="AQ22" s="76" t="s">
        <v>2464</v>
      </c>
      <c r="AR22" s="76" t="s">
        <v>2464</v>
      </c>
      <c r="AS22" s="76" t="s">
        <v>2464</v>
      </c>
      <c r="AT22" s="76" t="s">
        <v>2464</v>
      </c>
      <c r="AU22" s="76" t="s">
        <v>2464</v>
      </c>
      <c r="AV22" s="76" t="s">
        <v>2464</v>
      </c>
      <c r="AW22" s="76" t="s">
        <v>2464</v>
      </c>
      <c r="AX22" s="76" t="s">
        <v>2464</v>
      </c>
      <c r="AY22" s="76" t="s">
        <v>2464</v>
      </c>
      <c r="AZ22" s="76" t="s">
        <v>2464</v>
      </c>
      <c r="BA22" s="76" t="s">
        <v>2464</v>
      </c>
      <c r="BB22" s="76" t="s">
        <v>2464</v>
      </c>
      <c r="BC22" s="76" t="s">
        <v>2464</v>
      </c>
      <c r="BD22" s="76" t="s">
        <v>2464</v>
      </c>
      <c r="BE22" s="76" t="s">
        <v>2464</v>
      </c>
      <c r="BF22" s="336" t="s">
        <v>2730</v>
      </c>
      <c r="BG22" s="76" t="s">
        <v>1378</v>
      </c>
      <c r="BH22" s="76" t="s">
        <v>2464</v>
      </c>
      <c r="BI22" s="76" t="s">
        <v>2464</v>
      </c>
      <c r="BJ22" s="76" t="s">
        <v>2464</v>
      </c>
      <c r="BK22" s="76" t="s">
        <v>1378</v>
      </c>
      <c r="BL22" s="76" t="s">
        <v>2464</v>
      </c>
      <c r="BM22" s="33" t="s">
        <v>2464</v>
      </c>
      <c r="BN22" s="337" t="s">
        <v>2464</v>
      </c>
      <c r="BO22" s="348" t="s">
        <v>2464</v>
      </c>
      <c r="BP22" s="77" t="s">
        <v>2464</v>
      </c>
      <c r="BQ22" s="77" t="s">
        <v>2464</v>
      </c>
      <c r="BR22" s="77" t="s">
        <v>2464</v>
      </c>
      <c r="BS22" s="77" t="s">
        <v>2464</v>
      </c>
      <c r="BT22" s="77" t="s">
        <v>2464</v>
      </c>
      <c r="BU22" s="77" t="s">
        <v>2464</v>
      </c>
      <c r="BV22" s="77" t="s">
        <v>2464</v>
      </c>
      <c r="BW22" s="77" t="s">
        <v>2464</v>
      </c>
      <c r="BX22" s="77" t="s">
        <v>2464</v>
      </c>
      <c r="BY22" s="77" t="s">
        <v>2464</v>
      </c>
      <c r="BZ22" s="77" t="s">
        <v>2464</v>
      </c>
      <c r="CA22" s="77" t="s">
        <v>2464</v>
      </c>
      <c r="CB22" s="77" t="s">
        <v>2464</v>
      </c>
      <c r="CC22" s="349" t="s">
        <v>2464</v>
      </c>
    </row>
    <row r="23" spans="1:81" s="77" customFormat="1" ht="18" customHeight="1">
      <c r="A23" s="41"/>
      <c r="B23" s="41"/>
      <c r="C23" s="41"/>
      <c r="D23" s="358" t="s">
        <v>2406</v>
      </c>
      <c r="E23" s="336" t="s">
        <v>2730</v>
      </c>
      <c r="F23" s="76" t="s">
        <v>2464</v>
      </c>
      <c r="G23" s="336" t="s">
        <v>2730</v>
      </c>
      <c r="H23" s="336" t="s">
        <v>2730</v>
      </c>
      <c r="I23" s="336" t="s">
        <v>2730</v>
      </c>
      <c r="J23" s="76"/>
      <c r="K23" s="76" t="s">
        <v>2464</v>
      </c>
      <c r="L23" s="76" t="s">
        <v>2464</v>
      </c>
      <c r="M23" s="76"/>
      <c r="N23" s="336" t="s">
        <v>2730</v>
      </c>
      <c r="O23" s="336" t="s">
        <v>2730</v>
      </c>
      <c r="P23" s="76" t="s">
        <v>790</v>
      </c>
      <c r="Q23" s="336" t="s">
        <v>2730</v>
      </c>
      <c r="R23" s="336" t="s">
        <v>2730</v>
      </c>
      <c r="S23" s="76" t="s">
        <v>2464</v>
      </c>
      <c r="T23" s="336" t="s">
        <v>2730</v>
      </c>
      <c r="U23" s="76" t="s">
        <v>1378</v>
      </c>
      <c r="V23" s="76" t="s">
        <v>2504</v>
      </c>
      <c r="W23" s="76" t="s">
        <v>2504</v>
      </c>
      <c r="X23" s="76" t="s">
        <v>2504</v>
      </c>
      <c r="Y23" s="76" t="s">
        <v>2504</v>
      </c>
      <c r="Z23" s="76" t="s">
        <v>2504</v>
      </c>
      <c r="AA23" s="76" t="s">
        <v>2464</v>
      </c>
      <c r="AB23" s="76" t="s">
        <v>2464</v>
      </c>
      <c r="AC23" s="76" t="s">
        <v>2464</v>
      </c>
      <c r="AD23" s="76" t="s">
        <v>2464</v>
      </c>
      <c r="AE23" s="76" t="s">
        <v>2464</v>
      </c>
      <c r="AF23" s="76" t="s">
        <v>2464</v>
      </c>
      <c r="AG23" s="336" t="s">
        <v>2730</v>
      </c>
      <c r="AH23" s="76" t="s">
        <v>2464</v>
      </c>
      <c r="AI23" s="76" t="s">
        <v>2504</v>
      </c>
      <c r="AJ23" s="76" t="s">
        <v>2464</v>
      </c>
      <c r="AK23" s="336" t="s">
        <v>2730</v>
      </c>
      <c r="AL23" s="336" t="s">
        <v>2730</v>
      </c>
      <c r="AM23" s="336" t="s">
        <v>2730</v>
      </c>
      <c r="AN23" s="76" t="s">
        <v>2464</v>
      </c>
      <c r="AO23" s="76" t="s">
        <v>2464</v>
      </c>
      <c r="AP23" s="76" t="s">
        <v>2464</v>
      </c>
      <c r="AQ23" s="76" t="s">
        <v>2464</v>
      </c>
      <c r="AR23" s="76" t="s">
        <v>2464</v>
      </c>
      <c r="AS23" s="76" t="s">
        <v>2464</v>
      </c>
      <c r="AT23" s="76" t="s">
        <v>2464</v>
      </c>
      <c r="AU23" s="76" t="s">
        <v>2464</v>
      </c>
      <c r="AV23" s="76" t="s">
        <v>2464</v>
      </c>
      <c r="AW23" s="76" t="s">
        <v>2464</v>
      </c>
      <c r="AX23" s="76" t="s">
        <v>2464</v>
      </c>
      <c r="AY23" s="76" t="s">
        <v>2464</v>
      </c>
      <c r="AZ23" s="76" t="s">
        <v>2464</v>
      </c>
      <c r="BA23" s="76" t="s">
        <v>2464</v>
      </c>
      <c r="BB23" s="76" t="s">
        <v>2464</v>
      </c>
      <c r="BC23" s="76" t="s">
        <v>2464</v>
      </c>
      <c r="BD23" s="76" t="s">
        <v>2464</v>
      </c>
      <c r="BE23" s="76" t="s">
        <v>2464</v>
      </c>
      <c r="BF23" s="76" t="s">
        <v>1378</v>
      </c>
      <c r="BG23" s="76" t="s">
        <v>1378</v>
      </c>
      <c r="BH23" s="76" t="s">
        <v>2464</v>
      </c>
      <c r="BI23" s="76" t="s">
        <v>2464</v>
      </c>
      <c r="BJ23" s="76" t="s">
        <v>2464</v>
      </c>
      <c r="BK23" s="76" t="s">
        <v>1378</v>
      </c>
      <c r="BL23" s="76" t="s">
        <v>2464</v>
      </c>
      <c r="BM23" s="33" t="s">
        <v>2464</v>
      </c>
      <c r="BN23" s="337" t="s">
        <v>2464</v>
      </c>
      <c r="BO23" s="348" t="s">
        <v>2464</v>
      </c>
      <c r="BP23" s="77" t="s">
        <v>2464</v>
      </c>
      <c r="BQ23" s="77" t="s">
        <v>2464</v>
      </c>
      <c r="BR23" s="77" t="s">
        <v>2464</v>
      </c>
      <c r="BS23" s="77" t="s">
        <v>2464</v>
      </c>
      <c r="BT23" s="77" t="s">
        <v>2464</v>
      </c>
      <c r="BU23" s="77" t="s">
        <v>2464</v>
      </c>
      <c r="BV23" s="77" t="s">
        <v>2464</v>
      </c>
      <c r="BW23" s="77" t="s">
        <v>2464</v>
      </c>
      <c r="BX23" s="77" t="s">
        <v>2464</v>
      </c>
      <c r="BY23" s="77" t="s">
        <v>2464</v>
      </c>
      <c r="BZ23" s="77" t="s">
        <v>2464</v>
      </c>
      <c r="CA23" s="77" t="s">
        <v>2464</v>
      </c>
      <c r="CB23" s="77" t="s">
        <v>2464</v>
      </c>
      <c r="CC23" s="349" t="s">
        <v>2464</v>
      </c>
    </row>
    <row r="24" spans="1:81" s="77" customFormat="1" ht="18" customHeight="1">
      <c r="A24" s="41"/>
      <c r="B24" s="41"/>
      <c r="C24" s="41"/>
      <c r="D24" s="358" t="s">
        <v>2711</v>
      </c>
      <c r="E24" s="336" t="s">
        <v>2730</v>
      </c>
      <c r="F24" s="76" t="s">
        <v>2464</v>
      </c>
      <c r="G24" s="336" t="s">
        <v>2730</v>
      </c>
      <c r="H24" s="336" t="s">
        <v>2730</v>
      </c>
      <c r="I24" s="336" t="s">
        <v>2730</v>
      </c>
      <c r="J24" s="76"/>
      <c r="K24" s="76" t="s">
        <v>2464</v>
      </c>
      <c r="L24" s="76" t="s">
        <v>2464</v>
      </c>
      <c r="M24" s="76"/>
      <c r="N24" s="336" t="s">
        <v>2730</v>
      </c>
      <c r="O24" s="336" t="s">
        <v>2730</v>
      </c>
      <c r="P24" s="76" t="s">
        <v>790</v>
      </c>
      <c r="Q24" s="336" t="s">
        <v>2730</v>
      </c>
      <c r="R24" s="336" t="s">
        <v>2730</v>
      </c>
      <c r="S24" s="76" t="s">
        <v>2464</v>
      </c>
      <c r="T24" s="76" t="s">
        <v>1378</v>
      </c>
      <c r="U24" s="76" t="s">
        <v>2464</v>
      </c>
      <c r="V24" s="76" t="s">
        <v>2504</v>
      </c>
      <c r="W24" s="76" t="s">
        <v>2504</v>
      </c>
      <c r="X24" s="76" t="s">
        <v>2504</v>
      </c>
      <c r="Y24" s="76" t="s">
        <v>2504</v>
      </c>
      <c r="Z24" s="76" t="s">
        <v>2504</v>
      </c>
      <c r="AA24" s="76" t="s">
        <v>2464</v>
      </c>
      <c r="AB24" s="76" t="s">
        <v>2464</v>
      </c>
      <c r="AC24" s="76" t="s">
        <v>2464</v>
      </c>
      <c r="AD24" s="76" t="s">
        <v>2464</v>
      </c>
      <c r="AE24" s="76" t="s">
        <v>2464</v>
      </c>
      <c r="AF24" s="76" t="s">
        <v>2464</v>
      </c>
      <c r="AG24" s="336" t="s">
        <v>2730</v>
      </c>
      <c r="AH24" s="76" t="s">
        <v>2464</v>
      </c>
      <c r="AI24" s="76" t="s">
        <v>2504</v>
      </c>
      <c r="AJ24" s="76" t="s">
        <v>2464</v>
      </c>
      <c r="AK24" s="336" t="s">
        <v>2730</v>
      </c>
      <c r="AL24" s="336" t="s">
        <v>2730</v>
      </c>
      <c r="AM24" s="336" t="s">
        <v>2730</v>
      </c>
      <c r="AN24" s="76" t="s">
        <v>2464</v>
      </c>
      <c r="AO24" s="76" t="s">
        <v>2464</v>
      </c>
      <c r="AP24" s="76" t="s">
        <v>2464</v>
      </c>
      <c r="AQ24" s="76" t="s">
        <v>2464</v>
      </c>
      <c r="AR24" s="76" t="s">
        <v>2464</v>
      </c>
      <c r="AS24" s="76" t="s">
        <v>2464</v>
      </c>
      <c r="AT24" s="76" t="s">
        <v>2464</v>
      </c>
      <c r="AU24" s="76" t="s">
        <v>2464</v>
      </c>
      <c r="AV24" s="76" t="s">
        <v>2464</v>
      </c>
      <c r="AW24" s="76" t="s">
        <v>2464</v>
      </c>
      <c r="AX24" s="76" t="s">
        <v>2464</v>
      </c>
      <c r="AY24" s="76" t="s">
        <v>2464</v>
      </c>
      <c r="AZ24" s="76" t="s">
        <v>2464</v>
      </c>
      <c r="BA24" s="76" t="s">
        <v>2464</v>
      </c>
      <c r="BB24" s="76" t="s">
        <v>2464</v>
      </c>
      <c r="BC24" s="76" t="s">
        <v>2464</v>
      </c>
      <c r="BD24" s="76" t="s">
        <v>2464</v>
      </c>
      <c r="BE24" s="76" t="s">
        <v>2464</v>
      </c>
      <c r="BF24" s="76" t="s">
        <v>1378</v>
      </c>
      <c r="BG24" s="76" t="s">
        <v>2464</v>
      </c>
      <c r="BH24" s="76" t="s">
        <v>2464</v>
      </c>
      <c r="BI24" s="76" t="s">
        <v>2464</v>
      </c>
      <c r="BJ24" s="76" t="s">
        <v>2464</v>
      </c>
      <c r="BK24" s="76" t="s">
        <v>1424</v>
      </c>
      <c r="BL24" s="76" t="s">
        <v>2464</v>
      </c>
      <c r="BM24" s="33" t="s">
        <v>2464</v>
      </c>
      <c r="BN24" s="337" t="s">
        <v>2464</v>
      </c>
      <c r="BO24" s="348" t="s">
        <v>2464</v>
      </c>
      <c r="BP24" s="77" t="s">
        <v>2464</v>
      </c>
      <c r="BQ24" s="77" t="s">
        <v>2464</v>
      </c>
      <c r="BR24" s="77" t="s">
        <v>2464</v>
      </c>
      <c r="BS24" s="77" t="s">
        <v>2464</v>
      </c>
      <c r="BT24" s="77" t="s">
        <v>2464</v>
      </c>
      <c r="BU24" s="77" t="s">
        <v>2464</v>
      </c>
      <c r="BV24" s="77" t="s">
        <v>2464</v>
      </c>
      <c r="BW24" s="77" t="s">
        <v>2464</v>
      </c>
      <c r="BX24" s="77" t="s">
        <v>2464</v>
      </c>
      <c r="BY24" s="77" t="s">
        <v>2464</v>
      </c>
      <c r="BZ24" s="77" t="s">
        <v>2464</v>
      </c>
      <c r="CA24" s="77" t="s">
        <v>2464</v>
      </c>
      <c r="CB24" s="77" t="s">
        <v>2464</v>
      </c>
      <c r="CC24" s="349" t="s">
        <v>2464</v>
      </c>
    </row>
    <row r="25" spans="1:81" s="33" customFormat="1" ht="18" customHeight="1" thickBot="1">
      <c r="A25" s="41"/>
      <c r="B25" s="41"/>
      <c r="C25" s="41"/>
      <c r="D25" s="359" t="s">
        <v>2712</v>
      </c>
      <c r="E25" s="338" t="s">
        <v>2730</v>
      </c>
      <c r="F25" s="300" t="s">
        <v>2464</v>
      </c>
      <c r="G25" s="300" t="s">
        <v>2464</v>
      </c>
      <c r="H25" s="300" t="s">
        <v>2464</v>
      </c>
      <c r="I25" s="300" t="s">
        <v>2464</v>
      </c>
      <c r="J25" s="300"/>
      <c r="K25" s="300" t="s">
        <v>2464</v>
      </c>
      <c r="L25" s="300" t="s">
        <v>2464</v>
      </c>
      <c r="M25" s="300"/>
      <c r="N25" s="300" t="s">
        <v>2464</v>
      </c>
      <c r="O25" s="300" t="s">
        <v>2464</v>
      </c>
      <c r="P25" s="338" t="s">
        <v>2730</v>
      </c>
      <c r="Q25" s="300" t="s">
        <v>793</v>
      </c>
      <c r="R25" s="300" t="s">
        <v>2464</v>
      </c>
      <c r="S25" s="300" t="s">
        <v>2464</v>
      </c>
      <c r="T25" s="300" t="s">
        <v>1376</v>
      </c>
      <c r="U25" s="300" t="s">
        <v>792</v>
      </c>
      <c r="V25" s="300" t="s">
        <v>847</v>
      </c>
      <c r="W25" s="300" t="s">
        <v>2464</v>
      </c>
      <c r="X25" s="300" t="s">
        <v>2464</v>
      </c>
      <c r="Y25" s="300" t="s">
        <v>2464</v>
      </c>
      <c r="Z25" s="300" t="s">
        <v>2464</v>
      </c>
      <c r="AA25" s="300" t="s">
        <v>2464</v>
      </c>
      <c r="AB25" s="300" t="s">
        <v>792</v>
      </c>
      <c r="AC25" s="300" t="s">
        <v>792</v>
      </c>
      <c r="AD25" s="300" t="s">
        <v>792</v>
      </c>
      <c r="AE25" s="300" t="s">
        <v>792</v>
      </c>
      <c r="AF25" s="300" t="s">
        <v>792</v>
      </c>
      <c r="AG25" s="300" t="s">
        <v>792</v>
      </c>
      <c r="AH25" s="300" t="s">
        <v>792</v>
      </c>
      <c r="AI25" s="300" t="s">
        <v>792</v>
      </c>
      <c r="AJ25" s="300" t="s">
        <v>2464</v>
      </c>
      <c r="AK25" s="300" t="s">
        <v>792</v>
      </c>
      <c r="AL25" s="300" t="s">
        <v>792</v>
      </c>
      <c r="AM25" s="300" t="s">
        <v>792</v>
      </c>
      <c r="AN25" s="300" t="s">
        <v>792</v>
      </c>
      <c r="AO25" s="300" t="s">
        <v>792</v>
      </c>
      <c r="AP25" s="300" t="s">
        <v>792</v>
      </c>
      <c r="AQ25" s="300" t="s">
        <v>792</v>
      </c>
      <c r="AR25" s="300" t="s">
        <v>792</v>
      </c>
      <c r="AS25" s="300" t="s">
        <v>792</v>
      </c>
      <c r="AT25" s="300" t="s">
        <v>792</v>
      </c>
      <c r="AU25" s="300" t="s">
        <v>792</v>
      </c>
      <c r="AV25" s="300" t="s">
        <v>792</v>
      </c>
      <c r="AW25" s="300" t="s">
        <v>792</v>
      </c>
      <c r="AX25" s="300" t="s">
        <v>792</v>
      </c>
      <c r="AY25" s="300" t="s">
        <v>792</v>
      </c>
      <c r="AZ25" s="300" t="s">
        <v>792</v>
      </c>
      <c r="BA25" s="300" t="s">
        <v>792</v>
      </c>
      <c r="BB25" s="300" t="s">
        <v>792</v>
      </c>
      <c r="BC25" s="300" t="s">
        <v>792</v>
      </c>
      <c r="BD25" s="300" t="s">
        <v>792</v>
      </c>
      <c r="BE25" s="300" t="s">
        <v>792</v>
      </c>
      <c r="BF25" s="300" t="s">
        <v>792</v>
      </c>
      <c r="BG25" s="300" t="s">
        <v>792</v>
      </c>
      <c r="BH25" s="300" t="s">
        <v>792</v>
      </c>
      <c r="BI25" s="300" t="s">
        <v>792</v>
      </c>
      <c r="BJ25" s="300" t="s">
        <v>2464</v>
      </c>
      <c r="BK25" s="300" t="s">
        <v>792</v>
      </c>
      <c r="BL25" s="300" t="s">
        <v>2464</v>
      </c>
      <c r="BM25" s="339" t="s">
        <v>2464</v>
      </c>
      <c r="BN25" s="340" t="s">
        <v>2464</v>
      </c>
      <c r="BO25" s="350" t="s">
        <v>2464</v>
      </c>
      <c r="BP25" s="339" t="s">
        <v>2464</v>
      </c>
      <c r="BQ25" s="339" t="s">
        <v>2464</v>
      </c>
      <c r="BR25" s="339" t="s">
        <v>2464</v>
      </c>
      <c r="BS25" s="339" t="s">
        <v>2464</v>
      </c>
      <c r="BT25" s="339" t="s">
        <v>2464</v>
      </c>
      <c r="BU25" s="339" t="s">
        <v>2464</v>
      </c>
      <c r="BV25" s="339" t="s">
        <v>2464</v>
      </c>
      <c r="BW25" s="339" t="s">
        <v>2464</v>
      </c>
      <c r="BX25" s="339" t="s">
        <v>2464</v>
      </c>
      <c r="BY25" s="339" t="s">
        <v>2464</v>
      </c>
      <c r="BZ25" s="339" t="s">
        <v>2464</v>
      </c>
      <c r="CA25" s="339" t="s">
        <v>2464</v>
      </c>
      <c r="CB25" s="339" t="s">
        <v>2464</v>
      </c>
      <c r="CC25" s="340" t="s">
        <v>2464</v>
      </c>
    </row>
    <row r="26" spans="1:81" s="33" customFormat="1" ht="18" customHeight="1">
      <c r="A26" s="41"/>
      <c r="B26" s="41"/>
      <c r="C26" s="41"/>
      <c r="D26" s="1"/>
      <c r="E26" s="76"/>
      <c r="F26" s="76"/>
      <c r="G26" s="76"/>
      <c r="H26" s="76"/>
      <c r="I26" s="76"/>
      <c r="J26" s="76"/>
      <c r="K26" s="76"/>
      <c r="L26" s="76"/>
      <c r="M26" s="76"/>
      <c r="N26" s="76"/>
      <c r="O26" s="76"/>
      <c r="P26" s="76"/>
      <c r="Q26" s="76"/>
      <c r="R26" s="76"/>
      <c r="S26" s="76"/>
      <c r="T26" s="76"/>
      <c r="U26" s="267"/>
      <c r="V26" s="76"/>
      <c r="W26" s="76"/>
      <c r="X26" s="76"/>
      <c r="Y26" s="76"/>
      <c r="Z26" s="76"/>
      <c r="AA26" s="76"/>
      <c r="AB26" s="76"/>
      <c r="AC26" s="76"/>
      <c r="AD26" s="76"/>
      <c r="AE26" s="269"/>
      <c r="AF26" s="76"/>
      <c r="AG26" s="76"/>
      <c r="AH26" s="76"/>
      <c r="AI26" s="76"/>
      <c r="AJ26" s="76"/>
      <c r="AK26" s="76"/>
      <c r="AL26" s="76"/>
      <c r="AM26" s="76"/>
      <c r="AN26" s="76"/>
      <c r="AO26" s="76"/>
      <c r="AP26" s="76"/>
      <c r="AQ26" s="76"/>
      <c r="AR26" s="76"/>
      <c r="AS26" s="76"/>
      <c r="AT26" s="76"/>
      <c r="AU26" s="269"/>
      <c r="AV26" s="269"/>
      <c r="AW26" s="269"/>
      <c r="AX26" s="269"/>
      <c r="AY26" s="269"/>
      <c r="AZ26" s="269"/>
      <c r="BA26" s="269"/>
      <c r="BB26" s="269"/>
      <c r="BC26" s="269"/>
      <c r="BD26" s="269"/>
      <c r="BE26" s="269"/>
      <c r="BF26" s="76"/>
      <c r="BG26" s="269"/>
      <c r="BH26" s="269"/>
      <c r="BI26" s="269"/>
      <c r="BJ26" s="76"/>
      <c r="BK26" s="76"/>
      <c r="BL26" s="76"/>
    </row>
    <row r="27" spans="1:81" s="33" customFormat="1" ht="18" customHeight="1">
      <c r="A27" s="41"/>
      <c r="B27" s="41"/>
      <c r="C27" s="41"/>
      <c r="D27" s="1"/>
      <c r="E27" s="76"/>
      <c r="F27" s="76"/>
      <c r="G27" s="76"/>
      <c r="H27" s="76"/>
      <c r="I27" s="76"/>
      <c r="J27" s="76"/>
      <c r="K27" s="76"/>
      <c r="L27" s="76"/>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row>
    <row r="28" spans="1:81">
      <c r="A28" s="41"/>
      <c r="B28" s="41"/>
      <c r="C28" s="41"/>
    </row>
    <row r="29" spans="1:81">
      <c r="A29" s="41"/>
      <c r="B29" s="41"/>
      <c r="C29" s="41"/>
    </row>
    <row r="30" spans="1:81" s="33" customFormat="1">
      <c r="A30" s="41"/>
      <c r="B30" s="41"/>
      <c r="C30" s="41"/>
      <c r="D30" s="168" t="s">
        <v>1241</v>
      </c>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8"/>
      <c r="AC30" s="168"/>
      <c r="AD30" s="168"/>
      <c r="AE30" s="168"/>
      <c r="AF30" s="168"/>
      <c r="AG30" s="168"/>
      <c r="AH30" s="168"/>
      <c r="AI30" s="168"/>
      <c r="AJ30" s="168"/>
      <c r="AK30" s="168"/>
      <c r="AL30" s="168"/>
      <c r="AM30" s="168"/>
      <c r="AN30" s="168"/>
      <c r="AO30" s="168"/>
      <c r="AP30" s="168"/>
      <c r="AQ30" s="168"/>
      <c r="AR30" s="168"/>
      <c r="AS30" s="168"/>
      <c r="AT30" s="168"/>
      <c r="AU30" s="168"/>
      <c r="AV30" s="168"/>
      <c r="AW30" s="168"/>
      <c r="AX30" s="168"/>
      <c r="AY30" s="168"/>
      <c r="AZ30" s="168"/>
      <c r="BA30" s="168"/>
      <c r="BB30" s="168"/>
      <c r="BC30" s="168"/>
      <c r="BD30" s="168"/>
      <c r="BE30" s="168"/>
      <c r="BF30" s="168"/>
      <c r="BG30" s="168"/>
      <c r="BH30" s="168"/>
      <c r="BI30" s="168"/>
      <c r="BJ30" s="168"/>
      <c r="BK30" s="168"/>
      <c r="BL30" s="168"/>
      <c r="BM30" s="168"/>
      <c r="BN30" s="168"/>
    </row>
    <row r="31" spans="1:81" s="33" customFormat="1">
      <c r="A31" s="41"/>
      <c r="B31" s="41"/>
      <c r="C31" s="41"/>
      <c r="D31" s="168" t="s">
        <v>945</v>
      </c>
      <c r="E31" s="168"/>
      <c r="F31" s="168"/>
      <c r="G31" s="168"/>
      <c r="H31" s="168"/>
      <c r="I31" s="168"/>
      <c r="J31" s="168"/>
      <c r="K31" s="168"/>
      <c r="L31" s="168"/>
      <c r="M31" s="168" t="s">
        <v>2729</v>
      </c>
      <c r="N31" s="168"/>
      <c r="O31" s="168"/>
      <c r="P31" s="168"/>
      <c r="Q31" s="168"/>
      <c r="R31" s="168"/>
      <c r="S31" s="168"/>
      <c r="T31" s="168"/>
      <c r="U31" s="168"/>
      <c r="V31" s="168"/>
      <c r="W31" s="168"/>
      <c r="X31" s="168"/>
      <c r="Y31" s="168"/>
      <c r="Z31" s="168"/>
      <c r="AA31" s="168"/>
      <c r="AB31" s="168"/>
      <c r="AC31" s="168"/>
      <c r="AD31" s="168"/>
      <c r="AE31" s="168"/>
      <c r="AF31" s="168"/>
      <c r="AG31" s="168"/>
      <c r="AH31" s="168"/>
      <c r="AI31" s="168"/>
      <c r="AJ31" s="168"/>
      <c r="AK31" s="168"/>
      <c r="AL31" s="168"/>
      <c r="AM31" s="168"/>
      <c r="AN31" s="168"/>
      <c r="AO31" s="168"/>
      <c r="AP31" s="168"/>
      <c r="AQ31" s="168"/>
      <c r="AR31" s="168"/>
      <c r="AS31" s="168"/>
      <c r="AT31" s="168"/>
      <c r="AU31" s="168"/>
      <c r="AV31" s="168"/>
      <c r="AW31" s="168"/>
      <c r="AX31" s="168"/>
      <c r="AY31" s="168"/>
      <c r="AZ31" s="168"/>
      <c r="BA31" s="168"/>
      <c r="BB31" s="168"/>
      <c r="BC31" s="168"/>
      <c r="BD31" s="168"/>
      <c r="BE31" s="168"/>
      <c r="BF31" s="168"/>
      <c r="BG31" s="168"/>
      <c r="BH31" s="168"/>
      <c r="BI31" s="168"/>
      <c r="BJ31" s="168"/>
      <c r="BK31" s="168"/>
      <c r="BL31" s="168"/>
      <c r="BM31" s="168"/>
      <c r="BN31" s="168"/>
    </row>
    <row r="32" spans="1:81" s="33" customFormat="1">
      <c r="A32" s="41"/>
      <c r="B32" s="41"/>
      <c r="C32" s="41"/>
      <c r="D32" s="168" t="s">
        <v>946</v>
      </c>
      <c r="E32" s="168"/>
      <c r="F32" s="168"/>
      <c r="G32" s="168"/>
      <c r="H32" s="168"/>
      <c r="I32" s="168"/>
      <c r="J32" s="168"/>
      <c r="K32" s="168"/>
      <c r="L32" s="168"/>
      <c r="M32" s="168" t="s">
        <v>2464</v>
      </c>
      <c r="N32" s="168"/>
      <c r="O32" s="168"/>
      <c r="P32" s="168"/>
      <c r="Q32" s="168"/>
      <c r="R32" s="168"/>
      <c r="S32" s="168"/>
      <c r="T32" s="168"/>
      <c r="U32" s="168"/>
      <c r="V32" s="168"/>
      <c r="W32" s="168"/>
      <c r="X32" s="168"/>
      <c r="Y32" s="168"/>
      <c r="Z32" s="168"/>
      <c r="AA32" s="168"/>
      <c r="AB32" s="168"/>
      <c r="AC32" s="168"/>
      <c r="AD32" s="168"/>
      <c r="AE32" s="168"/>
      <c r="AF32" s="168"/>
      <c r="AG32" s="168"/>
      <c r="AH32" s="168"/>
      <c r="AI32" s="168"/>
      <c r="AJ32" s="168"/>
      <c r="AK32" s="168"/>
      <c r="AL32" s="168"/>
      <c r="AM32" s="168"/>
      <c r="AN32" s="168"/>
      <c r="AO32" s="168"/>
      <c r="AP32" s="168"/>
      <c r="AQ32" s="168"/>
      <c r="AR32" s="168"/>
      <c r="AS32" s="168"/>
      <c r="AT32" s="168"/>
      <c r="AU32" s="168"/>
      <c r="AV32" s="168"/>
      <c r="AW32" s="168"/>
      <c r="AX32" s="168"/>
      <c r="AY32" s="168"/>
      <c r="AZ32" s="168"/>
      <c r="BA32" s="168"/>
      <c r="BB32" s="168"/>
      <c r="BC32" s="168"/>
      <c r="BD32" s="168"/>
      <c r="BE32" s="168"/>
      <c r="BF32" s="168"/>
      <c r="BG32" s="168"/>
      <c r="BH32" s="168"/>
      <c r="BI32" s="168"/>
      <c r="BJ32" s="168"/>
      <c r="BK32" s="168"/>
      <c r="BL32" s="168"/>
      <c r="BM32" s="168"/>
      <c r="BN32" s="168"/>
    </row>
    <row r="33" spans="1:66">
      <c r="D33" s="171" t="s">
        <v>2173</v>
      </c>
      <c r="E33" s="170"/>
      <c r="F33" s="170"/>
      <c r="G33" s="170"/>
      <c r="H33" s="170"/>
      <c r="I33" s="170"/>
      <c r="J33" s="170"/>
      <c r="K33" s="170"/>
      <c r="L33" s="170"/>
      <c r="M33" s="170"/>
      <c r="N33" s="170"/>
      <c r="O33" s="170"/>
      <c r="P33" s="170"/>
      <c r="Q33" s="170"/>
      <c r="R33" s="170"/>
      <c r="S33" s="170"/>
      <c r="T33" s="170"/>
      <c r="U33" s="170"/>
      <c r="V33" s="170"/>
      <c r="W33" s="170"/>
      <c r="X33" s="170"/>
      <c r="Y33" s="170"/>
      <c r="Z33" s="170"/>
      <c r="AA33" s="170"/>
      <c r="AB33" s="170"/>
      <c r="AC33" s="170"/>
      <c r="AD33" s="170"/>
      <c r="AE33" s="170"/>
      <c r="AF33" s="170"/>
      <c r="AG33" s="170"/>
      <c r="AH33" s="170"/>
      <c r="AI33" s="170"/>
      <c r="AJ33" s="170"/>
      <c r="AK33" s="170"/>
      <c r="AL33" s="170"/>
      <c r="AM33" s="170"/>
      <c r="AN33" s="170"/>
      <c r="AO33" s="170"/>
      <c r="AP33" s="170"/>
      <c r="AQ33" s="170"/>
      <c r="AR33" s="170"/>
      <c r="AS33" s="170"/>
      <c r="AT33" s="170"/>
      <c r="AU33" s="170"/>
      <c r="AV33" s="170"/>
      <c r="AW33" s="170"/>
      <c r="AX33" s="170"/>
      <c r="AY33" s="170"/>
      <c r="AZ33" s="170"/>
      <c r="BA33" s="170"/>
      <c r="BB33" s="170"/>
      <c r="BC33" s="170"/>
      <c r="BD33" s="170"/>
      <c r="BE33" s="170"/>
      <c r="BF33" s="170"/>
      <c r="BG33" s="170"/>
      <c r="BH33" s="170"/>
      <c r="BI33" s="170"/>
      <c r="BJ33" s="170"/>
      <c r="BK33" s="170"/>
      <c r="BL33" s="170"/>
      <c r="BM33" s="170"/>
      <c r="BN33" s="170"/>
    </row>
    <row r="34" spans="1:66">
      <c r="D34" s="170" t="s">
        <v>2167</v>
      </c>
      <c r="E34" s="170"/>
      <c r="F34" s="170"/>
      <c r="G34" s="170"/>
      <c r="H34" s="170"/>
      <c r="I34" s="170"/>
      <c r="J34" s="170" t="s">
        <v>2464</v>
      </c>
      <c r="K34" s="170"/>
      <c r="L34" s="170"/>
      <c r="M34" s="170"/>
      <c r="N34" s="170"/>
      <c r="O34" s="170"/>
      <c r="P34" s="170"/>
      <c r="Q34" s="170"/>
      <c r="R34" s="170"/>
      <c r="S34" s="170"/>
      <c r="T34" s="170"/>
      <c r="U34" s="170"/>
      <c r="V34" s="170"/>
      <c r="W34" s="170"/>
      <c r="X34" s="170"/>
      <c r="Y34" s="170"/>
      <c r="Z34" s="170"/>
      <c r="AA34" s="170"/>
      <c r="AB34" s="170"/>
      <c r="AC34" s="170"/>
      <c r="AD34" s="170"/>
      <c r="AE34" s="170"/>
      <c r="AF34" s="170"/>
      <c r="AG34" s="170"/>
      <c r="AH34" s="170"/>
      <c r="AI34" s="170"/>
      <c r="AJ34" s="170"/>
      <c r="AK34" s="170"/>
      <c r="AL34" s="170"/>
      <c r="AM34" s="170"/>
      <c r="AN34" s="170"/>
      <c r="AO34" s="170"/>
      <c r="AP34" s="170"/>
      <c r="AQ34" s="170"/>
      <c r="AR34" s="170"/>
      <c r="AS34" s="170"/>
      <c r="AT34" s="170"/>
      <c r="AU34" s="170"/>
      <c r="AV34" s="170"/>
      <c r="AW34" s="170"/>
      <c r="AX34" s="170"/>
      <c r="AY34" s="170"/>
      <c r="AZ34" s="170"/>
      <c r="BA34" s="170"/>
      <c r="BB34" s="170"/>
      <c r="BC34" s="170"/>
      <c r="BD34" s="170"/>
      <c r="BE34" s="170"/>
      <c r="BF34" s="170"/>
      <c r="BG34" s="170"/>
      <c r="BH34" s="170"/>
      <c r="BI34" s="170"/>
      <c r="BJ34" s="170"/>
      <c r="BK34" s="170"/>
      <c r="BL34" s="170"/>
      <c r="BM34" s="170"/>
      <c r="BN34" s="170"/>
    </row>
    <row r="35" spans="1:66">
      <c r="D35" s="170" t="s">
        <v>2114</v>
      </c>
      <c r="E35" s="170"/>
      <c r="F35" s="170"/>
      <c r="G35" s="170"/>
      <c r="H35" s="170"/>
      <c r="I35" s="170"/>
      <c r="J35" s="170" t="s">
        <v>3218</v>
      </c>
      <c r="K35" s="170"/>
      <c r="L35" s="170"/>
      <c r="M35" s="170"/>
      <c r="N35" s="170"/>
      <c r="O35" s="170"/>
      <c r="P35" s="170"/>
      <c r="Q35" s="170"/>
      <c r="R35" s="170"/>
      <c r="S35" s="170"/>
      <c r="T35" s="170"/>
      <c r="U35" s="170"/>
      <c r="V35" s="170"/>
      <c r="W35" s="170"/>
      <c r="X35" s="170"/>
      <c r="Y35" s="170"/>
      <c r="Z35" s="170"/>
      <c r="AA35" s="170"/>
      <c r="AB35" s="170"/>
      <c r="AC35" s="170"/>
      <c r="AD35" s="170"/>
      <c r="AE35" s="170"/>
      <c r="AF35" s="170"/>
      <c r="AG35" s="170"/>
      <c r="AH35" s="170"/>
      <c r="AI35" s="170"/>
      <c r="AJ35" s="170"/>
      <c r="AK35" s="170"/>
      <c r="AL35" s="170"/>
      <c r="AM35" s="170"/>
      <c r="AN35" s="170"/>
      <c r="AO35" s="170"/>
      <c r="AP35" s="170"/>
      <c r="AQ35" s="170"/>
      <c r="AR35" s="170"/>
      <c r="AS35" s="170"/>
      <c r="AT35" s="170"/>
      <c r="AU35" s="170"/>
      <c r="AV35" s="170"/>
      <c r="AW35" s="170"/>
      <c r="AX35" s="170"/>
      <c r="AY35" s="170"/>
      <c r="AZ35" s="170"/>
      <c r="BA35" s="170"/>
      <c r="BB35" s="170"/>
      <c r="BC35" s="170"/>
      <c r="BD35" s="170"/>
      <c r="BE35" s="170"/>
      <c r="BF35" s="170"/>
      <c r="BG35" s="170"/>
      <c r="BH35" s="170"/>
      <c r="BI35" s="170"/>
      <c r="BJ35" s="170"/>
      <c r="BK35" s="170"/>
      <c r="BL35" s="170"/>
      <c r="BM35" s="170"/>
      <c r="BN35" s="170"/>
    </row>
    <row r="36" spans="1:66">
      <c r="D36" s="170" t="s">
        <v>2171</v>
      </c>
      <c r="E36" s="170"/>
      <c r="F36" s="170"/>
      <c r="G36" s="170"/>
      <c r="H36" s="170"/>
      <c r="I36" s="170"/>
      <c r="J36" s="170" t="s">
        <v>2729</v>
      </c>
      <c r="K36" s="170"/>
      <c r="L36" s="170"/>
      <c r="M36" s="170"/>
      <c r="N36" s="170"/>
      <c r="O36" s="170"/>
      <c r="P36" s="170"/>
      <c r="Q36" s="170"/>
      <c r="R36" s="170"/>
      <c r="S36" s="170"/>
      <c r="T36" s="170"/>
      <c r="U36" s="170"/>
      <c r="V36" s="170"/>
      <c r="W36" s="170"/>
      <c r="X36" s="170"/>
      <c r="Y36" s="170"/>
      <c r="Z36" s="170"/>
      <c r="AA36" s="170"/>
      <c r="AB36" s="170"/>
      <c r="AC36" s="170"/>
      <c r="AD36" s="170"/>
      <c r="AE36" s="170"/>
      <c r="AF36" s="170"/>
      <c r="AG36" s="170"/>
      <c r="AH36" s="170"/>
      <c r="AI36" s="170"/>
      <c r="AJ36" s="170"/>
      <c r="AK36" s="170"/>
      <c r="AL36" s="170"/>
      <c r="AM36" s="170"/>
      <c r="AN36" s="170"/>
      <c r="AO36" s="170"/>
      <c r="AP36" s="170"/>
      <c r="AQ36" s="170"/>
      <c r="AR36" s="170"/>
      <c r="AS36" s="170"/>
      <c r="AT36" s="170"/>
      <c r="AU36" s="170"/>
      <c r="AV36" s="170"/>
      <c r="AW36" s="170"/>
      <c r="AX36" s="170"/>
      <c r="AY36" s="170"/>
      <c r="AZ36" s="170"/>
      <c r="BA36" s="170"/>
      <c r="BB36" s="170"/>
      <c r="BC36" s="170"/>
      <c r="BD36" s="170"/>
      <c r="BE36" s="170"/>
      <c r="BF36" s="170"/>
      <c r="BG36" s="170"/>
      <c r="BH36" s="170"/>
      <c r="BI36" s="170"/>
      <c r="BJ36" s="170"/>
      <c r="BK36" s="170"/>
      <c r="BL36" s="170"/>
      <c r="BM36" s="170"/>
      <c r="BN36" s="170"/>
    </row>
    <row r="37" spans="1:66">
      <c r="D37" s="170" t="s">
        <v>2172</v>
      </c>
      <c r="E37" s="170"/>
      <c r="F37" s="170"/>
      <c r="G37" s="170"/>
      <c r="H37" s="170"/>
      <c r="I37" s="170"/>
      <c r="J37" s="170" t="s">
        <v>2729</v>
      </c>
      <c r="K37" s="170"/>
      <c r="L37" s="170"/>
      <c r="M37" s="170"/>
      <c r="N37" s="170"/>
      <c r="O37" s="170"/>
      <c r="P37" s="170"/>
      <c r="Q37" s="170"/>
      <c r="R37" s="170"/>
      <c r="S37" s="170"/>
      <c r="T37" s="170"/>
      <c r="U37" s="170"/>
      <c r="V37" s="170"/>
      <c r="W37" s="170"/>
      <c r="X37" s="170"/>
      <c r="Y37" s="170"/>
      <c r="Z37" s="170"/>
      <c r="AA37" s="170"/>
      <c r="AB37" s="170"/>
      <c r="AC37" s="170"/>
      <c r="AD37" s="170"/>
      <c r="AE37" s="170"/>
      <c r="AF37" s="170"/>
      <c r="AG37" s="170"/>
      <c r="AH37" s="170"/>
      <c r="AI37" s="170"/>
      <c r="AJ37" s="170"/>
      <c r="AK37" s="170"/>
      <c r="AL37" s="170"/>
      <c r="AM37" s="170"/>
      <c r="AN37" s="170"/>
      <c r="AO37" s="170"/>
      <c r="AP37" s="170"/>
      <c r="AQ37" s="170"/>
      <c r="AR37" s="170"/>
      <c r="AS37" s="170"/>
      <c r="AT37" s="170"/>
      <c r="AU37" s="170"/>
      <c r="AV37" s="170"/>
      <c r="AW37" s="170"/>
      <c r="AX37" s="170"/>
      <c r="AY37" s="170"/>
      <c r="AZ37" s="170"/>
      <c r="BA37" s="170"/>
      <c r="BB37" s="170"/>
      <c r="BC37" s="170"/>
      <c r="BD37" s="170"/>
      <c r="BE37" s="170"/>
      <c r="BF37" s="170"/>
      <c r="BG37" s="170"/>
      <c r="BH37" s="170"/>
      <c r="BI37" s="170"/>
      <c r="BJ37" s="170"/>
      <c r="BK37" s="170"/>
      <c r="BL37" s="170"/>
      <c r="BM37" s="170"/>
      <c r="BN37" s="170"/>
    </row>
    <row r="38" spans="1:66">
      <c r="D38" s="170" t="s">
        <v>2118</v>
      </c>
      <c r="E38" s="170"/>
      <c r="F38" s="170"/>
      <c r="G38" s="170"/>
      <c r="H38" s="170"/>
      <c r="I38" s="170"/>
      <c r="J38" s="170" t="s">
        <v>2729</v>
      </c>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170"/>
      <c r="AK38" s="170"/>
      <c r="AL38" s="170"/>
      <c r="AM38" s="170"/>
      <c r="AN38" s="170"/>
      <c r="AO38" s="170"/>
      <c r="AP38" s="170"/>
      <c r="AQ38" s="170"/>
      <c r="AR38" s="170"/>
      <c r="AS38" s="170"/>
      <c r="AT38" s="170"/>
      <c r="AU38" s="170"/>
      <c r="AV38" s="170"/>
      <c r="AW38" s="170"/>
      <c r="AX38" s="170"/>
      <c r="AY38" s="170"/>
      <c r="AZ38" s="170"/>
      <c r="BA38" s="170"/>
      <c r="BB38" s="170"/>
      <c r="BC38" s="170"/>
      <c r="BD38" s="170"/>
      <c r="BE38" s="170"/>
      <c r="BF38" s="170"/>
      <c r="BG38" s="170"/>
      <c r="BH38" s="170"/>
      <c r="BI38" s="170"/>
      <c r="BJ38" s="170"/>
      <c r="BK38" s="170"/>
      <c r="BL38" s="170"/>
      <c r="BM38" s="170"/>
      <c r="BN38" s="170"/>
    </row>
    <row r="40" spans="1:66">
      <c r="A40" s="41"/>
      <c r="B40" s="41"/>
      <c r="C40" s="41"/>
    </row>
    <row r="41" spans="1:66">
      <c r="A41" s="41"/>
      <c r="B41" s="41"/>
      <c r="C41" s="41"/>
      <c r="D41" s="102" t="s">
        <v>2170</v>
      </c>
      <c r="E41" s="169"/>
      <c r="F41" s="169"/>
      <c r="G41" s="169" t="s">
        <v>1393</v>
      </c>
      <c r="H41" s="249" t="s">
        <v>2687</v>
      </c>
      <c r="I41" s="249" t="s">
        <v>2688</v>
      </c>
      <c r="J41" s="249" t="s">
        <v>2689</v>
      </c>
      <c r="K41" s="249" t="s">
        <v>2690</v>
      </c>
      <c r="L41" s="249" t="s">
        <v>2692</v>
      </c>
      <c r="M41" s="249" t="s">
        <v>2693</v>
      </c>
      <c r="N41" s="249" t="s">
        <v>2694</v>
      </c>
      <c r="O41" s="249" t="s">
        <v>2695</v>
      </c>
      <c r="P41" s="297" t="s">
        <v>2701</v>
      </c>
      <c r="Q41" s="297" t="s">
        <v>2703</v>
      </c>
      <c r="R41" s="298" t="s">
        <v>2698</v>
      </c>
      <c r="S41" s="298" t="s">
        <v>2699</v>
      </c>
      <c r="T41" s="298" t="s">
        <v>2704</v>
      </c>
      <c r="U41" s="298" t="s">
        <v>2705</v>
      </c>
      <c r="V41" s="139" t="s">
        <v>2706</v>
      </c>
      <c r="W41" s="139" t="s">
        <v>2707</v>
      </c>
      <c r="X41" s="302" t="s">
        <v>2708</v>
      </c>
      <c r="Y41" s="302" t="s">
        <v>2709</v>
      </c>
      <c r="Z41" s="302" t="s">
        <v>2710</v>
      </c>
      <c r="AA41" s="302" t="s">
        <v>2406</v>
      </c>
      <c r="AB41" s="302" t="s">
        <v>2711</v>
      </c>
      <c r="AC41" s="302" t="s">
        <v>2712</v>
      </c>
    </row>
    <row r="42" spans="1:66">
      <c r="A42" s="41"/>
      <c r="B42" s="41"/>
      <c r="C42" s="41"/>
      <c r="D42" s="92" t="s">
        <v>1389</v>
      </c>
      <c r="E42" s="314" t="s">
        <v>792</v>
      </c>
      <c r="F42" s="314" t="s">
        <v>792</v>
      </c>
      <c r="G42" s="96">
        <f>COUNTIF($E$4:$CC$25,$E42)</f>
        <v>38</v>
      </c>
      <c r="H42" s="96">
        <f>COUNTIF($E$4:$CC$4,$E42)</f>
        <v>0</v>
      </c>
      <c r="I42" s="96">
        <f>COUNTIF($E$5:$CC$5,$E42)</f>
        <v>0</v>
      </c>
      <c r="J42" s="96">
        <f>COUNTIF($E$6:$CC$6,$E42)</f>
        <v>0</v>
      </c>
      <c r="K42" s="96">
        <f>COUNTIF($E$7:$CC$7,$E42)</f>
        <v>0</v>
      </c>
      <c r="L42" s="96">
        <f>COUNTIF($E$8:$CC$8,$E42)</f>
        <v>0</v>
      </c>
      <c r="M42" s="96">
        <f>COUNTIF($E$9:$CC$9,$E42)</f>
        <v>0</v>
      </c>
      <c r="N42" s="96">
        <f>COUNTIF($E$10:$CC$10,$E42)</f>
        <v>0</v>
      </c>
      <c r="O42" s="96">
        <f>COUNTIF($E$11:$CC$11,$E42)</f>
        <v>0</v>
      </c>
      <c r="P42" s="96">
        <f>COUNTIF($E$12:$CC$12,$E42)</f>
        <v>0</v>
      </c>
      <c r="Q42" s="96">
        <f>COUNTIF($E$13:$CC$13,$E42)</f>
        <v>0</v>
      </c>
      <c r="R42" s="96">
        <f>COUNTIF($E$14:$CC$14,$E42)</f>
        <v>0</v>
      </c>
      <c r="S42" s="96">
        <f>COUNTIF($E$15:$CC$15,$E42)</f>
        <v>0</v>
      </c>
      <c r="T42" s="96">
        <f>COUNTIF($E$16:$CC$16,$E42)</f>
        <v>0</v>
      </c>
      <c r="U42" s="96">
        <f>COUNTIF($E$17:$CC$17,$E42)</f>
        <v>0</v>
      </c>
      <c r="V42" s="96">
        <f>COUNTIF($E$18:$CC$18,$E42)</f>
        <v>0</v>
      </c>
      <c r="W42" s="96">
        <f>COUNTIF($E$19:$CC$19,$E42)</f>
        <v>0</v>
      </c>
      <c r="X42" s="96">
        <f>COUNTIF($E$20:$CC$20,$E42)</f>
        <v>0</v>
      </c>
      <c r="Y42" s="96">
        <f>COUNTIF($E$21:$CC$21,$E42)</f>
        <v>0</v>
      </c>
      <c r="Z42" s="96">
        <f>COUNTIF($E$22:$CC$22,$E42)</f>
        <v>0</v>
      </c>
      <c r="AA42" s="96">
        <f>COUNTIF($E$23:$CC$23,$E42)</f>
        <v>0</v>
      </c>
      <c r="AB42" s="96">
        <f>COUNTIF($E$24:$CC$24,$E42)</f>
        <v>0</v>
      </c>
      <c r="AC42" s="96">
        <f>COUNTIF($E$25:$CC$25,$E42)</f>
        <v>38</v>
      </c>
    </row>
    <row r="43" spans="1:66">
      <c r="A43" s="41"/>
      <c r="B43" s="41"/>
      <c r="C43" s="41"/>
      <c r="D43" s="93" t="s">
        <v>1386</v>
      </c>
      <c r="E43" s="315" t="s">
        <v>791</v>
      </c>
      <c r="F43" s="315" t="s">
        <v>790</v>
      </c>
      <c r="G43" s="97">
        <f t="shared" ref="G43:G51" si="0">COUNTIF($E$4:$CC$25,$E43)</f>
        <v>21</v>
      </c>
      <c r="H43" s="97">
        <f t="shared" ref="H43:H51" si="1">COUNTIF($E$4:$CC$4,$E43)</f>
        <v>1</v>
      </c>
      <c r="I43" s="97">
        <f t="shared" ref="I43:I51" si="2">COUNTIF($E$5:$CC$5,$E43)</f>
        <v>1</v>
      </c>
      <c r="J43" s="97">
        <f t="shared" ref="J43:J51" si="3">COUNTIF($E$6:$CC$6,$E43)</f>
        <v>1</v>
      </c>
      <c r="K43" s="97">
        <f t="shared" ref="K43:K51" si="4">COUNTIF($E$7:$CC$7,$E43)</f>
        <v>1</v>
      </c>
      <c r="L43" s="97">
        <f t="shared" ref="L43:L51" si="5">COUNTIF($E$8:$CC$8,$E43)</f>
        <v>1</v>
      </c>
      <c r="M43" s="97">
        <f t="shared" ref="M43:M51" si="6">COUNTIF($E$9:$CC$9,$E43)</f>
        <v>1</v>
      </c>
      <c r="N43" s="97">
        <f t="shared" ref="N43:N51" si="7">COUNTIF($E$10:$CC$10,$E43)</f>
        <v>1</v>
      </c>
      <c r="O43" s="97">
        <f t="shared" ref="O43:O51" si="8">COUNTIF($E$11:$CC$11,$E43)</f>
        <v>1</v>
      </c>
      <c r="P43" s="97">
        <f t="shared" ref="P43:P51" si="9">COUNTIF($E$12:$CC$12,$E43)</f>
        <v>1</v>
      </c>
      <c r="Q43" s="97">
        <f t="shared" ref="Q43:Q51" si="10">COUNTIF($E$13:$CC$13,$E43)</f>
        <v>1</v>
      </c>
      <c r="R43" s="97">
        <f t="shared" ref="R43:R51" si="11">COUNTIF($E$14:$CC$14,$E43)</f>
        <v>1</v>
      </c>
      <c r="S43" s="97">
        <f t="shared" ref="S43:S51" si="12">COUNTIF($E$15:$CC$15,$E43)</f>
        <v>1</v>
      </c>
      <c r="T43" s="97">
        <f t="shared" ref="T43:T51" si="13">COUNTIF($E$16:$CC$16,$E43)</f>
        <v>1</v>
      </c>
      <c r="U43" s="97">
        <f t="shared" ref="U43:U51" si="14">COUNTIF($E$17:$CC$17,$E43)</f>
        <v>1</v>
      </c>
      <c r="V43" s="97">
        <f t="shared" ref="V43:V51" si="15">COUNTIF($E$18:$CC$18,$E43)</f>
        <v>1</v>
      </c>
      <c r="W43" s="97">
        <f t="shared" ref="W43:W51" si="16">COUNTIF($E$19:$CC$19,$E43)</f>
        <v>1</v>
      </c>
      <c r="X43" s="97">
        <f t="shared" ref="X43:X51" si="17">COUNTIF($E$20:$CC$20,$E43)</f>
        <v>1</v>
      </c>
      <c r="Y43" s="97">
        <f t="shared" ref="Y43:Y51" si="18">COUNTIF($E$21:$CC$21,$E43)</f>
        <v>1</v>
      </c>
      <c r="Z43" s="97">
        <f t="shared" ref="Z43:Z51" si="19">COUNTIF($E$22:$CC$22,$E43)</f>
        <v>1</v>
      </c>
      <c r="AA43" s="97">
        <f t="shared" ref="AA43:AA51" si="20">COUNTIF($E$23:$CC$23,$E43)</f>
        <v>1</v>
      </c>
      <c r="AB43" s="97">
        <f t="shared" ref="AB43:AB51" si="21">COUNTIF($E$24:$CC$24,$E43)</f>
        <v>1</v>
      </c>
      <c r="AC43" s="97">
        <f t="shared" ref="AC43:AC51" si="22">COUNTIF($E$25:$CC$25,$E43)</f>
        <v>0</v>
      </c>
    </row>
    <row r="44" spans="1:66">
      <c r="D44" s="94" t="s">
        <v>1390</v>
      </c>
      <c r="E44" s="316" t="s">
        <v>1030</v>
      </c>
      <c r="F44" s="316" t="s">
        <v>1030</v>
      </c>
      <c r="G44" s="98">
        <f t="shared" si="0"/>
        <v>0</v>
      </c>
      <c r="H44" s="98">
        <f t="shared" si="1"/>
        <v>0</v>
      </c>
      <c r="I44" s="98">
        <f t="shared" si="2"/>
        <v>0</v>
      </c>
      <c r="J44" s="98">
        <f t="shared" si="3"/>
        <v>0</v>
      </c>
      <c r="K44" s="98">
        <f t="shared" si="4"/>
        <v>0</v>
      </c>
      <c r="L44" s="98">
        <f t="shared" si="5"/>
        <v>0</v>
      </c>
      <c r="M44" s="98">
        <f t="shared" si="6"/>
        <v>0</v>
      </c>
      <c r="N44" s="98">
        <f t="shared" si="7"/>
        <v>0</v>
      </c>
      <c r="O44" s="98">
        <f t="shared" si="8"/>
        <v>0</v>
      </c>
      <c r="P44" s="98">
        <f t="shared" si="9"/>
        <v>0</v>
      </c>
      <c r="Q44" s="98">
        <f t="shared" si="10"/>
        <v>0</v>
      </c>
      <c r="R44" s="98">
        <f t="shared" si="11"/>
        <v>0</v>
      </c>
      <c r="S44" s="98">
        <f t="shared" si="12"/>
        <v>0</v>
      </c>
      <c r="T44" s="98">
        <f t="shared" si="13"/>
        <v>0</v>
      </c>
      <c r="U44" s="98">
        <f t="shared" si="14"/>
        <v>0</v>
      </c>
      <c r="V44" s="98">
        <f t="shared" si="15"/>
        <v>0</v>
      </c>
      <c r="W44" s="98">
        <f t="shared" si="16"/>
        <v>0</v>
      </c>
      <c r="X44" s="98">
        <f t="shared" si="17"/>
        <v>0</v>
      </c>
      <c r="Y44" s="98">
        <f t="shared" si="18"/>
        <v>0</v>
      </c>
      <c r="Z44" s="98">
        <f t="shared" si="19"/>
        <v>0</v>
      </c>
      <c r="AA44" s="98">
        <f t="shared" si="20"/>
        <v>0</v>
      </c>
      <c r="AB44" s="98">
        <f t="shared" si="21"/>
        <v>0</v>
      </c>
      <c r="AC44" s="98">
        <f t="shared" si="22"/>
        <v>0</v>
      </c>
    </row>
    <row r="45" spans="1:66">
      <c r="D45" s="94" t="s">
        <v>1391</v>
      </c>
      <c r="E45" s="316" t="s">
        <v>2505</v>
      </c>
      <c r="F45" s="316" t="s">
        <v>2504</v>
      </c>
      <c r="G45" s="98">
        <f t="shared" si="0"/>
        <v>110</v>
      </c>
      <c r="H45" s="98">
        <f t="shared" si="1"/>
        <v>5</v>
      </c>
      <c r="I45" s="98">
        <f t="shared" si="2"/>
        <v>5</v>
      </c>
      <c r="J45" s="98">
        <f t="shared" si="3"/>
        <v>5</v>
      </c>
      <c r="K45" s="98">
        <f t="shared" si="4"/>
        <v>5</v>
      </c>
      <c r="L45" s="98">
        <f t="shared" si="5"/>
        <v>5</v>
      </c>
      <c r="M45" s="98">
        <f t="shared" si="6"/>
        <v>5</v>
      </c>
      <c r="N45" s="98">
        <f t="shared" si="7"/>
        <v>5</v>
      </c>
      <c r="O45" s="98">
        <f t="shared" si="8"/>
        <v>5</v>
      </c>
      <c r="P45" s="98">
        <f t="shared" si="9"/>
        <v>5</v>
      </c>
      <c r="Q45" s="98">
        <f t="shared" si="10"/>
        <v>5</v>
      </c>
      <c r="R45" s="98">
        <f t="shared" si="11"/>
        <v>5</v>
      </c>
      <c r="S45" s="98">
        <f t="shared" si="12"/>
        <v>4</v>
      </c>
      <c r="T45" s="98">
        <f t="shared" si="13"/>
        <v>4</v>
      </c>
      <c r="U45" s="98">
        <f t="shared" si="14"/>
        <v>4</v>
      </c>
      <c r="V45" s="98">
        <f t="shared" si="15"/>
        <v>6</v>
      </c>
      <c r="W45" s="98">
        <f t="shared" si="16"/>
        <v>6</v>
      </c>
      <c r="X45" s="98">
        <f t="shared" si="17"/>
        <v>8</v>
      </c>
      <c r="Y45" s="98">
        <f t="shared" si="18"/>
        <v>5</v>
      </c>
      <c r="Z45" s="98">
        <f t="shared" si="19"/>
        <v>6</v>
      </c>
      <c r="AA45" s="98">
        <f t="shared" si="20"/>
        <v>6</v>
      </c>
      <c r="AB45" s="98">
        <f t="shared" si="21"/>
        <v>6</v>
      </c>
      <c r="AC45" s="98">
        <f t="shared" si="22"/>
        <v>0</v>
      </c>
    </row>
    <row r="46" spans="1:66">
      <c r="D46" s="95" t="s">
        <v>1392</v>
      </c>
      <c r="E46" s="317" t="s">
        <v>2737</v>
      </c>
      <c r="F46" s="317" t="s">
        <v>2738</v>
      </c>
      <c r="G46" s="99">
        <f t="shared" si="0"/>
        <v>347</v>
      </c>
      <c r="H46" s="99">
        <f t="shared" si="1"/>
        <v>19</v>
      </c>
      <c r="I46" s="99">
        <f t="shared" si="2"/>
        <v>24</v>
      </c>
      <c r="J46" s="99">
        <f t="shared" si="3"/>
        <v>19</v>
      </c>
      <c r="K46" s="99">
        <f t="shared" si="4"/>
        <v>24</v>
      </c>
      <c r="L46" s="99">
        <f t="shared" si="5"/>
        <v>19</v>
      </c>
      <c r="M46" s="99">
        <f t="shared" si="6"/>
        <v>22</v>
      </c>
      <c r="N46" s="99">
        <f t="shared" si="7"/>
        <v>18</v>
      </c>
      <c r="O46" s="99">
        <f t="shared" si="8"/>
        <v>21</v>
      </c>
      <c r="P46" s="99">
        <f t="shared" si="9"/>
        <v>18</v>
      </c>
      <c r="Q46" s="99">
        <f t="shared" si="10"/>
        <v>17</v>
      </c>
      <c r="R46" s="99">
        <f t="shared" si="11"/>
        <v>14</v>
      </c>
      <c r="S46" s="99">
        <f t="shared" si="12"/>
        <v>14</v>
      </c>
      <c r="T46" s="99">
        <f t="shared" si="13"/>
        <v>10</v>
      </c>
      <c r="U46" s="99">
        <f t="shared" si="14"/>
        <v>9</v>
      </c>
      <c r="V46" s="99">
        <f t="shared" si="15"/>
        <v>17</v>
      </c>
      <c r="W46" s="99">
        <f t="shared" si="16"/>
        <v>18</v>
      </c>
      <c r="X46" s="99">
        <f t="shared" si="17"/>
        <v>8</v>
      </c>
      <c r="Y46" s="99">
        <f t="shared" si="18"/>
        <v>16</v>
      </c>
      <c r="Z46" s="99">
        <f t="shared" si="19"/>
        <v>13</v>
      </c>
      <c r="AA46" s="99">
        <f t="shared" si="20"/>
        <v>13</v>
      </c>
      <c r="AB46" s="99">
        <f t="shared" si="21"/>
        <v>12</v>
      </c>
      <c r="AC46" s="99">
        <f t="shared" si="22"/>
        <v>2</v>
      </c>
    </row>
    <row r="47" spans="1:66" ht="27.6">
      <c r="D47" s="95" t="s">
        <v>1392</v>
      </c>
      <c r="E47" s="317" t="s">
        <v>2741</v>
      </c>
      <c r="F47" s="317" t="s">
        <v>2731</v>
      </c>
      <c r="G47" s="99">
        <f t="shared" si="0"/>
        <v>21</v>
      </c>
      <c r="H47" s="99">
        <f t="shared" si="1"/>
        <v>6</v>
      </c>
      <c r="I47" s="99">
        <f t="shared" si="2"/>
        <v>0</v>
      </c>
      <c r="J47" s="99">
        <f t="shared" si="3"/>
        <v>6</v>
      </c>
      <c r="K47" s="99">
        <f t="shared" si="4"/>
        <v>0</v>
      </c>
      <c r="L47" s="99">
        <f t="shared" si="5"/>
        <v>3</v>
      </c>
      <c r="M47" s="99">
        <f t="shared" si="6"/>
        <v>0</v>
      </c>
      <c r="N47" s="99">
        <f t="shared" si="7"/>
        <v>3</v>
      </c>
      <c r="O47" s="99">
        <f t="shared" si="8"/>
        <v>0</v>
      </c>
      <c r="P47" s="99">
        <f t="shared" si="9"/>
        <v>0</v>
      </c>
      <c r="Q47" s="99">
        <f t="shared" si="10"/>
        <v>0</v>
      </c>
      <c r="R47" s="99">
        <f t="shared" si="11"/>
        <v>0</v>
      </c>
      <c r="S47" s="99">
        <f t="shared" si="12"/>
        <v>0</v>
      </c>
      <c r="T47" s="99">
        <f t="shared" si="13"/>
        <v>0</v>
      </c>
      <c r="U47" s="99">
        <f t="shared" si="14"/>
        <v>0</v>
      </c>
      <c r="V47" s="99">
        <f t="shared" si="15"/>
        <v>3</v>
      </c>
      <c r="W47" s="99">
        <f t="shared" si="16"/>
        <v>0</v>
      </c>
      <c r="X47" s="99">
        <f t="shared" si="17"/>
        <v>0</v>
      </c>
      <c r="Y47" s="99">
        <f t="shared" si="18"/>
        <v>0</v>
      </c>
      <c r="Z47" s="99">
        <f t="shared" si="19"/>
        <v>0</v>
      </c>
      <c r="AA47" s="99">
        <f t="shared" si="20"/>
        <v>0</v>
      </c>
      <c r="AB47" s="99">
        <f t="shared" si="21"/>
        <v>0</v>
      </c>
      <c r="AC47" s="99">
        <f t="shared" si="22"/>
        <v>0</v>
      </c>
    </row>
    <row r="48" spans="1:66" ht="79.8">
      <c r="D48" s="272" t="s">
        <v>2971</v>
      </c>
      <c r="E48" s="318" t="s">
        <v>2739</v>
      </c>
      <c r="F48" s="318" t="s">
        <v>2740</v>
      </c>
      <c r="G48" s="271">
        <f t="shared" si="0"/>
        <v>97</v>
      </c>
      <c r="H48" s="271">
        <f t="shared" si="1"/>
        <v>3</v>
      </c>
      <c r="I48" s="271">
        <f t="shared" si="2"/>
        <v>20</v>
      </c>
      <c r="J48" s="271">
        <f t="shared" si="3"/>
        <v>3</v>
      </c>
      <c r="K48" s="271">
        <f t="shared" si="4"/>
        <v>20</v>
      </c>
      <c r="L48" s="271">
        <f t="shared" si="5"/>
        <v>3</v>
      </c>
      <c r="M48" s="271">
        <f t="shared" si="6"/>
        <v>13</v>
      </c>
      <c r="N48" s="271">
        <f t="shared" si="7"/>
        <v>3</v>
      </c>
      <c r="O48" s="271">
        <f t="shared" si="8"/>
        <v>13</v>
      </c>
      <c r="P48" s="271">
        <f t="shared" si="9"/>
        <v>0</v>
      </c>
      <c r="Q48" s="271">
        <f t="shared" si="10"/>
        <v>0</v>
      </c>
      <c r="R48" s="271">
        <f t="shared" si="11"/>
        <v>0</v>
      </c>
      <c r="S48" s="271">
        <f t="shared" si="12"/>
        <v>0</v>
      </c>
      <c r="T48" s="271">
        <f t="shared" si="13"/>
        <v>0</v>
      </c>
      <c r="U48" s="271">
        <f t="shared" si="14"/>
        <v>0</v>
      </c>
      <c r="V48" s="271">
        <f t="shared" si="15"/>
        <v>3</v>
      </c>
      <c r="W48" s="271">
        <f t="shared" si="16"/>
        <v>16</v>
      </c>
      <c r="X48" s="271">
        <f t="shared" si="17"/>
        <v>0</v>
      </c>
      <c r="Y48" s="271">
        <f t="shared" si="18"/>
        <v>0</v>
      </c>
      <c r="Z48" s="271">
        <f t="shared" si="19"/>
        <v>0</v>
      </c>
      <c r="AA48" s="271">
        <f t="shared" si="20"/>
        <v>0</v>
      </c>
      <c r="AB48" s="271">
        <f t="shared" si="21"/>
        <v>0</v>
      </c>
      <c r="AC48" s="271">
        <f t="shared" si="22"/>
        <v>0</v>
      </c>
    </row>
    <row r="49" spans="4:29" ht="79.8">
      <c r="D49" s="272" t="s">
        <v>2971</v>
      </c>
      <c r="E49" s="318" t="s">
        <v>2735</v>
      </c>
      <c r="F49" s="318" t="s">
        <v>2735</v>
      </c>
      <c r="G49" s="271">
        <f t="shared" si="0"/>
        <v>54</v>
      </c>
      <c r="H49" s="271">
        <f t="shared" si="1"/>
        <v>15</v>
      </c>
      <c r="I49" s="271">
        <f t="shared" si="2"/>
        <v>0</v>
      </c>
      <c r="J49" s="271">
        <f t="shared" si="3"/>
        <v>15</v>
      </c>
      <c r="K49" s="271">
        <f t="shared" si="4"/>
        <v>0</v>
      </c>
      <c r="L49" s="271">
        <f t="shared" si="5"/>
        <v>8</v>
      </c>
      <c r="M49" s="271">
        <f t="shared" si="6"/>
        <v>0</v>
      </c>
      <c r="N49" s="271">
        <f t="shared" si="7"/>
        <v>8</v>
      </c>
      <c r="O49" s="271">
        <f t="shared" si="8"/>
        <v>0</v>
      </c>
      <c r="P49" s="271">
        <f t="shared" si="9"/>
        <v>0</v>
      </c>
      <c r="Q49" s="271">
        <f t="shared" si="10"/>
        <v>0</v>
      </c>
      <c r="R49" s="271">
        <f t="shared" si="11"/>
        <v>0</v>
      </c>
      <c r="S49" s="271">
        <f t="shared" si="12"/>
        <v>0</v>
      </c>
      <c r="T49" s="271">
        <f t="shared" si="13"/>
        <v>0</v>
      </c>
      <c r="U49" s="271">
        <f t="shared" si="14"/>
        <v>0</v>
      </c>
      <c r="V49" s="271">
        <f t="shared" si="15"/>
        <v>8</v>
      </c>
      <c r="W49" s="271">
        <f t="shared" si="16"/>
        <v>0</v>
      </c>
      <c r="X49" s="271">
        <f t="shared" si="17"/>
        <v>0</v>
      </c>
      <c r="Y49" s="271">
        <f t="shared" si="18"/>
        <v>0</v>
      </c>
      <c r="Z49" s="271">
        <f t="shared" si="19"/>
        <v>0</v>
      </c>
      <c r="AA49" s="271">
        <f t="shared" si="20"/>
        <v>0</v>
      </c>
      <c r="AB49" s="271">
        <f t="shared" si="21"/>
        <v>0</v>
      </c>
      <c r="AC49" s="271">
        <f t="shared" si="22"/>
        <v>0</v>
      </c>
    </row>
    <row r="50" spans="4:29">
      <c r="D50" s="270" t="s">
        <v>2500</v>
      </c>
      <c r="E50" s="319" t="s">
        <v>1385</v>
      </c>
      <c r="F50" s="319" t="s">
        <v>1378</v>
      </c>
      <c r="G50" s="100">
        <f t="shared" si="0"/>
        <v>88</v>
      </c>
      <c r="H50" s="100">
        <f t="shared" si="1"/>
        <v>8</v>
      </c>
      <c r="I50" s="100">
        <f t="shared" si="2"/>
        <v>6</v>
      </c>
      <c r="J50" s="100">
        <f t="shared" si="3"/>
        <v>4</v>
      </c>
      <c r="K50" s="100">
        <f t="shared" si="4"/>
        <v>2</v>
      </c>
      <c r="L50" s="100">
        <f t="shared" si="5"/>
        <v>4</v>
      </c>
      <c r="M50" s="100">
        <f t="shared" si="6"/>
        <v>2</v>
      </c>
      <c r="N50" s="100">
        <f t="shared" si="7"/>
        <v>5</v>
      </c>
      <c r="O50" s="100">
        <f t="shared" si="8"/>
        <v>3</v>
      </c>
      <c r="P50" s="100">
        <f t="shared" si="9"/>
        <v>11</v>
      </c>
      <c r="Q50" s="100">
        <f t="shared" si="10"/>
        <v>13</v>
      </c>
      <c r="R50" s="100">
        <f t="shared" si="11"/>
        <v>4</v>
      </c>
      <c r="S50" s="100">
        <f t="shared" si="12"/>
        <v>4</v>
      </c>
      <c r="T50" s="100">
        <f t="shared" si="13"/>
        <v>3</v>
      </c>
      <c r="U50" s="100">
        <f t="shared" si="14"/>
        <v>3</v>
      </c>
      <c r="V50" s="100">
        <f t="shared" si="15"/>
        <v>4</v>
      </c>
      <c r="W50" s="100">
        <f t="shared" si="16"/>
        <v>1</v>
      </c>
      <c r="X50" s="100">
        <f t="shared" si="17"/>
        <v>1</v>
      </c>
      <c r="Y50" s="100">
        <f t="shared" si="18"/>
        <v>1</v>
      </c>
      <c r="Z50" s="100">
        <f t="shared" si="19"/>
        <v>2</v>
      </c>
      <c r="AA50" s="100">
        <f t="shared" si="20"/>
        <v>4</v>
      </c>
      <c r="AB50" s="100">
        <f t="shared" si="21"/>
        <v>3</v>
      </c>
      <c r="AC50" s="100">
        <f t="shared" si="22"/>
        <v>0</v>
      </c>
    </row>
    <row r="51" spans="4:29" ht="26.4" customHeight="1">
      <c r="D51" s="141" t="s">
        <v>2501</v>
      </c>
      <c r="E51" s="320" t="s">
        <v>2465</v>
      </c>
      <c r="F51" s="320" t="s">
        <v>2464</v>
      </c>
      <c r="G51" s="101">
        <f t="shared" si="0"/>
        <v>874</v>
      </c>
      <c r="H51" s="101">
        <f t="shared" si="1"/>
        <v>18</v>
      </c>
      <c r="I51" s="101">
        <f t="shared" si="2"/>
        <v>19</v>
      </c>
      <c r="J51" s="101">
        <f t="shared" si="3"/>
        <v>22</v>
      </c>
      <c r="K51" s="101">
        <f t="shared" si="4"/>
        <v>23</v>
      </c>
      <c r="L51" s="101">
        <f t="shared" si="5"/>
        <v>32</v>
      </c>
      <c r="M51" s="101">
        <f t="shared" si="6"/>
        <v>32</v>
      </c>
      <c r="N51" s="101">
        <f t="shared" si="7"/>
        <v>32</v>
      </c>
      <c r="O51" s="101">
        <f t="shared" si="8"/>
        <v>32</v>
      </c>
      <c r="P51" s="101">
        <f t="shared" si="9"/>
        <v>40</v>
      </c>
      <c r="Q51" s="101">
        <f t="shared" si="10"/>
        <v>39</v>
      </c>
      <c r="R51" s="101">
        <f t="shared" si="11"/>
        <v>51</v>
      </c>
      <c r="S51" s="101">
        <f t="shared" si="12"/>
        <v>52</v>
      </c>
      <c r="T51" s="101">
        <f t="shared" si="13"/>
        <v>57</v>
      </c>
      <c r="U51" s="101">
        <f t="shared" si="14"/>
        <v>58</v>
      </c>
      <c r="V51" s="101">
        <f t="shared" si="15"/>
        <v>33</v>
      </c>
      <c r="W51" s="101">
        <f t="shared" si="16"/>
        <v>33</v>
      </c>
      <c r="X51" s="101">
        <f t="shared" si="17"/>
        <v>57</v>
      </c>
      <c r="Y51" s="101">
        <f t="shared" si="18"/>
        <v>52</v>
      </c>
      <c r="Z51" s="101">
        <f t="shared" si="19"/>
        <v>53</v>
      </c>
      <c r="AA51" s="101">
        <f t="shared" si="20"/>
        <v>51</v>
      </c>
      <c r="AB51" s="101">
        <f t="shared" si="21"/>
        <v>53</v>
      </c>
      <c r="AC51" s="101">
        <f t="shared" si="22"/>
        <v>35</v>
      </c>
    </row>
    <row r="52" spans="4:29">
      <c r="G52" s="1">
        <f>SUM(G42:G51)</f>
        <v>1650</v>
      </c>
      <c r="H52" s="1">
        <f>SUM(H42:H51)</f>
        <v>75</v>
      </c>
      <c r="I52" s="1">
        <f t="shared" ref="I52:AC52" si="23">SUM(I42:I51)</f>
        <v>75</v>
      </c>
      <c r="J52" s="1">
        <f t="shared" si="23"/>
        <v>75</v>
      </c>
      <c r="K52" s="1">
        <f t="shared" si="23"/>
        <v>75</v>
      </c>
      <c r="L52" s="1">
        <f t="shared" si="23"/>
        <v>75</v>
      </c>
      <c r="M52" s="1">
        <f t="shared" si="23"/>
        <v>75</v>
      </c>
      <c r="N52" s="1">
        <f t="shared" si="23"/>
        <v>75</v>
      </c>
      <c r="O52" s="1">
        <f t="shared" si="23"/>
        <v>75</v>
      </c>
      <c r="P52" s="1">
        <f t="shared" si="23"/>
        <v>75</v>
      </c>
      <c r="Q52" s="1">
        <f t="shared" si="23"/>
        <v>75</v>
      </c>
      <c r="R52" s="1">
        <f t="shared" si="23"/>
        <v>75</v>
      </c>
      <c r="S52" s="1">
        <f t="shared" si="23"/>
        <v>75</v>
      </c>
      <c r="T52" s="1">
        <f t="shared" si="23"/>
        <v>75</v>
      </c>
      <c r="U52" s="1">
        <f t="shared" si="23"/>
        <v>75</v>
      </c>
      <c r="V52" s="1">
        <f t="shared" si="23"/>
        <v>75</v>
      </c>
      <c r="W52" s="1">
        <f t="shared" si="23"/>
        <v>75</v>
      </c>
      <c r="X52" s="1">
        <f t="shared" si="23"/>
        <v>75</v>
      </c>
      <c r="Y52" s="1">
        <f t="shared" si="23"/>
        <v>75</v>
      </c>
      <c r="Z52" s="1">
        <f t="shared" si="23"/>
        <v>75</v>
      </c>
      <c r="AA52" s="1">
        <f t="shared" si="23"/>
        <v>75</v>
      </c>
      <c r="AB52" s="1">
        <f t="shared" si="23"/>
        <v>75</v>
      </c>
      <c r="AC52" s="1">
        <f t="shared" si="23"/>
        <v>75</v>
      </c>
    </row>
  </sheetData>
  <autoFilter ref="A3:CC25"/>
  <phoneticPr fontId="3"/>
  <hyperlinks>
    <hyperlink ref="D1" location="' Contents_Rule'!A1" display="Return"/>
  </hyperlinks>
  <printOptions headings="1" gridLines="1"/>
  <pageMargins left="0.11811023622047245" right="0.11811023622047245" top="0.55118110236220474" bottom="0.55118110236220474" header="0.31496062992125984" footer="0.31496062992125984"/>
  <pageSetup paperSize="9" scale="48" fitToWidth="4" orientation="landscape"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95"/>
  <sheetViews>
    <sheetView zoomScaleNormal="100" workbookViewId="0">
      <selection activeCell="K10" sqref="K10"/>
    </sheetView>
  </sheetViews>
  <sheetFormatPr defaultRowHeight="13.2"/>
  <cols>
    <col min="1" max="19" width="11.6640625" customWidth="1"/>
    <col min="20" max="21" width="11.6640625" bestFit="1" customWidth="1"/>
    <col min="22" max="22" width="11.6640625" customWidth="1"/>
    <col min="23" max="23" width="11" bestFit="1" customWidth="1"/>
    <col min="24" max="24" width="11.6640625" bestFit="1" customWidth="1"/>
    <col min="25" max="25" width="10.44140625" bestFit="1" customWidth="1"/>
    <col min="26" max="26" width="13" bestFit="1" customWidth="1"/>
    <col min="27" max="28" width="11.6640625" bestFit="1" customWidth="1"/>
  </cols>
  <sheetData>
    <row r="1" spans="1:28">
      <c r="A1" s="103" t="s">
        <v>1412</v>
      </c>
      <c r="D1" s="104"/>
      <c r="E1" s="104"/>
      <c r="F1" s="104"/>
      <c r="G1" s="104"/>
      <c r="H1" s="104"/>
      <c r="I1" s="104"/>
      <c r="J1" s="104"/>
      <c r="K1" s="104"/>
      <c r="L1" s="104"/>
      <c r="M1" s="104"/>
      <c r="N1" s="104"/>
      <c r="O1" s="104"/>
      <c r="P1" s="104"/>
      <c r="Q1" s="104"/>
      <c r="R1" s="104"/>
      <c r="S1" s="104"/>
      <c r="T1" s="104"/>
      <c r="U1" s="104"/>
      <c r="V1" s="104"/>
      <c r="W1" s="104"/>
      <c r="X1" s="104"/>
      <c r="Y1" s="104"/>
      <c r="Z1" s="104"/>
      <c r="AA1" s="104"/>
      <c r="AB1" s="104"/>
    </row>
    <row r="2" spans="1:28">
      <c r="A2" s="283" t="s">
        <v>1395</v>
      </c>
      <c r="B2" s="284" t="s">
        <v>1395</v>
      </c>
      <c r="C2" s="284" t="s">
        <v>1395</v>
      </c>
      <c r="D2" s="284" t="s">
        <v>1395</v>
      </c>
      <c r="E2" s="284" t="s">
        <v>1395</v>
      </c>
      <c r="F2" s="285" t="s">
        <v>2725</v>
      </c>
      <c r="G2" s="285" t="s">
        <v>1604</v>
      </c>
      <c r="H2" s="285" t="s">
        <v>2612</v>
      </c>
      <c r="I2" s="285" t="s">
        <v>2726</v>
      </c>
      <c r="J2" s="285" t="s">
        <v>2726</v>
      </c>
      <c r="K2" s="285" t="s">
        <v>2726</v>
      </c>
      <c r="L2" s="285" t="s">
        <v>1404</v>
      </c>
      <c r="M2" s="285" t="s">
        <v>1404</v>
      </c>
      <c r="N2" s="285" t="s">
        <v>1404</v>
      </c>
      <c r="O2" s="285" t="s">
        <v>1404</v>
      </c>
      <c r="P2" s="285" t="s">
        <v>1395</v>
      </c>
      <c r="Q2" s="284" t="s">
        <v>1395</v>
      </c>
      <c r="R2" s="284" t="s">
        <v>1395</v>
      </c>
      <c r="S2" s="284" t="s">
        <v>1395</v>
      </c>
      <c r="T2" s="284" t="s">
        <v>1395</v>
      </c>
    </row>
    <row r="3" spans="1:28">
      <c r="A3" s="129">
        <v>44928</v>
      </c>
      <c r="B3" s="130">
        <v>44929</v>
      </c>
      <c r="C3" s="130">
        <v>44930</v>
      </c>
      <c r="D3" s="130">
        <v>44931</v>
      </c>
      <c r="E3" s="130">
        <v>44932</v>
      </c>
      <c r="F3" s="130">
        <v>45049</v>
      </c>
      <c r="G3" s="130">
        <v>45050</v>
      </c>
      <c r="H3" s="130">
        <v>45051</v>
      </c>
      <c r="I3" s="130">
        <v>45133</v>
      </c>
      <c r="J3" s="130">
        <v>45134</v>
      </c>
      <c r="K3" s="130">
        <v>45135</v>
      </c>
      <c r="L3" s="130">
        <v>45149</v>
      </c>
      <c r="M3" s="130">
        <v>45152</v>
      </c>
      <c r="N3" s="130">
        <v>45153</v>
      </c>
      <c r="O3" s="130">
        <v>45154</v>
      </c>
      <c r="P3" s="130">
        <v>45292</v>
      </c>
      <c r="Q3" s="130">
        <v>45293</v>
      </c>
      <c r="R3" s="130">
        <v>45294</v>
      </c>
      <c r="S3" s="130">
        <v>45295</v>
      </c>
      <c r="T3" s="130">
        <v>45296</v>
      </c>
    </row>
    <row r="4" spans="1:28">
      <c r="A4" s="113" t="str">
        <f t="shared" ref="A4:O4" si="0">TEXT(A3,"DDD")</f>
        <v>Mon</v>
      </c>
      <c r="B4" s="113" t="str">
        <f t="shared" si="0"/>
        <v>Tue</v>
      </c>
      <c r="C4" s="113" t="str">
        <f t="shared" si="0"/>
        <v>Wed</v>
      </c>
      <c r="D4" s="113" t="str">
        <f t="shared" si="0"/>
        <v>Thu</v>
      </c>
      <c r="E4" s="113" t="str">
        <f t="shared" si="0"/>
        <v>Fri</v>
      </c>
      <c r="F4" s="113" t="str">
        <f>TEXT(F3,"DDD")</f>
        <v>Wed</v>
      </c>
      <c r="G4" s="113" t="str">
        <f>TEXT(G3,"DDD")</f>
        <v>Thu</v>
      </c>
      <c r="H4" s="113" t="str">
        <f>TEXT(H3,"DDD")</f>
        <v>Fri</v>
      </c>
      <c r="I4" s="113" t="str">
        <f t="shared" si="0"/>
        <v>Wed</v>
      </c>
      <c r="J4" s="113" t="str">
        <f t="shared" si="0"/>
        <v>Thu</v>
      </c>
      <c r="K4" s="113" t="str">
        <f>TEXT(K3,"DDD")</f>
        <v>Fri</v>
      </c>
      <c r="L4" s="113" t="str">
        <f>TEXT(L3,"DDD")</f>
        <v>Fri</v>
      </c>
      <c r="M4" s="113" t="str">
        <f t="shared" si="0"/>
        <v>Mon</v>
      </c>
      <c r="N4" s="113" t="str">
        <f t="shared" si="0"/>
        <v>Tue</v>
      </c>
      <c r="O4" s="113" t="str">
        <f t="shared" si="0"/>
        <v>Wed</v>
      </c>
      <c r="P4" s="113" t="str">
        <f t="shared" ref="P4:T4" si="1">TEXT(P3,"DDD")</f>
        <v>Mon</v>
      </c>
      <c r="Q4" s="113" t="str">
        <f t="shared" si="1"/>
        <v>Tue</v>
      </c>
      <c r="R4" s="113" t="str">
        <f t="shared" si="1"/>
        <v>Wed</v>
      </c>
      <c r="S4" s="113" t="str">
        <f t="shared" si="1"/>
        <v>Thu</v>
      </c>
      <c r="T4" s="113" t="str">
        <f t="shared" si="1"/>
        <v>Fri</v>
      </c>
    </row>
    <row r="5" spans="1:28">
      <c r="A5" s="132"/>
    </row>
    <row r="6" spans="1:28">
      <c r="A6" t="s">
        <v>1414</v>
      </c>
    </row>
    <row r="7" spans="1:28">
      <c r="A7" s="288" t="s">
        <v>1396</v>
      </c>
      <c r="B7" s="288" t="s">
        <v>2614</v>
      </c>
      <c r="C7" s="288" t="s">
        <v>1602</v>
      </c>
      <c r="D7" s="288" t="s">
        <v>1399</v>
      </c>
      <c r="E7" s="288" t="s">
        <v>1401</v>
      </c>
      <c r="F7" s="288" t="s">
        <v>1405</v>
      </c>
      <c r="G7" s="288" t="s">
        <v>2727</v>
      </c>
      <c r="H7" s="288" t="s">
        <v>1409</v>
      </c>
      <c r="I7" s="288" t="s">
        <v>1410</v>
      </c>
    </row>
    <row r="8" spans="1:28">
      <c r="A8" s="106">
        <v>44935</v>
      </c>
      <c r="B8" s="106">
        <v>44980</v>
      </c>
      <c r="C8" s="106">
        <v>45006</v>
      </c>
      <c r="D8" s="106">
        <v>45045</v>
      </c>
      <c r="E8" s="106">
        <v>45124</v>
      </c>
      <c r="F8" s="106">
        <v>45187</v>
      </c>
      <c r="G8" s="106">
        <v>45208</v>
      </c>
      <c r="H8" s="106">
        <v>45233</v>
      </c>
      <c r="I8" s="106">
        <v>45253</v>
      </c>
    </row>
    <row r="9" spans="1:28">
      <c r="A9" s="113" t="str">
        <f t="shared" ref="A9:I9" si="2">TEXT(A8,"DDD")</f>
        <v>Mon</v>
      </c>
      <c r="B9" s="113" t="str">
        <f t="shared" ref="B9" si="3">TEXT(B8,"DDD")</f>
        <v>Thu</v>
      </c>
      <c r="C9" s="113" t="str">
        <f t="shared" si="2"/>
        <v>Tue</v>
      </c>
      <c r="D9" s="113" t="str">
        <f t="shared" si="2"/>
        <v>Sat</v>
      </c>
      <c r="E9" s="113" t="str">
        <f t="shared" si="2"/>
        <v>Mon</v>
      </c>
      <c r="F9" s="113" t="str">
        <f t="shared" si="2"/>
        <v>Mon</v>
      </c>
      <c r="G9" s="113" t="str">
        <f t="shared" ref="G9" si="4">TEXT(G8,"DDD")</f>
        <v>Mon</v>
      </c>
      <c r="H9" s="113" t="str">
        <f t="shared" si="2"/>
        <v>Fri</v>
      </c>
      <c r="I9" s="113" t="str">
        <f t="shared" si="2"/>
        <v>Thu</v>
      </c>
    </row>
    <row r="10" spans="1:28">
      <c r="B10" s="226"/>
      <c r="C10" s="226"/>
      <c r="D10" s="226"/>
      <c r="H10" s="226"/>
      <c r="L10" s="226"/>
    </row>
    <row r="11" spans="1:28">
      <c r="B11" s="227"/>
      <c r="D11" s="227"/>
      <c r="J11" s="227"/>
    </row>
    <row r="16" spans="1:28">
      <c r="A16" t="s">
        <v>1606</v>
      </c>
    </row>
    <row r="17" spans="1:19">
      <c r="A17" s="107" t="s">
        <v>1395</v>
      </c>
      <c r="B17" s="108" t="s">
        <v>1395</v>
      </c>
      <c r="C17" s="108" t="s">
        <v>1398</v>
      </c>
      <c r="D17" s="108" t="s">
        <v>1400</v>
      </c>
      <c r="E17" s="108" t="s">
        <v>1603</v>
      </c>
      <c r="F17" s="108" t="s">
        <v>1604</v>
      </c>
      <c r="G17" s="108" t="s">
        <v>1605</v>
      </c>
      <c r="H17" s="108" t="s">
        <v>1402</v>
      </c>
      <c r="I17" s="108" t="s">
        <v>1402</v>
      </c>
      <c r="J17" s="108" t="s">
        <v>1404</v>
      </c>
      <c r="K17" s="108" t="s">
        <v>1404</v>
      </c>
      <c r="L17" s="108" t="s">
        <v>1404</v>
      </c>
      <c r="M17" s="108" t="s">
        <v>1408</v>
      </c>
      <c r="N17" s="108" t="s">
        <v>1411</v>
      </c>
      <c r="O17" s="108" t="s">
        <v>1394</v>
      </c>
      <c r="P17" s="108" t="s">
        <v>1394</v>
      </c>
      <c r="Q17" s="108" t="s">
        <v>1395</v>
      </c>
      <c r="R17" s="108" t="s">
        <v>1395</v>
      </c>
      <c r="S17" s="108" t="s">
        <v>1395</v>
      </c>
    </row>
    <row r="18" spans="1:19">
      <c r="A18" s="110">
        <v>42370</v>
      </c>
      <c r="B18" s="106">
        <v>42373</v>
      </c>
      <c r="C18" s="106">
        <v>42450</v>
      </c>
      <c r="D18" s="106">
        <v>42492</v>
      </c>
      <c r="E18" s="106">
        <v>42493</v>
      </c>
      <c r="F18" s="106">
        <v>42494</v>
      </c>
      <c r="G18" s="106">
        <v>42576</v>
      </c>
      <c r="H18" s="106">
        <v>42577</v>
      </c>
      <c r="I18" s="106">
        <v>42578</v>
      </c>
      <c r="J18" s="106">
        <v>42597</v>
      </c>
      <c r="K18" s="106">
        <v>42598</v>
      </c>
      <c r="L18" s="106">
        <v>42599</v>
      </c>
      <c r="M18" s="106">
        <v>42653</v>
      </c>
      <c r="N18" s="106">
        <v>42727</v>
      </c>
      <c r="O18" s="106">
        <v>42733</v>
      </c>
      <c r="P18" s="106">
        <v>42734</v>
      </c>
      <c r="Q18" s="106">
        <v>42737</v>
      </c>
      <c r="R18" s="106">
        <v>42738</v>
      </c>
      <c r="S18" s="106">
        <v>42739</v>
      </c>
    </row>
    <row r="19" spans="1:19">
      <c r="A19" s="112" t="str">
        <f t="shared" ref="A19:S19" si="5">TEXT(A18,"DDD")</f>
        <v>Fri</v>
      </c>
      <c r="B19" s="113" t="str">
        <f t="shared" si="5"/>
        <v>Mon</v>
      </c>
      <c r="C19" s="113" t="str">
        <f t="shared" si="5"/>
        <v>Mon</v>
      </c>
      <c r="D19" s="113" t="str">
        <f t="shared" si="5"/>
        <v>Mon</v>
      </c>
      <c r="E19" s="113" t="str">
        <f t="shared" si="5"/>
        <v>Tue</v>
      </c>
      <c r="F19" s="113" t="str">
        <f t="shared" si="5"/>
        <v>Wed</v>
      </c>
      <c r="G19" s="113" t="str">
        <f t="shared" si="5"/>
        <v>Mon</v>
      </c>
      <c r="H19" s="113" t="str">
        <f t="shared" si="5"/>
        <v>Tue</v>
      </c>
      <c r="I19" s="113" t="str">
        <f t="shared" si="5"/>
        <v>Wed</v>
      </c>
      <c r="J19" s="113" t="str">
        <f t="shared" si="5"/>
        <v>Mon</v>
      </c>
      <c r="K19" s="113" t="str">
        <f t="shared" si="5"/>
        <v>Tue</v>
      </c>
      <c r="L19" s="113" t="str">
        <f t="shared" si="5"/>
        <v>Wed</v>
      </c>
      <c r="M19" s="113" t="str">
        <f t="shared" si="5"/>
        <v>Mon</v>
      </c>
      <c r="N19" s="113" t="str">
        <f t="shared" si="5"/>
        <v>Fri</v>
      </c>
      <c r="O19" s="113" t="str">
        <f t="shared" si="5"/>
        <v>Thu</v>
      </c>
      <c r="P19" s="113" t="str">
        <f t="shared" si="5"/>
        <v>Fri</v>
      </c>
      <c r="Q19" s="113" t="str">
        <f t="shared" si="5"/>
        <v>Mon</v>
      </c>
      <c r="R19" s="113" t="str">
        <f t="shared" si="5"/>
        <v>Tue</v>
      </c>
      <c r="S19" s="113" t="str">
        <f t="shared" si="5"/>
        <v>Wed</v>
      </c>
    </row>
    <row r="21" spans="1:19">
      <c r="A21" t="s">
        <v>1414</v>
      </c>
    </row>
    <row r="22" spans="1:19">
      <c r="A22" s="105" t="s">
        <v>1396</v>
      </c>
      <c r="B22" s="105" t="s">
        <v>1397</v>
      </c>
      <c r="C22" s="105" t="s">
        <v>1399</v>
      </c>
      <c r="D22" s="105" t="s">
        <v>1401</v>
      </c>
      <c r="E22" s="105" t="s">
        <v>1403</v>
      </c>
      <c r="F22" s="105" t="s">
        <v>1405</v>
      </c>
      <c r="G22" s="105" t="s">
        <v>1406</v>
      </c>
      <c r="H22" s="105" t="s">
        <v>1407</v>
      </c>
      <c r="I22" s="105" t="s">
        <v>1409</v>
      </c>
      <c r="J22" s="105" t="s">
        <v>1410</v>
      </c>
      <c r="K22" s="105" t="s">
        <v>1411</v>
      </c>
    </row>
    <row r="23" spans="1:19">
      <c r="A23" s="106">
        <v>42380</v>
      </c>
      <c r="B23" s="106">
        <v>42411</v>
      </c>
      <c r="C23" s="106">
        <v>42489</v>
      </c>
      <c r="D23" s="106">
        <v>42569</v>
      </c>
      <c r="E23" s="106">
        <v>42593</v>
      </c>
      <c r="F23" s="106">
        <v>42632</v>
      </c>
      <c r="G23" s="106">
        <v>42635</v>
      </c>
      <c r="H23" s="106">
        <v>42635</v>
      </c>
      <c r="I23" s="106">
        <v>42677</v>
      </c>
      <c r="J23" s="106">
        <v>42697</v>
      </c>
      <c r="K23" s="106">
        <v>42727</v>
      </c>
    </row>
    <row r="24" spans="1:19">
      <c r="A24" t="str">
        <f t="shared" ref="A24:K24" si="6">TEXT(A23,"DDD")</f>
        <v>Mon</v>
      </c>
      <c r="B24" t="str">
        <f t="shared" si="6"/>
        <v>Thu</v>
      </c>
      <c r="C24" t="str">
        <f t="shared" si="6"/>
        <v>Fri</v>
      </c>
      <c r="D24" t="str">
        <f t="shared" si="6"/>
        <v>Mon</v>
      </c>
      <c r="E24" t="str">
        <f t="shared" si="6"/>
        <v>Thu</v>
      </c>
      <c r="F24" t="str">
        <f t="shared" si="6"/>
        <v>Mon</v>
      </c>
      <c r="G24" t="str">
        <f t="shared" si="6"/>
        <v>Thu</v>
      </c>
      <c r="H24" t="str">
        <f t="shared" si="6"/>
        <v>Thu</v>
      </c>
      <c r="I24" t="str">
        <f t="shared" si="6"/>
        <v>Thu</v>
      </c>
      <c r="J24" t="str">
        <f t="shared" si="6"/>
        <v>Wed</v>
      </c>
      <c r="K24" t="str">
        <f t="shared" si="6"/>
        <v>Fri</v>
      </c>
    </row>
    <row r="27" spans="1:19">
      <c r="A27" t="s">
        <v>1601</v>
      </c>
    </row>
    <row r="28" spans="1:19">
      <c r="A28" s="127" t="s">
        <v>1395</v>
      </c>
      <c r="B28" s="128" t="s">
        <v>1395</v>
      </c>
      <c r="C28" s="128" t="s">
        <v>1395</v>
      </c>
      <c r="D28" s="131" t="s">
        <v>1602</v>
      </c>
      <c r="E28" s="131" t="s">
        <v>1603</v>
      </c>
      <c r="F28" s="131" t="s">
        <v>1604</v>
      </c>
      <c r="G28" s="131" t="s">
        <v>1605</v>
      </c>
      <c r="H28" s="131" t="s">
        <v>1402</v>
      </c>
      <c r="I28" s="131" t="s">
        <v>1402</v>
      </c>
      <c r="J28" s="131" t="s">
        <v>1402</v>
      </c>
      <c r="K28" s="131" t="s">
        <v>1404</v>
      </c>
      <c r="L28" s="131" t="s">
        <v>1404</v>
      </c>
      <c r="M28" s="131" t="s">
        <v>1404</v>
      </c>
      <c r="N28" s="131" t="s">
        <v>1408</v>
      </c>
      <c r="O28" s="108" t="s">
        <v>1394</v>
      </c>
      <c r="P28" s="108" t="s">
        <v>1394</v>
      </c>
      <c r="Q28" s="108" t="s">
        <v>1395</v>
      </c>
      <c r="R28" s="108" t="s">
        <v>1395</v>
      </c>
      <c r="S28" s="109" t="s">
        <v>1395</v>
      </c>
    </row>
    <row r="29" spans="1:19">
      <c r="A29" s="129">
        <v>42737</v>
      </c>
      <c r="B29" s="130">
        <v>42738</v>
      </c>
      <c r="C29" s="130">
        <v>42739</v>
      </c>
      <c r="D29" s="130">
        <v>42814</v>
      </c>
      <c r="E29" s="130">
        <v>42858</v>
      </c>
      <c r="F29" s="130">
        <v>42859</v>
      </c>
      <c r="G29" s="130">
        <v>42860</v>
      </c>
      <c r="H29" s="130">
        <v>42940</v>
      </c>
      <c r="I29" s="130">
        <v>42941</v>
      </c>
      <c r="J29" s="130">
        <v>42942</v>
      </c>
      <c r="K29" s="130">
        <v>42961</v>
      </c>
      <c r="L29" s="130">
        <v>42962</v>
      </c>
      <c r="M29" s="130">
        <v>42963</v>
      </c>
      <c r="N29" s="130">
        <v>43017</v>
      </c>
      <c r="O29" s="106">
        <v>43101</v>
      </c>
      <c r="P29" s="106">
        <v>43102</v>
      </c>
      <c r="Q29" s="106">
        <v>43103</v>
      </c>
      <c r="R29" s="106">
        <v>43104</v>
      </c>
      <c r="S29" s="111">
        <v>43105</v>
      </c>
    </row>
    <row r="30" spans="1:19">
      <c r="A30" s="112" t="s">
        <v>1598</v>
      </c>
      <c r="B30" s="113" t="s">
        <v>1599</v>
      </c>
      <c r="C30" s="113" t="s">
        <v>1600</v>
      </c>
      <c r="D30" s="113" t="str">
        <f t="shared" ref="D30:S30" si="7">TEXT(D29,"DDD")</f>
        <v>Mon</v>
      </c>
      <c r="E30" s="113" t="str">
        <f t="shared" si="7"/>
        <v>Wed</v>
      </c>
      <c r="F30" s="113" t="str">
        <f t="shared" si="7"/>
        <v>Thu</v>
      </c>
      <c r="G30" s="113" t="str">
        <f t="shared" si="7"/>
        <v>Fri</v>
      </c>
      <c r="H30" s="113" t="str">
        <f t="shared" si="7"/>
        <v>Mon</v>
      </c>
      <c r="I30" s="113" t="str">
        <f t="shared" si="7"/>
        <v>Tue</v>
      </c>
      <c r="J30" s="113" t="str">
        <f t="shared" si="7"/>
        <v>Wed</v>
      </c>
      <c r="K30" s="113" t="str">
        <f t="shared" si="7"/>
        <v>Mon</v>
      </c>
      <c r="L30" s="113" t="str">
        <f t="shared" si="7"/>
        <v>Tue</v>
      </c>
      <c r="M30" s="113" t="str">
        <f t="shared" si="7"/>
        <v>Wed</v>
      </c>
      <c r="N30" s="113" t="str">
        <f t="shared" si="7"/>
        <v>Mon</v>
      </c>
      <c r="O30" s="113" t="str">
        <f t="shared" si="7"/>
        <v>Mon</v>
      </c>
      <c r="P30" s="113" t="str">
        <f t="shared" si="7"/>
        <v>Tue</v>
      </c>
      <c r="Q30" s="113" t="str">
        <f t="shared" si="7"/>
        <v>Wed</v>
      </c>
      <c r="R30" s="113" t="str">
        <f t="shared" si="7"/>
        <v>Thu</v>
      </c>
      <c r="S30" s="114" t="str">
        <f t="shared" si="7"/>
        <v>Fri</v>
      </c>
    </row>
    <row r="32" spans="1:19">
      <c r="A32" t="s">
        <v>1414</v>
      </c>
    </row>
    <row r="33" spans="1:21">
      <c r="A33" s="105" t="s">
        <v>1396</v>
      </c>
      <c r="B33" s="105" t="s">
        <v>1397</v>
      </c>
      <c r="C33" s="105" t="s">
        <v>1399</v>
      </c>
      <c r="D33" s="105" t="s">
        <v>1401</v>
      </c>
      <c r="E33" s="105" t="s">
        <v>1403</v>
      </c>
      <c r="F33" s="105" t="s">
        <v>1405</v>
      </c>
      <c r="G33" s="105" t="s">
        <v>1406</v>
      </c>
      <c r="H33" s="105" t="s">
        <v>1407</v>
      </c>
      <c r="I33" s="105" t="s">
        <v>1409</v>
      </c>
      <c r="J33" s="105" t="s">
        <v>1410</v>
      </c>
      <c r="K33" s="105" t="s">
        <v>1411</v>
      </c>
    </row>
    <row r="34" spans="1:21">
      <c r="A34" s="106">
        <v>42744</v>
      </c>
      <c r="B34" s="106">
        <v>42777</v>
      </c>
      <c r="C34" s="106">
        <v>42854</v>
      </c>
      <c r="D34" s="106">
        <v>42933</v>
      </c>
      <c r="E34" s="106">
        <v>42958</v>
      </c>
      <c r="F34" s="106">
        <v>42996</v>
      </c>
      <c r="G34" s="106">
        <v>43001</v>
      </c>
      <c r="H34" s="106">
        <v>43001</v>
      </c>
      <c r="I34" s="106">
        <v>43042</v>
      </c>
      <c r="J34" s="106">
        <v>43062</v>
      </c>
      <c r="K34" s="106">
        <v>43092</v>
      </c>
    </row>
    <row r="35" spans="1:21">
      <c r="A35" t="str">
        <f t="shared" ref="A35:K35" si="8">TEXT(A34,"DDD")</f>
        <v>Mon</v>
      </c>
      <c r="B35" t="str">
        <f t="shared" si="8"/>
        <v>Sat</v>
      </c>
      <c r="C35" t="str">
        <f t="shared" si="8"/>
        <v>Sat</v>
      </c>
      <c r="D35" t="str">
        <f t="shared" si="8"/>
        <v>Mon</v>
      </c>
      <c r="E35" t="str">
        <f t="shared" si="8"/>
        <v>Fri</v>
      </c>
      <c r="F35" t="str">
        <f t="shared" si="8"/>
        <v>Mon</v>
      </c>
      <c r="G35" t="str">
        <f t="shared" si="8"/>
        <v>Sat</v>
      </c>
      <c r="H35" t="str">
        <f t="shared" si="8"/>
        <v>Sat</v>
      </c>
      <c r="I35" t="str">
        <f t="shared" si="8"/>
        <v>Fri</v>
      </c>
      <c r="J35" t="str">
        <f t="shared" si="8"/>
        <v>Thu</v>
      </c>
      <c r="K35" t="str">
        <f t="shared" si="8"/>
        <v>Sat</v>
      </c>
    </row>
    <row r="38" spans="1:21">
      <c r="A38" t="s">
        <v>2358</v>
      </c>
    </row>
    <row r="39" spans="1:21">
      <c r="A39" s="127" t="s">
        <v>1395</v>
      </c>
      <c r="B39" s="128" t="s">
        <v>1395</v>
      </c>
      <c r="C39" s="128" t="s">
        <v>1395</v>
      </c>
      <c r="D39" s="128" t="s">
        <v>1395</v>
      </c>
      <c r="E39" s="128" t="s">
        <v>1395</v>
      </c>
      <c r="F39" s="131" t="s">
        <v>2272</v>
      </c>
      <c r="G39" s="131" t="s">
        <v>1400</v>
      </c>
      <c r="H39" s="131" t="s">
        <v>1603</v>
      </c>
      <c r="I39" s="131" t="s">
        <v>1604</v>
      </c>
      <c r="J39" s="131" t="s">
        <v>1402</v>
      </c>
      <c r="K39" s="131" t="s">
        <v>1402</v>
      </c>
      <c r="L39" s="131" t="s">
        <v>1402</v>
      </c>
      <c r="M39" s="131" t="s">
        <v>1404</v>
      </c>
      <c r="N39" s="131" t="s">
        <v>1404</v>
      </c>
      <c r="O39" s="131" t="s">
        <v>1404</v>
      </c>
      <c r="P39" s="131" t="s">
        <v>1408</v>
      </c>
      <c r="Q39" s="131" t="s">
        <v>1394</v>
      </c>
      <c r="R39" s="108" t="s">
        <v>1394</v>
      </c>
      <c r="S39" s="108" t="s">
        <v>1395</v>
      </c>
      <c r="T39" s="108" t="s">
        <v>1395</v>
      </c>
      <c r="U39" s="109" t="s">
        <v>1395</v>
      </c>
    </row>
    <row r="40" spans="1:21">
      <c r="A40" s="129">
        <v>43101</v>
      </c>
      <c r="B40" s="130">
        <v>43102</v>
      </c>
      <c r="C40" s="130">
        <v>43103</v>
      </c>
      <c r="D40" s="130">
        <v>43104</v>
      </c>
      <c r="E40" s="130">
        <v>43105</v>
      </c>
      <c r="F40" s="130">
        <v>43143</v>
      </c>
      <c r="G40" s="130">
        <v>43222</v>
      </c>
      <c r="H40" s="130">
        <v>43223</v>
      </c>
      <c r="I40" s="130">
        <v>43224</v>
      </c>
      <c r="J40" s="130">
        <v>43304</v>
      </c>
      <c r="K40" s="130">
        <v>43305</v>
      </c>
      <c r="L40" s="130">
        <v>43306</v>
      </c>
      <c r="M40" s="130">
        <v>43325</v>
      </c>
      <c r="N40" s="130">
        <v>43326</v>
      </c>
      <c r="O40" s="130">
        <v>43327</v>
      </c>
      <c r="P40" s="225">
        <v>43381</v>
      </c>
      <c r="Q40" s="225">
        <v>43465</v>
      </c>
      <c r="R40" s="228">
        <v>43466</v>
      </c>
      <c r="S40" s="228">
        <v>43467</v>
      </c>
      <c r="T40" s="228">
        <v>43468</v>
      </c>
      <c r="U40" s="229">
        <v>43469</v>
      </c>
    </row>
    <row r="41" spans="1:21">
      <c r="A41" s="113" t="s">
        <v>1598</v>
      </c>
      <c r="B41" s="113" t="s">
        <v>1599</v>
      </c>
      <c r="C41" s="113" t="s">
        <v>1600</v>
      </c>
      <c r="D41" s="113" t="s">
        <v>2359</v>
      </c>
      <c r="E41" s="113" t="s">
        <v>2360</v>
      </c>
      <c r="F41" s="113" t="s">
        <v>1598</v>
      </c>
      <c r="G41" s="113" t="s">
        <v>1600</v>
      </c>
      <c r="H41" s="113" t="s">
        <v>2359</v>
      </c>
      <c r="I41" s="113" t="s">
        <v>2360</v>
      </c>
      <c r="J41" s="113" t="s">
        <v>1598</v>
      </c>
      <c r="K41" s="113" t="s">
        <v>1599</v>
      </c>
      <c r="L41" s="113" t="s">
        <v>1600</v>
      </c>
      <c r="M41" s="113" t="s">
        <v>1598</v>
      </c>
      <c r="N41" s="113" t="s">
        <v>1599</v>
      </c>
      <c r="O41" s="113" t="s">
        <v>1600</v>
      </c>
      <c r="P41" s="113" t="s">
        <v>1598</v>
      </c>
      <c r="Q41" s="113" t="s">
        <v>1598</v>
      </c>
      <c r="R41" s="113" t="s">
        <v>1599</v>
      </c>
      <c r="S41" s="113" t="s">
        <v>1600</v>
      </c>
      <c r="T41" s="113" t="s">
        <v>2359</v>
      </c>
      <c r="U41" s="114" t="s">
        <v>2360</v>
      </c>
    </row>
    <row r="42" spans="1:21">
      <c r="A42" s="132" t="s">
        <v>2174</v>
      </c>
    </row>
    <row r="43" spans="1:21">
      <c r="A43" t="s">
        <v>1414</v>
      </c>
    </row>
    <row r="44" spans="1:21">
      <c r="A44" s="105" t="s">
        <v>1396</v>
      </c>
      <c r="B44" s="105" t="s">
        <v>1397</v>
      </c>
      <c r="C44" s="105" t="s">
        <v>1602</v>
      </c>
      <c r="D44" s="105" t="s">
        <v>1399</v>
      </c>
      <c r="E44" s="105" t="s">
        <v>1605</v>
      </c>
      <c r="F44" s="105" t="s">
        <v>1401</v>
      </c>
      <c r="G44" s="105" t="s">
        <v>1403</v>
      </c>
      <c r="H44" s="105" t="s">
        <v>1405</v>
      </c>
      <c r="I44" s="105" t="s">
        <v>1406</v>
      </c>
      <c r="J44" s="105" t="s">
        <v>1407</v>
      </c>
      <c r="K44" s="105" t="s">
        <v>1409</v>
      </c>
      <c r="L44" s="105" t="s">
        <v>1410</v>
      </c>
      <c r="M44" s="105" t="s">
        <v>1411</v>
      </c>
    </row>
    <row r="45" spans="1:21">
      <c r="A45" s="106">
        <v>43108</v>
      </c>
      <c r="B45" s="106">
        <v>43142</v>
      </c>
      <c r="C45" s="106">
        <v>43180</v>
      </c>
      <c r="D45" s="106">
        <v>43219</v>
      </c>
      <c r="E45" s="106">
        <v>43225</v>
      </c>
      <c r="F45" s="106">
        <v>43297</v>
      </c>
      <c r="G45" s="106">
        <v>43323</v>
      </c>
      <c r="H45" s="106">
        <v>43360</v>
      </c>
      <c r="I45" s="106">
        <v>43366</v>
      </c>
      <c r="J45" s="106">
        <v>43366</v>
      </c>
      <c r="K45" s="106">
        <v>43407</v>
      </c>
      <c r="L45" s="106">
        <v>43427</v>
      </c>
      <c r="M45" s="106">
        <v>43457</v>
      </c>
    </row>
    <row r="46" spans="1:21">
      <c r="A46" t="s">
        <v>1598</v>
      </c>
      <c r="B46" t="s">
        <v>2361</v>
      </c>
      <c r="C46" t="s">
        <v>1600</v>
      </c>
      <c r="D46" t="s">
        <v>2361</v>
      </c>
      <c r="E46" t="s">
        <v>2362</v>
      </c>
      <c r="F46" t="s">
        <v>1598</v>
      </c>
      <c r="G46" t="s">
        <v>2362</v>
      </c>
      <c r="H46" t="s">
        <v>1598</v>
      </c>
      <c r="I46" t="s">
        <v>2361</v>
      </c>
      <c r="J46" t="s">
        <v>2361</v>
      </c>
      <c r="K46" t="s">
        <v>2362</v>
      </c>
      <c r="L46" t="s">
        <v>2360</v>
      </c>
      <c r="M46" t="s">
        <v>2361</v>
      </c>
    </row>
    <row r="47" spans="1:21">
      <c r="B47" s="226">
        <v>43143</v>
      </c>
      <c r="D47" s="226">
        <v>43220</v>
      </c>
      <c r="I47" s="226">
        <v>43367</v>
      </c>
      <c r="M47" s="226">
        <v>43458</v>
      </c>
    </row>
    <row r="48" spans="1:21">
      <c r="B48" s="227" t="s">
        <v>2271</v>
      </c>
      <c r="D48" s="227" t="s">
        <v>2271</v>
      </c>
      <c r="I48" s="227" t="s">
        <v>2271</v>
      </c>
      <c r="M48" s="227" t="s">
        <v>2271</v>
      </c>
    </row>
    <row r="51" spans="1:26">
      <c r="A51" t="s">
        <v>2611</v>
      </c>
    </row>
    <row r="52" spans="1:26">
      <c r="A52" s="127" t="s">
        <v>1395</v>
      </c>
      <c r="B52" s="128" t="s">
        <v>1395</v>
      </c>
      <c r="C52" s="128" t="s">
        <v>1395</v>
      </c>
      <c r="D52" s="128" t="s">
        <v>1395</v>
      </c>
      <c r="E52" s="128" t="s">
        <v>1395</v>
      </c>
      <c r="F52" s="128" t="s">
        <v>1395</v>
      </c>
      <c r="G52" s="131" t="s">
        <v>2272</v>
      </c>
      <c r="H52" s="131" t="s">
        <v>2363</v>
      </c>
      <c r="I52" s="131" t="s">
        <v>2364</v>
      </c>
      <c r="J52" s="131" t="s">
        <v>1603</v>
      </c>
      <c r="K52" s="131" t="s">
        <v>1402</v>
      </c>
      <c r="L52" s="131" t="s">
        <v>1402</v>
      </c>
      <c r="M52" s="131" t="s">
        <v>1402</v>
      </c>
      <c r="N52" s="131" t="s">
        <v>1404</v>
      </c>
      <c r="O52" s="131" t="s">
        <v>1404</v>
      </c>
      <c r="P52" s="131" t="s">
        <v>1404</v>
      </c>
      <c r="Q52" s="131" t="s">
        <v>2366</v>
      </c>
      <c r="R52" s="131" t="s">
        <v>2365</v>
      </c>
      <c r="S52" s="131" t="s">
        <v>2367</v>
      </c>
      <c r="T52" s="131" t="s">
        <v>1394</v>
      </c>
      <c r="U52" s="131" t="s">
        <v>1394</v>
      </c>
      <c r="V52" s="108" t="s">
        <v>1394</v>
      </c>
      <c r="W52" s="108" t="s">
        <v>1395</v>
      </c>
      <c r="X52" s="109" t="s">
        <v>1395</v>
      </c>
    </row>
    <row r="53" spans="1:26">
      <c r="A53" s="129">
        <v>43466</v>
      </c>
      <c r="B53" s="130">
        <v>43467</v>
      </c>
      <c r="C53" s="130">
        <v>43468</v>
      </c>
      <c r="D53" s="130">
        <v>43469</v>
      </c>
      <c r="E53" s="130">
        <v>43470</v>
      </c>
      <c r="F53" s="130">
        <v>43471</v>
      </c>
      <c r="G53" s="130">
        <v>43507</v>
      </c>
      <c r="H53" s="130">
        <v>43586</v>
      </c>
      <c r="I53" s="130">
        <v>43587</v>
      </c>
      <c r="J53" s="130">
        <v>43588</v>
      </c>
      <c r="K53" s="130">
        <v>43668</v>
      </c>
      <c r="L53" s="130">
        <v>43669</v>
      </c>
      <c r="M53" s="130">
        <v>43670</v>
      </c>
      <c r="N53" s="130">
        <v>43691</v>
      </c>
      <c r="O53" s="130">
        <v>43692</v>
      </c>
      <c r="P53" s="130">
        <v>43693</v>
      </c>
      <c r="Q53" s="225">
        <v>43759</v>
      </c>
      <c r="R53" s="225">
        <v>43395</v>
      </c>
      <c r="S53" s="225">
        <v>43822</v>
      </c>
      <c r="T53" s="225">
        <v>43829</v>
      </c>
      <c r="U53" s="225">
        <v>43830</v>
      </c>
      <c r="V53" s="228">
        <v>43831</v>
      </c>
      <c r="W53" s="228">
        <v>43832</v>
      </c>
      <c r="X53" s="229">
        <v>43833</v>
      </c>
    </row>
    <row r="54" spans="1:26">
      <c r="A54" s="113" t="str">
        <f t="shared" ref="A54:P54" si="9">TEXT(A53,"DDD")</f>
        <v>Tue</v>
      </c>
      <c r="B54" s="113" t="str">
        <f t="shared" si="9"/>
        <v>Wed</v>
      </c>
      <c r="C54" s="113" t="str">
        <f t="shared" si="9"/>
        <v>Thu</v>
      </c>
      <c r="D54" s="113" t="str">
        <f t="shared" si="9"/>
        <v>Fri</v>
      </c>
      <c r="E54" s="113" t="str">
        <f t="shared" si="9"/>
        <v>Sat</v>
      </c>
      <c r="F54" s="113" t="str">
        <f t="shared" si="9"/>
        <v>Sun</v>
      </c>
      <c r="G54" s="113" t="str">
        <f t="shared" si="9"/>
        <v>Mon</v>
      </c>
      <c r="H54" s="113" t="str">
        <f t="shared" si="9"/>
        <v>Wed</v>
      </c>
      <c r="I54" s="113" t="str">
        <f t="shared" si="9"/>
        <v>Thu</v>
      </c>
      <c r="J54" s="113" t="str">
        <f t="shared" si="9"/>
        <v>Fri</v>
      </c>
      <c r="K54" s="113" t="str">
        <f t="shared" si="9"/>
        <v>Mon</v>
      </c>
      <c r="L54" s="113" t="str">
        <f t="shared" si="9"/>
        <v>Tue</v>
      </c>
      <c r="M54" s="113" t="str">
        <f t="shared" si="9"/>
        <v>Wed</v>
      </c>
      <c r="N54" s="113" t="str">
        <f t="shared" si="9"/>
        <v>Wed</v>
      </c>
      <c r="O54" s="113" t="str">
        <f t="shared" si="9"/>
        <v>Thu</v>
      </c>
      <c r="P54" s="113" t="str">
        <f t="shared" si="9"/>
        <v>Fri</v>
      </c>
      <c r="Q54" s="113" t="str">
        <f t="shared" ref="Q54:X54" si="10">TEXT(Q53,"DDD")</f>
        <v>Mon</v>
      </c>
      <c r="R54" s="113" t="str">
        <f t="shared" si="10"/>
        <v>Mon</v>
      </c>
      <c r="S54" s="113" t="str">
        <f t="shared" si="10"/>
        <v>Mon</v>
      </c>
      <c r="T54" s="113" t="str">
        <f t="shared" si="10"/>
        <v>Mon</v>
      </c>
      <c r="U54" s="113" t="str">
        <f t="shared" si="10"/>
        <v>Tue</v>
      </c>
      <c r="V54" s="113" t="str">
        <f t="shared" si="10"/>
        <v>Wed</v>
      </c>
      <c r="W54" s="113" t="str">
        <f t="shared" si="10"/>
        <v>Thu</v>
      </c>
      <c r="X54" s="114" t="str">
        <f t="shared" si="10"/>
        <v>Fri</v>
      </c>
    </row>
    <row r="55" spans="1:26">
      <c r="A55" s="132" t="s">
        <v>2368</v>
      </c>
    </row>
    <row r="56" spans="1:26">
      <c r="A56" t="s">
        <v>1414</v>
      </c>
    </row>
    <row r="57" spans="1:26">
      <c r="A57" s="105" t="s">
        <v>1396</v>
      </c>
      <c r="B57" s="105" t="s">
        <v>1397</v>
      </c>
      <c r="C57" s="105" t="s">
        <v>1602</v>
      </c>
      <c r="D57" s="105" t="s">
        <v>1399</v>
      </c>
      <c r="E57" s="105" t="s">
        <v>2369</v>
      </c>
      <c r="F57" s="105" t="s">
        <v>2370</v>
      </c>
      <c r="G57" s="105" t="s">
        <v>1401</v>
      </c>
      <c r="H57" s="105" t="s">
        <v>2370</v>
      </c>
      <c r="I57" s="105" t="s">
        <v>1405</v>
      </c>
      <c r="J57" s="105" t="s">
        <v>1407</v>
      </c>
      <c r="K57" s="105" t="s">
        <v>1408</v>
      </c>
      <c r="L57" s="105" t="s">
        <v>2370</v>
      </c>
    </row>
    <row r="58" spans="1:26">
      <c r="A58" s="106">
        <v>43479</v>
      </c>
      <c r="B58" s="106">
        <v>43507</v>
      </c>
      <c r="C58" s="106">
        <v>43545</v>
      </c>
      <c r="D58" s="106">
        <v>43584</v>
      </c>
      <c r="E58" s="106">
        <v>43585</v>
      </c>
      <c r="F58" s="106">
        <v>43591</v>
      </c>
      <c r="G58" s="106">
        <v>43661</v>
      </c>
      <c r="H58" s="106">
        <v>43689</v>
      </c>
      <c r="I58" s="106">
        <v>43724</v>
      </c>
      <c r="J58" s="106">
        <v>43731</v>
      </c>
      <c r="K58" s="106">
        <v>43752</v>
      </c>
      <c r="L58" s="106">
        <v>43773</v>
      </c>
    </row>
    <row r="59" spans="1:26">
      <c r="A59" t="str">
        <f t="shared" ref="A59:L59" si="11">TEXT(A58,"DDD")</f>
        <v>Mon</v>
      </c>
      <c r="B59" t="str">
        <f t="shared" si="11"/>
        <v>Mon</v>
      </c>
      <c r="C59" t="str">
        <f t="shared" si="11"/>
        <v>Thu</v>
      </c>
      <c r="D59" t="str">
        <f t="shared" si="11"/>
        <v>Mon</v>
      </c>
      <c r="E59" t="str">
        <f t="shared" si="11"/>
        <v>Tue</v>
      </c>
      <c r="F59" t="str">
        <f t="shared" si="11"/>
        <v>Mon</v>
      </c>
      <c r="G59" t="str">
        <f t="shared" si="11"/>
        <v>Mon</v>
      </c>
      <c r="H59" t="str">
        <f t="shared" si="11"/>
        <v>Mon</v>
      </c>
      <c r="I59" t="str">
        <f t="shared" si="11"/>
        <v>Mon</v>
      </c>
      <c r="J59" t="str">
        <f t="shared" si="11"/>
        <v>Mon</v>
      </c>
      <c r="K59" t="str">
        <f t="shared" si="11"/>
        <v>Mon</v>
      </c>
      <c r="L59" t="str">
        <f t="shared" si="11"/>
        <v>Mon</v>
      </c>
    </row>
    <row r="62" spans="1:26">
      <c r="A62" t="s">
        <v>2724</v>
      </c>
    </row>
    <row r="63" spans="1:26">
      <c r="A63" s="283" t="s">
        <v>1395</v>
      </c>
      <c r="B63" s="284" t="s">
        <v>1395</v>
      </c>
      <c r="C63" s="284" t="s">
        <v>1395</v>
      </c>
      <c r="D63" s="284" t="s">
        <v>1395</v>
      </c>
      <c r="E63" s="284" t="s">
        <v>1395</v>
      </c>
      <c r="F63" s="285" t="s">
        <v>2272</v>
      </c>
      <c r="G63" s="285" t="s">
        <v>1602</v>
      </c>
      <c r="H63" s="285" t="s">
        <v>2370</v>
      </c>
      <c r="I63" s="285" t="s">
        <v>2370</v>
      </c>
      <c r="J63" s="285" t="s">
        <v>2370</v>
      </c>
      <c r="K63" s="285" t="s">
        <v>2370</v>
      </c>
      <c r="L63" s="285" t="s">
        <v>2370</v>
      </c>
      <c r="M63" s="285" t="s">
        <v>1604</v>
      </c>
      <c r="N63" s="285" t="s">
        <v>2612</v>
      </c>
      <c r="O63" s="285" t="s">
        <v>2364</v>
      </c>
      <c r="P63" s="285" t="s">
        <v>1404</v>
      </c>
      <c r="Q63" s="285" t="s">
        <v>1404</v>
      </c>
      <c r="R63" s="285" t="s">
        <v>1404</v>
      </c>
      <c r="S63" s="285" t="s">
        <v>2613</v>
      </c>
      <c r="T63" s="285" t="s">
        <v>2367</v>
      </c>
      <c r="U63" s="285" t="s">
        <v>1394</v>
      </c>
      <c r="V63" s="285" t="s">
        <v>1394</v>
      </c>
      <c r="W63" s="285" t="s">
        <v>1394</v>
      </c>
      <c r="X63" s="286" t="s">
        <v>1394</v>
      </c>
      <c r="Y63" s="286" t="s">
        <v>1395</v>
      </c>
      <c r="Z63" s="287" t="s">
        <v>1395</v>
      </c>
    </row>
    <row r="64" spans="1:26">
      <c r="A64" s="129">
        <v>43831</v>
      </c>
      <c r="B64" s="130">
        <v>43832</v>
      </c>
      <c r="C64" s="130">
        <v>43833</v>
      </c>
      <c r="D64" s="130">
        <v>43834</v>
      </c>
      <c r="E64" s="130">
        <v>43835</v>
      </c>
      <c r="F64" s="130">
        <v>43885</v>
      </c>
      <c r="G64" s="130">
        <v>43910</v>
      </c>
      <c r="H64" s="130">
        <v>43948</v>
      </c>
      <c r="I64" s="130">
        <v>43949</v>
      </c>
      <c r="J64" s="130">
        <v>43950</v>
      </c>
      <c r="K64" s="130">
        <v>43951</v>
      </c>
      <c r="L64" s="130">
        <v>43952</v>
      </c>
      <c r="M64" s="130">
        <v>43955</v>
      </c>
      <c r="N64" s="130">
        <v>43956</v>
      </c>
      <c r="O64" s="130">
        <v>43957</v>
      </c>
      <c r="P64" s="130">
        <v>44055</v>
      </c>
      <c r="Q64" s="130">
        <v>44056</v>
      </c>
      <c r="R64" s="130">
        <v>44057</v>
      </c>
      <c r="S64" s="130">
        <v>44095</v>
      </c>
      <c r="T64" s="225">
        <v>44193</v>
      </c>
      <c r="U64" s="225">
        <v>44194</v>
      </c>
      <c r="V64" s="225">
        <v>44195</v>
      </c>
      <c r="W64" s="225">
        <v>44196</v>
      </c>
      <c r="X64" s="228">
        <v>44197</v>
      </c>
      <c r="Y64" s="228">
        <v>44200</v>
      </c>
      <c r="Z64" s="229">
        <v>44201</v>
      </c>
    </row>
    <row r="65" spans="1:26">
      <c r="A65" s="113" t="str">
        <f t="shared" ref="A65:J65" si="12">TEXT(A64,"DDD")</f>
        <v>Wed</v>
      </c>
      <c r="B65" s="113" t="str">
        <f t="shared" si="12"/>
        <v>Thu</v>
      </c>
      <c r="C65" s="113" t="str">
        <f t="shared" si="12"/>
        <v>Fri</v>
      </c>
      <c r="D65" s="113" t="str">
        <f t="shared" si="12"/>
        <v>Sat</v>
      </c>
      <c r="E65" s="113" t="str">
        <f t="shared" si="12"/>
        <v>Sun</v>
      </c>
      <c r="F65" s="113" t="str">
        <f t="shared" si="12"/>
        <v>Mon</v>
      </c>
      <c r="G65" s="113" t="str">
        <f t="shared" si="12"/>
        <v>Fri</v>
      </c>
      <c r="H65" s="113" t="str">
        <f t="shared" si="12"/>
        <v>Mon</v>
      </c>
      <c r="I65" s="113" t="str">
        <f t="shared" si="12"/>
        <v>Tue</v>
      </c>
      <c r="J65" s="113" t="str">
        <f t="shared" si="12"/>
        <v>Wed</v>
      </c>
      <c r="K65" s="113" t="str">
        <f>TEXT(K64,"DDD")</f>
        <v>Thu</v>
      </c>
      <c r="L65" s="113" t="str">
        <f>TEXT(L64,"DDD")</f>
        <v>Fri</v>
      </c>
      <c r="M65" s="113" t="str">
        <f t="shared" ref="M65:T65" si="13">TEXT(M64,"DDD")</f>
        <v>Mon</v>
      </c>
      <c r="N65" s="113" t="str">
        <f t="shared" si="13"/>
        <v>Tue</v>
      </c>
      <c r="O65" s="113" t="str">
        <f t="shared" si="13"/>
        <v>Wed</v>
      </c>
      <c r="P65" s="113" t="str">
        <f t="shared" si="13"/>
        <v>Wed</v>
      </c>
      <c r="Q65" s="113" t="str">
        <f t="shared" si="13"/>
        <v>Thu</v>
      </c>
      <c r="R65" s="113" t="str">
        <f t="shared" si="13"/>
        <v>Fri</v>
      </c>
      <c r="S65" s="113" t="str">
        <f t="shared" si="13"/>
        <v>Mon</v>
      </c>
      <c r="T65" s="113" t="str">
        <f t="shared" si="13"/>
        <v>Mon</v>
      </c>
      <c r="U65" s="113" t="str">
        <f t="shared" ref="U65:Z65" si="14">TEXT(U64,"DDD")</f>
        <v>Tue</v>
      </c>
      <c r="V65" s="113" t="str">
        <f t="shared" si="14"/>
        <v>Wed</v>
      </c>
      <c r="W65" s="113" t="str">
        <f t="shared" si="14"/>
        <v>Thu</v>
      </c>
      <c r="X65" s="113" t="str">
        <f t="shared" si="14"/>
        <v>Fri</v>
      </c>
      <c r="Y65" s="113" t="str">
        <f t="shared" si="14"/>
        <v>Mon</v>
      </c>
      <c r="Z65" s="114" t="str">
        <f t="shared" si="14"/>
        <v>Tue</v>
      </c>
    </row>
    <row r="66" spans="1:26">
      <c r="A66" s="132"/>
    </row>
    <row r="67" spans="1:26">
      <c r="A67" t="s">
        <v>1414</v>
      </c>
    </row>
    <row r="68" spans="1:26">
      <c r="A68" s="288" t="s">
        <v>1396</v>
      </c>
      <c r="B68" s="288" t="s">
        <v>1397</v>
      </c>
      <c r="C68" s="288" t="s">
        <v>2614</v>
      </c>
      <c r="D68" s="288" t="s">
        <v>1399</v>
      </c>
      <c r="E68" s="288" t="s">
        <v>1403</v>
      </c>
      <c r="F68" s="288" t="s">
        <v>1407</v>
      </c>
      <c r="G68" s="288" t="s">
        <v>1409</v>
      </c>
      <c r="H68" s="288" t="s">
        <v>1410</v>
      </c>
    </row>
    <row r="69" spans="1:26">
      <c r="A69" s="106">
        <v>43843</v>
      </c>
      <c r="B69" s="106">
        <v>43872</v>
      </c>
      <c r="C69" s="106">
        <v>43885</v>
      </c>
      <c r="D69" s="106">
        <v>43950</v>
      </c>
      <c r="E69" s="106">
        <v>44053</v>
      </c>
      <c r="F69" s="106">
        <v>44096</v>
      </c>
      <c r="G69" s="106">
        <v>44138</v>
      </c>
      <c r="H69" s="106">
        <v>44158</v>
      </c>
    </row>
    <row r="70" spans="1:26">
      <c r="A70" t="str">
        <f t="shared" ref="A70:H70" si="15">TEXT(A69,"DDD")</f>
        <v>Mon</v>
      </c>
      <c r="B70" t="str">
        <f t="shared" si="15"/>
        <v>Tue</v>
      </c>
      <c r="C70" t="str">
        <f t="shared" si="15"/>
        <v>Mon</v>
      </c>
      <c r="D70" t="str">
        <f t="shared" si="15"/>
        <v>Wed</v>
      </c>
      <c r="E70" t="str">
        <f t="shared" si="15"/>
        <v>Mon</v>
      </c>
      <c r="F70" t="str">
        <f t="shared" si="15"/>
        <v>Tue</v>
      </c>
      <c r="G70" t="str">
        <f t="shared" si="15"/>
        <v>Tue</v>
      </c>
      <c r="H70" t="str">
        <f t="shared" si="15"/>
        <v>Mon</v>
      </c>
    </row>
    <row r="71" spans="1:26">
      <c r="B71" s="226"/>
      <c r="C71" s="226" t="s">
        <v>2371</v>
      </c>
      <c r="D71" s="226"/>
      <c r="H71" s="226"/>
      <c r="L71" s="226"/>
    </row>
    <row r="73" spans="1:26">
      <c r="A73" t="s">
        <v>3216</v>
      </c>
    </row>
    <row r="74" spans="1:26">
      <c r="A74" s="283" t="s">
        <v>1395</v>
      </c>
      <c r="B74" s="284" t="s">
        <v>1395</v>
      </c>
      <c r="C74" s="284" t="s">
        <v>1395</v>
      </c>
      <c r="D74" s="284" t="s">
        <v>1395</v>
      </c>
      <c r="E74" s="284" t="s">
        <v>1395</v>
      </c>
      <c r="F74" s="285" t="s">
        <v>2725</v>
      </c>
      <c r="G74" s="285" t="s">
        <v>1604</v>
      </c>
      <c r="H74" s="285" t="s">
        <v>2612</v>
      </c>
      <c r="I74" s="285" t="s">
        <v>2726</v>
      </c>
      <c r="J74" s="285" t="s">
        <v>1401</v>
      </c>
      <c r="K74" s="285" t="s">
        <v>2727</v>
      </c>
      <c r="L74" s="285" t="s">
        <v>1404</v>
      </c>
      <c r="M74" s="285" t="s">
        <v>1404</v>
      </c>
      <c r="N74" s="285" t="s">
        <v>1404</v>
      </c>
      <c r="O74" s="285" t="s">
        <v>2613</v>
      </c>
      <c r="P74" s="285" t="s">
        <v>1394</v>
      </c>
      <c r="Q74" s="285" t="s">
        <v>1394</v>
      </c>
      <c r="R74" s="286" t="s">
        <v>1394</v>
      </c>
      <c r="S74" s="286" t="s">
        <v>1395</v>
      </c>
      <c r="T74" s="287" t="s">
        <v>1395</v>
      </c>
    </row>
    <row r="75" spans="1:26">
      <c r="A75" s="129">
        <v>44197</v>
      </c>
      <c r="B75" s="130">
        <v>44198</v>
      </c>
      <c r="C75" s="130">
        <v>44199</v>
      </c>
      <c r="D75" s="130">
        <v>44200</v>
      </c>
      <c r="E75" s="130">
        <v>44201</v>
      </c>
      <c r="F75" s="130">
        <v>44319</v>
      </c>
      <c r="G75" s="130">
        <v>44320</v>
      </c>
      <c r="H75" s="130">
        <v>44321</v>
      </c>
      <c r="I75" s="130">
        <v>44398</v>
      </c>
      <c r="J75" s="130">
        <v>44399</v>
      </c>
      <c r="K75" s="130">
        <v>44400</v>
      </c>
      <c r="L75" s="130">
        <v>44420</v>
      </c>
      <c r="M75" s="130">
        <v>44421</v>
      </c>
      <c r="N75" s="130">
        <v>44424</v>
      </c>
      <c r="O75" s="130">
        <v>44459</v>
      </c>
      <c r="P75" s="225">
        <v>44560</v>
      </c>
      <c r="Q75" s="225">
        <v>44561</v>
      </c>
      <c r="R75" s="228">
        <v>44564</v>
      </c>
      <c r="S75" s="228">
        <v>44565</v>
      </c>
      <c r="T75" s="229">
        <v>44566</v>
      </c>
    </row>
    <row r="76" spans="1:26">
      <c r="A76" s="113" t="str">
        <f t="shared" ref="A76:O76" si="16">TEXT(A75,"DDD")</f>
        <v>Fri</v>
      </c>
      <c r="B76" s="113" t="str">
        <f t="shared" si="16"/>
        <v>Sat</v>
      </c>
      <c r="C76" s="113" t="str">
        <f t="shared" si="16"/>
        <v>Sun</v>
      </c>
      <c r="D76" s="113" t="str">
        <f t="shared" si="16"/>
        <v>Mon</v>
      </c>
      <c r="E76" s="113" t="str">
        <f t="shared" si="16"/>
        <v>Tue</v>
      </c>
      <c r="F76" s="113" t="str">
        <f>TEXT(F75,"DDD")</f>
        <v>Mon</v>
      </c>
      <c r="G76" s="113" t="str">
        <f>TEXT(G75,"DDD")</f>
        <v>Tue</v>
      </c>
      <c r="H76" s="113" t="str">
        <f>TEXT(H75,"DDD")</f>
        <v>Wed</v>
      </c>
      <c r="I76" s="113" t="str">
        <f t="shared" si="16"/>
        <v>Wed</v>
      </c>
      <c r="J76" s="113" t="str">
        <f t="shared" si="16"/>
        <v>Thu</v>
      </c>
      <c r="K76" s="113" t="str">
        <f>TEXT(K75,"DDD")</f>
        <v>Fri</v>
      </c>
      <c r="L76" s="113" t="str">
        <f>TEXT(L75,"DDD")</f>
        <v>Thu</v>
      </c>
      <c r="M76" s="113" t="str">
        <f t="shared" si="16"/>
        <v>Fri</v>
      </c>
      <c r="N76" s="113" t="str">
        <f t="shared" si="16"/>
        <v>Mon</v>
      </c>
      <c r="O76" s="113" t="str">
        <f t="shared" si="16"/>
        <v>Mon</v>
      </c>
      <c r="P76" s="113" t="str">
        <f>TEXT(P75,"DDD")</f>
        <v>Thu</v>
      </c>
      <c r="Q76" s="113" t="str">
        <f>TEXT(Q75,"DDD")</f>
        <v>Fri</v>
      </c>
      <c r="R76" s="113" t="str">
        <f>TEXT(R75,"DDD")</f>
        <v>Mon</v>
      </c>
      <c r="S76" s="113" t="str">
        <f>TEXT(S75,"DDD")</f>
        <v>Tue</v>
      </c>
      <c r="T76" s="114" t="str">
        <f>TEXT(T75,"DDD")</f>
        <v>Wed</v>
      </c>
    </row>
    <row r="77" spans="1:26">
      <c r="A77" s="132"/>
    </row>
    <row r="78" spans="1:26">
      <c r="A78" t="s">
        <v>1414</v>
      </c>
    </row>
    <row r="79" spans="1:26">
      <c r="A79" s="288" t="s">
        <v>1396</v>
      </c>
      <c r="B79" s="288" t="s">
        <v>1397</v>
      </c>
      <c r="C79" s="288" t="s">
        <v>2614</v>
      </c>
      <c r="D79" s="288" t="s">
        <v>1399</v>
      </c>
      <c r="E79" s="288" t="s">
        <v>2728</v>
      </c>
      <c r="F79" s="288" t="s">
        <v>1407</v>
      </c>
      <c r="G79" s="288" t="s">
        <v>1409</v>
      </c>
      <c r="H79" s="288" t="s">
        <v>1410</v>
      </c>
    </row>
    <row r="80" spans="1:26">
      <c r="A80" s="106">
        <v>44207</v>
      </c>
      <c r="B80" s="106">
        <v>44238</v>
      </c>
      <c r="C80" s="106">
        <v>44251</v>
      </c>
      <c r="D80" s="106">
        <v>44315</v>
      </c>
      <c r="E80" s="106">
        <v>44417</v>
      </c>
      <c r="F80" s="106">
        <v>44462</v>
      </c>
      <c r="G80" s="106">
        <v>44503</v>
      </c>
      <c r="H80" s="106">
        <v>44523</v>
      </c>
    </row>
    <row r="81" spans="1:28">
      <c r="A81" t="str">
        <f t="shared" ref="A81:F81" si="17">TEXT(A80,"DDD")</f>
        <v>Mon</v>
      </c>
      <c r="B81" t="str">
        <f t="shared" si="17"/>
        <v>Thu</v>
      </c>
      <c r="C81" t="str">
        <f t="shared" si="17"/>
        <v>Wed</v>
      </c>
      <c r="D81" t="str">
        <f t="shared" si="17"/>
        <v>Thu</v>
      </c>
      <c r="E81" t="str">
        <f t="shared" si="17"/>
        <v>Mon</v>
      </c>
      <c r="F81" t="str">
        <f t="shared" si="17"/>
        <v>Thu</v>
      </c>
      <c r="G81" t="str">
        <f>TEXT(G80,"DDD")</f>
        <v>Wed</v>
      </c>
      <c r="H81" t="str">
        <f>TEXT(H80,"DDD")</f>
        <v>Tue</v>
      </c>
    </row>
    <row r="84" spans="1:28">
      <c r="A84" t="s">
        <v>3217</v>
      </c>
      <c r="D84" s="104"/>
      <c r="E84" s="10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row>
    <row r="85" spans="1:28">
      <c r="A85" s="283" t="s">
        <v>1395</v>
      </c>
      <c r="B85" s="284" t="s">
        <v>1395</v>
      </c>
      <c r="C85" s="284" t="s">
        <v>1395</v>
      </c>
      <c r="D85" s="284" t="s">
        <v>1395</v>
      </c>
      <c r="E85" s="284" t="s">
        <v>1395</v>
      </c>
      <c r="F85" s="285" t="s">
        <v>1397</v>
      </c>
      <c r="G85" s="285" t="s">
        <v>1398</v>
      </c>
      <c r="H85" s="285" t="s">
        <v>1604</v>
      </c>
      <c r="I85" s="285" t="s">
        <v>2612</v>
      </c>
      <c r="J85" s="285" t="s">
        <v>3214</v>
      </c>
      <c r="K85" s="285" t="s">
        <v>2726</v>
      </c>
      <c r="L85" s="285" t="s">
        <v>2726</v>
      </c>
      <c r="M85" s="285" t="s">
        <v>2726</v>
      </c>
      <c r="N85" s="285" t="s">
        <v>1404</v>
      </c>
      <c r="O85" s="285" t="s">
        <v>1404</v>
      </c>
      <c r="P85" s="285" t="s">
        <v>1404</v>
      </c>
      <c r="Q85" s="285" t="s">
        <v>2613</v>
      </c>
      <c r="R85" s="285" t="s">
        <v>1394</v>
      </c>
      <c r="S85" s="285" t="s">
        <v>1395</v>
      </c>
      <c r="T85" s="286" t="s">
        <v>1395</v>
      </c>
      <c r="U85" s="286" t="s">
        <v>1395</v>
      </c>
      <c r="V85" s="286" t="s">
        <v>1395</v>
      </c>
      <c r="W85" s="287" t="s">
        <v>1395</v>
      </c>
    </row>
    <row r="86" spans="1:28">
      <c r="A86" s="129">
        <v>44562</v>
      </c>
      <c r="B86" s="130">
        <v>44563</v>
      </c>
      <c r="C86" s="130">
        <v>44564</v>
      </c>
      <c r="D86" s="130">
        <v>44565</v>
      </c>
      <c r="E86" s="130">
        <v>44566</v>
      </c>
      <c r="F86" s="130">
        <v>44603</v>
      </c>
      <c r="G86" s="130">
        <v>44641</v>
      </c>
      <c r="H86" s="130">
        <v>44685</v>
      </c>
      <c r="I86" s="130">
        <v>44686</v>
      </c>
      <c r="J86" s="130">
        <v>44687</v>
      </c>
      <c r="K86" s="130">
        <v>44767</v>
      </c>
      <c r="L86" s="130">
        <v>44768</v>
      </c>
      <c r="M86" s="130">
        <v>44769</v>
      </c>
      <c r="N86" s="130">
        <v>44788</v>
      </c>
      <c r="O86" s="130">
        <v>44789</v>
      </c>
      <c r="P86" s="130">
        <v>44790</v>
      </c>
      <c r="Q86" s="130">
        <v>44823</v>
      </c>
      <c r="R86" s="225">
        <v>44925</v>
      </c>
      <c r="S86" s="225">
        <v>44928</v>
      </c>
      <c r="T86" s="228">
        <v>44929</v>
      </c>
      <c r="U86" s="228">
        <v>44930</v>
      </c>
      <c r="V86" s="228">
        <v>44931</v>
      </c>
      <c r="W86" s="229">
        <v>44932</v>
      </c>
    </row>
    <row r="87" spans="1:28">
      <c r="A87" s="113" t="str">
        <f t="shared" ref="A87:E87" si="18">TEXT(A86,"DDD")</f>
        <v>Sat</v>
      </c>
      <c r="B87" s="113" t="str">
        <f t="shared" si="18"/>
        <v>Sun</v>
      </c>
      <c r="C87" s="113" t="str">
        <f t="shared" si="18"/>
        <v>Mon</v>
      </c>
      <c r="D87" s="113" t="str">
        <f t="shared" si="18"/>
        <v>Tue</v>
      </c>
      <c r="E87" s="113" t="str">
        <f t="shared" si="18"/>
        <v>Wed</v>
      </c>
      <c r="F87" s="113" t="str">
        <f>TEXT(F86,"DDD")</f>
        <v>Fri</v>
      </c>
      <c r="G87" s="113" t="str">
        <f>TEXT(G86,"DDD")</f>
        <v>Mon</v>
      </c>
      <c r="H87" s="113" t="str">
        <f>TEXT(H86,"DDD")</f>
        <v>Wed</v>
      </c>
      <c r="I87" s="113" t="str">
        <f>TEXT(I86,"DDD")</f>
        <v>Thu</v>
      </c>
      <c r="J87" s="113" t="str">
        <f>TEXT(J86,"DDD")</f>
        <v>Fri</v>
      </c>
      <c r="K87" s="113" t="str">
        <f t="shared" ref="K87:L87" si="19">TEXT(K86,"DDD")</f>
        <v>Mon</v>
      </c>
      <c r="L87" s="113" t="str">
        <f t="shared" si="19"/>
        <v>Tue</v>
      </c>
      <c r="M87" s="113" t="str">
        <f>TEXT(M86,"DDD")</f>
        <v>Wed</v>
      </c>
      <c r="N87" s="113" t="str">
        <f>TEXT(N86,"DDD")</f>
        <v>Mon</v>
      </c>
      <c r="O87" s="113" t="str">
        <f t="shared" ref="O87:W87" si="20">TEXT(O86,"DDD")</f>
        <v>Tue</v>
      </c>
      <c r="P87" s="113" t="str">
        <f t="shared" si="20"/>
        <v>Wed</v>
      </c>
      <c r="Q87" s="113" t="str">
        <f t="shared" si="20"/>
        <v>Mon</v>
      </c>
      <c r="R87" s="113" t="str">
        <f t="shared" si="20"/>
        <v>Fri</v>
      </c>
      <c r="S87" s="113" t="str">
        <f t="shared" si="20"/>
        <v>Mon</v>
      </c>
      <c r="T87" s="113" t="str">
        <f t="shared" si="20"/>
        <v>Tue</v>
      </c>
      <c r="U87" s="113" t="str">
        <f t="shared" si="20"/>
        <v>Wed</v>
      </c>
      <c r="V87" s="113" t="str">
        <f t="shared" si="20"/>
        <v>Thu</v>
      </c>
      <c r="W87" s="114" t="str">
        <f t="shared" si="20"/>
        <v>Fri</v>
      </c>
    </row>
    <row r="88" spans="1:28">
      <c r="A88" s="132"/>
      <c r="F88" t="s">
        <v>3215</v>
      </c>
    </row>
    <row r="89" spans="1:28">
      <c r="A89" t="s">
        <v>1414</v>
      </c>
    </row>
    <row r="90" spans="1:28">
      <c r="A90" s="288" t="s">
        <v>1396</v>
      </c>
      <c r="B90" s="288" t="s">
        <v>2614</v>
      </c>
      <c r="C90" s="288" t="s">
        <v>1399</v>
      </c>
      <c r="D90" s="288" t="s">
        <v>2725</v>
      </c>
      <c r="E90" s="288" t="s">
        <v>1401</v>
      </c>
      <c r="F90" s="288" t="s">
        <v>1403</v>
      </c>
      <c r="G90" s="288" t="s">
        <v>1407</v>
      </c>
      <c r="H90" s="288" t="s">
        <v>2727</v>
      </c>
      <c r="I90" s="288" t="s">
        <v>1409</v>
      </c>
      <c r="J90" s="288" t="s">
        <v>1410</v>
      </c>
    </row>
    <row r="91" spans="1:28">
      <c r="A91" s="106">
        <v>44571</v>
      </c>
      <c r="B91" s="106">
        <v>44615</v>
      </c>
      <c r="C91" s="106">
        <v>44680</v>
      </c>
      <c r="D91" s="106">
        <v>44684</v>
      </c>
      <c r="E91" s="106">
        <v>44760</v>
      </c>
      <c r="F91" s="106">
        <v>44784</v>
      </c>
      <c r="G91" s="106">
        <v>44827</v>
      </c>
      <c r="H91" s="106">
        <v>44844</v>
      </c>
      <c r="I91" s="106">
        <v>44868</v>
      </c>
      <c r="J91" s="106">
        <v>44888</v>
      </c>
    </row>
    <row r="92" spans="1:28">
      <c r="A92" s="113" t="str">
        <f t="shared" ref="A92:J92" si="21">TEXT(A91,"DDD")</f>
        <v>Mon</v>
      </c>
      <c r="B92" s="113" t="str">
        <f t="shared" si="21"/>
        <v>Wed</v>
      </c>
      <c r="C92" s="113" t="str">
        <f t="shared" si="21"/>
        <v>Fri</v>
      </c>
      <c r="D92" s="113" t="str">
        <f t="shared" si="21"/>
        <v>Tue</v>
      </c>
      <c r="E92" s="113" t="str">
        <f t="shared" si="21"/>
        <v>Mon</v>
      </c>
      <c r="F92" s="113" t="str">
        <f t="shared" si="21"/>
        <v>Thu</v>
      </c>
      <c r="G92" s="113" t="str">
        <f t="shared" si="21"/>
        <v>Fri</v>
      </c>
      <c r="H92" s="113" t="str">
        <f t="shared" si="21"/>
        <v>Mon</v>
      </c>
      <c r="I92" s="113" t="str">
        <f t="shared" si="21"/>
        <v>Thu</v>
      </c>
      <c r="J92" s="113" t="str">
        <f t="shared" si="21"/>
        <v>Wed</v>
      </c>
    </row>
    <row r="93" spans="1:28">
      <c r="B93" s="226"/>
      <c r="C93" s="226"/>
      <c r="D93" s="226"/>
      <c r="H93" s="226"/>
      <c r="L93" s="226"/>
    </row>
    <row r="95" spans="1:28">
      <c r="A95" t="s">
        <v>3578</v>
      </c>
    </row>
  </sheetData>
  <phoneticPr fontId="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H34"/>
  <sheetViews>
    <sheetView workbookViewId="0">
      <pane xSplit="2" ySplit="5" topLeftCell="C6" activePane="bottomRight" state="frozen"/>
      <selection pane="topRight" activeCell="B1" sqref="B1"/>
      <selection pane="bottomLeft" activeCell="A2" sqref="A2"/>
      <selection pane="bottomRight" activeCell="D7" sqref="D7"/>
    </sheetView>
  </sheetViews>
  <sheetFormatPr defaultColWidth="9" defaultRowHeight="15"/>
  <cols>
    <col min="1" max="1" width="3.33203125" style="592" customWidth="1"/>
    <col min="2" max="2" width="12.6640625" style="592" customWidth="1"/>
    <col min="3" max="3" width="21" style="592" customWidth="1"/>
    <col min="4" max="4" width="29.44140625" style="592" bestFit="1" customWidth="1"/>
    <col min="5" max="5" width="20.109375" style="592" customWidth="1"/>
    <col min="6" max="6" width="28.44140625" style="592" bestFit="1" customWidth="1"/>
    <col min="7" max="16384" width="9" style="592"/>
  </cols>
  <sheetData>
    <row r="1" spans="2:8" ht="27">
      <c r="B1" s="591" t="s">
        <v>1570</v>
      </c>
      <c r="C1" s="591"/>
      <c r="E1" s="593">
        <v>43901</v>
      </c>
      <c r="F1" s="594" t="s">
        <v>3585</v>
      </c>
      <c r="G1" s="595"/>
      <c r="H1" s="595"/>
    </row>
    <row r="2" spans="2:8">
      <c r="B2" s="592" t="s">
        <v>1572</v>
      </c>
    </row>
    <row r="4" spans="2:8" ht="15.6" thickBot="1"/>
    <row r="5" spans="2:8" ht="45.6" thickBot="1">
      <c r="B5" s="596" t="s">
        <v>1484</v>
      </c>
      <c r="C5" s="597" t="s">
        <v>1485</v>
      </c>
      <c r="D5" s="598" t="s">
        <v>1571</v>
      </c>
      <c r="E5" s="599" t="s">
        <v>1573</v>
      </c>
    </row>
    <row r="6" spans="2:8">
      <c r="B6" s="600" t="s">
        <v>1486</v>
      </c>
      <c r="C6" s="601" t="s">
        <v>1487</v>
      </c>
      <c r="D6" s="602" t="s">
        <v>1488</v>
      </c>
      <c r="E6" s="603" t="s">
        <v>1569</v>
      </c>
    </row>
    <row r="7" spans="2:8">
      <c r="B7" s="604" t="s">
        <v>1489</v>
      </c>
      <c r="C7" s="605" t="s">
        <v>1490</v>
      </c>
      <c r="D7" s="606" t="s">
        <v>1491</v>
      </c>
      <c r="E7" s="607" t="s">
        <v>1569</v>
      </c>
    </row>
    <row r="8" spans="2:8">
      <c r="B8" s="604" t="s">
        <v>1492</v>
      </c>
      <c r="C8" s="605" t="s">
        <v>1493</v>
      </c>
      <c r="D8" s="606" t="s">
        <v>1494</v>
      </c>
      <c r="E8" s="607" t="s">
        <v>1569</v>
      </c>
    </row>
    <row r="9" spans="2:8">
      <c r="B9" s="604" t="s">
        <v>1495</v>
      </c>
      <c r="C9" s="605" t="s">
        <v>1496</v>
      </c>
      <c r="D9" s="606" t="s">
        <v>1497</v>
      </c>
      <c r="E9" s="607" t="s">
        <v>1569</v>
      </c>
    </row>
    <row r="10" spans="2:8">
      <c r="B10" s="604" t="s">
        <v>2622</v>
      </c>
      <c r="C10" s="605" t="s">
        <v>2624</v>
      </c>
      <c r="D10" s="606" t="s">
        <v>2623</v>
      </c>
      <c r="E10" s="607" t="s">
        <v>1569</v>
      </c>
    </row>
    <row r="11" spans="2:8">
      <c r="B11" s="604" t="s">
        <v>1498</v>
      </c>
      <c r="C11" s="605" t="s">
        <v>1499</v>
      </c>
      <c r="D11" s="606" t="s">
        <v>1500</v>
      </c>
      <c r="E11" s="607" t="s">
        <v>1569</v>
      </c>
    </row>
    <row r="12" spans="2:8">
      <c r="B12" s="604" t="s">
        <v>1501</v>
      </c>
      <c r="C12" s="605" t="s">
        <v>1502</v>
      </c>
      <c r="D12" s="606" t="s">
        <v>1503</v>
      </c>
      <c r="E12" s="607" t="s">
        <v>1569</v>
      </c>
    </row>
    <row r="13" spans="2:8">
      <c r="B13" s="604" t="s">
        <v>1504</v>
      </c>
      <c r="C13" s="605" t="s">
        <v>1505</v>
      </c>
      <c r="D13" s="606" t="s">
        <v>1506</v>
      </c>
      <c r="E13" s="607" t="s">
        <v>1569</v>
      </c>
    </row>
    <row r="14" spans="2:8">
      <c r="B14" s="604" t="s">
        <v>1507</v>
      </c>
      <c r="C14" s="605" t="s">
        <v>1508</v>
      </c>
      <c r="D14" s="606" t="s">
        <v>1509</v>
      </c>
      <c r="E14" s="607" t="s">
        <v>1569</v>
      </c>
    </row>
    <row r="15" spans="2:8">
      <c r="B15" s="604" t="s">
        <v>1510</v>
      </c>
      <c r="C15" s="605" t="s">
        <v>1511</v>
      </c>
      <c r="D15" s="606" t="s">
        <v>1512</v>
      </c>
      <c r="E15" s="607" t="s">
        <v>1569</v>
      </c>
    </row>
    <row r="16" spans="2:8">
      <c r="B16" s="604" t="s">
        <v>1513</v>
      </c>
      <c r="C16" s="605" t="s">
        <v>1514</v>
      </c>
      <c r="D16" s="606" t="s">
        <v>1515</v>
      </c>
      <c r="E16" s="607" t="s">
        <v>1569</v>
      </c>
    </row>
    <row r="17" spans="2:5">
      <c r="B17" s="604" t="s">
        <v>1516</v>
      </c>
      <c r="C17" s="605" t="s">
        <v>1517</v>
      </c>
      <c r="D17" s="606" t="s">
        <v>1518</v>
      </c>
      <c r="E17" s="607" t="s">
        <v>1569</v>
      </c>
    </row>
    <row r="18" spans="2:5">
      <c r="B18" s="604" t="s">
        <v>1519</v>
      </c>
      <c r="C18" s="605" t="s">
        <v>1520</v>
      </c>
      <c r="D18" s="606" t="s">
        <v>1521</v>
      </c>
      <c r="E18" s="607" t="s">
        <v>1569</v>
      </c>
    </row>
    <row r="19" spans="2:5">
      <c r="B19" s="604" t="s">
        <v>1522</v>
      </c>
      <c r="C19" s="605" t="s">
        <v>1523</v>
      </c>
      <c r="D19" s="606" t="s">
        <v>1524</v>
      </c>
      <c r="E19" s="607" t="s">
        <v>1569</v>
      </c>
    </row>
    <row r="20" spans="2:5">
      <c r="B20" s="604" t="s">
        <v>1525</v>
      </c>
      <c r="C20" s="605" t="s">
        <v>1526</v>
      </c>
      <c r="D20" s="606" t="s">
        <v>1527</v>
      </c>
      <c r="E20" s="607" t="s">
        <v>1569</v>
      </c>
    </row>
    <row r="21" spans="2:5">
      <c r="B21" s="604" t="s">
        <v>1528</v>
      </c>
      <c r="C21" s="605" t="s">
        <v>1529</v>
      </c>
      <c r="D21" s="606" t="s">
        <v>1530</v>
      </c>
      <c r="E21" s="607" t="s">
        <v>1569</v>
      </c>
    </row>
    <row r="22" spans="2:5">
      <c r="B22" s="604" t="s">
        <v>1531</v>
      </c>
      <c r="C22" s="605" t="s">
        <v>1532</v>
      </c>
      <c r="D22" s="606" t="s">
        <v>1533</v>
      </c>
      <c r="E22" s="607" t="s">
        <v>1569</v>
      </c>
    </row>
    <row r="23" spans="2:5">
      <c r="B23" s="604" t="s">
        <v>1534</v>
      </c>
      <c r="C23" s="605" t="s">
        <v>1535</v>
      </c>
      <c r="D23" s="606" t="s">
        <v>1536</v>
      </c>
      <c r="E23" s="607" t="s">
        <v>1569</v>
      </c>
    </row>
    <row r="24" spans="2:5">
      <c r="B24" s="604" t="s">
        <v>1537</v>
      </c>
      <c r="C24" s="605" t="s">
        <v>1538</v>
      </c>
      <c r="D24" s="606" t="s">
        <v>1539</v>
      </c>
      <c r="E24" s="607" t="s">
        <v>1569</v>
      </c>
    </row>
    <row r="25" spans="2:5">
      <c r="B25" s="604" t="s">
        <v>1540</v>
      </c>
      <c r="C25" s="605" t="s">
        <v>1541</v>
      </c>
      <c r="D25" s="606" t="s">
        <v>1542</v>
      </c>
      <c r="E25" s="607" t="s">
        <v>1569</v>
      </c>
    </row>
    <row r="26" spans="2:5">
      <c r="B26" s="604" t="s">
        <v>1543</v>
      </c>
      <c r="C26" s="605" t="s">
        <v>1544</v>
      </c>
      <c r="D26" s="606" t="s">
        <v>1545</v>
      </c>
      <c r="E26" s="607" t="s">
        <v>1569</v>
      </c>
    </row>
    <row r="27" spans="2:5">
      <c r="B27" s="604" t="s">
        <v>1546</v>
      </c>
      <c r="C27" s="605" t="s">
        <v>1547</v>
      </c>
      <c r="D27" s="606" t="s">
        <v>1548</v>
      </c>
      <c r="E27" s="607" t="s">
        <v>1569</v>
      </c>
    </row>
    <row r="28" spans="2:5">
      <c r="B28" s="604" t="s">
        <v>1549</v>
      </c>
      <c r="C28" s="605" t="s">
        <v>1550</v>
      </c>
      <c r="D28" s="606" t="s">
        <v>1551</v>
      </c>
      <c r="E28" s="607" t="s">
        <v>1569</v>
      </c>
    </row>
    <row r="29" spans="2:5">
      <c r="B29" s="604" t="s">
        <v>1552</v>
      </c>
      <c r="C29" s="605" t="s">
        <v>1553</v>
      </c>
      <c r="D29" s="606" t="s">
        <v>1554</v>
      </c>
      <c r="E29" s="607" t="s">
        <v>1569</v>
      </c>
    </row>
    <row r="30" spans="2:5">
      <c r="B30" s="604" t="s">
        <v>1555</v>
      </c>
      <c r="C30" s="605" t="s">
        <v>1556</v>
      </c>
      <c r="D30" s="606" t="s">
        <v>1557</v>
      </c>
      <c r="E30" s="607" t="s">
        <v>1569</v>
      </c>
    </row>
    <row r="31" spans="2:5">
      <c r="B31" s="604" t="s">
        <v>1558</v>
      </c>
      <c r="C31" s="605" t="s">
        <v>1559</v>
      </c>
      <c r="D31" s="606" t="s">
        <v>1560</v>
      </c>
      <c r="E31" s="607" t="s">
        <v>1569</v>
      </c>
    </row>
    <row r="32" spans="2:5">
      <c r="B32" s="604" t="s">
        <v>1561</v>
      </c>
      <c r="C32" s="605" t="s">
        <v>1562</v>
      </c>
      <c r="D32" s="606" t="s">
        <v>1563</v>
      </c>
      <c r="E32" s="607" t="s">
        <v>1569</v>
      </c>
    </row>
    <row r="33" spans="2:5">
      <c r="B33" s="604" t="s">
        <v>1564</v>
      </c>
      <c r="C33" s="605" t="s">
        <v>2496</v>
      </c>
      <c r="D33" s="606" t="s">
        <v>2497</v>
      </c>
      <c r="E33" s="607" t="s">
        <v>1568</v>
      </c>
    </row>
    <row r="34" spans="2:5" ht="15.6" thickBot="1">
      <c r="B34" s="608" t="s">
        <v>1565</v>
      </c>
      <c r="C34" s="609" t="s">
        <v>1566</v>
      </c>
      <c r="D34" s="610" t="s">
        <v>1567</v>
      </c>
      <c r="E34" s="611" t="s">
        <v>1569</v>
      </c>
    </row>
  </sheetData>
  <autoFilter ref="B5:D34"/>
  <phoneticPr fontId="3"/>
  <hyperlinks>
    <hyperlink ref="F1" location="' Contents_Rule'!A1" display="Return"/>
  </hyperlinks>
  <pageMargins left="0" right="0" top="0" bottom="0" header="0.31496062992125984" footer="0.31496062992125984"/>
  <pageSetup paperSize="9"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CFF"/>
  </sheetPr>
  <dimension ref="A1:G19"/>
  <sheetViews>
    <sheetView workbookViewId="0">
      <pane xSplit="1" ySplit="3" topLeftCell="B4" activePane="bottomRight" state="frozen"/>
      <selection pane="topRight" activeCell="B1" sqref="B1"/>
      <selection pane="bottomLeft" activeCell="A4" sqref="A4"/>
      <selection pane="bottomRight" activeCell="D6" sqref="D6"/>
    </sheetView>
  </sheetViews>
  <sheetFormatPr defaultColWidth="8.88671875" defaultRowHeight="15"/>
  <cols>
    <col min="1" max="1" width="8.88671875" style="555"/>
    <col min="2" max="7" width="45.33203125" style="555" customWidth="1"/>
    <col min="8" max="16384" width="8.88671875" style="555"/>
  </cols>
  <sheetData>
    <row r="1" spans="1:7" s="554" customFormat="1" ht="27">
      <c r="A1" s="553" t="s">
        <v>3577</v>
      </c>
      <c r="D1" s="553"/>
      <c r="E1" s="580" t="s">
        <v>3566</v>
      </c>
    </row>
    <row r="2" spans="1:7" ht="15.6" thickBot="1">
      <c r="A2" s="554" t="s">
        <v>3565</v>
      </c>
    </row>
    <row r="3" spans="1:7" s="554" customFormat="1" ht="16.2" thickTop="1" thickBot="1">
      <c r="A3" s="556" t="s">
        <v>3485</v>
      </c>
      <c r="B3" s="557" t="s">
        <v>3486</v>
      </c>
      <c r="C3" s="558" t="s">
        <v>3487</v>
      </c>
      <c r="D3" s="559" t="s">
        <v>3488</v>
      </c>
      <c r="E3" s="560" t="s">
        <v>3489</v>
      </c>
      <c r="F3" s="561" t="s">
        <v>3490</v>
      </c>
      <c r="G3" s="562" t="s">
        <v>3491</v>
      </c>
    </row>
    <row r="4" spans="1:7" ht="90" customHeight="1" thickTop="1">
      <c r="A4" s="563">
        <v>1</v>
      </c>
      <c r="B4" s="564" t="s">
        <v>3492</v>
      </c>
      <c r="C4" s="565" t="s">
        <v>3493</v>
      </c>
      <c r="D4" s="566" t="s">
        <v>3494</v>
      </c>
      <c r="E4" s="567" t="s">
        <v>3495</v>
      </c>
      <c r="F4" s="568" t="s">
        <v>3496</v>
      </c>
      <c r="G4" s="569" t="s">
        <v>3497</v>
      </c>
    </row>
    <row r="5" spans="1:7" ht="90" customHeight="1">
      <c r="A5" s="570">
        <v>2</v>
      </c>
      <c r="B5" s="571" t="s">
        <v>3498</v>
      </c>
      <c r="C5" s="572" t="s">
        <v>3499</v>
      </c>
      <c r="D5" s="573" t="s">
        <v>3500</v>
      </c>
      <c r="E5" s="574" t="s">
        <v>3501</v>
      </c>
      <c r="F5" s="575" t="s">
        <v>3502</v>
      </c>
      <c r="G5" s="576" t="s">
        <v>3503</v>
      </c>
    </row>
    <row r="6" spans="1:7" ht="90" customHeight="1">
      <c r="A6" s="570">
        <v>3</v>
      </c>
      <c r="B6" s="571" t="s">
        <v>3504</v>
      </c>
      <c r="C6" s="572" t="s">
        <v>3505</v>
      </c>
      <c r="D6" s="573" t="s">
        <v>3506</v>
      </c>
      <c r="E6" s="574" t="s">
        <v>3507</v>
      </c>
      <c r="F6" s="575" t="s">
        <v>3508</v>
      </c>
      <c r="G6" s="576" t="s">
        <v>3509</v>
      </c>
    </row>
    <row r="7" spans="1:7" ht="90" customHeight="1">
      <c r="A7" s="570">
        <v>4</v>
      </c>
      <c r="B7" s="571" t="s">
        <v>2745</v>
      </c>
      <c r="C7" s="572" t="s">
        <v>3510</v>
      </c>
      <c r="D7" s="566" t="s">
        <v>3511</v>
      </c>
      <c r="E7" s="567" t="s">
        <v>3512</v>
      </c>
      <c r="F7" s="568" t="s">
        <v>3513</v>
      </c>
      <c r="G7" s="569" t="s">
        <v>3514</v>
      </c>
    </row>
    <row r="8" spans="1:7" ht="135">
      <c r="A8" s="570">
        <v>5</v>
      </c>
      <c r="B8" s="571" t="s">
        <v>3515</v>
      </c>
      <c r="C8" s="572" t="s">
        <v>3516</v>
      </c>
      <c r="D8" s="573" t="s">
        <v>3517</v>
      </c>
      <c r="E8" s="574" t="s">
        <v>3518</v>
      </c>
      <c r="F8" s="575" t="s">
        <v>3519</v>
      </c>
      <c r="G8" s="576" t="s">
        <v>3520</v>
      </c>
    </row>
    <row r="9" spans="1:7" ht="90" customHeight="1">
      <c r="A9" s="570">
        <v>6</v>
      </c>
      <c r="B9" s="571" t="s">
        <v>3521</v>
      </c>
      <c r="C9" s="572" t="s">
        <v>3522</v>
      </c>
      <c r="D9" s="573" t="s">
        <v>3523</v>
      </c>
      <c r="E9" s="574" t="s">
        <v>3524</v>
      </c>
      <c r="F9" s="575" t="s">
        <v>3525</v>
      </c>
      <c r="G9" s="576" t="s">
        <v>3526</v>
      </c>
    </row>
    <row r="10" spans="1:7" ht="90" customHeight="1">
      <c r="A10" s="570">
        <v>7</v>
      </c>
      <c r="B10" s="571" t="s">
        <v>3527</v>
      </c>
      <c r="C10" s="572" t="s">
        <v>3528</v>
      </c>
      <c r="D10" s="566" t="s">
        <v>3529</v>
      </c>
      <c r="E10" s="567" t="s">
        <v>3530</v>
      </c>
      <c r="F10" s="575" t="s">
        <v>3531</v>
      </c>
      <c r="G10" s="576" t="s">
        <v>3532</v>
      </c>
    </row>
    <row r="11" spans="1:7" ht="150">
      <c r="A11" s="570">
        <v>8</v>
      </c>
      <c r="B11" s="571" t="s">
        <v>3533</v>
      </c>
      <c r="C11" s="572" t="s">
        <v>3534</v>
      </c>
      <c r="D11" s="573" t="s">
        <v>3535</v>
      </c>
      <c r="E11" s="574" t="s">
        <v>3536</v>
      </c>
      <c r="F11" s="575" t="s">
        <v>3537</v>
      </c>
      <c r="G11" s="576" t="s">
        <v>3538</v>
      </c>
    </row>
    <row r="12" spans="1:7" ht="90" customHeight="1">
      <c r="A12" s="570">
        <v>9</v>
      </c>
      <c r="B12" s="571" t="s">
        <v>3539</v>
      </c>
      <c r="C12" s="572" t="s">
        <v>3540</v>
      </c>
      <c r="D12" s="573" t="s">
        <v>3541</v>
      </c>
      <c r="E12" s="574" t="s">
        <v>3542</v>
      </c>
      <c r="F12" s="575" t="s">
        <v>3525</v>
      </c>
      <c r="G12" s="576" t="s">
        <v>3543</v>
      </c>
    </row>
    <row r="13" spans="1:7" ht="90" customHeight="1">
      <c r="A13" s="570">
        <v>10</v>
      </c>
      <c r="B13" s="571" t="s">
        <v>3544</v>
      </c>
      <c r="C13" s="572" t="s">
        <v>3545</v>
      </c>
      <c r="D13" s="566" t="s">
        <v>3546</v>
      </c>
      <c r="E13" s="567" t="s">
        <v>3547</v>
      </c>
      <c r="F13" s="575" t="s">
        <v>3548</v>
      </c>
      <c r="G13" s="576" t="s">
        <v>3549</v>
      </c>
    </row>
    <row r="14" spans="1:7" ht="135">
      <c r="A14" s="570">
        <v>11</v>
      </c>
      <c r="B14" s="571" t="s">
        <v>3550</v>
      </c>
      <c r="C14" s="572" t="s">
        <v>3551</v>
      </c>
      <c r="D14" s="573" t="s">
        <v>3552</v>
      </c>
      <c r="E14" s="574" t="s">
        <v>3553</v>
      </c>
      <c r="F14" s="575" t="s">
        <v>3554</v>
      </c>
      <c r="G14" s="576" t="s">
        <v>3555</v>
      </c>
    </row>
    <row r="15" spans="1:7" ht="111" customHeight="1">
      <c r="A15" s="570">
        <v>12</v>
      </c>
      <c r="B15" s="571" t="s">
        <v>2753</v>
      </c>
      <c r="C15" s="572" t="s">
        <v>3556</v>
      </c>
      <c r="D15" s="573" t="s">
        <v>3557</v>
      </c>
      <c r="E15" s="574" t="s">
        <v>3558</v>
      </c>
      <c r="F15" s="575" t="s">
        <v>3525</v>
      </c>
      <c r="G15" s="576" t="s">
        <v>3543</v>
      </c>
    </row>
    <row r="16" spans="1:7" ht="90" customHeight="1">
      <c r="A16" s="570">
        <v>13</v>
      </c>
      <c r="B16" s="581" t="s">
        <v>3567</v>
      </c>
      <c r="C16" s="582" t="s">
        <v>3568</v>
      </c>
      <c r="D16" s="583" t="s">
        <v>3559</v>
      </c>
      <c r="E16" s="584" t="s">
        <v>3560</v>
      </c>
      <c r="F16" s="575" t="s">
        <v>929</v>
      </c>
      <c r="G16" s="576" t="s">
        <v>929</v>
      </c>
    </row>
    <row r="17" spans="1:7" ht="90" customHeight="1">
      <c r="A17" s="570">
        <v>14</v>
      </c>
      <c r="B17" s="581" t="s">
        <v>3569</v>
      </c>
      <c r="C17" s="582" t="s">
        <v>3570</v>
      </c>
      <c r="D17" s="585" t="s">
        <v>3561</v>
      </c>
      <c r="E17" s="586" t="s">
        <v>3562</v>
      </c>
      <c r="F17" s="575" t="s">
        <v>929</v>
      </c>
      <c r="G17" s="576" t="s">
        <v>929</v>
      </c>
    </row>
    <row r="18" spans="1:7" ht="90" customHeight="1" thickBot="1">
      <c r="A18" s="577">
        <v>15</v>
      </c>
      <c r="B18" s="587" t="s">
        <v>2756</v>
      </c>
      <c r="C18" s="588" t="s">
        <v>3563</v>
      </c>
      <c r="D18" s="589" t="s">
        <v>3571</v>
      </c>
      <c r="E18" s="590" t="s">
        <v>3564</v>
      </c>
      <c r="F18" s="578" t="s">
        <v>929</v>
      </c>
      <c r="G18" s="579" t="s">
        <v>929</v>
      </c>
    </row>
    <row r="19" spans="1:7" ht="15.6" thickTop="1"/>
  </sheetData>
  <autoFilter ref="A3:G3"/>
  <phoneticPr fontId="3"/>
  <hyperlinks>
    <hyperlink ref="E1" location="'Registration form (Multiple)'!A1" display="Return to &quot;Registration form (Multiple)"/>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H405"/>
  <sheetViews>
    <sheetView zoomScale="80" zoomScaleNormal="80" workbookViewId="0">
      <pane xSplit="1" ySplit="4" topLeftCell="B324" activePane="bottomRight" state="frozen"/>
      <selection pane="topRight" activeCell="B1" sqref="B1"/>
      <selection pane="bottomLeft" activeCell="A5" sqref="A5"/>
      <selection pane="bottomRight" activeCell="H325" sqref="H325"/>
    </sheetView>
  </sheetViews>
  <sheetFormatPr defaultColWidth="9" defaultRowHeight="15" outlineLevelRow="1"/>
  <cols>
    <col min="1" max="1" width="9.44140625" style="521" customWidth="1"/>
    <col min="2" max="4" width="12.88671875" style="521" customWidth="1"/>
    <col min="5" max="5" width="22.6640625" style="521" customWidth="1"/>
    <col min="6" max="6" width="64.6640625" style="521" customWidth="1"/>
    <col min="7" max="7" width="22.6640625" style="521" customWidth="1"/>
    <col min="8" max="8" width="64.6640625" style="521" customWidth="1"/>
    <col min="9" max="11" width="11.109375" style="521" customWidth="1"/>
    <col min="12" max="16384" width="9" style="521"/>
  </cols>
  <sheetData>
    <row r="1" spans="1:8" ht="27">
      <c r="A1" s="520" t="s">
        <v>3302</v>
      </c>
      <c r="F1" s="522" t="s">
        <v>2211</v>
      </c>
    </row>
    <row r="3" spans="1:8">
      <c r="A3" s="523" t="s">
        <v>3303</v>
      </c>
      <c r="B3" s="524" t="s">
        <v>3304</v>
      </c>
      <c r="C3" s="524" t="s">
        <v>3305</v>
      </c>
      <c r="D3" s="524" t="s">
        <v>3306</v>
      </c>
      <c r="E3" s="524" t="s">
        <v>1270</v>
      </c>
      <c r="F3" s="524" t="s">
        <v>1271</v>
      </c>
      <c r="G3" s="524" t="s">
        <v>3307</v>
      </c>
      <c r="H3" s="524" t="s">
        <v>3308</v>
      </c>
    </row>
    <row r="4" spans="1:8" ht="30">
      <c r="A4" s="525" t="s">
        <v>926</v>
      </c>
      <c r="B4" s="526" t="s">
        <v>927</v>
      </c>
      <c r="C4" s="526" t="s">
        <v>928</v>
      </c>
      <c r="D4" s="526" t="s">
        <v>1272</v>
      </c>
      <c r="E4" s="526" t="s">
        <v>1274</v>
      </c>
      <c r="F4" s="526" t="s">
        <v>1273</v>
      </c>
      <c r="G4" s="526" t="s">
        <v>1276</v>
      </c>
      <c r="H4" s="526" t="s">
        <v>1275</v>
      </c>
    </row>
    <row r="5" spans="1:8" outlineLevel="1">
      <c r="A5" s="527">
        <f>ROW()-4</f>
        <v>1</v>
      </c>
      <c r="B5" s="528">
        <v>41998</v>
      </c>
      <c r="C5" s="529" t="s">
        <v>1324</v>
      </c>
      <c r="D5" s="530">
        <v>1.01</v>
      </c>
      <c r="E5" s="530" t="s">
        <v>1277</v>
      </c>
      <c r="F5" s="531" t="s">
        <v>1307</v>
      </c>
      <c r="G5" s="529" t="s">
        <v>929</v>
      </c>
      <c r="H5" s="532" t="s">
        <v>3309</v>
      </c>
    </row>
    <row r="6" spans="1:8" outlineLevel="1">
      <c r="A6" s="527">
        <f t="shared" ref="A6:A24" si="0">ROW()-4</f>
        <v>2</v>
      </c>
      <c r="B6" s="528">
        <v>42061</v>
      </c>
      <c r="C6" s="529" t="s">
        <v>1326</v>
      </c>
      <c r="D6" s="530">
        <v>1.02</v>
      </c>
      <c r="E6" s="530" t="s">
        <v>797</v>
      </c>
      <c r="F6" s="531" t="s">
        <v>1309</v>
      </c>
      <c r="G6" s="529" t="s">
        <v>3310</v>
      </c>
      <c r="H6" s="532" t="s">
        <v>3311</v>
      </c>
    </row>
    <row r="7" spans="1:8" ht="30" outlineLevel="1">
      <c r="A7" s="527">
        <f t="shared" si="0"/>
        <v>3</v>
      </c>
      <c r="B7" s="897">
        <v>42090</v>
      </c>
      <c r="C7" s="895" t="s">
        <v>1327</v>
      </c>
      <c r="D7" s="893">
        <v>1.03</v>
      </c>
      <c r="E7" s="530" t="s">
        <v>2991</v>
      </c>
      <c r="F7" s="531" t="s">
        <v>1312</v>
      </c>
      <c r="G7" s="533" t="s">
        <v>3312</v>
      </c>
      <c r="H7" s="532" t="s">
        <v>3313</v>
      </c>
    </row>
    <row r="8" spans="1:8" ht="25.2" outlineLevel="1">
      <c r="A8" s="527">
        <f t="shared" si="0"/>
        <v>4</v>
      </c>
      <c r="B8" s="907"/>
      <c r="C8" s="899"/>
      <c r="D8" s="900"/>
      <c r="E8" s="534" t="s">
        <v>1278</v>
      </c>
      <c r="F8" s="531" t="s">
        <v>1310</v>
      </c>
      <c r="G8" s="533" t="s">
        <v>3314</v>
      </c>
      <c r="H8" s="532" t="s">
        <v>3315</v>
      </c>
    </row>
    <row r="9" spans="1:8" outlineLevel="1">
      <c r="A9" s="527">
        <f t="shared" si="0"/>
        <v>5</v>
      </c>
      <c r="B9" s="907"/>
      <c r="C9" s="899"/>
      <c r="D9" s="900"/>
      <c r="E9" s="530" t="s">
        <v>1279</v>
      </c>
      <c r="F9" s="531" t="s">
        <v>1308</v>
      </c>
      <c r="G9" s="529" t="s">
        <v>3316</v>
      </c>
      <c r="H9" s="532" t="s">
        <v>3311</v>
      </c>
    </row>
    <row r="10" spans="1:8" outlineLevel="1">
      <c r="A10" s="527">
        <f t="shared" si="0"/>
        <v>6</v>
      </c>
      <c r="B10" s="907"/>
      <c r="C10" s="899"/>
      <c r="D10" s="900"/>
      <c r="E10" s="530" t="s">
        <v>1280</v>
      </c>
      <c r="F10" s="531" t="s">
        <v>1311</v>
      </c>
      <c r="G10" s="529" t="s">
        <v>3317</v>
      </c>
      <c r="H10" s="532" t="s">
        <v>3313</v>
      </c>
    </row>
    <row r="11" spans="1:8" outlineLevel="1">
      <c r="A11" s="527">
        <f t="shared" si="0"/>
        <v>7</v>
      </c>
      <c r="B11" s="907"/>
      <c r="C11" s="899"/>
      <c r="D11" s="900"/>
      <c r="E11" s="530" t="s">
        <v>1281</v>
      </c>
      <c r="F11" s="531" t="s">
        <v>1313</v>
      </c>
      <c r="G11" s="529" t="s">
        <v>3318</v>
      </c>
      <c r="H11" s="532" t="s">
        <v>3319</v>
      </c>
    </row>
    <row r="12" spans="1:8" outlineLevel="1">
      <c r="A12" s="527">
        <f t="shared" si="0"/>
        <v>8</v>
      </c>
      <c r="B12" s="907"/>
      <c r="C12" s="899"/>
      <c r="D12" s="900"/>
      <c r="E12" s="530" t="s">
        <v>1282</v>
      </c>
      <c r="F12" s="531" t="s">
        <v>1314</v>
      </c>
      <c r="G12" s="529" t="s">
        <v>3320</v>
      </c>
      <c r="H12" s="532" t="s">
        <v>3321</v>
      </c>
    </row>
    <row r="13" spans="1:8" outlineLevel="1">
      <c r="A13" s="527">
        <f t="shared" si="0"/>
        <v>9</v>
      </c>
      <c r="B13" s="907"/>
      <c r="C13" s="899"/>
      <c r="D13" s="900"/>
      <c r="E13" s="530" t="s">
        <v>1283</v>
      </c>
      <c r="F13" s="531" t="s">
        <v>1315</v>
      </c>
      <c r="G13" s="529" t="s">
        <v>3322</v>
      </c>
      <c r="H13" s="532" t="s">
        <v>3323</v>
      </c>
    </row>
    <row r="14" spans="1:8" outlineLevel="1">
      <c r="A14" s="527">
        <f t="shared" si="0"/>
        <v>10</v>
      </c>
      <c r="B14" s="898"/>
      <c r="C14" s="896"/>
      <c r="D14" s="894"/>
      <c r="E14" s="530" t="s">
        <v>1284</v>
      </c>
      <c r="F14" s="531" t="s">
        <v>1315</v>
      </c>
      <c r="G14" s="529" t="s">
        <v>3324</v>
      </c>
      <c r="H14" s="532" t="s">
        <v>3323</v>
      </c>
    </row>
    <row r="15" spans="1:8" outlineLevel="1">
      <c r="A15" s="527">
        <f t="shared" si="0"/>
        <v>11</v>
      </c>
      <c r="B15" s="528">
        <v>42152</v>
      </c>
      <c r="C15" s="529" t="s">
        <v>1326</v>
      </c>
      <c r="D15" s="530">
        <v>1.04</v>
      </c>
      <c r="E15" s="530" t="s">
        <v>1289</v>
      </c>
      <c r="F15" s="531" t="s">
        <v>1317</v>
      </c>
      <c r="G15" s="529" t="s">
        <v>1333</v>
      </c>
      <c r="H15" s="532" t="s">
        <v>3325</v>
      </c>
    </row>
    <row r="16" spans="1:8" ht="30" outlineLevel="1">
      <c r="A16" s="527">
        <f t="shared" si="0"/>
        <v>12</v>
      </c>
      <c r="B16" s="528">
        <v>42184</v>
      </c>
      <c r="C16" s="529" t="s">
        <v>1326</v>
      </c>
      <c r="D16" s="530">
        <v>1.04</v>
      </c>
      <c r="E16" s="530" t="s">
        <v>806</v>
      </c>
      <c r="F16" s="531" t="s">
        <v>1320</v>
      </c>
      <c r="G16" s="529" t="s">
        <v>3326</v>
      </c>
      <c r="H16" s="532" t="s">
        <v>3327</v>
      </c>
    </row>
    <row r="17" spans="1:8" ht="60" outlineLevel="1">
      <c r="A17" s="527">
        <f t="shared" si="0"/>
        <v>13</v>
      </c>
      <c r="B17" s="528">
        <v>42187</v>
      </c>
      <c r="C17" s="529" t="s">
        <v>1329</v>
      </c>
      <c r="D17" s="530">
        <v>1.05</v>
      </c>
      <c r="E17" s="530" t="s">
        <v>1287</v>
      </c>
      <c r="F17" s="531" t="s">
        <v>1318</v>
      </c>
      <c r="G17" s="529" t="s">
        <v>3328</v>
      </c>
      <c r="H17" s="532" t="s">
        <v>3329</v>
      </c>
    </row>
    <row r="18" spans="1:8" ht="30" outlineLevel="1">
      <c r="A18" s="527">
        <f t="shared" si="0"/>
        <v>14</v>
      </c>
      <c r="B18" s="528">
        <v>42187</v>
      </c>
      <c r="C18" s="529" t="s">
        <v>1328</v>
      </c>
      <c r="D18" s="530">
        <v>1.05</v>
      </c>
      <c r="E18" s="530" t="s">
        <v>806</v>
      </c>
      <c r="F18" s="531" t="s">
        <v>1319</v>
      </c>
      <c r="G18" s="529" t="s">
        <v>3326</v>
      </c>
      <c r="H18" s="532" t="s">
        <v>3330</v>
      </c>
    </row>
    <row r="19" spans="1:8" outlineLevel="1">
      <c r="A19" s="527">
        <f t="shared" si="0"/>
        <v>15</v>
      </c>
      <c r="B19" s="528">
        <v>42187</v>
      </c>
      <c r="C19" s="529" t="s">
        <v>1328</v>
      </c>
      <c r="D19" s="530">
        <v>1.05</v>
      </c>
      <c r="E19" s="530" t="s">
        <v>1288</v>
      </c>
      <c r="F19" s="531" t="s">
        <v>1321</v>
      </c>
      <c r="G19" s="529" t="s">
        <v>3331</v>
      </c>
      <c r="H19" s="532" t="s">
        <v>3332</v>
      </c>
    </row>
    <row r="20" spans="1:8" outlineLevel="1">
      <c r="A20" s="527">
        <f t="shared" si="0"/>
        <v>16</v>
      </c>
      <c r="B20" s="917">
        <v>42206</v>
      </c>
      <c r="C20" s="915" t="s">
        <v>1325</v>
      </c>
      <c r="D20" s="904">
        <v>1.06</v>
      </c>
      <c r="E20" s="535" t="s">
        <v>817</v>
      </c>
      <c r="F20" s="536" t="s">
        <v>1316</v>
      </c>
      <c r="G20" s="529" t="s">
        <v>1333</v>
      </c>
      <c r="H20" s="532" t="s">
        <v>3333</v>
      </c>
    </row>
    <row r="21" spans="1:8" outlineLevel="1">
      <c r="A21" s="527">
        <f t="shared" si="0"/>
        <v>17</v>
      </c>
      <c r="B21" s="918"/>
      <c r="C21" s="916"/>
      <c r="D21" s="906"/>
      <c r="E21" s="535" t="s">
        <v>1290</v>
      </c>
      <c r="F21" s="536" t="s">
        <v>1322</v>
      </c>
      <c r="G21" s="529" t="s">
        <v>3331</v>
      </c>
      <c r="H21" s="532" t="s">
        <v>3334</v>
      </c>
    </row>
    <row r="22" spans="1:8" outlineLevel="1">
      <c r="A22" s="527">
        <f t="shared" si="0"/>
        <v>18</v>
      </c>
      <c r="B22" s="897">
        <v>42219</v>
      </c>
      <c r="C22" s="895" t="s">
        <v>1330</v>
      </c>
      <c r="D22" s="893">
        <v>1.07</v>
      </c>
      <c r="E22" s="537" t="s">
        <v>797</v>
      </c>
      <c r="F22" s="538" t="s">
        <v>1323</v>
      </c>
      <c r="G22" s="529" t="s">
        <v>3335</v>
      </c>
      <c r="H22" s="532" t="s">
        <v>3336</v>
      </c>
    </row>
    <row r="23" spans="1:8" ht="30" outlineLevel="1">
      <c r="A23" s="527">
        <f t="shared" si="0"/>
        <v>19</v>
      </c>
      <c r="B23" s="907"/>
      <c r="C23" s="899"/>
      <c r="D23" s="900"/>
      <c r="E23" s="530" t="s">
        <v>801</v>
      </c>
      <c r="F23" s="531" t="s">
        <v>3337</v>
      </c>
      <c r="G23" s="529" t="s">
        <v>1054</v>
      </c>
      <c r="H23" s="532" t="s">
        <v>3338</v>
      </c>
    </row>
    <row r="24" spans="1:8" outlineLevel="1">
      <c r="A24" s="527">
        <f t="shared" si="0"/>
        <v>20</v>
      </c>
      <c r="B24" s="898"/>
      <c r="C24" s="896"/>
      <c r="D24" s="894"/>
      <c r="E24" s="530" t="s">
        <v>817</v>
      </c>
      <c r="F24" s="531" t="s">
        <v>1306</v>
      </c>
      <c r="G24" s="529" t="s">
        <v>1333</v>
      </c>
      <c r="H24" s="532" t="s">
        <v>3339</v>
      </c>
    </row>
    <row r="25" spans="1:8" outlineLevel="1">
      <c r="A25" s="914">
        <v>21</v>
      </c>
      <c r="B25" s="897">
        <v>42321</v>
      </c>
      <c r="C25" s="895" t="s">
        <v>1373</v>
      </c>
      <c r="D25" s="893">
        <v>1.08</v>
      </c>
      <c r="E25" s="893" t="s">
        <v>817</v>
      </c>
      <c r="F25" s="531" t="s">
        <v>1295</v>
      </c>
      <c r="G25" s="895" t="s">
        <v>1333</v>
      </c>
      <c r="H25" s="532" t="s">
        <v>3340</v>
      </c>
    </row>
    <row r="26" spans="1:8" outlineLevel="1">
      <c r="A26" s="914"/>
      <c r="B26" s="907"/>
      <c r="C26" s="899"/>
      <c r="D26" s="900"/>
      <c r="E26" s="900"/>
      <c r="F26" s="531" t="s">
        <v>1296</v>
      </c>
      <c r="G26" s="899"/>
      <c r="H26" s="532" t="s">
        <v>3341</v>
      </c>
    </row>
    <row r="27" spans="1:8" outlineLevel="1">
      <c r="A27" s="914"/>
      <c r="B27" s="907"/>
      <c r="C27" s="899"/>
      <c r="D27" s="900"/>
      <c r="E27" s="900"/>
      <c r="F27" s="531" t="s">
        <v>1297</v>
      </c>
      <c r="G27" s="899"/>
      <c r="H27" s="532" t="s">
        <v>3342</v>
      </c>
    </row>
    <row r="28" spans="1:8" outlineLevel="1">
      <c r="A28" s="914"/>
      <c r="B28" s="907"/>
      <c r="C28" s="899"/>
      <c r="D28" s="900"/>
      <c r="E28" s="900"/>
      <c r="F28" s="531" t="s">
        <v>1298</v>
      </c>
      <c r="G28" s="899"/>
      <c r="H28" s="532" t="s">
        <v>3343</v>
      </c>
    </row>
    <row r="29" spans="1:8" outlineLevel="1">
      <c r="A29" s="914"/>
      <c r="B29" s="907"/>
      <c r="C29" s="899"/>
      <c r="D29" s="900"/>
      <c r="E29" s="900"/>
      <c r="F29" s="531" t="s">
        <v>1299</v>
      </c>
      <c r="G29" s="899"/>
      <c r="H29" s="532" t="s">
        <v>3344</v>
      </c>
    </row>
    <row r="30" spans="1:8" outlineLevel="1">
      <c r="A30" s="914"/>
      <c r="B30" s="907"/>
      <c r="C30" s="899"/>
      <c r="D30" s="900"/>
      <c r="E30" s="900"/>
      <c r="F30" s="531" t="s">
        <v>1300</v>
      </c>
      <c r="G30" s="899"/>
      <c r="H30" s="532" t="s">
        <v>3345</v>
      </c>
    </row>
    <row r="31" spans="1:8" outlineLevel="1">
      <c r="A31" s="914"/>
      <c r="B31" s="907"/>
      <c r="C31" s="899"/>
      <c r="D31" s="900"/>
      <c r="E31" s="900"/>
      <c r="F31" s="531" t="s">
        <v>1301</v>
      </c>
      <c r="G31" s="899"/>
      <c r="H31" s="532" t="s">
        <v>3346</v>
      </c>
    </row>
    <row r="32" spans="1:8" outlineLevel="1">
      <c r="A32" s="914"/>
      <c r="B32" s="907"/>
      <c r="C32" s="899"/>
      <c r="D32" s="900"/>
      <c r="E32" s="900"/>
      <c r="F32" s="531" t="s">
        <v>1302</v>
      </c>
      <c r="G32" s="899"/>
      <c r="H32" s="532" t="s">
        <v>3347</v>
      </c>
    </row>
    <row r="33" spans="1:8" outlineLevel="1">
      <c r="A33" s="914"/>
      <c r="B33" s="907"/>
      <c r="C33" s="899"/>
      <c r="D33" s="900"/>
      <c r="E33" s="900"/>
      <c r="F33" s="531" t="s">
        <v>1303</v>
      </c>
      <c r="G33" s="899"/>
      <c r="H33" s="532" t="s">
        <v>3348</v>
      </c>
    </row>
    <row r="34" spans="1:8" outlineLevel="1">
      <c r="A34" s="914"/>
      <c r="B34" s="907"/>
      <c r="C34" s="899"/>
      <c r="D34" s="900"/>
      <c r="E34" s="900"/>
      <c r="F34" s="531" t="s">
        <v>1304</v>
      </c>
      <c r="G34" s="899"/>
      <c r="H34" s="532" t="s">
        <v>3349</v>
      </c>
    </row>
    <row r="35" spans="1:8" outlineLevel="1">
      <c r="A35" s="914"/>
      <c r="B35" s="907"/>
      <c r="C35" s="899"/>
      <c r="D35" s="900"/>
      <c r="E35" s="894"/>
      <c r="F35" s="531" t="s">
        <v>1305</v>
      </c>
      <c r="G35" s="896"/>
      <c r="H35" s="532" t="s">
        <v>3350</v>
      </c>
    </row>
    <row r="36" spans="1:8" ht="45.75" customHeight="1" outlineLevel="1">
      <c r="A36" s="527">
        <v>22</v>
      </c>
      <c r="B36" s="907"/>
      <c r="C36" s="899"/>
      <c r="D36" s="900"/>
      <c r="E36" s="539" t="s">
        <v>1345</v>
      </c>
      <c r="F36" s="531" t="s">
        <v>3351</v>
      </c>
      <c r="G36" s="540" t="s">
        <v>1344</v>
      </c>
      <c r="H36" s="532" t="s">
        <v>3352</v>
      </c>
    </row>
    <row r="37" spans="1:8" ht="30" outlineLevel="1">
      <c r="A37" s="527">
        <v>23</v>
      </c>
      <c r="B37" s="898"/>
      <c r="C37" s="896"/>
      <c r="D37" s="894"/>
      <c r="E37" s="530" t="s">
        <v>1292</v>
      </c>
      <c r="F37" s="531" t="s">
        <v>3353</v>
      </c>
      <c r="G37" s="529" t="s">
        <v>1183</v>
      </c>
      <c r="H37" s="532" t="s">
        <v>3354</v>
      </c>
    </row>
    <row r="38" spans="1:8" ht="30" outlineLevel="1">
      <c r="A38" s="527">
        <v>24</v>
      </c>
      <c r="B38" s="897">
        <v>42362</v>
      </c>
      <c r="C38" s="895" t="s">
        <v>1269</v>
      </c>
      <c r="D38" s="893">
        <v>1.0900000000000001</v>
      </c>
      <c r="E38" s="530" t="s">
        <v>1294</v>
      </c>
      <c r="F38" s="531" t="s">
        <v>1293</v>
      </c>
      <c r="G38" s="529" t="s">
        <v>3355</v>
      </c>
      <c r="H38" s="532" t="s">
        <v>3356</v>
      </c>
    </row>
    <row r="39" spans="1:8" ht="38.25" customHeight="1" outlineLevel="1">
      <c r="A39" s="527">
        <f>A38+1</f>
        <v>25</v>
      </c>
      <c r="B39" s="907"/>
      <c r="C39" s="899"/>
      <c r="D39" s="900"/>
      <c r="E39" s="530" t="s">
        <v>1338</v>
      </c>
      <c r="F39" s="531" t="s">
        <v>1337</v>
      </c>
      <c r="G39" s="529" t="s">
        <v>3357</v>
      </c>
      <c r="H39" s="532" t="s">
        <v>3358</v>
      </c>
    </row>
    <row r="40" spans="1:8" ht="350.25" customHeight="1" outlineLevel="1">
      <c r="A40" s="527">
        <f>A39+1</f>
        <v>26</v>
      </c>
      <c r="B40" s="907"/>
      <c r="C40" s="899"/>
      <c r="D40" s="900"/>
      <c r="E40" s="530" t="s">
        <v>1368</v>
      </c>
      <c r="F40" s="531" t="s">
        <v>3359</v>
      </c>
      <c r="G40" s="529" t="s">
        <v>3360</v>
      </c>
      <c r="H40" s="531" t="s">
        <v>3361</v>
      </c>
    </row>
    <row r="41" spans="1:8" ht="350.25" customHeight="1" outlineLevel="1">
      <c r="A41" s="527">
        <v>27</v>
      </c>
      <c r="B41" s="907"/>
      <c r="C41" s="899"/>
      <c r="D41" s="900"/>
      <c r="E41" s="530" t="s">
        <v>1369</v>
      </c>
      <c r="F41" s="531" t="s">
        <v>1617</v>
      </c>
      <c r="G41" s="529" t="s">
        <v>3362</v>
      </c>
      <c r="H41" s="531" t="s">
        <v>3363</v>
      </c>
    </row>
    <row r="42" spans="1:8" ht="60" outlineLevel="1">
      <c r="A42" s="527">
        <v>28</v>
      </c>
      <c r="B42" s="907"/>
      <c r="C42" s="899"/>
      <c r="D42" s="900"/>
      <c r="E42" s="530" t="s">
        <v>1341</v>
      </c>
      <c r="F42" s="531" t="s">
        <v>1339</v>
      </c>
      <c r="G42" s="529" t="s">
        <v>3364</v>
      </c>
      <c r="H42" s="532" t="s">
        <v>3365</v>
      </c>
    </row>
    <row r="43" spans="1:8" ht="30" outlineLevel="1">
      <c r="A43" s="527">
        <v>29</v>
      </c>
      <c r="B43" s="907"/>
      <c r="C43" s="899"/>
      <c r="D43" s="900"/>
      <c r="E43" s="530" t="s">
        <v>1344</v>
      </c>
      <c r="F43" s="532" t="s">
        <v>3366</v>
      </c>
      <c r="G43" s="529" t="s">
        <v>1343</v>
      </c>
      <c r="H43" s="532" t="s">
        <v>3367</v>
      </c>
    </row>
    <row r="44" spans="1:8" ht="48.75" customHeight="1" outlineLevel="1">
      <c r="A44" s="527">
        <v>30</v>
      </c>
      <c r="B44" s="907"/>
      <c r="C44" s="899"/>
      <c r="D44" s="900"/>
      <c r="E44" s="530" t="s">
        <v>1347</v>
      </c>
      <c r="F44" s="531" t="s">
        <v>1349</v>
      </c>
      <c r="G44" s="529" t="s">
        <v>3368</v>
      </c>
      <c r="H44" s="532" t="s">
        <v>3369</v>
      </c>
    </row>
    <row r="45" spans="1:8" ht="30" outlineLevel="1">
      <c r="A45" s="527">
        <v>31</v>
      </c>
      <c r="B45" s="907"/>
      <c r="C45" s="899"/>
      <c r="D45" s="900"/>
      <c r="E45" s="530" t="s">
        <v>1344</v>
      </c>
      <c r="F45" s="531" t="s">
        <v>1349</v>
      </c>
      <c r="G45" s="529" t="s">
        <v>1344</v>
      </c>
      <c r="H45" s="532" t="s">
        <v>3369</v>
      </c>
    </row>
    <row r="46" spans="1:8" ht="38.25" customHeight="1" outlineLevel="1">
      <c r="A46" s="914">
        <v>32</v>
      </c>
      <c r="B46" s="907"/>
      <c r="C46" s="899"/>
      <c r="D46" s="900"/>
      <c r="E46" s="893" t="s">
        <v>1357</v>
      </c>
      <c r="F46" s="531" t="s">
        <v>1366</v>
      </c>
      <c r="G46" s="893" t="s">
        <v>3370</v>
      </c>
      <c r="H46" s="532" t="s">
        <v>1359</v>
      </c>
    </row>
    <row r="47" spans="1:8" ht="36" customHeight="1" outlineLevel="1">
      <c r="A47" s="914"/>
      <c r="B47" s="907"/>
      <c r="C47" s="899"/>
      <c r="D47" s="900"/>
      <c r="E47" s="894"/>
      <c r="F47" s="531" t="s">
        <v>1364</v>
      </c>
      <c r="G47" s="894"/>
      <c r="H47" s="532" t="s">
        <v>1360</v>
      </c>
    </row>
    <row r="48" spans="1:8" ht="46.5" customHeight="1" outlineLevel="1">
      <c r="A48" s="901">
        <v>33</v>
      </c>
      <c r="B48" s="907"/>
      <c r="C48" s="899"/>
      <c r="D48" s="900"/>
      <c r="E48" s="893" t="s">
        <v>1358</v>
      </c>
      <c r="F48" s="531" t="s">
        <v>1367</v>
      </c>
      <c r="G48" s="893" t="s">
        <v>3371</v>
      </c>
      <c r="H48" s="532" t="s">
        <v>1359</v>
      </c>
    </row>
    <row r="49" spans="1:8" ht="28.5" customHeight="1" outlineLevel="1">
      <c r="A49" s="903"/>
      <c r="B49" s="907"/>
      <c r="C49" s="899"/>
      <c r="D49" s="900"/>
      <c r="E49" s="894"/>
      <c r="F49" s="531" t="s">
        <v>1365</v>
      </c>
      <c r="G49" s="894"/>
      <c r="H49" s="532" t="s">
        <v>1360</v>
      </c>
    </row>
    <row r="50" spans="1:8" outlineLevel="1">
      <c r="A50" s="901">
        <v>34</v>
      </c>
      <c r="B50" s="907"/>
      <c r="C50" s="899"/>
      <c r="D50" s="900"/>
      <c r="E50" s="904" t="s">
        <v>817</v>
      </c>
      <c r="F50" s="531" t="s">
        <v>3372</v>
      </c>
      <c r="G50" s="895" t="s">
        <v>1333</v>
      </c>
      <c r="H50" s="532" t="s">
        <v>3373</v>
      </c>
    </row>
    <row r="51" spans="1:8" outlineLevel="1">
      <c r="A51" s="903"/>
      <c r="B51" s="898"/>
      <c r="C51" s="896"/>
      <c r="D51" s="894"/>
      <c r="E51" s="906"/>
      <c r="F51" s="531" t="s">
        <v>3374</v>
      </c>
      <c r="G51" s="896"/>
      <c r="H51" s="532" t="s">
        <v>3375</v>
      </c>
    </row>
    <row r="52" spans="1:8" ht="30" outlineLevel="1">
      <c r="A52" s="901">
        <v>35</v>
      </c>
      <c r="B52" s="897">
        <v>42395</v>
      </c>
      <c r="C52" s="895" t="s">
        <v>1269</v>
      </c>
      <c r="D52" s="893">
        <v>1.1000000000000001</v>
      </c>
      <c r="E52" s="540" t="s">
        <v>1381</v>
      </c>
      <c r="F52" s="531" t="s">
        <v>1418</v>
      </c>
      <c r="G52" s="540" t="s">
        <v>1381</v>
      </c>
      <c r="H52" s="532" t="s">
        <v>3376</v>
      </c>
    </row>
    <row r="53" spans="1:8" ht="120" outlineLevel="1">
      <c r="A53" s="902"/>
      <c r="B53" s="907"/>
      <c r="C53" s="899"/>
      <c r="D53" s="900"/>
      <c r="E53" s="540" t="s">
        <v>1446</v>
      </c>
      <c r="F53" s="531" t="s">
        <v>3377</v>
      </c>
      <c r="G53" s="540" t="s">
        <v>3378</v>
      </c>
      <c r="H53" s="532" t="s">
        <v>3379</v>
      </c>
    </row>
    <row r="54" spans="1:8" ht="30" outlineLevel="1">
      <c r="A54" s="902"/>
      <c r="B54" s="907"/>
      <c r="C54" s="899"/>
      <c r="D54" s="900"/>
      <c r="E54" s="540" t="s">
        <v>1447</v>
      </c>
      <c r="F54" s="531" t="s">
        <v>1448</v>
      </c>
      <c r="G54" s="540" t="s">
        <v>3380</v>
      </c>
      <c r="H54" s="532" t="s">
        <v>3381</v>
      </c>
    </row>
    <row r="55" spans="1:8" ht="75" outlineLevel="1">
      <c r="A55" s="902"/>
      <c r="B55" s="907"/>
      <c r="C55" s="899"/>
      <c r="D55" s="900"/>
      <c r="E55" s="540" t="s">
        <v>1383</v>
      </c>
      <c r="F55" s="531" t="s">
        <v>1421</v>
      </c>
      <c r="G55" s="540" t="s">
        <v>1383</v>
      </c>
      <c r="H55" s="532" t="s">
        <v>3382</v>
      </c>
    </row>
    <row r="56" spans="1:8" ht="30" outlineLevel="1">
      <c r="A56" s="902"/>
      <c r="B56" s="907"/>
      <c r="C56" s="899"/>
      <c r="D56" s="900"/>
      <c r="E56" s="529" t="s">
        <v>1415</v>
      </c>
      <c r="F56" s="531" t="s">
        <v>1422</v>
      </c>
      <c r="G56" s="529" t="s">
        <v>1415</v>
      </c>
      <c r="H56" s="532" t="s">
        <v>3383</v>
      </c>
    </row>
    <row r="57" spans="1:8" ht="75" outlineLevel="1">
      <c r="A57" s="902"/>
      <c r="B57" s="907"/>
      <c r="C57" s="899"/>
      <c r="D57" s="900"/>
      <c r="E57" s="529" t="s">
        <v>1183</v>
      </c>
      <c r="F57" s="531" t="s">
        <v>1423</v>
      </c>
      <c r="G57" s="529" t="s">
        <v>1183</v>
      </c>
      <c r="H57" s="532" t="s">
        <v>3384</v>
      </c>
    </row>
    <row r="58" spans="1:8" ht="75" outlineLevel="1">
      <c r="A58" s="902"/>
      <c r="B58" s="907"/>
      <c r="C58" s="899"/>
      <c r="D58" s="900"/>
      <c r="E58" s="893" t="s">
        <v>1387</v>
      </c>
      <c r="F58" s="532" t="s">
        <v>3385</v>
      </c>
      <c r="G58" s="895" t="s">
        <v>974</v>
      </c>
      <c r="H58" s="532" t="s">
        <v>3386</v>
      </c>
    </row>
    <row r="59" spans="1:8" ht="60" outlineLevel="1">
      <c r="A59" s="902"/>
      <c r="B59" s="907"/>
      <c r="C59" s="899"/>
      <c r="D59" s="900"/>
      <c r="E59" s="900"/>
      <c r="F59" s="532" t="s">
        <v>3387</v>
      </c>
      <c r="G59" s="899"/>
      <c r="H59" s="532" t="s">
        <v>3388</v>
      </c>
    </row>
    <row r="60" spans="1:8" ht="60" outlineLevel="1">
      <c r="A60" s="902"/>
      <c r="B60" s="907"/>
      <c r="C60" s="899"/>
      <c r="D60" s="900"/>
      <c r="E60" s="900"/>
      <c r="F60" s="532" t="s">
        <v>3389</v>
      </c>
      <c r="G60" s="899"/>
      <c r="H60" s="532" t="s">
        <v>3390</v>
      </c>
    </row>
    <row r="61" spans="1:8" ht="75" outlineLevel="1">
      <c r="A61" s="902"/>
      <c r="B61" s="907"/>
      <c r="C61" s="899"/>
      <c r="D61" s="900"/>
      <c r="E61" s="900"/>
      <c r="F61" s="541" t="s">
        <v>3391</v>
      </c>
      <c r="G61" s="899"/>
      <c r="H61" s="532" t="s">
        <v>3392</v>
      </c>
    </row>
    <row r="62" spans="1:8" ht="45" outlineLevel="1">
      <c r="A62" s="902"/>
      <c r="B62" s="907"/>
      <c r="C62" s="899"/>
      <c r="D62" s="900"/>
      <c r="E62" s="900"/>
      <c r="F62" s="541" t="s">
        <v>3393</v>
      </c>
      <c r="G62" s="899"/>
      <c r="H62" s="532" t="s">
        <v>3394</v>
      </c>
    </row>
    <row r="63" spans="1:8" ht="60" outlineLevel="1">
      <c r="A63" s="902"/>
      <c r="B63" s="907"/>
      <c r="C63" s="899"/>
      <c r="D63" s="900"/>
      <c r="E63" s="900"/>
      <c r="F63" s="542" t="s">
        <v>3395</v>
      </c>
      <c r="G63" s="899"/>
      <c r="H63" s="532" t="s">
        <v>3396</v>
      </c>
    </row>
    <row r="64" spans="1:8" ht="181.5" customHeight="1" outlineLevel="1">
      <c r="A64" s="902"/>
      <c r="B64" s="907"/>
      <c r="C64" s="899"/>
      <c r="D64" s="900"/>
      <c r="E64" s="900"/>
      <c r="F64" s="542" t="s">
        <v>3397</v>
      </c>
      <c r="G64" s="899"/>
      <c r="H64" s="532" t="s">
        <v>3398</v>
      </c>
    </row>
    <row r="65" spans="1:8" ht="135" outlineLevel="1">
      <c r="A65" s="902"/>
      <c r="B65" s="907"/>
      <c r="C65" s="899"/>
      <c r="D65" s="900"/>
      <c r="E65" s="900"/>
      <c r="F65" s="542" t="s">
        <v>3399</v>
      </c>
      <c r="G65" s="899"/>
      <c r="H65" s="532" t="s">
        <v>3400</v>
      </c>
    </row>
    <row r="66" spans="1:8" ht="165" outlineLevel="1">
      <c r="A66" s="902"/>
      <c r="B66" s="907"/>
      <c r="C66" s="899"/>
      <c r="D66" s="900"/>
      <c r="E66" s="900"/>
      <c r="F66" s="542" t="s">
        <v>3401</v>
      </c>
      <c r="G66" s="899"/>
      <c r="H66" s="532" t="s">
        <v>3402</v>
      </c>
    </row>
    <row r="67" spans="1:8" ht="75" outlineLevel="1">
      <c r="A67" s="902"/>
      <c r="B67" s="907"/>
      <c r="C67" s="899"/>
      <c r="D67" s="900"/>
      <c r="E67" s="900"/>
      <c r="F67" s="542" t="s">
        <v>3403</v>
      </c>
      <c r="G67" s="899"/>
      <c r="H67" s="532" t="s">
        <v>3404</v>
      </c>
    </row>
    <row r="68" spans="1:8" ht="30" outlineLevel="1">
      <c r="A68" s="902"/>
      <c r="B68" s="907"/>
      <c r="C68" s="899"/>
      <c r="D68" s="900"/>
      <c r="E68" s="894"/>
      <c r="F68" s="531" t="s">
        <v>3405</v>
      </c>
      <c r="G68" s="896"/>
      <c r="H68" s="532" t="s">
        <v>3406</v>
      </c>
    </row>
    <row r="69" spans="1:8" ht="30" outlineLevel="1">
      <c r="A69" s="902"/>
      <c r="B69" s="907"/>
      <c r="C69" s="899"/>
      <c r="D69" s="900"/>
      <c r="E69" s="904" t="s">
        <v>817</v>
      </c>
      <c r="F69" s="531" t="s">
        <v>3407</v>
      </c>
      <c r="G69" s="895" t="s">
        <v>1333</v>
      </c>
      <c r="H69" s="532" t="s">
        <v>3408</v>
      </c>
    </row>
    <row r="70" spans="1:8" ht="75" outlineLevel="1">
      <c r="A70" s="902"/>
      <c r="B70" s="907"/>
      <c r="C70" s="899"/>
      <c r="D70" s="900"/>
      <c r="E70" s="906"/>
      <c r="F70" s="531" t="s">
        <v>3409</v>
      </c>
      <c r="G70" s="896"/>
      <c r="H70" s="532" t="s">
        <v>3410</v>
      </c>
    </row>
    <row r="71" spans="1:8" outlineLevel="1">
      <c r="A71" s="902"/>
      <c r="B71" s="907"/>
      <c r="C71" s="899"/>
      <c r="D71" s="900"/>
      <c r="E71" s="539" t="s">
        <v>1456</v>
      </c>
      <c r="F71" s="531" t="s">
        <v>1458</v>
      </c>
      <c r="G71" s="539" t="s">
        <v>1456</v>
      </c>
      <c r="H71" s="532" t="s">
        <v>3411</v>
      </c>
    </row>
    <row r="72" spans="1:8" outlineLevel="1">
      <c r="A72" s="903"/>
      <c r="B72" s="898"/>
      <c r="C72" s="896"/>
      <c r="D72" s="894"/>
      <c r="E72" s="530" t="s">
        <v>1457</v>
      </c>
      <c r="F72" s="531" t="s">
        <v>1458</v>
      </c>
      <c r="G72" s="530" t="s">
        <v>1457</v>
      </c>
      <c r="H72" s="532" t="s">
        <v>3411</v>
      </c>
    </row>
    <row r="73" spans="1:8" ht="30" outlineLevel="1">
      <c r="A73" s="527">
        <v>36</v>
      </c>
      <c r="B73" s="897">
        <v>42464</v>
      </c>
      <c r="C73" s="895" t="s">
        <v>1467</v>
      </c>
      <c r="D73" s="893">
        <v>1.1100000000000001</v>
      </c>
      <c r="E73" s="530" t="s">
        <v>1466</v>
      </c>
      <c r="F73" s="532" t="s">
        <v>1618</v>
      </c>
      <c r="G73" s="529" t="s">
        <v>3412</v>
      </c>
      <c r="H73" s="532" t="s">
        <v>3413</v>
      </c>
    </row>
    <row r="74" spans="1:8" ht="30" outlineLevel="1">
      <c r="A74" s="527">
        <f t="shared" ref="A74:A84" si="1">A73+1</f>
        <v>37</v>
      </c>
      <c r="B74" s="907"/>
      <c r="C74" s="899"/>
      <c r="D74" s="900"/>
      <c r="E74" s="911" t="s">
        <v>1465</v>
      </c>
      <c r="F74" s="531" t="s">
        <v>1468</v>
      </c>
      <c r="G74" s="529" t="s">
        <v>1333</v>
      </c>
      <c r="H74" s="532" t="s">
        <v>3414</v>
      </c>
    </row>
    <row r="75" spans="1:8" outlineLevel="1">
      <c r="A75" s="527">
        <f t="shared" si="1"/>
        <v>38</v>
      </c>
      <c r="B75" s="907"/>
      <c r="C75" s="899"/>
      <c r="D75" s="900"/>
      <c r="E75" s="912"/>
      <c r="F75" s="531" t="s">
        <v>1469</v>
      </c>
      <c r="G75" s="529" t="s">
        <v>1333</v>
      </c>
      <c r="H75" s="532" t="s">
        <v>1464</v>
      </c>
    </row>
    <row r="76" spans="1:8" ht="16.2" outlineLevel="1">
      <c r="A76" s="527">
        <f t="shared" si="1"/>
        <v>39</v>
      </c>
      <c r="B76" s="907"/>
      <c r="C76" s="899"/>
      <c r="D76" s="900"/>
      <c r="E76" s="912"/>
      <c r="F76" s="543" t="s">
        <v>1470</v>
      </c>
      <c r="G76" s="529" t="s">
        <v>1333</v>
      </c>
      <c r="H76" s="543" t="s">
        <v>1470</v>
      </c>
    </row>
    <row r="77" spans="1:8" ht="16.2" outlineLevel="1">
      <c r="A77" s="527">
        <f t="shared" si="1"/>
        <v>40</v>
      </c>
      <c r="B77" s="907"/>
      <c r="C77" s="899"/>
      <c r="D77" s="900"/>
      <c r="E77" s="912"/>
      <c r="F77" s="543" t="s">
        <v>1473</v>
      </c>
      <c r="G77" s="529" t="s">
        <v>1333</v>
      </c>
      <c r="H77" s="543" t="s">
        <v>1473</v>
      </c>
    </row>
    <row r="78" spans="1:8" ht="16.2" outlineLevel="1">
      <c r="A78" s="527">
        <f t="shared" si="1"/>
        <v>41</v>
      </c>
      <c r="B78" s="907"/>
      <c r="C78" s="899"/>
      <c r="D78" s="900"/>
      <c r="E78" s="912"/>
      <c r="F78" s="543" t="s">
        <v>1474</v>
      </c>
      <c r="G78" s="529" t="s">
        <v>1333</v>
      </c>
      <c r="H78" s="543" t="s">
        <v>1474</v>
      </c>
    </row>
    <row r="79" spans="1:8" ht="16.2" outlineLevel="1">
      <c r="A79" s="527">
        <f t="shared" si="1"/>
        <v>42</v>
      </c>
      <c r="B79" s="907"/>
      <c r="C79" s="899"/>
      <c r="D79" s="900"/>
      <c r="E79" s="912"/>
      <c r="F79" s="543" t="s">
        <v>1475</v>
      </c>
      <c r="G79" s="529" t="s">
        <v>1333</v>
      </c>
      <c r="H79" s="543" t="s">
        <v>1475</v>
      </c>
    </row>
    <row r="80" spans="1:8" ht="16.2" outlineLevel="1">
      <c r="A80" s="527">
        <f t="shared" si="1"/>
        <v>43</v>
      </c>
      <c r="B80" s="907"/>
      <c r="C80" s="899"/>
      <c r="D80" s="900"/>
      <c r="E80" s="912"/>
      <c r="F80" s="543" t="s">
        <v>1471</v>
      </c>
      <c r="G80" s="529" t="s">
        <v>1333</v>
      </c>
      <c r="H80" s="543" t="s">
        <v>1471</v>
      </c>
    </row>
    <row r="81" spans="1:8" ht="16.2" outlineLevel="1">
      <c r="A81" s="527">
        <f t="shared" si="1"/>
        <v>44</v>
      </c>
      <c r="B81" s="907"/>
      <c r="C81" s="896"/>
      <c r="D81" s="900"/>
      <c r="E81" s="913"/>
      <c r="F81" s="543" t="s">
        <v>1472</v>
      </c>
      <c r="G81" s="529" t="s">
        <v>1333</v>
      </c>
      <c r="H81" s="543" t="s">
        <v>1472</v>
      </c>
    </row>
    <row r="82" spans="1:8" outlineLevel="1">
      <c r="A82" s="527">
        <f t="shared" si="1"/>
        <v>45</v>
      </c>
      <c r="B82" s="898"/>
      <c r="C82" s="529" t="s">
        <v>1478</v>
      </c>
      <c r="D82" s="894"/>
      <c r="E82" s="530" t="s">
        <v>1476</v>
      </c>
      <c r="F82" s="531" t="s">
        <v>1479</v>
      </c>
      <c r="G82" s="529" t="s">
        <v>1477</v>
      </c>
      <c r="H82" s="532" t="s">
        <v>3415</v>
      </c>
    </row>
    <row r="83" spans="1:8" outlineLevel="1">
      <c r="A83" s="527">
        <f t="shared" si="1"/>
        <v>46</v>
      </c>
      <c r="B83" s="897">
        <v>42489</v>
      </c>
      <c r="C83" s="895" t="s">
        <v>1329</v>
      </c>
      <c r="D83" s="893">
        <v>1.1200000000000001</v>
      </c>
      <c r="E83" s="530" t="s">
        <v>1476</v>
      </c>
      <c r="F83" s="531" t="s">
        <v>1480</v>
      </c>
      <c r="G83" s="529" t="s">
        <v>1481</v>
      </c>
      <c r="H83" s="532" t="s">
        <v>3416</v>
      </c>
    </row>
    <row r="84" spans="1:8" outlineLevel="1">
      <c r="A84" s="901">
        <f t="shared" si="1"/>
        <v>47</v>
      </c>
      <c r="B84" s="907"/>
      <c r="C84" s="899"/>
      <c r="D84" s="900"/>
      <c r="E84" s="893" t="s">
        <v>1576</v>
      </c>
      <c r="F84" s="531" t="s">
        <v>1482</v>
      </c>
      <c r="G84" s="529" t="s">
        <v>1333</v>
      </c>
      <c r="H84" s="532" t="s">
        <v>1482</v>
      </c>
    </row>
    <row r="85" spans="1:8" outlineLevel="1">
      <c r="A85" s="903"/>
      <c r="B85" s="898"/>
      <c r="C85" s="896"/>
      <c r="D85" s="894"/>
      <c r="E85" s="894"/>
      <c r="F85" s="531" t="s">
        <v>1483</v>
      </c>
      <c r="G85" s="529" t="s">
        <v>1333</v>
      </c>
      <c r="H85" s="532" t="s">
        <v>1483</v>
      </c>
    </row>
    <row r="86" spans="1:8" outlineLevel="1">
      <c r="A86" s="901">
        <v>48</v>
      </c>
      <c r="B86" s="897">
        <v>42675</v>
      </c>
      <c r="C86" s="895" t="s">
        <v>2208</v>
      </c>
      <c r="D86" s="893">
        <v>1.1299999999999999</v>
      </c>
      <c r="E86" s="893" t="s">
        <v>2206</v>
      </c>
      <c r="F86" s="531" t="s">
        <v>1574</v>
      </c>
      <c r="G86" s="895" t="s">
        <v>1333</v>
      </c>
      <c r="H86" s="531" t="s">
        <v>1574</v>
      </c>
    </row>
    <row r="87" spans="1:8" outlineLevel="1">
      <c r="A87" s="902"/>
      <c r="B87" s="907"/>
      <c r="C87" s="899"/>
      <c r="D87" s="900"/>
      <c r="E87" s="900"/>
      <c r="F87" s="531" t="s">
        <v>1575</v>
      </c>
      <c r="G87" s="899"/>
      <c r="H87" s="531" t="s">
        <v>1575</v>
      </c>
    </row>
    <row r="88" spans="1:8" outlineLevel="1">
      <c r="A88" s="902"/>
      <c r="B88" s="907"/>
      <c r="C88" s="899"/>
      <c r="D88" s="900"/>
      <c r="E88" s="900"/>
      <c r="F88" s="531" t="s">
        <v>1578</v>
      </c>
      <c r="G88" s="899"/>
      <c r="H88" s="531" t="s">
        <v>1578</v>
      </c>
    </row>
    <row r="89" spans="1:8" outlineLevel="1">
      <c r="A89" s="902"/>
      <c r="B89" s="907"/>
      <c r="C89" s="899"/>
      <c r="D89" s="900"/>
      <c r="E89" s="900"/>
      <c r="F89" s="531" t="s">
        <v>1577</v>
      </c>
      <c r="G89" s="899"/>
      <c r="H89" s="532" t="s">
        <v>1577</v>
      </c>
    </row>
    <row r="90" spans="1:8" outlineLevel="1">
      <c r="A90" s="902"/>
      <c r="B90" s="907"/>
      <c r="C90" s="899"/>
      <c r="D90" s="900"/>
      <c r="E90" s="900"/>
      <c r="F90" s="531" t="s">
        <v>1582</v>
      </c>
      <c r="G90" s="899"/>
      <c r="H90" s="531" t="s">
        <v>1582</v>
      </c>
    </row>
    <row r="91" spans="1:8" outlineLevel="1">
      <c r="A91" s="902"/>
      <c r="B91" s="907"/>
      <c r="C91" s="899"/>
      <c r="D91" s="900"/>
      <c r="E91" s="900"/>
      <c r="F91" s="531" t="s">
        <v>1583</v>
      </c>
      <c r="G91" s="899"/>
      <c r="H91" s="531" t="s">
        <v>1583</v>
      </c>
    </row>
    <row r="92" spans="1:8" outlineLevel="1">
      <c r="A92" s="902"/>
      <c r="B92" s="907"/>
      <c r="C92" s="899"/>
      <c r="D92" s="900"/>
      <c r="E92" s="900"/>
      <c r="F92" s="531" t="s">
        <v>1584</v>
      </c>
      <c r="G92" s="899"/>
      <c r="H92" s="531" t="s">
        <v>1584</v>
      </c>
    </row>
    <row r="93" spans="1:8" outlineLevel="1">
      <c r="A93" s="902"/>
      <c r="B93" s="907"/>
      <c r="C93" s="899"/>
      <c r="D93" s="900"/>
      <c r="E93" s="900"/>
      <c r="F93" s="531" t="s">
        <v>1585</v>
      </c>
      <c r="G93" s="899"/>
      <c r="H93" s="531" t="s">
        <v>1585</v>
      </c>
    </row>
    <row r="94" spans="1:8" outlineLevel="1">
      <c r="A94" s="902"/>
      <c r="B94" s="907"/>
      <c r="C94" s="899"/>
      <c r="D94" s="900"/>
      <c r="E94" s="900"/>
      <c r="F94" s="531" t="s">
        <v>1586</v>
      </c>
      <c r="G94" s="899"/>
      <c r="H94" s="531" t="s">
        <v>1586</v>
      </c>
    </row>
    <row r="95" spans="1:8" outlineLevel="1">
      <c r="A95" s="902"/>
      <c r="B95" s="907"/>
      <c r="C95" s="899"/>
      <c r="D95" s="900"/>
      <c r="E95" s="900"/>
      <c r="F95" s="531" t="s">
        <v>1587</v>
      </c>
      <c r="G95" s="899"/>
      <c r="H95" s="531" t="s">
        <v>1587</v>
      </c>
    </row>
    <row r="96" spans="1:8" outlineLevel="1">
      <c r="A96" s="902"/>
      <c r="B96" s="907"/>
      <c r="C96" s="899"/>
      <c r="D96" s="900"/>
      <c r="E96" s="900"/>
      <c r="F96" s="531" t="s">
        <v>1588</v>
      </c>
      <c r="G96" s="899"/>
      <c r="H96" s="531" t="s">
        <v>1588</v>
      </c>
    </row>
    <row r="97" spans="1:8" outlineLevel="1">
      <c r="A97" s="902"/>
      <c r="B97" s="907"/>
      <c r="C97" s="899"/>
      <c r="D97" s="900"/>
      <c r="E97" s="900"/>
      <c r="F97" s="531" t="s">
        <v>1589</v>
      </c>
      <c r="G97" s="899"/>
      <c r="H97" s="531" t="s">
        <v>1589</v>
      </c>
    </row>
    <row r="98" spans="1:8" outlineLevel="1">
      <c r="A98" s="902"/>
      <c r="B98" s="907"/>
      <c r="C98" s="899"/>
      <c r="D98" s="900"/>
      <c r="E98" s="900"/>
      <c r="F98" s="531" t="s">
        <v>1590</v>
      </c>
      <c r="G98" s="899"/>
      <c r="H98" s="531" t="s">
        <v>1590</v>
      </c>
    </row>
    <row r="99" spans="1:8" outlineLevel="1">
      <c r="A99" s="902"/>
      <c r="B99" s="907"/>
      <c r="C99" s="899"/>
      <c r="D99" s="900"/>
      <c r="E99" s="900"/>
      <c r="F99" s="531" t="s">
        <v>1591</v>
      </c>
      <c r="G99" s="899"/>
      <c r="H99" s="531" t="s">
        <v>1591</v>
      </c>
    </row>
    <row r="100" spans="1:8" outlineLevel="1">
      <c r="A100" s="902"/>
      <c r="B100" s="907"/>
      <c r="C100" s="899"/>
      <c r="D100" s="900"/>
      <c r="E100" s="900"/>
      <c r="F100" s="531" t="s">
        <v>1592</v>
      </c>
      <c r="G100" s="899"/>
      <c r="H100" s="531" t="s">
        <v>1592</v>
      </c>
    </row>
    <row r="101" spans="1:8" outlineLevel="1">
      <c r="A101" s="902"/>
      <c r="B101" s="907"/>
      <c r="C101" s="899"/>
      <c r="D101" s="900"/>
      <c r="E101" s="900"/>
      <c r="F101" s="531" t="s">
        <v>1593</v>
      </c>
      <c r="G101" s="899"/>
      <c r="H101" s="531" t="s">
        <v>1593</v>
      </c>
    </row>
    <row r="102" spans="1:8" outlineLevel="1">
      <c r="A102" s="902"/>
      <c r="B102" s="907"/>
      <c r="C102" s="899"/>
      <c r="D102" s="900"/>
      <c r="E102" s="900"/>
      <c r="F102" s="531" t="s">
        <v>1594</v>
      </c>
      <c r="G102" s="899"/>
      <c r="H102" s="531" t="s">
        <v>1594</v>
      </c>
    </row>
    <row r="103" spans="1:8" outlineLevel="1">
      <c r="A103" s="902"/>
      <c r="B103" s="907"/>
      <c r="C103" s="899"/>
      <c r="D103" s="900"/>
      <c r="E103" s="900"/>
      <c r="F103" s="531" t="s">
        <v>1595</v>
      </c>
      <c r="G103" s="899"/>
      <c r="H103" s="531" t="s">
        <v>1595</v>
      </c>
    </row>
    <row r="104" spans="1:8" outlineLevel="1">
      <c r="A104" s="902"/>
      <c r="B104" s="907"/>
      <c r="C104" s="899"/>
      <c r="D104" s="900"/>
      <c r="E104" s="900"/>
      <c r="F104" s="531" t="s">
        <v>1596</v>
      </c>
      <c r="G104" s="899"/>
      <c r="H104" s="531" t="s">
        <v>1596</v>
      </c>
    </row>
    <row r="105" spans="1:8" outlineLevel="1">
      <c r="A105" s="903"/>
      <c r="B105" s="907"/>
      <c r="C105" s="899"/>
      <c r="D105" s="900"/>
      <c r="E105" s="894"/>
      <c r="F105" s="531" t="s">
        <v>2192</v>
      </c>
      <c r="G105" s="896"/>
      <c r="H105" s="531" t="s">
        <v>1597</v>
      </c>
    </row>
    <row r="106" spans="1:8" ht="14.25" customHeight="1" outlineLevel="1">
      <c r="A106" s="901">
        <v>49</v>
      </c>
      <c r="B106" s="907"/>
      <c r="C106" s="899"/>
      <c r="D106" s="900"/>
      <c r="E106" s="895" t="s">
        <v>3417</v>
      </c>
      <c r="F106" s="531" t="s">
        <v>3418</v>
      </c>
      <c r="G106" s="895" t="s">
        <v>3419</v>
      </c>
      <c r="H106" s="532" t="s">
        <v>3420</v>
      </c>
    </row>
    <row r="107" spans="1:8" outlineLevel="1">
      <c r="A107" s="902"/>
      <c r="B107" s="907"/>
      <c r="C107" s="899"/>
      <c r="D107" s="900"/>
      <c r="E107" s="899"/>
      <c r="F107" s="531" t="s">
        <v>2087</v>
      </c>
      <c r="G107" s="899"/>
      <c r="H107" s="541" t="s">
        <v>3421</v>
      </c>
    </row>
    <row r="108" spans="1:8" outlineLevel="1">
      <c r="A108" s="902"/>
      <c r="B108" s="907"/>
      <c r="C108" s="899"/>
      <c r="D108" s="900"/>
      <c r="E108" s="899"/>
      <c r="F108" s="531" t="s">
        <v>3422</v>
      </c>
      <c r="G108" s="899"/>
      <c r="H108" s="544" t="s">
        <v>3423</v>
      </c>
    </row>
    <row r="109" spans="1:8" outlineLevel="1">
      <c r="A109" s="903"/>
      <c r="B109" s="907"/>
      <c r="C109" s="899"/>
      <c r="D109" s="900"/>
      <c r="E109" s="896"/>
      <c r="F109" s="531" t="s">
        <v>3424</v>
      </c>
      <c r="G109" s="896"/>
      <c r="H109" s="545" t="s">
        <v>3425</v>
      </c>
    </row>
    <row r="110" spans="1:8" outlineLevel="1">
      <c r="A110" s="901">
        <v>50</v>
      </c>
      <c r="B110" s="907"/>
      <c r="C110" s="899"/>
      <c r="D110" s="900"/>
      <c r="E110" s="893" t="s">
        <v>1616</v>
      </c>
      <c r="F110" s="531" t="s">
        <v>1620</v>
      </c>
      <c r="G110" s="895" t="s">
        <v>3426</v>
      </c>
      <c r="H110" s="545" t="s">
        <v>1620</v>
      </c>
    </row>
    <row r="111" spans="1:8" outlineLevel="1">
      <c r="A111" s="902"/>
      <c r="B111" s="907"/>
      <c r="C111" s="899"/>
      <c r="D111" s="900"/>
      <c r="E111" s="900"/>
      <c r="F111" s="531" t="s">
        <v>1621</v>
      </c>
      <c r="G111" s="899"/>
      <c r="H111" s="545" t="s">
        <v>1621</v>
      </c>
    </row>
    <row r="112" spans="1:8" outlineLevel="1">
      <c r="A112" s="902"/>
      <c r="B112" s="907"/>
      <c r="C112" s="899"/>
      <c r="D112" s="900"/>
      <c r="E112" s="900"/>
      <c r="F112" s="531" t="s">
        <v>1610</v>
      </c>
      <c r="G112" s="899"/>
      <c r="H112" s="545" t="s">
        <v>1610</v>
      </c>
    </row>
    <row r="113" spans="1:8" outlineLevel="1">
      <c r="A113" s="902"/>
      <c r="B113" s="907"/>
      <c r="C113" s="899"/>
      <c r="D113" s="900"/>
      <c r="E113" s="900"/>
      <c r="F113" s="531" t="s">
        <v>1622</v>
      </c>
      <c r="G113" s="899"/>
      <c r="H113" s="545" t="s">
        <v>1622</v>
      </c>
    </row>
    <row r="114" spans="1:8" outlineLevel="1">
      <c r="A114" s="902"/>
      <c r="B114" s="907"/>
      <c r="C114" s="899"/>
      <c r="D114" s="900"/>
      <c r="E114" s="900"/>
      <c r="F114" s="531" t="s">
        <v>1623</v>
      </c>
      <c r="G114" s="899"/>
      <c r="H114" s="545" t="s">
        <v>1623</v>
      </c>
    </row>
    <row r="115" spans="1:8" outlineLevel="1">
      <c r="A115" s="902"/>
      <c r="B115" s="907"/>
      <c r="C115" s="899"/>
      <c r="D115" s="900"/>
      <c r="E115" s="900"/>
      <c r="F115" s="531" t="s">
        <v>1624</v>
      </c>
      <c r="G115" s="899"/>
      <c r="H115" s="545" t="s">
        <v>1624</v>
      </c>
    </row>
    <row r="116" spans="1:8" outlineLevel="1">
      <c r="A116" s="902"/>
      <c r="B116" s="907"/>
      <c r="C116" s="899"/>
      <c r="D116" s="900"/>
      <c r="E116" s="900"/>
      <c r="F116" s="531" t="s">
        <v>1625</v>
      </c>
      <c r="G116" s="899"/>
      <c r="H116" s="545" t="s">
        <v>1625</v>
      </c>
    </row>
    <row r="117" spans="1:8" outlineLevel="1">
      <c r="A117" s="902"/>
      <c r="B117" s="907"/>
      <c r="C117" s="899"/>
      <c r="D117" s="900"/>
      <c r="E117" s="900"/>
      <c r="F117" s="531" t="s">
        <v>1619</v>
      </c>
      <c r="G117" s="899"/>
      <c r="H117" s="545" t="s">
        <v>1619</v>
      </c>
    </row>
    <row r="118" spans="1:8" outlineLevel="1">
      <c r="A118" s="902"/>
      <c r="B118" s="907"/>
      <c r="C118" s="899"/>
      <c r="D118" s="900"/>
      <c r="E118" s="900"/>
      <c r="F118" s="531" t="s">
        <v>1626</v>
      </c>
      <c r="G118" s="899"/>
      <c r="H118" s="545" t="s">
        <v>1626</v>
      </c>
    </row>
    <row r="119" spans="1:8" outlineLevel="1">
      <c r="A119" s="902"/>
      <c r="B119" s="907"/>
      <c r="C119" s="899"/>
      <c r="D119" s="900"/>
      <c r="E119" s="900"/>
      <c r="F119" s="531" t="s">
        <v>1612</v>
      </c>
      <c r="G119" s="899"/>
      <c r="H119" s="545" t="s">
        <v>1612</v>
      </c>
    </row>
    <row r="120" spans="1:8" outlineLevel="1">
      <c r="A120" s="902"/>
      <c r="B120" s="907"/>
      <c r="C120" s="899"/>
      <c r="D120" s="900"/>
      <c r="E120" s="900"/>
      <c r="F120" s="531" t="s">
        <v>1614</v>
      </c>
      <c r="G120" s="899"/>
      <c r="H120" s="545" t="s">
        <v>1614</v>
      </c>
    </row>
    <row r="121" spans="1:8" outlineLevel="1">
      <c r="A121" s="902"/>
      <c r="B121" s="907"/>
      <c r="C121" s="899"/>
      <c r="D121" s="900"/>
      <c r="E121" s="900"/>
      <c r="F121" s="531" t="s">
        <v>1627</v>
      </c>
      <c r="G121" s="899"/>
      <c r="H121" s="545" t="s">
        <v>1627</v>
      </c>
    </row>
    <row r="122" spans="1:8" outlineLevel="1">
      <c r="A122" s="902"/>
      <c r="B122" s="907"/>
      <c r="C122" s="899"/>
      <c r="D122" s="900"/>
      <c r="E122" s="900"/>
      <c r="F122" s="531" t="s">
        <v>1628</v>
      </c>
      <c r="G122" s="899"/>
      <c r="H122" s="545" t="s">
        <v>1628</v>
      </c>
    </row>
    <row r="123" spans="1:8" outlineLevel="1">
      <c r="A123" s="903"/>
      <c r="B123" s="907"/>
      <c r="C123" s="899"/>
      <c r="D123" s="900"/>
      <c r="E123" s="894"/>
      <c r="F123" s="531" t="s">
        <v>1629</v>
      </c>
      <c r="G123" s="896"/>
      <c r="H123" s="545" t="s">
        <v>1629</v>
      </c>
    </row>
    <row r="124" spans="1:8" outlineLevel="1">
      <c r="A124" s="527">
        <v>51</v>
      </c>
      <c r="B124" s="907"/>
      <c r="C124" s="899"/>
      <c r="D124" s="900"/>
      <c r="E124" s="530" t="s">
        <v>1607</v>
      </c>
      <c r="F124" s="531" t="s">
        <v>2088</v>
      </c>
      <c r="G124" s="529" t="s">
        <v>1608</v>
      </c>
      <c r="H124" s="532" t="s">
        <v>3427</v>
      </c>
    </row>
    <row r="125" spans="1:8" outlineLevel="1">
      <c r="A125" s="527">
        <v>52</v>
      </c>
      <c r="B125" s="898"/>
      <c r="C125" s="896"/>
      <c r="D125" s="894"/>
      <c r="E125" s="530" t="s">
        <v>1476</v>
      </c>
      <c r="F125" s="531" t="s">
        <v>2086</v>
      </c>
      <c r="G125" s="529" t="s">
        <v>1477</v>
      </c>
      <c r="H125" s="532" t="s">
        <v>3428</v>
      </c>
    </row>
    <row r="126" spans="1:8" ht="30" outlineLevel="1">
      <c r="A126" s="527">
        <v>53</v>
      </c>
      <c r="B126" s="528">
        <v>42681</v>
      </c>
      <c r="C126" s="529" t="s">
        <v>1328</v>
      </c>
      <c r="D126" s="530" t="s">
        <v>2089</v>
      </c>
      <c r="E126" s="530" t="s">
        <v>2090</v>
      </c>
      <c r="F126" s="531" t="s">
        <v>2092</v>
      </c>
      <c r="G126" s="529" t="s">
        <v>2091</v>
      </c>
      <c r="H126" s="532" t="s">
        <v>3429</v>
      </c>
    </row>
    <row r="127" spans="1:8" ht="105.75" customHeight="1" outlineLevel="1">
      <c r="A127" s="527">
        <v>54</v>
      </c>
      <c r="B127" s="897">
        <v>42811</v>
      </c>
      <c r="C127" s="895" t="s">
        <v>2234</v>
      </c>
      <c r="D127" s="908" t="s">
        <v>2233</v>
      </c>
      <c r="E127" s="529" t="s">
        <v>3430</v>
      </c>
      <c r="F127" s="531" t="s">
        <v>2215</v>
      </c>
      <c r="G127" s="529" t="s">
        <v>3430</v>
      </c>
      <c r="H127" s="532" t="s">
        <v>3431</v>
      </c>
    </row>
    <row r="128" spans="1:8" ht="30" outlineLevel="1">
      <c r="A128" s="527">
        <v>55</v>
      </c>
      <c r="B128" s="907"/>
      <c r="C128" s="899"/>
      <c r="D128" s="909"/>
      <c r="E128" s="546" t="s">
        <v>3432</v>
      </c>
      <c r="F128" s="547" t="s">
        <v>2212</v>
      </c>
      <c r="G128" s="546" t="s">
        <v>3432</v>
      </c>
      <c r="H128" s="548" t="s">
        <v>3433</v>
      </c>
    </row>
    <row r="129" spans="1:8" ht="99" customHeight="1" outlineLevel="1">
      <c r="A129" s="527">
        <v>56</v>
      </c>
      <c r="B129" s="907"/>
      <c r="C129" s="899"/>
      <c r="D129" s="909"/>
      <c r="E129" s="529" t="s">
        <v>972</v>
      </c>
      <c r="F129" s="531" t="s">
        <v>3434</v>
      </c>
      <c r="G129" s="529" t="s">
        <v>972</v>
      </c>
      <c r="H129" s="532" t="s">
        <v>3435</v>
      </c>
    </row>
    <row r="130" spans="1:8" outlineLevel="1">
      <c r="A130" s="901">
        <v>57</v>
      </c>
      <c r="B130" s="907"/>
      <c r="C130" s="899"/>
      <c r="D130" s="909"/>
      <c r="E130" s="893" t="s">
        <v>2268</v>
      </c>
      <c r="F130" s="531" t="s">
        <v>2193</v>
      </c>
      <c r="G130" s="895" t="s">
        <v>1350</v>
      </c>
      <c r="H130" s="532" t="s">
        <v>2193</v>
      </c>
    </row>
    <row r="131" spans="1:8" outlineLevel="1">
      <c r="A131" s="902"/>
      <c r="B131" s="907"/>
      <c r="C131" s="899"/>
      <c r="D131" s="909"/>
      <c r="E131" s="900"/>
      <c r="F131" s="531" t="s">
        <v>2194</v>
      </c>
      <c r="G131" s="899"/>
      <c r="H131" s="532" t="s">
        <v>2194</v>
      </c>
    </row>
    <row r="132" spans="1:8" outlineLevel="1">
      <c r="A132" s="902"/>
      <c r="B132" s="907"/>
      <c r="C132" s="899"/>
      <c r="D132" s="909"/>
      <c r="E132" s="900"/>
      <c r="F132" s="531" t="s">
        <v>2195</v>
      </c>
      <c r="G132" s="899"/>
      <c r="H132" s="532" t="s">
        <v>2195</v>
      </c>
    </row>
    <row r="133" spans="1:8" outlineLevel="1">
      <c r="A133" s="902"/>
      <c r="B133" s="907"/>
      <c r="C133" s="899"/>
      <c r="D133" s="909"/>
      <c r="E133" s="900"/>
      <c r="F133" s="531" t="s">
        <v>2209</v>
      </c>
      <c r="G133" s="899"/>
      <c r="H133" s="532" t="s">
        <v>2209</v>
      </c>
    </row>
    <row r="134" spans="1:8" outlineLevel="1">
      <c r="A134" s="902"/>
      <c r="B134" s="907"/>
      <c r="C134" s="899"/>
      <c r="D134" s="909"/>
      <c r="E134" s="900"/>
      <c r="F134" s="531" t="s">
        <v>2196</v>
      </c>
      <c r="G134" s="899"/>
      <c r="H134" s="532" t="s">
        <v>2196</v>
      </c>
    </row>
    <row r="135" spans="1:8" outlineLevel="1">
      <c r="A135" s="902"/>
      <c r="B135" s="907"/>
      <c r="C135" s="899"/>
      <c r="D135" s="909"/>
      <c r="E135" s="900"/>
      <c r="F135" s="531" t="s">
        <v>2197</v>
      </c>
      <c r="G135" s="899"/>
      <c r="H135" s="532" t="s">
        <v>2197</v>
      </c>
    </row>
    <row r="136" spans="1:8" outlineLevel="1">
      <c r="A136" s="902"/>
      <c r="B136" s="907"/>
      <c r="C136" s="899"/>
      <c r="D136" s="909"/>
      <c r="E136" s="900"/>
      <c r="F136" s="531" t="s">
        <v>2198</v>
      </c>
      <c r="G136" s="899"/>
      <c r="H136" s="532" t="s">
        <v>2198</v>
      </c>
    </row>
    <row r="137" spans="1:8" outlineLevel="1">
      <c r="A137" s="902"/>
      <c r="B137" s="907"/>
      <c r="C137" s="899"/>
      <c r="D137" s="909"/>
      <c r="E137" s="900"/>
      <c r="F137" s="531" t="s">
        <v>2199</v>
      </c>
      <c r="G137" s="899"/>
      <c r="H137" s="532" t="s">
        <v>2199</v>
      </c>
    </row>
    <row r="138" spans="1:8" outlineLevel="1">
      <c r="A138" s="902"/>
      <c r="B138" s="907"/>
      <c r="C138" s="899"/>
      <c r="D138" s="909"/>
      <c r="E138" s="900"/>
      <c r="F138" s="531" t="s">
        <v>2200</v>
      </c>
      <c r="G138" s="899"/>
      <c r="H138" s="532" t="s">
        <v>2200</v>
      </c>
    </row>
    <row r="139" spans="1:8" outlineLevel="1">
      <c r="A139" s="902"/>
      <c r="B139" s="907"/>
      <c r="C139" s="899"/>
      <c r="D139" s="909"/>
      <c r="E139" s="900"/>
      <c r="F139" s="531" t="s">
        <v>2201</v>
      </c>
      <c r="G139" s="899"/>
      <c r="H139" s="532" t="s">
        <v>2201</v>
      </c>
    </row>
    <row r="140" spans="1:8" outlineLevel="1">
      <c r="A140" s="902"/>
      <c r="B140" s="907"/>
      <c r="C140" s="899"/>
      <c r="D140" s="909"/>
      <c r="E140" s="900"/>
      <c r="F140" s="531" t="s">
        <v>2205</v>
      </c>
      <c r="G140" s="899"/>
      <c r="H140" s="532" t="s">
        <v>2205</v>
      </c>
    </row>
    <row r="141" spans="1:8" outlineLevel="1">
      <c r="A141" s="902"/>
      <c r="B141" s="907"/>
      <c r="C141" s="899"/>
      <c r="D141" s="909"/>
      <c r="E141" s="900"/>
      <c r="F141" s="531" t="s">
        <v>2202</v>
      </c>
      <c r="G141" s="899"/>
      <c r="H141" s="532" t="s">
        <v>2202</v>
      </c>
    </row>
    <row r="142" spans="1:8" outlineLevel="1">
      <c r="A142" s="903"/>
      <c r="B142" s="907"/>
      <c r="C142" s="899"/>
      <c r="D142" s="909"/>
      <c r="E142" s="894"/>
      <c r="F142" s="531" t="s">
        <v>2203</v>
      </c>
      <c r="G142" s="896"/>
      <c r="H142" s="532" t="s">
        <v>2203</v>
      </c>
    </row>
    <row r="143" spans="1:8" outlineLevel="1">
      <c r="A143" s="527">
        <v>58</v>
      </c>
      <c r="B143" s="907"/>
      <c r="C143" s="899"/>
      <c r="D143" s="909"/>
      <c r="E143" s="529" t="s">
        <v>1415</v>
      </c>
      <c r="F143" s="531" t="s">
        <v>2088</v>
      </c>
      <c r="G143" s="529" t="s">
        <v>1415</v>
      </c>
      <c r="H143" s="532" t="s">
        <v>3427</v>
      </c>
    </row>
    <row r="144" spans="1:8" outlineLevel="1">
      <c r="A144" s="527">
        <v>59</v>
      </c>
      <c r="B144" s="898"/>
      <c r="C144" s="896"/>
      <c r="D144" s="910"/>
      <c r="E144" s="549" t="s">
        <v>2207</v>
      </c>
      <c r="F144" s="531"/>
      <c r="G144" s="549" t="s">
        <v>2207</v>
      </c>
      <c r="H144" s="532" t="s">
        <v>3436</v>
      </c>
    </row>
    <row r="145" spans="1:8" ht="28.5" customHeight="1" outlineLevel="1">
      <c r="A145" s="901">
        <v>60</v>
      </c>
      <c r="B145" s="897">
        <v>42822</v>
      </c>
      <c r="C145" s="895" t="s">
        <v>2265</v>
      </c>
      <c r="D145" s="893" t="s">
        <v>2264</v>
      </c>
      <c r="E145" s="895" t="s">
        <v>2232</v>
      </c>
      <c r="F145" s="550" t="s">
        <v>2239</v>
      </c>
      <c r="G145" s="895" t="s">
        <v>2262</v>
      </c>
      <c r="H145" s="532" t="s">
        <v>3437</v>
      </c>
    </row>
    <row r="146" spans="1:8" outlineLevel="1">
      <c r="A146" s="902"/>
      <c r="B146" s="907"/>
      <c r="C146" s="899"/>
      <c r="D146" s="900"/>
      <c r="E146" s="899"/>
      <c r="F146" s="531" t="s">
        <v>2221</v>
      </c>
      <c r="G146" s="899"/>
      <c r="H146" s="532" t="s">
        <v>2221</v>
      </c>
    </row>
    <row r="147" spans="1:8" outlineLevel="1">
      <c r="A147" s="902"/>
      <c r="B147" s="907"/>
      <c r="C147" s="899"/>
      <c r="D147" s="900"/>
      <c r="E147" s="899"/>
      <c r="F147" s="531" t="s">
        <v>2222</v>
      </c>
      <c r="G147" s="899"/>
      <c r="H147" s="532" t="s">
        <v>2222</v>
      </c>
    </row>
    <row r="148" spans="1:8" outlineLevel="1">
      <c r="A148" s="902"/>
      <c r="B148" s="907"/>
      <c r="C148" s="899"/>
      <c r="D148" s="900"/>
      <c r="E148" s="899"/>
      <c r="F148" s="531" t="s">
        <v>2223</v>
      </c>
      <c r="G148" s="899"/>
      <c r="H148" s="532" t="s">
        <v>2223</v>
      </c>
    </row>
    <row r="149" spans="1:8" outlineLevel="1">
      <c r="A149" s="902"/>
      <c r="B149" s="907"/>
      <c r="C149" s="899"/>
      <c r="D149" s="900"/>
      <c r="E149" s="899"/>
      <c r="F149" s="531" t="s">
        <v>2224</v>
      </c>
      <c r="G149" s="899"/>
      <c r="H149" s="532" t="s">
        <v>2224</v>
      </c>
    </row>
    <row r="150" spans="1:8" outlineLevel="1">
      <c r="A150" s="902"/>
      <c r="B150" s="907"/>
      <c r="C150" s="899"/>
      <c r="D150" s="900"/>
      <c r="E150" s="899"/>
      <c r="F150" s="531" t="s">
        <v>2225</v>
      </c>
      <c r="G150" s="899"/>
      <c r="H150" s="532" t="s">
        <v>2225</v>
      </c>
    </row>
    <row r="151" spans="1:8" outlineLevel="1">
      <c r="A151" s="902"/>
      <c r="B151" s="907"/>
      <c r="C151" s="899"/>
      <c r="D151" s="900"/>
      <c r="E151" s="899"/>
      <c r="F151" s="531" t="s">
        <v>2226</v>
      </c>
      <c r="G151" s="899"/>
      <c r="H151" s="532" t="s">
        <v>2226</v>
      </c>
    </row>
    <row r="152" spans="1:8" outlineLevel="1">
      <c r="A152" s="902"/>
      <c r="B152" s="907"/>
      <c r="C152" s="899"/>
      <c r="D152" s="900"/>
      <c r="E152" s="899"/>
      <c r="F152" s="531" t="s">
        <v>2227</v>
      </c>
      <c r="G152" s="899"/>
      <c r="H152" s="532" t="s">
        <v>2227</v>
      </c>
    </row>
    <row r="153" spans="1:8" outlineLevel="1">
      <c r="A153" s="902"/>
      <c r="B153" s="907"/>
      <c r="C153" s="899"/>
      <c r="D153" s="900"/>
      <c r="E153" s="899"/>
      <c r="F153" s="531" t="s">
        <v>2228</v>
      </c>
      <c r="G153" s="899"/>
      <c r="H153" s="532" t="s">
        <v>2228</v>
      </c>
    </row>
    <row r="154" spans="1:8" outlineLevel="1">
      <c r="A154" s="902"/>
      <c r="B154" s="907"/>
      <c r="C154" s="899"/>
      <c r="D154" s="900"/>
      <c r="E154" s="899"/>
      <c r="F154" s="531" t="s">
        <v>2229</v>
      </c>
      <c r="G154" s="899"/>
      <c r="H154" s="532" t="s">
        <v>2229</v>
      </c>
    </row>
    <row r="155" spans="1:8" ht="14.25" customHeight="1" outlineLevel="1">
      <c r="A155" s="902"/>
      <c r="B155" s="907"/>
      <c r="C155" s="899"/>
      <c r="D155" s="900"/>
      <c r="E155" s="899"/>
      <c r="F155" s="531" t="s">
        <v>2235</v>
      </c>
      <c r="G155" s="899"/>
      <c r="H155" s="532" t="s">
        <v>3438</v>
      </c>
    </row>
    <row r="156" spans="1:8" ht="14.25" customHeight="1" outlineLevel="1">
      <c r="A156" s="902"/>
      <c r="B156" s="907"/>
      <c r="C156" s="899"/>
      <c r="D156" s="900"/>
      <c r="E156" s="899"/>
      <c r="F156" s="531" t="s">
        <v>2236</v>
      </c>
      <c r="G156" s="899"/>
      <c r="H156" s="532" t="s">
        <v>3439</v>
      </c>
    </row>
    <row r="157" spans="1:8" outlineLevel="1">
      <c r="A157" s="902"/>
      <c r="B157" s="907"/>
      <c r="C157" s="899"/>
      <c r="D157" s="900"/>
      <c r="E157" s="899"/>
      <c r="F157" s="531" t="s">
        <v>2231</v>
      </c>
      <c r="G157" s="899"/>
      <c r="H157" s="532" t="s">
        <v>2231</v>
      </c>
    </row>
    <row r="158" spans="1:8" ht="14.25" customHeight="1" outlineLevel="1">
      <c r="A158" s="902"/>
      <c r="B158" s="907"/>
      <c r="C158" s="899"/>
      <c r="D158" s="900"/>
      <c r="E158" s="899"/>
      <c r="F158" s="531" t="s">
        <v>2237</v>
      </c>
      <c r="G158" s="899"/>
      <c r="H158" s="532" t="s">
        <v>3440</v>
      </c>
    </row>
    <row r="159" spans="1:8" ht="14.25" customHeight="1" outlineLevel="1">
      <c r="A159" s="902"/>
      <c r="B159" s="907"/>
      <c r="C159" s="899"/>
      <c r="D159" s="900"/>
      <c r="E159" s="899"/>
      <c r="F159" s="531" t="s">
        <v>2238</v>
      </c>
      <c r="G159" s="899"/>
      <c r="H159" s="532" t="s">
        <v>3441</v>
      </c>
    </row>
    <row r="160" spans="1:8" ht="14.25" customHeight="1" outlineLevel="1">
      <c r="A160" s="903"/>
      <c r="B160" s="898"/>
      <c r="C160" s="896"/>
      <c r="D160" s="894"/>
      <c r="E160" s="896"/>
      <c r="F160" s="531" t="s">
        <v>3442</v>
      </c>
      <c r="G160" s="896"/>
      <c r="H160" s="532" t="s">
        <v>3443</v>
      </c>
    </row>
    <row r="161" spans="1:8" ht="105">
      <c r="A161" s="527">
        <v>61</v>
      </c>
      <c r="B161" s="897">
        <v>43040</v>
      </c>
      <c r="C161" s="895" t="s">
        <v>2266</v>
      </c>
      <c r="D161" s="893">
        <v>2.0099999999999998</v>
      </c>
      <c r="E161" s="529" t="s">
        <v>2263</v>
      </c>
      <c r="F161" s="531" t="s">
        <v>3444</v>
      </c>
      <c r="G161" s="529" t="s">
        <v>2263</v>
      </c>
      <c r="H161" s="532" t="s">
        <v>3445</v>
      </c>
    </row>
    <row r="162" spans="1:8">
      <c r="A162" s="901">
        <v>62</v>
      </c>
      <c r="B162" s="907"/>
      <c r="C162" s="899"/>
      <c r="D162" s="900"/>
      <c r="E162" s="893" t="s">
        <v>1465</v>
      </c>
      <c r="F162" s="550" t="s">
        <v>2256</v>
      </c>
      <c r="G162" s="895" t="s">
        <v>1350</v>
      </c>
      <c r="H162" s="532" t="s">
        <v>2256</v>
      </c>
    </row>
    <row r="163" spans="1:8">
      <c r="A163" s="902"/>
      <c r="B163" s="907"/>
      <c r="C163" s="899"/>
      <c r="D163" s="900"/>
      <c r="E163" s="900"/>
      <c r="F163" s="550" t="s">
        <v>2243</v>
      </c>
      <c r="G163" s="899"/>
      <c r="H163" s="532" t="s">
        <v>2243</v>
      </c>
    </row>
    <row r="164" spans="1:8">
      <c r="A164" s="902"/>
      <c r="B164" s="907"/>
      <c r="C164" s="899"/>
      <c r="D164" s="900"/>
      <c r="E164" s="900"/>
      <c r="F164" s="550" t="s">
        <v>2247</v>
      </c>
      <c r="G164" s="899"/>
      <c r="H164" s="532" t="s">
        <v>2247</v>
      </c>
    </row>
    <row r="165" spans="1:8">
      <c r="A165" s="902"/>
      <c r="B165" s="907"/>
      <c r="C165" s="899"/>
      <c r="D165" s="900"/>
      <c r="E165" s="900"/>
      <c r="F165" s="550" t="s">
        <v>2248</v>
      </c>
      <c r="G165" s="899"/>
      <c r="H165" s="532" t="s">
        <v>2248</v>
      </c>
    </row>
    <row r="166" spans="1:8">
      <c r="A166" s="902"/>
      <c r="B166" s="907"/>
      <c r="C166" s="899"/>
      <c r="D166" s="900"/>
      <c r="E166" s="900"/>
      <c r="F166" s="550" t="s">
        <v>2257</v>
      </c>
      <c r="G166" s="899"/>
      <c r="H166" s="532" t="s">
        <v>2257</v>
      </c>
    </row>
    <row r="167" spans="1:8">
      <c r="A167" s="902"/>
      <c r="B167" s="907"/>
      <c r="C167" s="899"/>
      <c r="D167" s="900"/>
      <c r="E167" s="900"/>
      <c r="F167" s="550" t="s">
        <v>2250</v>
      </c>
      <c r="G167" s="899"/>
      <c r="H167" s="532" t="s">
        <v>2250</v>
      </c>
    </row>
    <row r="168" spans="1:8">
      <c r="A168" s="902"/>
      <c r="B168" s="907"/>
      <c r="C168" s="899"/>
      <c r="D168" s="900"/>
      <c r="E168" s="900"/>
      <c r="F168" s="550" t="s">
        <v>2249</v>
      </c>
      <c r="G168" s="899"/>
      <c r="H168" s="532" t="s">
        <v>2249</v>
      </c>
    </row>
    <row r="169" spans="1:8">
      <c r="A169" s="902"/>
      <c r="B169" s="907"/>
      <c r="C169" s="899"/>
      <c r="D169" s="900"/>
      <c r="E169" s="900"/>
      <c r="F169" s="550" t="s">
        <v>2259</v>
      </c>
      <c r="G169" s="899"/>
      <c r="H169" s="532" t="s">
        <v>2259</v>
      </c>
    </row>
    <row r="170" spans="1:8">
      <c r="A170" s="902"/>
      <c r="B170" s="907"/>
      <c r="C170" s="899"/>
      <c r="D170" s="900"/>
      <c r="E170" s="900"/>
      <c r="F170" s="550" t="s">
        <v>2260</v>
      </c>
      <c r="G170" s="899"/>
      <c r="H170" s="532" t="s">
        <v>2260</v>
      </c>
    </row>
    <row r="171" spans="1:8">
      <c r="A171" s="902"/>
      <c r="B171" s="907"/>
      <c r="C171" s="899"/>
      <c r="D171" s="900"/>
      <c r="E171" s="900"/>
      <c r="F171" s="550" t="s">
        <v>2255</v>
      </c>
      <c r="G171" s="899"/>
      <c r="H171" s="532" t="s">
        <v>2255</v>
      </c>
    </row>
    <row r="172" spans="1:8">
      <c r="A172" s="902"/>
      <c r="B172" s="907"/>
      <c r="C172" s="899"/>
      <c r="D172" s="900"/>
      <c r="E172" s="900"/>
      <c r="F172" s="550" t="s">
        <v>2252</v>
      </c>
      <c r="G172" s="899"/>
      <c r="H172" s="532" t="s">
        <v>2252</v>
      </c>
    </row>
    <row r="173" spans="1:8">
      <c r="A173" s="902"/>
      <c r="B173" s="907"/>
      <c r="C173" s="899"/>
      <c r="D173" s="900"/>
      <c r="E173" s="900"/>
      <c r="F173" s="550" t="s">
        <v>2245</v>
      </c>
      <c r="G173" s="899"/>
      <c r="H173" s="532" t="s">
        <v>2245</v>
      </c>
    </row>
    <row r="174" spans="1:8">
      <c r="A174" s="902"/>
      <c r="B174" s="907"/>
      <c r="C174" s="899"/>
      <c r="D174" s="900"/>
      <c r="E174" s="900"/>
      <c r="F174" s="550" t="s">
        <v>2254</v>
      </c>
      <c r="G174" s="899"/>
      <c r="H174" s="532" t="s">
        <v>2254</v>
      </c>
    </row>
    <row r="175" spans="1:8">
      <c r="A175" s="902"/>
      <c r="B175" s="907"/>
      <c r="C175" s="899"/>
      <c r="D175" s="900"/>
      <c r="E175" s="900"/>
      <c r="F175" s="550" t="s">
        <v>2253</v>
      </c>
      <c r="G175" s="899"/>
      <c r="H175" s="532" t="s">
        <v>2253</v>
      </c>
    </row>
    <row r="176" spans="1:8">
      <c r="A176" s="902"/>
      <c r="B176" s="907"/>
      <c r="C176" s="899"/>
      <c r="D176" s="900"/>
      <c r="E176" s="900"/>
      <c r="F176" s="550" t="s">
        <v>2244</v>
      </c>
      <c r="G176" s="899"/>
      <c r="H176" s="532" t="s">
        <v>2244</v>
      </c>
    </row>
    <row r="177" spans="1:8">
      <c r="A177" s="902"/>
      <c r="B177" s="907"/>
      <c r="C177" s="899"/>
      <c r="D177" s="900"/>
      <c r="E177" s="900"/>
      <c r="F177" s="550" t="s">
        <v>2251</v>
      </c>
      <c r="G177" s="899"/>
      <c r="H177" s="532" t="s">
        <v>2251</v>
      </c>
    </row>
    <row r="178" spans="1:8">
      <c r="A178" s="902"/>
      <c r="B178" s="907"/>
      <c r="C178" s="899"/>
      <c r="D178" s="900"/>
      <c r="E178" s="900"/>
      <c r="F178" s="550" t="s">
        <v>2258</v>
      </c>
      <c r="G178" s="899"/>
      <c r="H178" s="532" t="s">
        <v>2258</v>
      </c>
    </row>
    <row r="179" spans="1:8">
      <c r="A179" s="527">
        <v>63</v>
      </c>
      <c r="B179" s="907"/>
      <c r="C179" s="899"/>
      <c r="D179" s="900"/>
      <c r="E179" s="530" t="s">
        <v>1607</v>
      </c>
      <c r="F179" s="531" t="s">
        <v>2088</v>
      </c>
      <c r="G179" s="529" t="s">
        <v>1608</v>
      </c>
      <c r="H179" s="532" t="s">
        <v>3427</v>
      </c>
    </row>
    <row r="180" spans="1:8" ht="30">
      <c r="A180" s="527">
        <v>64</v>
      </c>
      <c r="B180" s="898"/>
      <c r="C180" s="896"/>
      <c r="D180" s="894"/>
      <c r="E180" s="530" t="s">
        <v>2270</v>
      </c>
      <c r="F180" s="531" t="s">
        <v>2269</v>
      </c>
      <c r="G180" s="529" t="s">
        <v>3446</v>
      </c>
      <c r="H180" s="532" t="s">
        <v>3447</v>
      </c>
    </row>
    <row r="181" spans="1:8">
      <c r="A181" s="527">
        <v>65</v>
      </c>
      <c r="B181" s="897">
        <v>43504</v>
      </c>
      <c r="C181" s="895" t="s">
        <v>2372</v>
      </c>
      <c r="D181" s="893">
        <v>2.02</v>
      </c>
      <c r="E181" s="530" t="s">
        <v>2373</v>
      </c>
      <c r="F181" s="531" t="s">
        <v>2374</v>
      </c>
      <c r="G181" s="529" t="s">
        <v>3448</v>
      </c>
      <c r="H181" s="532" t="s">
        <v>3449</v>
      </c>
    </row>
    <row r="182" spans="1:8" ht="45">
      <c r="A182" s="527">
        <v>66</v>
      </c>
      <c r="B182" s="907"/>
      <c r="C182" s="899"/>
      <c r="D182" s="900"/>
      <c r="E182" s="530"/>
      <c r="F182" s="531"/>
      <c r="G182" s="529" t="s">
        <v>3450</v>
      </c>
      <c r="H182" s="532" t="s">
        <v>3451</v>
      </c>
    </row>
    <row r="183" spans="1:8">
      <c r="A183" s="901">
        <v>67</v>
      </c>
      <c r="B183" s="907"/>
      <c r="C183" s="899"/>
      <c r="D183" s="900"/>
      <c r="E183" s="893" t="s">
        <v>2357</v>
      </c>
      <c r="F183" s="531" t="s">
        <v>2326</v>
      </c>
      <c r="G183" s="893" t="s">
        <v>1333</v>
      </c>
      <c r="H183" s="531" t="s">
        <v>2326</v>
      </c>
    </row>
    <row r="184" spans="1:8">
      <c r="A184" s="902"/>
      <c r="B184" s="907"/>
      <c r="C184" s="899"/>
      <c r="D184" s="900"/>
      <c r="E184" s="900"/>
      <c r="F184" s="531" t="s">
        <v>2327</v>
      </c>
      <c r="G184" s="900"/>
      <c r="H184" s="531" t="s">
        <v>2327</v>
      </c>
    </row>
    <row r="185" spans="1:8">
      <c r="A185" s="902"/>
      <c r="B185" s="907"/>
      <c r="C185" s="899"/>
      <c r="D185" s="900"/>
      <c r="E185" s="900"/>
      <c r="F185" s="531" t="s">
        <v>2328</v>
      </c>
      <c r="G185" s="900"/>
      <c r="H185" s="531" t="s">
        <v>2328</v>
      </c>
    </row>
    <row r="186" spans="1:8">
      <c r="A186" s="902"/>
      <c r="B186" s="907"/>
      <c r="C186" s="899"/>
      <c r="D186" s="900"/>
      <c r="E186" s="900"/>
      <c r="F186" s="531" t="s">
        <v>2329</v>
      </c>
      <c r="G186" s="900"/>
      <c r="H186" s="531" t="s">
        <v>2329</v>
      </c>
    </row>
    <row r="187" spans="1:8">
      <c r="A187" s="902"/>
      <c r="B187" s="907"/>
      <c r="C187" s="899"/>
      <c r="D187" s="900"/>
      <c r="E187" s="900"/>
      <c r="F187" s="531" t="s">
        <v>2330</v>
      </c>
      <c r="G187" s="900"/>
      <c r="H187" s="531" t="s">
        <v>2330</v>
      </c>
    </row>
    <row r="188" spans="1:8">
      <c r="A188" s="902"/>
      <c r="B188" s="907"/>
      <c r="C188" s="899"/>
      <c r="D188" s="900"/>
      <c r="E188" s="900"/>
      <c r="F188" s="531" t="s">
        <v>2331</v>
      </c>
      <c r="G188" s="900"/>
      <c r="H188" s="531" t="s">
        <v>2331</v>
      </c>
    </row>
    <row r="189" spans="1:8">
      <c r="A189" s="902"/>
      <c r="B189" s="907"/>
      <c r="C189" s="899"/>
      <c r="D189" s="900"/>
      <c r="E189" s="900"/>
      <c r="F189" s="531" t="s">
        <v>2332</v>
      </c>
      <c r="G189" s="900"/>
      <c r="H189" s="531" t="s">
        <v>2332</v>
      </c>
    </row>
    <row r="190" spans="1:8">
      <c r="A190" s="902"/>
      <c r="B190" s="907"/>
      <c r="C190" s="899"/>
      <c r="D190" s="900"/>
      <c r="E190" s="900"/>
      <c r="F190" s="531" t="s">
        <v>2333</v>
      </c>
      <c r="G190" s="900"/>
      <c r="H190" s="531" t="s">
        <v>2333</v>
      </c>
    </row>
    <row r="191" spans="1:8">
      <c r="A191" s="902"/>
      <c r="B191" s="907"/>
      <c r="C191" s="899"/>
      <c r="D191" s="900"/>
      <c r="E191" s="900"/>
      <c r="F191" s="531" t="s">
        <v>2334</v>
      </c>
      <c r="G191" s="900"/>
      <c r="H191" s="531" t="s">
        <v>2334</v>
      </c>
    </row>
    <row r="192" spans="1:8">
      <c r="A192" s="902"/>
      <c r="B192" s="907"/>
      <c r="C192" s="899"/>
      <c r="D192" s="900"/>
      <c r="E192" s="900"/>
      <c r="F192" s="531" t="s">
        <v>2335</v>
      </c>
      <c r="G192" s="900"/>
      <c r="H192" s="531" t="s">
        <v>2335</v>
      </c>
    </row>
    <row r="193" spans="1:8">
      <c r="A193" s="902"/>
      <c r="B193" s="907"/>
      <c r="C193" s="899"/>
      <c r="D193" s="900"/>
      <c r="E193" s="900"/>
      <c r="F193" s="531" t="s">
        <v>2336</v>
      </c>
      <c r="G193" s="900"/>
      <c r="H193" s="531" t="s">
        <v>2336</v>
      </c>
    </row>
    <row r="194" spans="1:8">
      <c r="A194" s="902"/>
      <c r="B194" s="907"/>
      <c r="C194" s="899"/>
      <c r="D194" s="900"/>
      <c r="E194" s="900"/>
      <c r="F194" s="531" t="s">
        <v>2337</v>
      </c>
      <c r="G194" s="900"/>
      <c r="H194" s="531" t="s">
        <v>2337</v>
      </c>
    </row>
    <row r="195" spans="1:8">
      <c r="A195" s="902"/>
      <c r="B195" s="907"/>
      <c r="C195" s="899"/>
      <c r="D195" s="900"/>
      <c r="E195" s="900"/>
      <c r="F195" s="531" t="s">
        <v>2338</v>
      </c>
      <c r="G195" s="900"/>
      <c r="H195" s="531" t="s">
        <v>2338</v>
      </c>
    </row>
    <row r="196" spans="1:8">
      <c r="A196" s="902"/>
      <c r="B196" s="907"/>
      <c r="C196" s="899"/>
      <c r="D196" s="900"/>
      <c r="E196" s="900"/>
      <c r="F196" s="531" t="s">
        <v>2339</v>
      </c>
      <c r="G196" s="900"/>
      <c r="H196" s="531" t="s">
        <v>2339</v>
      </c>
    </row>
    <row r="197" spans="1:8">
      <c r="A197" s="902"/>
      <c r="B197" s="907"/>
      <c r="C197" s="899"/>
      <c r="D197" s="900"/>
      <c r="E197" s="900"/>
      <c r="F197" s="531" t="s">
        <v>2340</v>
      </c>
      <c r="G197" s="900"/>
      <c r="H197" s="531" t="s">
        <v>2340</v>
      </c>
    </row>
    <row r="198" spans="1:8">
      <c r="A198" s="902"/>
      <c r="B198" s="907"/>
      <c r="C198" s="899"/>
      <c r="D198" s="900"/>
      <c r="E198" s="900"/>
      <c r="F198" s="531" t="s">
        <v>2341</v>
      </c>
      <c r="G198" s="900"/>
      <c r="H198" s="531" t="s">
        <v>2341</v>
      </c>
    </row>
    <row r="199" spans="1:8">
      <c r="A199" s="902"/>
      <c r="B199" s="907"/>
      <c r="C199" s="899"/>
      <c r="D199" s="900"/>
      <c r="E199" s="900"/>
      <c r="F199" s="531" t="s">
        <v>2342</v>
      </c>
      <c r="G199" s="900"/>
      <c r="H199" s="531" t="s">
        <v>2342</v>
      </c>
    </row>
    <row r="200" spans="1:8">
      <c r="A200" s="902"/>
      <c r="B200" s="907"/>
      <c r="C200" s="899"/>
      <c r="D200" s="900"/>
      <c r="E200" s="900"/>
      <c r="F200" s="531" t="s">
        <v>2343</v>
      </c>
      <c r="G200" s="900"/>
      <c r="H200" s="531" t="s">
        <v>2343</v>
      </c>
    </row>
    <row r="201" spans="1:8">
      <c r="A201" s="902"/>
      <c r="B201" s="907"/>
      <c r="C201" s="899"/>
      <c r="D201" s="900"/>
      <c r="E201" s="900"/>
      <c r="F201" s="531" t="s">
        <v>2344</v>
      </c>
      <c r="G201" s="900"/>
      <c r="H201" s="531" t="s">
        <v>2344</v>
      </c>
    </row>
    <row r="202" spans="1:8">
      <c r="A202" s="902"/>
      <c r="B202" s="907"/>
      <c r="C202" s="899"/>
      <c r="D202" s="900"/>
      <c r="E202" s="900"/>
      <c r="F202" s="531" t="s">
        <v>2345</v>
      </c>
      <c r="G202" s="900"/>
      <c r="H202" s="531" t="s">
        <v>2345</v>
      </c>
    </row>
    <row r="203" spans="1:8">
      <c r="A203" s="902"/>
      <c r="B203" s="907"/>
      <c r="C203" s="899"/>
      <c r="D203" s="900"/>
      <c r="E203" s="900"/>
      <c r="F203" s="531" t="s">
        <v>2346</v>
      </c>
      <c r="G203" s="900"/>
      <c r="H203" s="531" t="s">
        <v>2346</v>
      </c>
    </row>
    <row r="204" spans="1:8">
      <c r="A204" s="902"/>
      <c r="B204" s="907"/>
      <c r="C204" s="899"/>
      <c r="D204" s="900"/>
      <c r="E204" s="900"/>
      <c r="F204" s="531" t="s">
        <v>2347</v>
      </c>
      <c r="G204" s="900"/>
      <c r="H204" s="531" t="s">
        <v>2347</v>
      </c>
    </row>
    <row r="205" spans="1:8">
      <c r="A205" s="902"/>
      <c r="B205" s="907"/>
      <c r="C205" s="899"/>
      <c r="D205" s="900"/>
      <c r="E205" s="900"/>
      <c r="F205" s="531" t="s">
        <v>2348</v>
      </c>
      <c r="G205" s="900"/>
      <c r="H205" s="531" t="s">
        <v>2348</v>
      </c>
    </row>
    <row r="206" spans="1:8">
      <c r="A206" s="902"/>
      <c r="B206" s="907"/>
      <c r="C206" s="899"/>
      <c r="D206" s="900"/>
      <c r="E206" s="900"/>
      <c r="F206" s="531" t="s">
        <v>2349</v>
      </c>
      <c r="G206" s="900"/>
      <c r="H206" s="531" t="s">
        <v>2349</v>
      </c>
    </row>
    <row r="207" spans="1:8">
      <c r="A207" s="902"/>
      <c r="B207" s="907"/>
      <c r="C207" s="899"/>
      <c r="D207" s="900"/>
      <c r="E207" s="900"/>
      <c r="F207" s="531" t="s">
        <v>2350</v>
      </c>
      <c r="G207" s="900"/>
      <c r="H207" s="531" t="s">
        <v>2350</v>
      </c>
    </row>
    <row r="208" spans="1:8">
      <c r="A208" s="902"/>
      <c r="B208" s="907"/>
      <c r="C208" s="899"/>
      <c r="D208" s="900"/>
      <c r="E208" s="900"/>
      <c r="F208" s="531" t="s">
        <v>2351</v>
      </c>
      <c r="G208" s="900"/>
      <c r="H208" s="531" t="s">
        <v>2351</v>
      </c>
    </row>
    <row r="209" spans="1:8">
      <c r="A209" s="902"/>
      <c r="B209" s="907"/>
      <c r="C209" s="899"/>
      <c r="D209" s="900"/>
      <c r="E209" s="900"/>
      <c r="F209" s="531" t="s">
        <v>2352</v>
      </c>
      <c r="G209" s="900"/>
      <c r="H209" s="531" t="s">
        <v>2352</v>
      </c>
    </row>
    <row r="210" spans="1:8">
      <c r="A210" s="902"/>
      <c r="B210" s="907"/>
      <c r="C210" s="899"/>
      <c r="D210" s="900"/>
      <c r="E210" s="900"/>
      <c r="F210" s="531" t="s">
        <v>2353</v>
      </c>
      <c r="G210" s="900"/>
      <c r="H210" s="531" t="s">
        <v>2353</v>
      </c>
    </row>
    <row r="211" spans="1:8">
      <c r="A211" s="902"/>
      <c r="B211" s="907"/>
      <c r="C211" s="899"/>
      <c r="D211" s="900"/>
      <c r="E211" s="900"/>
      <c r="F211" s="531" t="s">
        <v>2354</v>
      </c>
      <c r="G211" s="900"/>
      <c r="H211" s="531" t="s">
        <v>2354</v>
      </c>
    </row>
    <row r="212" spans="1:8">
      <c r="A212" s="902"/>
      <c r="B212" s="907"/>
      <c r="C212" s="899"/>
      <c r="D212" s="900"/>
      <c r="E212" s="900"/>
      <c r="F212" s="531" t="s">
        <v>2355</v>
      </c>
      <c r="G212" s="900"/>
      <c r="H212" s="531" t="s">
        <v>2355</v>
      </c>
    </row>
    <row r="213" spans="1:8">
      <c r="A213" s="903"/>
      <c r="B213" s="907"/>
      <c r="C213" s="899"/>
      <c r="D213" s="900"/>
      <c r="E213" s="894"/>
      <c r="F213" s="531" t="s">
        <v>2356</v>
      </c>
      <c r="G213" s="894"/>
      <c r="H213" s="531" t="s">
        <v>2356</v>
      </c>
    </row>
    <row r="214" spans="1:8">
      <c r="A214" s="527">
        <v>68</v>
      </c>
      <c r="B214" s="907"/>
      <c r="C214" s="899"/>
      <c r="D214" s="900"/>
      <c r="E214" s="530" t="s">
        <v>1607</v>
      </c>
      <c r="F214" s="531" t="s">
        <v>2088</v>
      </c>
      <c r="G214" s="529" t="s">
        <v>1608</v>
      </c>
      <c r="H214" s="532" t="s">
        <v>3427</v>
      </c>
    </row>
    <row r="215" spans="1:8">
      <c r="A215" s="527">
        <v>69</v>
      </c>
      <c r="B215" s="898"/>
      <c r="C215" s="896"/>
      <c r="D215" s="894"/>
      <c r="E215" s="530" t="s">
        <v>2375</v>
      </c>
      <c r="F215" s="531" t="s">
        <v>2376</v>
      </c>
      <c r="G215" s="529" t="s">
        <v>2377</v>
      </c>
      <c r="H215" s="532" t="s">
        <v>3452</v>
      </c>
    </row>
    <row r="216" spans="1:8" ht="135">
      <c r="A216" s="527">
        <v>70</v>
      </c>
      <c r="B216" s="897">
        <v>43677</v>
      </c>
      <c r="C216" s="895" t="s">
        <v>2372</v>
      </c>
      <c r="D216" s="893">
        <v>2.0299999999999998</v>
      </c>
      <c r="E216" s="529" t="s">
        <v>2391</v>
      </c>
      <c r="F216" s="532" t="s">
        <v>3453</v>
      </c>
      <c r="G216" s="529" t="s">
        <v>2391</v>
      </c>
      <c r="H216" s="532" t="s">
        <v>3454</v>
      </c>
    </row>
    <row r="217" spans="1:8" ht="30">
      <c r="A217" s="527">
        <v>71</v>
      </c>
      <c r="B217" s="907"/>
      <c r="C217" s="899"/>
      <c r="D217" s="900"/>
      <c r="E217" s="529" t="s">
        <v>1344</v>
      </c>
      <c r="F217" s="531" t="s">
        <v>3455</v>
      </c>
      <c r="G217" s="529" t="s">
        <v>1344</v>
      </c>
      <c r="H217" s="532" t="s">
        <v>3456</v>
      </c>
    </row>
    <row r="218" spans="1:8" ht="30">
      <c r="A218" s="527">
        <v>72</v>
      </c>
      <c r="B218" s="907"/>
      <c r="C218" s="899"/>
      <c r="D218" s="900"/>
      <c r="E218" s="529" t="s">
        <v>1344</v>
      </c>
      <c r="F218" s="531" t="s">
        <v>3457</v>
      </c>
      <c r="G218" s="529" t="s">
        <v>1344</v>
      </c>
      <c r="H218" s="532" t="s">
        <v>3458</v>
      </c>
    </row>
    <row r="219" spans="1:8" ht="60">
      <c r="A219" s="527">
        <v>73</v>
      </c>
      <c r="B219" s="898"/>
      <c r="C219" s="896"/>
      <c r="D219" s="894"/>
      <c r="E219" s="529" t="s">
        <v>1344</v>
      </c>
      <c r="F219" s="531" t="s">
        <v>3459</v>
      </c>
      <c r="G219" s="529" t="s">
        <v>1344</v>
      </c>
      <c r="H219" s="532" t="s">
        <v>3460</v>
      </c>
    </row>
    <row r="220" spans="1:8" ht="45">
      <c r="A220" s="527">
        <v>74</v>
      </c>
      <c r="B220" s="897">
        <v>43921</v>
      </c>
      <c r="C220" s="895" t="s">
        <v>2372</v>
      </c>
      <c r="D220" s="893">
        <v>3</v>
      </c>
      <c r="E220" s="530" t="s">
        <v>2499</v>
      </c>
      <c r="F220" s="531" t="s">
        <v>3461</v>
      </c>
      <c r="G220" s="530" t="s">
        <v>2499</v>
      </c>
      <c r="H220" s="532" t="s">
        <v>3462</v>
      </c>
    </row>
    <row r="221" spans="1:8" ht="105">
      <c r="A221" s="527">
        <v>75</v>
      </c>
      <c r="B221" s="907"/>
      <c r="C221" s="899"/>
      <c r="D221" s="900"/>
      <c r="E221" s="529" t="s">
        <v>2517</v>
      </c>
      <c r="F221" s="531" t="s">
        <v>2515</v>
      </c>
      <c r="G221" s="529" t="s">
        <v>3463</v>
      </c>
      <c r="H221" s="532" t="s">
        <v>3464</v>
      </c>
    </row>
    <row r="222" spans="1:8">
      <c r="A222" s="901">
        <v>76</v>
      </c>
      <c r="B222" s="907"/>
      <c r="C222" s="899"/>
      <c r="D222" s="900"/>
      <c r="E222" s="893" t="s">
        <v>1576</v>
      </c>
      <c r="F222" s="531" t="s">
        <v>2640</v>
      </c>
      <c r="G222" s="893" t="s">
        <v>1333</v>
      </c>
      <c r="H222" s="531" t="s">
        <v>2640</v>
      </c>
    </row>
    <row r="223" spans="1:8">
      <c r="A223" s="902"/>
      <c r="B223" s="907"/>
      <c r="C223" s="899"/>
      <c r="D223" s="900"/>
      <c r="E223" s="900"/>
      <c r="F223" s="531" t="s">
        <v>2386</v>
      </c>
      <c r="G223" s="900"/>
      <c r="H223" s="531" t="s">
        <v>2386</v>
      </c>
    </row>
    <row r="224" spans="1:8">
      <c r="A224" s="902"/>
      <c r="B224" s="907"/>
      <c r="C224" s="899"/>
      <c r="D224" s="900"/>
      <c r="E224" s="900"/>
      <c r="F224" s="531" t="s">
        <v>2597</v>
      </c>
      <c r="G224" s="900"/>
      <c r="H224" s="531" t="s">
        <v>2597</v>
      </c>
    </row>
    <row r="225" spans="1:8">
      <c r="A225" s="902"/>
      <c r="B225" s="907"/>
      <c r="C225" s="899"/>
      <c r="D225" s="900"/>
      <c r="E225" s="900"/>
      <c r="F225" s="531" t="s">
        <v>2598</v>
      </c>
      <c r="G225" s="900"/>
      <c r="H225" s="531" t="s">
        <v>2598</v>
      </c>
    </row>
    <row r="226" spans="1:8">
      <c r="A226" s="902"/>
      <c r="B226" s="907"/>
      <c r="C226" s="899"/>
      <c r="D226" s="900"/>
      <c r="E226" s="900"/>
      <c r="F226" s="531" t="s">
        <v>2461</v>
      </c>
      <c r="G226" s="900"/>
      <c r="H226" s="531" t="s">
        <v>2461</v>
      </c>
    </row>
    <row r="227" spans="1:8">
      <c r="A227" s="902"/>
      <c r="B227" s="907"/>
      <c r="C227" s="899"/>
      <c r="D227" s="900"/>
      <c r="E227" s="900"/>
      <c r="F227" s="531" t="s">
        <v>2387</v>
      </c>
      <c r="G227" s="900"/>
      <c r="H227" s="531" t="s">
        <v>2387</v>
      </c>
    </row>
    <row r="228" spans="1:8">
      <c r="A228" s="902"/>
      <c r="B228" s="907"/>
      <c r="C228" s="899"/>
      <c r="D228" s="900"/>
      <c r="E228" s="900"/>
      <c r="F228" s="531" t="s">
        <v>2599</v>
      </c>
      <c r="G228" s="900"/>
      <c r="H228" s="531" t="s">
        <v>2599</v>
      </c>
    </row>
    <row r="229" spans="1:8">
      <c r="A229" s="902"/>
      <c r="B229" s="907"/>
      <c r="C229" s="899"/>
      <c r="D229" s="900"/>
      <c r="E229" s="900"/>
      <c r="F229" s="531" t="s">
        <v>2388</v>
      </c>
      <c r="G229" s="900"/>
      <c r="H229" s="531" t="s">
        <v>2388</v>
      </c>
    </row>
    <row r="230" spans="1:8">
      <c r="A230" s="902"/>
      <c r="B230" s="907"/>
      <c r="C230" s="899"/>
      <c r="D230" s="900"/>
      <c r="E230" s="900"/>
      <c r="F230" s="531" t="s">
        <v>2600</v>
      </c>
      <c r="G230" s="900"/>
      <c r="H230" s="531" t="s">
        <v>2600</v>
      </c>
    </row>
    <row r="231" spans="1:8">
      <c r="A231" s="902"/>
      <c r="B231" s="907"/>
      <c r="C231" s="899"/>
      <c r="D231" s="900"/>
      <c r="E231" s="900"/>
      <c r="F231" s="531" t="s">
        <v>2601</v>
      </c>
      <c r="G231" s="900"/>
      <c r="H231" s="531" t="s">
        <v>2601</v>
      </c>
    </row>
    <row r="232" spans="1:8">
      <c r="A232" s="902"/>
      <c r="B232" s="907"/>
      <c r="C232" s="899"/>
      <c r="D232" s="900"/>
      <c r="E232" s="900"/>
      <c r="F232" s="531" t="s">
        <v>2602</v>
      </c>
      <c r="G232" s="900"/>
      <c r="H232" s="531" t="s">
        <v>2602</v>
      </c>
    </row>
    <row r="233" spans="1:8">
      <c r="A233" s="902"/>
      <c r="B233" s="907"/>
      <c r="C233" s="899"/>
      <c r="D233" s="900"/>
      <c r="E233" s="900"/>
      <c r="F233" s="531" t="s">
        <v>2389</v>
      </c>
      <c r="G233" s="900"/>
      <c r="H233" s="531" t="s">
        <v>2389</v>
      </c>
    </row>
    <row r="234" spans="1:8">
      <c r="A234" s="902"/>
      <c r="B234" s="907"/>
      <c r="C234" s="899"/>
      <c r="D234" s="900"/>
      <c r="E234" s="900"/>
      <c r="F234" s="531" t="s">
        <v>2603</v>
      </c>
      <c r="G234" s="900"/>
      <c r="H234" s="531" t="s">
        <v>2603</v>
      </c>
    </row>
    <row r="235" spans="1:8">
      <c r="A235" s="902"/>
      <c r="B235" s="907"/>
      <c r="C235" s="899"/>
      <c r="D235" s="900"/>
      <c r="E235" s="900"/>
      <c r="F235" s="531" t="s">
        <v>2604</v>
      </c>
      <c r="G235" s="900"/>
      <c r="H235" s="531" t="s">
        <v>2604</v>
      </c>
    </row>
    <row r="236" spans="1:8">
      <c r="A236" s="902"/>
      <c r="B236" s="907"/>
      <c r="C236" s="899"/>
      <c r="D236" s="900"/>
      <c r="E236" s="900"/>
      <c r="F236" s="531" t="s">
        <v>2385</v>
      </c>
      <c r="G236" s="900"/>
      <c r="H236" s="531" t="s">
        <v>2385</v>
      </c>
    </row>
    <row r="237" spans="1:8">
      <c r="A237" s="902"/>
      <c r="B237" s="907"/>
      <c r="C237" s="899"/>
      <c r="D237" s="900"/>
      <c r="E237" s="900"/>
      <c r="F237" s="531" t="s">
        <v>2605</v>
      </c>
      <c r="G237" s="900"/>
      <c r="H237" s="531" t="s">
        <v>2605</v>
      </c>
    </row>
    <row r="238" spans="1:8">
      <c r="A238" s="902"/>
      <c r="B238" s="907"/>
      <c r="C238" s="899"/>
      <c r="D238" s="900"/>
      <c r="E238" s="900"/>
      <c r="F238" s="531" t="s">
        <v>2606</v>
      </c>
      <c r="G238" s="900"/>
      <c r="H238" s="531" t="s">
        <v>2606</v>
      </c>
    </row>
    <row r="239" spans="1:8">
      <c r="A239" s="902"/>
      <c r="B239" s="907"/>
      <c r="C239" s="899"/>
      <c r="D239" s="900"/>
      <c r="E239" s="900"/>
      <c r="F239" s="531" t="s">
        <v>2382</v>
      </c>
      <c r="G239" s="900"/>
      <c r="H239" s="531" t="s">
        <v>2382</v>
      </c>
    </row>
    <row r="240" spans="1:8">
      <c r="A240" s="902"/>
      <c r="B240" s="907"/>
      <c r="C240" s="899"/>
      <c r="D240" s="900"/>
      <c r="E240" s="900"/>
      <c r="F240" s="531" t="s">
        <v>2383</v>
      </c>
      <c r="G240" s="900"/>
      <c r="H240" s="531" t="s">
        <v>2383</v>
      </c>
    </row>
    <row r="241" spans="1:8">
      <c r="A241" s="902"/>
      <c r="B241" s="907"/>
      <c r="C241" s="899"/>
      <c r="D241" s="900"/>
      <c r="E241" s="900"/>
      <c r="F241" s="531" t="s">
        <v>2390</v>
      </c>
      <c r="G241" s="900"/>
      <c r="H241" s="531" t="s">
        <v>2390</v>
      </c>
    </row>
    <row r="242" spans="1:8">
      <c r="A242" s="902"/>
      <c r="B242" s="907"/>
      <c r="C242" s="899"/>
      <c r="D242" s="900"/>
      <c r="E242" s="900"/>
      <c r="F242" s="531" t="s">
        <v>2384</v>
      </c>
      <c r="G242" s="900"/>
      <c r="H242" s="531" t="s">
        <v>2384</v>
      </c>
    </row>
    <row r="243" spans="1:8">
      <c r="A243" s="902"/>
      <c r="B243" s="907"/>
      <c r="C243" s="899"/>
      <c r="D243" s="900"/>
      <c r="E243" s="900"/>
      <c r="F243" s="531" t="s">
        <v>2615</v>
      </c>
      <c r="G243" s="900"/>
      <c r="H243" s="531" t="s">
        <v>2615</v>
      </c>
    </row>
    <row r="244" spans="1:8">
      <c r="A244" s="902"/>
      <c r="B244" s="907"/>
      <c r="C244" s="899"/>
      <c r="D244" s="900"/>
      <c r="E244" s="900"/>
      <c r="F244" s="531" t="s">
        <v>2607</v>
      </c>
      <c r="G244" s="900"/>
      <c r="H244" s="531" t="s">
        <v>2607</v>
      </c>
    </row>
    <row r="245" spans="1:8">
      <c r="A245" s="902"/>
      <c r="B245" s="907"/>
      <c r="C245" s="899"/>
      <c r="D245" s="900"/>
      <c r="E245" s="900"/>
      <c r="F245" s="531" t="s">
        <v>2616</v>
      </c>
      <c r="G245" s="900"/>
      <c r="H245" s="531" t="s">
        <v>2616</v>
      </c>
    </row>
    <row r="246" spans="1:8">
      <c r="A246" s="902"/>
      <c r="B246" s="907"/>
      <c r="C246" s="899"/>
      <c r="D246" s="900"/>
      <c r="E246" s="900"/>
      <c r="F246" s="531" t="s">
        <v>2617</v>
      </c>
      <c r="G246" s="900"/>
      <c r="H246" s="531" t="s">
        <v>2617</v>
      </c>
    </row>
    <row r="247" spans="1:8">
      <c r="A247" s="902"/>
      <c r="B247" s="907"/>
      <c r="C247" s="899"/>
      <c r="D247" s="900"/>
      <c r="E247" s="900"/>
      <c r="F247" s="531" t="s">
        <v>2618</v>
      </c>
      <c r="G247" s="900"/>
      <c r="H247" s="531" t="s">
        <v>2618</v>
      </c>
    </row>
    <row r="248" spans="1:8">
      <c r="A248" s="902"/>
      <c r="B248" s="907"/>
      <c r="C248" s="899"/>
      <c r="D248" s="900"/>
      <c r="E248" s="900"/>
      <c r="F248" s="531" t="s">
        <v>2619</v>
      </c>
      <c r="G248" s="900"/>
      <c r="H248" s="531" t="s">
        <v>2619</v>
      </c>
    </row>
    <row r="249" spans="1:8">
      <c r="A249" s="902"/>
      <c r="B249" s="907"/>
      <c r="C249" s="899"/>
      <c r="D249" s="900"/>
      <c r="E249" s="900"/>
      <c r="F249" s="531" t="s">
        <v>2620</v>
      </c>
      <c r="G249" s="900"/>
      <c r="H249" s="531" t="s">
        <v>2620</v>
      </c>
    </row>
    <row r="250" spans="1:8">
      <c r="A250" s="902"/>
      <c r="B250" s="907"/>
      <c r="C250" s="899"/>
      <c r="D250" s="900"/>
      <c r="E250" s="900"/>
      <c r="F250" s="531" t="s">
        <v>2621</v>
      </c>
      <c r="G250" s="900"/>
      <c r="H250" s="531" t="s">
        <v>2621</v>
      </c>
    </row>
    <row r="251" spans="1:8">
      <c r="A251" s="902"/>
      <c r="B251" s="907"/>
      <c r="C251" s="899"/>
      <c r="D251" s="900"/>
      <c r="E251" s="900"/>
      <c r="F251" s="531" t="s">
        <v>2638</v>
      </c>
      <c r="G251" s="900"/>
      <c r="H251" s="531" t="s">
        <v>2638</v>
      </c>
    </row>
    <row r="252" spans="1:8">
      <c r="A252" s="902"/>
      <c r="B252" s="907"/>
      <c r="C252" s="899"/>
      <c r="D252" s="900"/>
      <c r="E252" s="900"/>
      <c r="F252" s="531" t="s">
        <v>2639</v>
      </c>
      <c r="G252" s="900"/>
      <c r="H252" s="531" t="s">
        <v>2639</v>
      </c>
    </row>
    <row r="253" spans="1:8">
      <c r="A253" s="902"/>
      <c r="B253" s="907"/>
      <c r="C253" s="899"/>
      <c r="D253" s="900"/>
      <c r="E253" s="900"/>
      <c r="F253" s="531" t="s">
        <v>2615</v>
      </c>
      <c r="G253" s="900"/>
      <c r="H253" s="531" t="s">
        <v>2615</v>
      </c>
    </row>
    <row r="254" spans="1:8">
      <c r="A254" s="902"/>
      <c r="B254" s="907"/>
      <c r="C254" s="899"/>
      <c r="D254" s="900"/>
      <c r="E254" s="900"/>
      <c r="F254" s="531" t="s">
        <v>2617</v>
      </c>
      <c r="G254" s="900"/>
      <c r="H254" s="531" t="s">
        <v>2617</v>
      </c>
    </row>
    <row r="255" spans="1:8">
      <c r="A255" s="902"/>
      <c r="B255" s="907"/>
      <c r="C255" s="899"/>
      <c r="D255" s="900"/>
      <c r="E255" s="900"/>
      <c r="F255" s="531" t="s">
        <v>2616</v>
      </c>
      <c r="G255" s="900"/>
      <c r="H255" s="531" t="s">
        <v>2616</v>
      </c>
    </row>
    <row r="256" spans="1:8">
      <c r="A256" s="902"/>
      <c r="B256" s="907"/>
      <c r="C256" s="899"/>
      <c r="D256" s="900"/>
      <c r="E256" s="900"/>
      <c r="F256" s="531" t="s">
        <v>2619</v>
      </c>
      <c r="G256" s="900"/>
      <c r="H256" s="531" t="s">
        <v>2619</v>
      </c>
    </row>
    <row r="257" spans="1:8">
      <c r="A257" s="902"/>
      <c r="B257" s="907"/>
      <c r="C257" s="899"/>
      <c r="D257" s="900"/>
      <c r="E257" s="900"/>
      <c r="F257" s="531" t="s">
        <v>2618</v>
      </c>
      <c r="G257" s="900"/>
      <c r="H257" s="531" t="s">
        <v>2618</v>
      </c>
    </row>
    <row r="258" spans="1:8">
      <c r="A258" s="902"/>
      <c r="B258" s="907"/>
      <c r="C258" s="899"/>
      <c r="D258" s="900"/>
      <c r="E258" s="900"/>
      <c r="F258" s="531" t="s">
        <v>2621</v>
      </c>
      <c r="G258" s="900"/>
      <c r="H258" s="531" t="s">
        <v>2621</v>
      </c>
    </row>
    <row r="259" spans="1:8">
      <c r="A259" s="903"/>
      <c r="B259" s="907"/>
      <c r="C259" s="899"/>
      <c r="D259" s="900"/>
      <c r="E259" s="894"/>
      <c r="F259" s="531" t="s">
        <v>2620</v>
      </c>
      <c r="G259" s="894"/>
      <c r="H259" s="531" t="s">
        <v>2620</v>
      </c>
    </row>
    <row r="260" spans="1:8" ht="45">
      <c r="A260" s="527">
        <v>77</v>
      </c>
      <c r="B260" s="907"/>
      <c r="C260" s="899"/>
      <c r="D260" s="900"/>
      <c r="E260" s="530" t="s">
        <v>2516</v>
      </c>
      <c r="F260" s="531" t="s">
        <v>2518</v>
      </c>
      <c r="G260" s="530" t="s">
        <v>3465</v>
      </c>
      <c r="H260" s="532" t="s">
        <v>3466</v>
      </c>
    </row>
    <row r="261" spans="1:8" ht="30">
      <c r="A261" s="527">
        <v>78</v>
      </c>
      <c r="B261" s="907"/>
      <c r="C261" s="899"/>
      <c r="D261" s="900"/>
      <c r="E261" s="530" t="s">
        <v>2609</v>
      </c>
      <c r="F261" s="531" t="s">
        <v>3467</v>
      </c>
      <c r="G261" s="530" t="s">
        <v>3468</v>
      </c>
      <c r="H261" s="532" t="s">
        <v>3469</v>
      </c>
    </row>
    <row r="262" spans="1:8" ht="29.4" customHeight="1">
      <c r="A262" s="527">
        <v>79</v>
      </c>
      <c r="B262" s="907"/>
      <c r="C262" s="899"/>
      <c r="D262" s="900"/>
      <c r="E262" s="530" t="s">
        <v>2609</v>
      </c>
      <c r="F262" s="531" t="s">
        <v>2608</v>
      </c>
      <c r="G262" s="530" t="s">
        <v>3468</v>
      </c>
      <c r="H262" s="532" t="s">
        <v>3470</v>
      </c>
    </row>
    <row r="263" spans="1:8" ht="29.4" customHeight="1">
      <c r="A263" s="527">
        <v>80</v>
      </c>
      <c r="B263" s="907"/>
      <c r="C263" s="899"/>
      <c r="D263" s="900"/>
      <c r="E263" s="530" t="s">
        <v>2609</v>
      </c>
      <c r="F263" s="531" t="s">
        <v>3471</v>
      </c>
      <c r="G263" s="530" t="s">
        <v>3468</v>
      </c>
      <c r="H263" s="532" t="s">
        <v>3472</v>
      </c>
    </row>
    <row r="264" spans="1:8" ht="30">
      <c r="A264" s="527">
        <v>81</v>
      </c>
      <c r="B264" s="907"/>
      <c r="C264" s="899"/>
      <c r="D264" s="900"/>
      <c r="E264" s="530" t="s">
        <v>2610</v>
      </c>
      <c r="F264" s="531" t="s">
        <v>2608</v>
      </c>
      <c r="G264" s="530" t="s">
        <v>3473</v>
      </c>
      <c r="H264" s="532" t="s">
        <v>3470</v>
      </c>
    </row>
    <row r="265" spans="1:8">
      <c r="A265" s="527">
        <v>82</v>
      </c>
      <c r="B265" s="898"/>
      <c r="C265" s="896"/>
      <c r="D265" s="894"/>
      <c r="E265" s="530" t="s">
        <v>1607</v>
      </c>
      <c r="F265" s="531" t="s">
        <v>2088</v>
      </c>
      <c r="G265" s="529" t="s">
        <v>1608</v>
      </c>
      <c r="H265" s="532" t="s">
        <v>3427</v>
      </c>
    </row>
    <row r="266" spans="1:8" ht="30">
      <c r="A266" s="527">
        <v>83</v>
      </c>
      <c r="B266" s="897">
        <v>43958</v>
      </c>
      <c r="C266" s="895" t="s">
        <v>2372</v>
      </c>
      <c r="D266" s="893">
        <v>3.01</v>
      </c>
      <c r="E266" s="530" t="s">
        <v>2517</v>
      </c>
      <c r="F266" s="531" t="s">
        <v>2654</v>
      </c>
      <c r="G266" s="529" t="s">
        <v>3474</v>
      </c>
      <c r="H266" s="531" t="s">
        <v>2655</v>
      </c>
    </row>
    <row r="267" spans="1:8">
      <c r="A267" s="901">
        <v>84</v>
      </c>
      <c r="B267" s="907"/>
      <c r="C267" s="899"/>
      <c r="D267" s="900"/>
      <c r="E267" s="893" t="s">
        <v>817</v>
      </c>
      <c r="F267" s="531" t="s">
        <v>2656</v>
      </c>
      <c r="G267" s="895" t="s">
        <v>1350</v>
      </c>
      <c r="H267" s="531" t="s">
        <v>2656</v>
      </c>
    </row>
    <row r="268" spans="1:8">
      <c r="A268" s="902"/>
      <c r="B268" s="907"/>
      <c r="C268" s="899"/>
      <c r="D268" s="900"/>
      <c r="E268" s="900"/>
      <c r="F268" s="531" t="s">
        <v>2657</v>
      </c>
      <c r="G268" s="899"/>
      <c r="H268" s="531" t="s">
        <v>2657</v>
      </c>
    </row>
    <row r="269" spans="1:8">
      <c r="A269" s="902"/>
      <c r="B269" s="907"/>
      <c r="C269" s="899"/>
      <c r="D269" s="900"/>
      <c r="E269" s="900"/>
      <c r="F269" s="531" t="s">
        <v>2658</v>
      </c>
      <c r="G269" s="899"/>
      <c r="H269" s="531" t="s">
        <v>2658</v>
      </c>
    </row>
    <row r="270" spans="1:8">
      <c r="A270" s="903"/>
      <c r="B270" s="907"/>
      <c r="C270" s="899"/>
      <c r="D270" s="900"/>
      <c r="E270" s="894"/>
      <c r="F270" s="531" t="s">
        <v>2659</v>
      </c>
      <c r="G270" s="896"/>
      <c r="H270" s="531" t="s">
        <v>2659</v>
      </c>
    </row>
    <row r="271" spans="1:8">
      <c r="A271" s="527">
        <v>85</v>
      </c>
      <c r="B271" s="898"/>
      <c r="C271" s="896"/>
      <c r="D271" s="894"/>
      <c r="E271" s="530" t="s">
        <v>1607</v>
      </c>
      <c r="F271" s="531" t="s">
        <v>2660</v>
      </c>
      <c r="G271" s="529" t="s">
        <v>1415</v>
      </c>
      <c r="H271" s="532" t="s">
        <v>2661</v>
      </c>
    </row>
    <row r="272" spans="1:8">
      <c r="A272" s="901">
        <v>86</v>
      </c>
      <c r="B272" s="897">
        <v>44442</v>
      </c>
      <c r="C272" s="895" t="s">
        <v>2372</v>
      </c>
      <c r="D272" s="904">
        <v>4</v>
      </c>
      <c r="E272" s="893" t="s">
        <v>3209</v>
      </c>
      <c r="F272" s="531" t="s">
        <v>2668</v>
      </c>
      <c r="G272" s="895" t="s">
        <v>1333</v>
      </c>
      <c r="H272" s="531" t="s">
        <v>2668</v>
      </c>
    </row>
    <row r="273" spans="1:8">
      <c r="A273" s="902"/>
      <c r="B273" s="907"/>
      <c r="C273" s="899"/>
      <c r="D273" s="905"/>
      <c r="E273" s="900"/>
      <c r="F273" s="531" t="s">
        <v>2529</v>
      </c>
      <c r="G273" s="899"/>
      <c r="H273" s="531" t="s">
        <v>2529</v>
      </c>
    </row>
    <row r="274" spans="1:8">
      <c r="A274" s="902"/>
      <c r="B274" s="907"/>
      <c r="C274" s="899"/>
      <c r="D274" s="905"/>
      <c r="E274" s="900"/>
      <c r="F274" s="531" t="s">
        <v>2667</v>
      </c>
      <c r="G274" s="899"/>
      <c r="H274" s="531" t="s">
        <v>2667</v>
      </c>
    </row>
    <row r="275" spans="1:8">
      <c r="A275" s="902"/>
      <c r="B275" s="907"/>
      <c r="C275" s="899"/>
      <c r="D275" s="905"/>
      <c r="E275" s="900"/>
      <c r="F275" s="531" t="s">
        <v>2662</v>
      </c>
      <c r="G275" s="899"/>
      <c r="H275" s="531" t="s">
        <v>2662</v>
      </c>
    </row>
    <row r="276" spans="1:8">
      <c r="A276" s="902"/>
      <c r="B276" s="907"/>
      <c r="C276" s="899"/>
      <c r="D276" s="905"/>
      <c r="E276" s="900"/>
      <c r="F276" s="531" t="s">
        <v>2663</v>
      </c>
      <c r="G276" s="899"/>
      <c r="H276" s="531" t="s">
        <v>2663</v>
      </c>
    </row>
    <row r="277" spans="1:8">
      <c r="A277" s="902"/>
      <c r="B277" s="907"/>
      <c r="C277" s="899"/>
      <c r="D277" s="905"/>
      <c r="E277" s="900"/>
      <c r="F277" s="531" t="s">
        <v>2664</v>
      </c>
      <c r="G277" s="899"/>
      <c r="H277" s="531" t="s">
        <v>2664</v>
      </c>
    </row>
    <row r="278" spans="1:8">
      <c r="A278" s="902"/>
      <c r="B278" s="907"/>
      <c r="C278" s="899"/>
      <c r="D278" s="905"/>
      <c r="E278" s="900"/>
      <c r="F278" s="531" t="s">
        <v>2669</v>
      </c>
      <c r="G278" s="899"/>
      <c r="H278" s="531" t="s">
        <v>2669</v>
      </c>
    </row>
    <row r="279" spans="1:8">
      <c r="A279" s="902"/>
      <c r="B279" s="907"/>
      <c r="C279" s="899"/>
      <c r="D279" s="905"/>
      <c r="E279" s="900"/>
      <c r="F279" s="531" t="s">
        <v>2670</v>
      </c>
      <c r="G279" s="899"/>
      <c r="H279" s="531" t="s">
        <v>2670</v>
      </c>
    </row>
    <row r="280" spans="1:8">
      <c r="A280" s="902"/>
      <c r="B280" s="907"/>
      <c r="C280" s="899"/>
      <c r="D280" s="905"/>
      <c r="E280" s="900"/>
      <c r="F280" s="531" t="s">
        <v>2665</v>
      </c>
      <c r="G280" s="899"/>
      <c r="H280" s="531" t="s">
        <v>2665</v>
      </c>
    </row>
    <row r="281" spans="1:8">
      <c r="A281" s="902"/>
      <c r="B281" s="907"/>
      <c r="C281" s="899"/>
      <c r="D281" s="905"/>
      <c r="E281" s="900"/>
      <c r="F281" s="531" t="s">
        <v>2666</v>
      </c>
      <c r="G281" s="899"/>
      <c r="H281" s="531" t="s">
        <v>2666</v>
      </c>
    </row>
    <row r="282" spans="1:8">
      <c r="A282" s="902"/>
      <c r="B282" s="907"/>
      <c r="C282" s="899"/>
      <c r="D282" s="905"/>
      <c r="E282" s="900"/>
      <c r="F282" s="531" t="s">
        <v>2671</v>
      </c>
      <c r="G282" s="899"/>
      <c r="H282" s="531" t="s">
        <v>2671</v>
      </c>
    </row>
    <row r="283" spans="1:8">
      <c r="A283" s="902"/>
      <c r="B283" s="907"/>
      <c r="C283" s="899"/>
      <c r="D283" s="905"/>
      <c r="E283" s="900"/>
      <c r="F283" s="531" t="s">
        <v>2672</v>
      </c>
      <c r="G283" s="899"/>
      <c r="H283" s="531" t="s">
        <v>2672</v>
      </c>
    </row>
    <row r="284" spans="1:8">
      <c r="A284" s="902"/>
      <c r="B284" s="907"/>
      <c r="C284" s="899"/>
      <c r="D284" s="905"/>
      <c r="E284" s="900"/>
      <c r="F284" s="531" t="s">
        <v>2673</v>
      </c>
      <c r="G284" s="899"/>
      <c r="H284" s="531" t="s">
        <v>2673</v>
      </c>
    </row>
    <row r="285" spans="1:8">
      <c r="A285" s="902"/>
      <c r="B285" s="907"/>
      <c r="C285" s="899"/>
      <c r="D285" s="905"/>
      <c r="E285" s="900"/>
      <c r="F285" s="531" t="s">
        <v>2674</v>
      </c>
      <c r="G285" s="899"/>
      <c r="H285" s="531" t="s">
        <v>2674</v>
      </c>
    </row>
    <row r="286" spans="1:8">
      <c r="A286" s="902"/>
      <c r="B286" s="907"/>
      <c r="C286" s="899"/>
      <c r="D286" s="905"/>
      <c r="E286" s="900"/>
      <c r="F286" s="531" t="s">
        <v>2675</v>
      </c>
      <c r="G286" s="899"/>
      <c r="H286" s="531" t="s">
        <v>2675</v>
      </c>
    </row>
    <row r="287" spans="1:8">
      <c r="A287" s="902"/>
      <c r="B287" s="907"/>
      <c r="C287" s="899"/>
      <c r="D287" s="905"/>
      <c r="E287" s="900"/>
      <c r="F287" s="531" t="s">
        <v>2676</v>
      </c>
      <c r="G287" s="899"/>
      <c r="H287" s="531" t="s">
        <v>2676</v>
      </c>
    </row>
    <row r="288" spans="1:8">
      <c r="A288" s="902"/>
      <c r="B288" s="907"/>
      <c r="C288" s="899"/>
      <c r="D288" s="905"/>
      <c r="E288" s="900"/>
      <c r="F288" s="531" t="s">
        <v>2677</v>
      </c>
      <c r="G288" s="899"/>
      <c r="H288" s="531" t="s">
        <v>2677</v>
      </c>
    </row>
    <row r="289" spans="1:8">
      <c r="A289" s="902"/>
      <c r="B289" s="907"/>
      <c r="C289" s="899"/>
      <c r="D289" s="905"/>
      <c r="E289" s="900"/>
      <c r="F289" s="531" t="s">
        <v>2678</v>
      </c>
      <c r="G289" s="899"/>
      <c r="H289" s="531" t="s">
        <v>2678</v>
      </c>
    </row>
    <row r="290" spans="1:8">
      <c r="A290" s="902"/>
      <c r="B290" s="907"/>
      <c r="C290" s="899"/>
      <c r="D290" s="905"/>
      <c r="E290" s="900"/>
      <c r="F290" s="531" t="s">
        <v>2679</v>
      </c>
      <c r="G290" s="899"/>
      <c r="H290" s="531" t="s">
        <v>2679</v>
      </c>
    </row>
    <row r="291" spans="1:8">
      <c r="A291" s="902"/>
      <c r="B291" s="907"/>
      <c r="C291" s="899"/>
      <c r="D291" s="905"/>
      <c r="E291" s="900"/>
      <c r="F291" s="531" t="s">
        <v>2680</v>
      </c>
      <c r="G291" s="899"/>
      <c r="H291" s="531" t="s">
        <v>2680</v>
      </c>
    </row>
    <row r="292" spans="1:8">
      <c r="A292" s="902"/>
      <c r="B292" s="907"/>
      <c r="C292" s="899"/>
      <c r="D292" s="905"/>
      <c r="E292" s="900"/>
      <c r="F292" s="531" t="s">
        <v>2681</v>
      </c>
      <c r="G292" s="899"/>
      <c r="H292" s="531" t="s">
        <v>2681</v>
      </c>
    </row>
    <row r="293" spans="1:8">
      <c r="A293" s="902"/>
      <c r="B293" s="907"/>
      <c r="C293" s="899"/>
      <c r="D293" s="905"/>
      <c r="E293" s="900"/>
      <c r="F293" s="531" t="s">
        <v>2685</v>
      </c>
      <c r="G293" s="899"/>
      <c r="H293" s="531" t="s">
        <v>2685</v>
      </c>
    </row>
    <row r="294" spans="1:8">
      <c r="A294" s="902"/>
      <c r="B294" s="907"/>
      <c r="C294" s="899"/>
      <c r="D294" s="905"/>
      <c r="E294" s="900"/>
      <c r="F294" s="532" t="s">
        <v>2686</v>
      </c>
      <c r="G294" s="899"/>
      <c r="H294" s="532" t="s">
        <v>2686</v>
      </c>
    </row>
    <row r="295" spans="1:8">
      <c r="A295" s="902"/>
      <c r="B295" s="907"/>
      <c r="C295" s="899"/>
      <c r="D295" s="905"/>
      <c r="E295" s="900"/>
      <c r="F295" s="531" t="s">
        <v>2915</v>
      </c>
      <c r="G295" s="899"/>
      <c r="H295" s="531" t="s">
        <v>2915</v>
      </c>
    </row>
    <row r="296" spans="1:8">
      <c r="A296" s="902"/>
      <c r="B296" s="907"/>
      <c r="C296" s="899"/>
      <c r="D296" s="905"/>
      <c r="E296" s="900"/>
      <c r="F296" s="531" t="s">
        <v>2916</v>
      </c>
      <c r="G296" s="899"/>
      <c r="H296" s="531" t="s">
        <v>2916</v>
      </c>
    </row>
    <row r="297" spans="1:8">
      <c r="A297" s="903"/>
      <c r="B297" s="907"/>
      <c r="C297" s="899"/>
      <c r="D297" s="905"/>
      <c r="E297" s="894"/>
      <c r="F297" s="531" t="s">
        <v>2917</v>
      </c>
      <c r="G297" s="896"/>
      <c r="H297" s="531" t="s">
        <v>2917</v>
      </c>
    </row>
    <row r="298" spans="1:8" ht="30">
      <c r="A298" s="527">
        <v>87</v>
      </c>
      <c r="B298" s="907"/>
      <c r="C298" s="899"/>
      <c r="D298" s="905"/>
      <c r="E298" s="530" t="s">
        <v>2921</v>
      </c>
      <c r="F298" s="531" t="s">
        <v>2918</v>
      </c>
      <c r="G298" s="530" t="s">
        <v>3475</v>
      </c>
      <c r="H298" s="532" t="s">
        <v>3476</v>
      </c>
    </row>
    <row r="299" spans="1:8" ht="30">
      <c r="A299" s="527">
        <v>88</v>
      </c>
      <c r="B299" s="907"/>
      <c r="C299" s="899"/>
      <c r="D299" s="905"/>
      <c r="E299" s="530" t="s">
        <v>2922</v>
      </c>
      <c r="F299" s="531" t="s">
        <v>2919</v>
      </c>
      <c r="G299" s="530" t="s">
        <v>3477</v>
      </c>
      <c r="H299" s="532" t="s">
        <v>2920</v>
      </c>
    </row>
    <row r="300" spans="1:8">
      <c r="A300" s="527">
        <v>89</v>
      </c>
      <c r="B300" s="907"/>
      <c r="C300" s="899"/>
      <c r="D300" s="905"/>
      <c r="E300" s="530" t="s">
        <v>2516</v>
      </c>
      <c r="F300" s="531" t="s">
        <v>2924</v>
      </c>
      <c r="G300" s="530" t="s">
        <v>3465</v>
      </c>
      <c r="H300" s="532" t="s">
        <v>2923</v>
      </c>
    </row>
    <row r="301" spans="1:8" ht="45">
      <c r="A301" s="527">
        <v>90</v>
      </c>
      <c r="B301" s="907"/>
      <c r="C301" s="899"/>
      <c r="D301" s="905"/>
      <c r="E301" s="537" t="s">
        <v>2925</v>
      </c>
      <c r="F301" s="541" t="s">
        <v>2927</v>
      </c>
      <c r="G301" s="537" t="s">
        <v>3478</v>
      </c>
      <c r="H301" s="541" t="s">
        <v>2926</v>
      </c>
    </row>
    <row r="302" spans="1:8" ht="30">
      <c r="A302" s="901">
        <v>91</v>
      </c>
      <c r="B302" s="897">
        <v>44595</v>
      </c>
      <c r="C302" s="895" t="s">
        <v>3207</v>
      </c>
      <c r="D302" s="904">
        <v>4.01</v>
      </c>
      <c r="E302" s="893" t="s">
        <v>2517</v>
      </c>
      <c r="F302" s="551" t="s">
        <v>3208</v>
      </c>
      <c r="G302" s="895" t="s">
        <v>3479</v>
      </c>
      <c r="H302" s="552" t="s">
        <v>3211</v>
      </c>
    </row>
    <row r="303" spans="1:8" ht="30">
      <c r="A303" s="903"/>
      <c r="B303" s="907"/>
      <c r="C303" s="899"/>
      <c r="D303" s="905"/>
      <c r="E303" s="894"/>
      <c r="F303" s="531" t="s">
        <v>3212</v>
      </c>
      <c r="G303" s="896"/>
      <c r="H303" s="531" t="s">
        <v>3480</v>
      </c>
    </row>
    <row r="304" spans="1:8">
      <c r="A304" s="901">
        <v>92</v>
      </c>
      <c r="B304" s="907"/>
      <c r="C304" s="899"/>
      <c r="D304" s="905"/>
      <c r="E304" s="893" t="s">
        <v>817</v>
      </c>
      <c r="F304" s="531" t="s">
        <v>3204</v>
      </c>
      <c r="G304" s="895" t="s">
        <v>3210</v>
      </c>
      <c r="H304" s="531" t="s">
        <v>3213</v>
      </c>
    </row>
    <row r="305" spans="1:8">
      <c r="A305" s="903"/>
      <c r="B305" s="898"/>
      <c r="C305" s="896"/>
      <c r="D305" s="906"/>
      <c r="E305" s="894"/>
      <c r="F305" s="531" t="s">
        <v>3205</v>
      </c>
      <c r="G305" s="896"/>
      <c r="H305" s="531" t="s">
        <v>3205</v>
      </c>
    </row>
    <row r="306" spans="1:8">
      <c r="A306" s="901">
        <v>93</v>
      </c>
      <c r="B306" s="897">
        <v>44861</v>
      </c>
      <c r="C306" s="895" t="s">
        <v>2372</v>
      </c>
      <c r="D306" s="904">
        <v>4.0199999999999996</v>
      </c>
      <c r="E306" s="893" t="s">
        <v>817</v>
      </c>
      <c r="F306" s="531" t="s">
        <v>3287</v>
      </c>
      <c r="G306" s="895" t="s">
        <v>3210</v>
      </c>
      <c r="H306" s="532" t="s">
        <v>3287</v>
      </c>
    </row>
    <row r="307" spans="1:8">
      <c r="A307" s="902"/>
      <c r="B307" s="907"/>
      <c r="C307" s="899"/>
      <c r="D307" s="905"/>
      <c r="E307" s="900"/>
      <c r="F307" s="531" t="s">
        <v>3288</v>
      </c>
      <c r="G307" s="899"/>
      <c r="H307" s="532" t="s">
        <v>3288</v>
      </c>
    </row>
    <row r="308" spans="1:8">
      <c r="A308" s="902"/>
      <c r="B308" s="907"/>
      <c r="C308" s="899"/>
      <c r="D308" s="905"/>
      <c r="E308" s="900"/>
      <c r="F308" s="531" t="s">
        <v>3289</v>
      </c>
      <c r="G308" s="899"/>
      <c r="H308" s="532" t="s">
        <v>3289</v>
      </c>
    </row>
    <row r="309" spans="1:8">
      <c r="A309" s="902"/>
      <c r="B309" s="907"/>
      <c r="C309" s="899"/>
      <c r="D309" s="905"/>
      <c r="E309" s="900"/>
      <c r="F309" s="531" t="s">
        <v>3290</v>
      </c>
      <c r="G309" s="899"/>
      <c r="H309" s="532" t="s">
        <v>3290</v>
      </c>
    </row>
    <row r="310" spans="1:8">
      <c r="A310" s="902"/>
      <c r="B310" s="907"/>
      <c r="C310" s="899"/>
      <c r="D310" s="905"/>
      <c r="E310" s="900"/>
      <c r="F310" s="531" t="s">
        <v>3291</v>
      </c>
      <c r="G310" s="899"/>
      <c r="H310" s="532" t="s">
        <v>3291</v>
      </c>
    </row>
    <row r="311" spans="1:8">
      <c r="A311" s="902"/>
      <c r="B311" s="907"/>
      <c r="C311" s="899"/>
      <c r="D311" s="905"/>
      <c r="E311" s="900"/>
      <c r="F311" s="531" t="s">
        <v>3292</v>
      </c>
      <c r="G311" s="899"/>
      <c r="H311" s="532" t="s">
        <v>3292</v>
      </c>
    </row>
    <row r="312" spans="1:8">
      <c r="A312" s="902"/>
      <c r="B312" s="907"/>
      <c r="C312" s="899"/>
      <c r="D312" s="905"/>
      <c r="E312" s="900"/>
      <c r="F312" s="531" t="s">
        <v>3293</v>
      </c>
      <c r="G312" s="899"/>
      <c r="H312" s="532" t="s">
        <v>3293</v>
      </c>
    </row>
    <row r="313" spans="1:8">
      <c r="A313" s="902"/>
      <c r="B313" s="907"/>
      <c r="C313" s="899"/>
      <c r="D313" s="905"/>
      <c r="E313" s="900"/>
      <c r="F313" s="531" t="s">
        <v>3294</v>
      </c>
      <c r="G313" s="899"/>
      <c r="H313" s="532" t="s">
        <v>3294</v>
      </c>
    </row>
    <row r="314" spans="1:8">
      <c r="A314" s="902"/>
      <c r="B314" s="907"/>
      <c r="C314" s="899"/>
      <c r="D314" s="905"/>
      <c r="E314" s="900"/>
      <c r="F314" s="531" t="s">
        <v>3295</v>
      </c>
      <c r="G314" s="899"/>
      <c r="H314" s="532" t="s">
        <v>3295</v>
      </c>
    </row>
    <row r="315" spans="1:8">
      <c r="A315" s="902"/>
      <c r="B315" s="907"/>
      <c r="C315" s="899"/>
      <c r="D315" s="905"/>
      <c r="E315" s="900"/>
      <c r="F315" s="531" t="s">
        <v>3296</v>
      </c>
      <c r="G315" s="899"/>
      <c r="H315" s="532" t="s">
        <v>3296</v>
      </c>
    </row>
    <row r="316" spans="1:8">
      <c r="A316" s="902"/>
      <c r="B316" s="907"/>
      <c r="C316" s="899"/>
      <c r="D316" s="905"/>
      <c r="E316" s="900"/>
      <c r="F316" s="531" t="s">
        <v>3297</v>
      </c>
      <c r="G316" s="899"/>
      <c r="H316" s="532" t="s">
        <v>3297</v>
      </c>
    </row>
    <row r="317" spans="1:8">
      <c r="A317" s="902"/>
      <c r="B317" s="907"/>
      <c r="C317" s="899"/>
      <c r="D317" s="905"/>
      <c r="E317" s="900"/>
      <c r="F317" s="531" t="s">
        <v>3298</v>
      </c>
      <c r="G317" s="899"/>
      <c r="H317" s="532" t="s">
        <v>3298</v>
      </c>
    </row>
    <row r="318" spans="1:8">
      <c r="A318" s="902"/>
      <c r="B318" s="907"/>
      <c r="C318" s="899"/>
      <c r="D318" s="905"/>
      <c r="E318" s="900"/>
      <c r="F318" s="531" t="s">
        <v>3299</v>
      </c>
      <c r="G318" s="899"/>
      <c r="H318" s="532" t="s">
        <v>3299</v>
      </c>
    </row>
    <row r="319" spans="1:8">
      <c r="A319" s="903"/>
      <c r="B319" s="907"/>
      <c r="C319" s="899"/>
      <c r="D319" s="905"/>
      <c r="E319" s="894"/>
      <c r="F319" s="531" t="s">
        <v>3300</v>
      </c>
      <c r="G319" s="896"/>
      <c r="H319" s="532" t="s">
        <v>3300</v>
      </c>
    </row>
    <row r="320" spans="1:8" ht="30">
      <c r="A320" s="527">
        <v>94</v>
      </c>
      <c r="B320" s="907"/>
      <c r="C320" s="899"/>
      <c r="D320" s="905"/>
      <c r="E320" s="530" t="s">
        <v>3301</v>
      </c>
      <c r="F320" s="531" t="s">
        <v>3482</v>
      </c>
      <c r="G320" s="529" t="s">
        <v>3481</v>
      </c>
      <c r="H320" s="532" t="s">
        <v>3483</v>
      </c>
    </row>
    <row r="321" spans="1:8" ht="75">
      <c r="A321" s="527">
        <v>95</v>
      </c>
      <c r="B321" s="898"/>
      <c r="C321" s="896"/>
      <c r="D321" s="906"/>
      <c r="E321" s="537" t="s">
        <v>2517</v>
      </c>
      <c r="F321" s="541" t="s">
        <v>3575</v>
      </c>
      <c r="G321" s="537" t="s">
        <v>3573</v>
      </c>
      <c r="H321" s="541" t="s">
        <v>3574</v>
      </c>
    </row>
    <row r="322" spans="1:8">
      <c r="A322" s="527">
        <v>96</v>
      </c>
      <c r="B322" s="897">
        <v>44904</v>
      </c>
      <c r="C322" s="895" t="s">
        <v>3579</v>
      </c>
      <c r="D322" s="893">
        <v>4.03</v>
      </c>
      <c r="E322" s="530" t="s">
        <v>3580</v>
      </c>
      <c r="F322" s="531" t="s">
        <v>2088</v>
      </c>
      <c r="G322" s="529" t="s">
        <v>1415</v>
      </c>
      <c r="H322" s="532" t="s">
        <v>3427</v>
      </c>
    </row>
    <row r="323" spans="1:8">
      <c r="A323" s="527">
        <v>97</v>
      </c>
      <c r="B323" s="898"/>
      <c r="C323" s="896"/>
      <c r="D323" s="894"/>
      <c r="E323" s="530" t="s">
        <v>3582</v>
      </c>
      <c r="F323" s="531" t="s">
        <v>3581</v>
      </c>
      <c r="G323" s="529" t="s">
        <v>1333</v>
      </c>
      <c r="H323" s="532" t="s">
        <v>3581</v>
      </c>
    </row>
    <row r="324" spans="1:8" ht="45">
      <c r="A324" s="527">
        <v>98</v>
      </c>
      <c r="B324" s="528">
        <v>45077</v>
      </c>
      <c r="C324" s="529" t="s">
        <v>3631</v>
      </c>
      <c r="D324" s="530">
        <v>4.04</v>
      </c>
      <c r="E324" s="530" t="s">
        <v>3587</v>
      </c>
      <c r="F324" s="531" t="s">
        <v>3632</v>
      </c>
      <c r="G324" s="529" t="s">
        <v>3588</v>
      </c>
      <c r="H324" s="532" t="s">
        <v>3633</v>
      </c>
    </row>
    <row r="325" spans="1:8">
      <c r="A325" s="527">
        <v>99</v>
      </c>
      <c r="B325" s="528"/>
      <c r="C325" s="529"/>
      <c r="D325" s="530"/>
      <c r="E325" s="530"/>
      <c r="F325" s="531"/>
      <c r="G325" s="529"/>
      <c r="H325" s="532"/>
    </row>
    <row r="326" spans="1:8">
      <c r="A326" s="527">
        <v>100</v>
      </c>
      <c r="B326" s="528"/>
      <c r="C326" s="529"/>
      <c r="D326" s="530"/>
      <c r="E326" s="530"/>
      <c r="F326" s="531"/>
      <c r="G326" s="529"/>
      <c r="H326" s="532"/>
    </row>
    <row r="327" spans="1:8">
      <c r="A327" s="527">
        <v>101</v>
      </c>
      <c r="B327" s="528"/>
      <c r="C327" s="529"/>
      <c r="D327" s="530"/>
      <c r="E327" s="530"/>
      <c r="F327" s="531"/>
      <c r="G327" s="529"/>
      <c r="H327" s="532"/>
    </row>
    <row r="328" spans="1:8">
      <c r="A328" s="527">
        <v>102</v>
      </c>
      <c r="B328" s="528"/>
      <c r="C328" s="529"/>
      <c r="D328" s="530"/>
      <c r="E328" s="530"/>
      <c r="F328" s="531"/>
      <c r="G328" s="529"/>
      <c r="H328" s="532"/>
    </row>
    <row r="329" spans="1:8">
      <c r="A329" s="527">
        <v>103</v>
      </c>
      <c r="B329" s="528"/>
      <c r="C329" s="529"/>
      <c r="D329" s="530"/>
      <c r="E329" s="530"/>
      <c r="F329" s="531"/>
      <c r="G329" s="529"/>
      <c r="H329" s="532"/>
    </row>
    <row r="330" spans="1:8">
      <c r="A330" s="527">
        <v>104</v>
      </c>
      <c r="B330" s="528"/>
      <c r="C330" s="529"/>
      <c r="D330" s="530"/>
      <c r="E330" s="530"/>
      <c r="F330" s="531"/>
      <c r="G330" s="529"/>
      <c r="H330" s="532"/>
    </row>
    <row r="331" spans="1:8">
      <c r="A331" s="527">
        <v>105</v>
      </c>
      <c r="B331" s="528"/>
      <c r="C331" s="529"/>
      <c r="D331" s="530"/>
      <c r="E331" s="530"/>
      <c r="F331" s="531"/>
      <c r="G331" s="529"/>
      <c r="H331" s="532"/>
    </row>
    <row r="332" spans="1:8">
      <c r="A332" s="527">
        <v>106</v>
      </c>
      <c r="B332" s="528"/>
      <c r="C332" s="529"/>
      <c r="D332" s="530"/>
      <c r="E332" s="530"/>
      <c r="F332" s="531"/>
      <c r="G332" s="529"/>
      <c r="H332" s="532"/>
    </row>
    <row r="333" spans="1:8">
      <c r="A333" s="527">
        <v>107</v>
      </c>
      <c r="B333" s="528"/>
      <c r="C333" s="529"/>
      <c r="D333" s="530"/>
      <c r="E333" s="530"/>
      <c r="F333" s="531"/>
      <c r="G333" s="529"/>
      <c r="H333" s="532"/>
    </row>
    <row r="334" spans="1:8">
      <c r="A334" s="527">
        <v>108</v>
      </c>
      <c r="B334" s="528"/>
      <c r="C334" s="529"/>
      <c r="D334" s="530"/>
      <c r="E334" s="530"/>
      <c r="F334" s="531"/>
      <c r="G334" s="529"/>
      <c r="H334" s="532"/>
    </row>
    <row r="335" spans="1:8">
      <c r="A335" s="527">
        <v>109</v>
      </c>
      <c r="B335" s="528"/>
      <c r="C335" s="529"/>
      <c r="D335" s="530"/>
      <c r="E335" s="530"/>
      <c r="F335" s="531"/>
      <c r="G335" s="529"/>
      <c r="H335" s="532"/>
    </row>
    <row r="336" spans="1:8">
      <c r="A336" s="527">
        <v>110</v>
      </c>
      <c r="B336" s="528"/>
      <c r="C336" s="529"/>
      <c r="D336" s="530"/>
      <c r="E336" s="530"/>
      <c r="F336" s="531"/>
      <c r="G336" s="529"/>
      <c r="H336" s="532"/>
    </row>
    <row r="337" spans="1:8">
      <c r="A337" s="527">
        <v>111</v>
      </c>
      <c r="B337" s="528"/>
      <c r="C337" s="529"/>
      <c r="D337" s="530"/>
      <c r="E337" s="530"/>
      <c r="F337" s="531"/>
      <c r="G337" s="529"/>
      <c r="H337" s="532"/>
    </row>
    <row r="338" spans="1:8">
      <c r="A338" s="527">
        <v>112</v>
      </c>
      <c r="B338" s="528"/>
      <c r="C338" s="529"/>
      <c r="D338" s="530"/>
      <c r="E338" s="530"/>
      <c r="F338" s="531"/>
      <c r="G338" s="529"/>
      <c r="H338" s="532"/>
    </row>
    <row r="339" spans="1:8">
      <c r="A339" s="527">
        <v>113</v>
      </c>
      <c r="B339" s="528"/>
      <c r="C339" s="529"/>
      <c r="D339" s="530"/>
      <c r="E339" s="530"/>
      <c r="F339" s="531"/>
      <c r="G339" s="529"/>
      <c r="H339" s="532"/>
    </row>
    <row r="340" spans="1:8">
      <c r="A340" s="527">
        <v>114</v>
      </c>
      <c r="B340" s="528"/>
      <c r="C340" s="529"/>
      <c r="D340" s="530"/>
      <c r="E340" s="530"/>
      <c r="F340" s="531"/>
      <c r="G340" s="529"/>
      <c r="H340" s="532"/>
    </row>
    <row r="341" spans="1:8">
      <c r="A341" s="527">
        <v>115</v>
      </c>
      <c r="B341" s="528"/>
      <c r="C341" s="529"/>
      <c r="D341" s="530"/>
      <c r="E341" s="530"/>
      <c r="F341" s="531"/>
      <c r="G341" s="529"/>
      <c r="H341" s="532"/>
    </row>
    <row r="342" spans="1:8">
      <c r="A342" s="527">
        <v>116</v>
      </c>
      <c r="B342" s="528"/>
      <c r="C342" s="529"/>
      <c r="D342" s="530"/>
      <c r="E342" s="530"/>
      <c r="F342" s="531"/>
      <c r="G342" s="529"/>
      <c r="H342" s="532"/>
    </row>
    <row r="343" spans="1:8">
      <c r="A343" s="527">
        <v>117</v>
      </c>
      <c r="B343" s="528"/>
      <c r="C343" s="529"/>
      <c r="D343" s="530"/>
      <c r="E343" s="530"/>
      <c r="F343" s="531"/>
      <c r="G343" s="529"/>
      <c r="H343" s="532"/>
    </row>
    <row r="344" spans="1:8">
      <c r="A344" s="527">
        <v>118</v>
      </c>
      <c r="B344" s="528"/>
      <c r="C344" s="529"/>
      <c r="D344" s="530"/>
      <c r="E344" s="530"/>
      <c r="F344" s="531"/>
      <c r="G344" s="529"/>
      <c r="H344" s="532"/>
    </row>
    <row r="345" spans="1:8">
      <c r="A345" s="527">
        <v>119</v>
      </c>
      <c r="B345" s="528"/>
      <c r="C345" s="529"/>
      <c r="D345" s="530"/>
      <c r="E345" s="530"/>
      <c r="F345" s="531"/>
      <c r="G345" s="529"/>
      <c r="H345" s="532"/>
    </row>
    <row r="346" spans="1:8">
      <c r="A346" s="527">
        <v>120</v>
      </c>
      <c r="B346" s="528"/>
      <c r="C346" s="529"/>
      <c r="D346" s="530"/>
      <c r="E346" s="530"/>
      <c r="F346" s="531"/>
      <c r="G346" s="529"/>
      <c r="H346" s="532"/>
    </row>
    <row r="347" spans="1:8">
      <c r="A347" s="527">
        <v>121</v>
      </c>
      <c r="B347" s="528"/>
      <c r="C347" s="529"/>
      <c r="D347" s="530"/>
      <c r="E347" s="530"/>
      <c r="F347" s="531"/>
      <c r="G347" s="529"/>
      <c r="H347" s="532"/>
    </row>
    <row r="348" spans="1:8">
      <c r="A348" s="527">
        <v>122</v>
      </c>
      <c r="B348" s="528"/>
      <c r="C348" s="529"/>
      <c r="D348" s="530"/>
      <c r="E348" s="530"/>
      <c r="F348" s="531"/>
      <c r="G348" s="529"/>
      <c r="H348" s="532"/>
    </row>
    <row r="349" spans="1:8">
      <c r="A349" s="527">
        <v>123</v>
      </c>
      <c r="B349" s="528"/>
      <c r="C349" s="529"/>
      <c r="D349" s="530"/>
      <c r="E349" s="530"/>
      <c r="F349" s="531"/>
      <c r="G349" s="529"/>
      <c r="H349" s="532"/>
    </row>
    <row r="350" spans="1:8">
      <c r="A350" s="527">
        <v>124</v>
      </c>
      <c r="B350" s="528"/>
      <c r="C350" s="529"/>
      <c r="D350" s="530"/>
      <c r="E350" s="530"/>
      <c r="F350" s="531"/>
      <c r="G350" s="529"/>
      <c r="H350" s="532"/>
    </row>
    <row r="351" spans="1:8">
      <c r="A351" s="527">
        <v>125</v>
      </c>
      <c r="B351" s="528"/>
      <c r="C351" s="529"/>
      <c r="D351" s="530"/>
      <c r="E351" s="530"/>
      <c r="F351" s="531"/>
      <c r="G351" s="529"/>
      <c r="H351" s="532"/>
    </row>
    <row r="352" spans="1:8">
      <c r="A352" s="527">
        <v>126</v>
      </c>
      <c r="B352" s="528"/>
      <c r="C352" s="529"/>
      <c r="D352" s="530"/>
      <c r="E352" s="530"/>
      <c r="F352" s="531"/>
      <c r="G352" s="529"/>
      <c r="H352" s="532"/>
    </row>
    <row r="353" spans="1:8">
      <c r="A353" s="527">
        <v>127</v>
      </c>
      <c r="B353" s="528"/>
      <c r="C353" s="529"/>
      <c r="D353" s="530"/>
      <c r="E353" s="530"/>
      <c r="F353" s="531"/>
      <c r="G353" s="529"/>
      <c r="H353" s="532"/>
    </row>
    <row r="354" spans="1:8">
      <c r="A354" s="527">
        <v>128</v>
      </c>
      <c r="B354" s="528"/>
      <c r="C354" s="529"/>
      <c r="D354" s="530"/>
      <c r="E354" s="530"/>
      <c r="F354" s="531"/>
      <c r="G354" s="529"/>
      <c r="H354" s="532"/>
    </row>
    <row r="355" spans="1:8">
      <c r="A355" s="527">
        <v>129</v>
      </c>
      <c r="B355" s="528"/>
      <c r="C355" s="529"/>
      <c r="D355" s="530"/>
      <c r="E355" s="530"/>
      <c r="F355" s="531"/>
      <c r="G355" s="529"/>
      <c r="H355" s="532"/>
    </row>
    <row r="356" spans="1:8">
      <c r="A356" s="527">
        <v>130</v>
      </c>
      <c r="B356" s="528"/>
      <c r="C356" s="529"/>
      <c r="D356" s="530"/>
      <c r="E356" s="530"/>
      <c r="F356" s="531"/>
      <c r="G356" s="529"/>
      <c r="H356" s="532"/>
    </row>
    <row r="357" spans="1:8">
      <c r="A357" s="527">
        <v>131</v>
      </c>
      <c r="B357" s="528"/>
      <c r="C357" s="529"/>
      <c r="D357" s="530"/>
      <c r="E357" s="530"/>
      <c r="F357" s="531"/>
      <c r="G357" s="529"/>
      <c r="H357" s="532"/>
    </row>
    <row r="358" spans="1:8">
      <c r="A358" s="527">
        <v>132</v>
      </c>
      <c r="B358" s="528"/>
      <c r="C358" s="529"/>
      <c r="D358" s="530"/>
      <c r="E358" s="530"/>
      <c r="F358" s="531"/>
      <c r="G358" s="529"/>
      <c r="H358" s="532"/>
    </row>
    <row r="359" spans="1:8">
      <c r="A359" s="527">
        <v>133</v>
      </c>
      <c r="B359" s="528"/>
      <c r="C359" s="529"/>
      <c r="D359" s="530"/>
      <c r="E359" s="530"/>
      <c r="F359" s="531"/>
      <c r="G359" s="529"/>
      <c r="H359" s="532"/>
    </row>
    <row r="360" spans="1:8">
      <c r="A360" s="527">
        <v>134</v>
      </c>
      <c r="B360" s="528"/>
      <c r="C360" s="529"/>
      <c r="D360" s="530"/>
      <c r="E360" s="530"/>
      <c r="F360" s="531"/>
      <c r="G360" s="529"/>
      <c r="H360" s="532"/>
    </row>
    <row r="361" spans="1:8">
      <c r="A361" s="527">
        <v>135</v>
      </c>
      <c r="B361" s="528"/>
      <c r="C361" s="529"/>
      <c r="D361" s="530"/>
      <c r="E361" s="530"/>
      <c r="F361" s="531"/>
      <c r="G361" s="529"/>
      <c r="H361" s="532"/>
    </row>
    <row r="362" spans="1:8">
      <c r="A362" s="527">
        <v>136</v>
      </c>
      <c r="B362" s="528"/>
      <c r="C362" s="529"/>
      <c r="D362" s="530"/>
      <c r="E362" s="530"/>
      <c r="F362" s="531"/>
      <c r="G362" s="529"/>
      <c r="H362" s="532"/>
    </row>
    <row r="363" spans="1:8">
      <c r="A363" s="527">
        <v>137</v>
      </c>
      <c r="B363" s="528"/>
      <c r="C363" s="529"/>
      <c r="D363" s="530"/>
      <c r="E363" s="530"/>
      <c r="F363" s="531"/>
      <c r="G363" s="529"/>
      <c r="H363" s="532"/>
    </row>
    <row r="364" spans="1:8">
      <c r="A364" s="527">
        <v>138</v>
      </c>
      <c r="B364" s="528"/>
      <c r="C364" s="529"/>
      <c r="D364" s="530"/>
      <c r="E364" s="530"/>
      <c r="F364" s="531"/>
      <c r="G364" s="529"/>
      <c r="H364" s="532"/>
    </row>
    <row r="365" spans="1:8">
      <c r="A365" s="527">
        <v>139</v>
      </c>
      <c r="B365" s="528"/>
      <c r="C365" s="529"/>
      <c r="D365" s="530"/>
      <c r="E365" s="530"/>
      <c r="F365" s="531"/>
      <c r="G365" s="529"/>
      <c r="H365" s="532"/>
    </row>
    <row r="366" spans="1:8">
      <c r="A366" s="527">
        <v>140</v>
      </c>
      <c r="B366" s="528"/>
      <c r="C366" s="529"/>
      <c r="D366" s="530"/>
      <c r="E366" s="530"/>
      <c r="F366" s="531"/>
      <c r="G366" s="529"/>
      <c r="H366" s="532"/>
    </row>
    <row r="367" spans="1:8">
      <c r="A367" s="527">
        <v>141</v>
      </c>
      <c r="B367" s="528"/>
      <c r="C367" s="529"/>
      <c r="D367" s="530"/>
      <c r="E367" s="530"/>
      <c r="F367" s="531"/>
      <c r="G367" s="529"/>
      <c r="H367" s="532"/>
    </row>
    <row r="368" spans="1:8">
      <c r="A368" s="527">
        <v>142</v>
      </c>
      <c r="B368" s="528"/>
      <c r="C368" s="529"/>
      <c r="D368" s="530"/>
      <c r="E368" s="530"/>
      <c r="F368" s="531"/>
      <c r="G368" s="529"/>
      <c r="H368" s="532"/>
    </row>
    <row r="369" spans="1:8">
      <c r="A369" s="527">
        <v>143</v>
      </c>
      <c r="B369" s="528"/>
      <c r="C369" s="529"/>
      <c r="D369" s="530"/>
      <c r="E369" s="530"/>
      <c r="F369" s="531"/>
      <c r="G369" s="529"/>
      <c r="H369" s="532"/>
    </row>
    <row r="370" spans="1:8">
      <c r="A370" s="527">
        <v>144</v>
      </c>
      <c r="B370" s="528"/>
      <c r="C370" s="529"/>
      <c r="D370" s="530"/>
      <c r="E370" s="530"/>
      <c r="F370" s="531"/>
      <c r="G370" s="529"/>
      <c r="H370" s="532"/>
    </row>
    <row r="371" spans="1:8">
      <c r="A371" s="527">
        <v>145</v>
      </c>
      <c r="B371" s="528"/>
      <c r="C371" s="529"/>
      <c r="D371" s="530"/>
      <c r="E371" s="530"/>
      <c r="F371" s="531"/>
      <c r="G371" s="529"/>
      <c r="H371" s="532"/>
    </row>
    <row r="372" spans="1:8">
      <c r="A372" s="527">
        <v>146</v>
      </c>
      <c r="B372" s="528"/>
      <c r="C372" s="529"/>
      <c r="D372" s="530"/>
      <c r="E372" s="530"/>
      <c r="F372" s="531"/>
      <c r="G372" s="529"/>
      <c r="H372" s="532"/>
    </row>
    <row r="373" spans="1:8">
      <c r="A373" s="527">
        <v>147</v>
      </c>
      <c r="B373" s="528"/>
      <c r="C373" s="529"/>
      <c r="D373" s="530"/>
      <c r="E373" s="530"/>
      <c r="F373" s="531"/>
      <c r="G373" s="529"/>
      <c r="H373" s="532"/>
    </row>
    <row r="374" spans="1:8">
      <c r="A374" s="527">
        <v>148</v>
      </c>
      <c r="B374" s="528"/>
      <c r="C374" s="529"/>
      <c r="D374" s="530"/>
      <c r="E374" s="530"/>
      <c r="F374" s="531"/>
      <c r="G374" s="529"/>
      <c r="H374" s="532"/>
    </row>
    <row r="375" spans="1:8">
      <c r="A375" s="527">
        <v>149</v>
      </c>
      <c r="B375" s="528"/>
      <c r="C375" s="529"/>
      <c r="D375" s="530"/>
      <c r="E375" s="530"/>
      <c r="F375" s="531"/>
      <c r="G375" s="529"/>
      <c r="H375" s="532"/>
    </row>
    <row r="376" spans="1:8">
      <c r="A376" s="527">
        <v>150</v>
      </c>
      <c r="B376" s="528"/>
      <c r="C376" s="529"/>
      <c r="D376" s="530"/>
      <c r="E376" s="530"/>
      <c r="F376" s="531"/>
      <c r="G376" s="529"/>
      <c r="H376" s="532"/>
    </row>
    <row r="377" spans="1:8">
      <c r="A377" s="527">
        <v>151</v>
      </c>
      <c r="B377" s="528"/>
      <c r="C377" s="529"/>
      <c r="D377" s="530"/>
      <c r="E377" s="530"/>
      <c r="F377" s="531"/>
      <c r="G377" s="529"/>
      <c r="H377" s="532"/>
    </row>
    <row r="378" spans="1:8">
      <c r="A378" s="527">
        <v>152</v>
      </c>
      <c r="B378" s="528"/>
      <c r="C378" s="529"/>
      <c r="D378" s="530"/>
      <c r="E378" s="530"/>
      <c r="F378" s="531"/>
      <c r="G378" s="529"/>
      <c r="H378" s="532"/>
    </row>
    <row r="379" spans="1:8">
      <c r="A379" s="527">
        <v>153</v>
      </c>
      <c r="B379" s="528"/>
      <c r="C379" s="529"/>
      <c r="D379" s="530"/>
      <c r="E379" s="530"/>
      <c r="F379" s="531"/>
      <c r="G379" s="529"/>
      <c r="H379" s="532"/>
    </row>
    <row r="380" spans="1:8">
      <c r="A380" s="527">
        <v>154</v>
      </c>
      <c r="B380" s="528"/>
      <c r="C380" s="529"/>
      <c r="D380" s="530"/>
      <c r="E380" s="530"/>
      <c r="F380" s="531"/>
      <c r="G380" s="529"/>
      <c r="H380" s="532"/>
    </row>
    <row r="381" spans="1:8">
      <c r="A381" s="527">
        <v>155</v>
      </c>
      <c r="B381" s="528"/>
      <c r="C381" s="529"/>
      <c r="D381" s="530"/>
      <c r="E381" s="530"/>
      <c r="F381" s="531"/>
      <c r="G381" s="529"/>
      <c r="H381" s="532"/>
    </row>
    <row r="382" spans="1:8">
      <c r="A382" s="527">
        <v>156</v>
      </c>
      <c r="B382" s="528"/>
      <c r="C382" s="529"/>
      <c r="D382" s="530"/>
      <c r="E382" s="530"/>
      <c r="F382" s="531"/>
      <c r="G382" s="529"/>
      <c r="H382" s="532"/>
    </row>
    <row r="383" spans="1:8">
      <c r="A383" s="527">
        <v>157</v>
      </c>
      <c r="B383" s="528"/>
      <c r="C383" s="529"/>
      <c r="D383" s="530"/>
      <c r="E383" s="530"/>
      <c r="F383" s="531"/>
      <c r="G383" s="529"/>
      <c r="H383" s="532"/>
    </row>
    <row r="384" spans="1:8">
      <c r="A384" s="527">
        <v>158</v>
      </c>
      <c r="B384" s="528"/>
      <c r="C384" s="529"/>
      <c r="D384" s="530"/>
      <c r="E384" s="530"/>
      <c r="F384" s="531"/>
      <c r="G384" s="529"/>
      <c r="H384" s="532"/>
    </row>
    <row r="385" spans="1:8">
      <c r="A385" s="527">
        <v>159</v>
      </c>
      <c r="B385" s="528"/>
      <c r="C385" s="529"/>
      <c r="D385" s="530"/>
      <c r="E385" s="530"/>
      <c r="F385" s="531"/>
      <c r="G385" s="529"/>
      <c r="H385" s="532"/>
    </row>
    <row r="386" spans="1:8">
      <c r="A386" s="527">
        <v>160</v>
      </c>
      <c r="B386" s="528"/>
      <c r="C386" s="529"/>
      <c r="D386" s="530"/>
      <c r="E386" s="530"/>
      <c r="F386" s="531"/>
      <c r="G386" s="529"/>
      <c r="H386" s="532"/>
    </row>
    <row r="387" spans="1:8">
      <c r="A387" s="527">
        <v>161</v>
      </c>
      <c r="B387" s="528"/>
      <c r="C387" s="529"/>
      <c r="D387" s="530"/>
      <c r="E387" s="530"/>
      <c r="F387" s="531"/>
      <c r="G387" s="529"/>
      <c r="H387" s="532"/>
    </row>
    <row r="388" spans="1:8">
      <c r="A388" s="527">
        <v>162</v>
      </c>
      <c r="B388" s="528"/>
      <c r="C388" s="529"/>
      <c r="D388" s="530"/>
      <c r="E388" s="530"/>
      <c r="F388" s="531"/>
      <c r="G388" s="529"/>
      <c r="H388" s="532"/>
    </row>
    <row r="389" spans="1:8">
      <c r="A389" s="527">
        <v>163</v>
      </c>
      <c r="B389" s="528"/>
      <c r="C389" s="529"/>
      <c r="D389" s="530"/>
      <c r="E389" s="530"/>
      <c r="F389" s="531"/>
      <c r="G389" s="529"/>
      <c r="H389" s="532"/>
    </row>
    <row r="390" spans="1:8">
      <c r="A390" s="527">
        <v>164</v>
      </c>
      <c r="B390" s="528"/>
      <c r="C390" s="529"/>
      <c r="D390" s="530"/>
      <c r="E390" s="530"/>
      <c r="F390" s="531"/>
      <c r="G390" s="529"/>
      <c r="H390" s="532"/>
    </row>
    <row r="391" spans="1:8">
      <c r="A391" s="527">
        <v>165</v>
      </c>
      <c r="B391" s="528"/>
      <c r="C391" s="529"/>
      <c r="D391" s="530"/>
      <c r="E391" s="530"/>
      <c r="F391" s="531"/>
      <c r="G391" s="529"/>
      <c r="H391" s="532"/>
    </row>
    <row r="392" spans="1:8">
      <c r="A392" s="527">
        <v>166</v>
      </c>
      <c r="B392" s="528"/>
      <c r="C392" s="529"/>
      <c r="D392" s="530"/>
      <c r="E392" s="530"/>
      <c r="F392" s="531"/>
      <c r="G392" s="529"/>
      <c r="H392" s="532"/>
    </row>
    <row r="393" spans="1:8">
      <c r="A393" s="527">
        <v>167</v>
      </c>
      <c r="B393" s="528"/>
      <c r="C393" s="529"/>
      <c r="D393" s="530"/>
      <c r="E393" s="530"/>
      <c r="F393" s="531"/>
      <c r="G393" s="529"/>
      <c r="H393" s="532"/>
    </row>
    <row r="394" spans="1:8">
      <c r="A394" s="527">
        <v>168</v>
      </c>
      <c r="B394" s="528"/>
      <c r="C394" s="529"/>
      <c r="D394" s="530"/>
      <c r="E394" s="530"/>
      <c r="F394" s="531"/>
      <c r="G394" s="529"/>
      <c r="H394" s="532"/>
    </row>
    <row r="395" spans="1:8">
      <c r="A395" s="527">
        <v>169</v>
      </c>
      <c r="B395" s="528"/>
      <c r="C395" s="529"/>
      <c r="D395" s="530"/>
      <c r="E395" s="530"/>
      <c r="F395" s="531"/>
      <c r="G395" s="529"/>
      <c r="H395" s="532"/>
    </row>
    <row r="396" spans="1:8">
      <c r="A396" s="527">
        <v>170</v>
      </c>
      <c r="B396" s="528"/>
      <c r="C396" s="529"/>
      <c r="D396" s="530"/>
      <c r="E396" s="530"/>
      <c r="F396" s="531"/>
      <c r="G396" s="529"/>
      <c r="H396" s="532"/>
    </row>
    <row r="397" spans="1:8">
      <c r="A397" s="527">
        <v>171</v>
      </c>
      <c r="B397" s="528"/>
      <c r="C397" s="529"/>
      <c r="D397" s="530"/>
      <c r="E397" s="530"/>
      <c r="F397" s="531"/>
      <c r="G397" s="529"/>
      <c r="H397" s="532"/>
    </row>
    <row r="398" spans="1:8">
      <c r="A398" s="527">
        <v>172</v>
      </c>
      <c r="B398" s="528"/>
      <c r="C398" s="529"/>
      <c r="D398" s="530"/>
      <c r="E398" s="530"/>
      <c r="F398" s="531"/>
      <c r="G398" s="529"/>
      <c r="H398" s="532"/>
    </row>
    <row r="399" spans="1:8">
      <c r="A399" s="527">
        <v>173</v>
      </c>
      <c r="B399" s="528"/>
      <c r="C399" s="529"/>
      <c r="D399" s="530"/>
      <c r="E399" s="530"/>
      <c r="F399" s="531"/>
      <c r="G399" s="529"/>
      <c r="H399" s="532"/>
    </row>
    <row r="400" spans="1:8">
      <c r="A400" s="527">
        <v>174</v>
      </c>
      <c r="B400" s="528"/>
      <c r="C400" s="529"/>
      <c r="D400" s="530"/>
      <c r="E400" s="530"/>
      <c r="F400" s="531"/>
      <c r="G400" s="529"/>
      <c r="H400" s="532"/>
    </row>
    <row r="401" spans="1:8">
      <c r="A401" s="527">
        <v>175</v>
      </c>
      <c r="B401" s="528"/>
      <c r="C401" s="529"/>
      <c r="D401" s="530"/>
      <c r="E401" s="530"/>
      <c r="F401" s="531"/>
      <c r="G401" s="529"/>
      <c r="H401" s="532"/>
    </row>
    <row r="402" spans="1:8">
      <c r="A402" s="527">
        <v>176</v>
      </c>
      <c r="B402" s="528"/>
      <c r="C402" s="529"/>
      <c r="D402" s="530"/>
      <c r="E402" s="530"/>
      <c r="F402" s="531"/>
      <c r="G402" s="529"/>
      <c r="H402" s="532"/>
    </row>
    <row r="403" spans="1:8">
      <c r="A403" s="527">
        <v>177</v>
      </c>
      <c r="B403" s="528"/>
      <c r="C403" s="529"/>
      <c r="D403" s="530"/>
      <c r="E403" s="530"/>
      <c r="F403" s="531"/>
      <c r="G403" s="529"/>
      <c r="H403" s="532"/>
    </row>
    <row r="404" spans="1:8">
      <c r="A404" s="527">
        <v>178</v>
      </c>
      <c r="B404" s="528"/>
      <c r="C404" s="529"/>
      <c r="D404" s="530"/>
      <c r="E404" s="530"/>
      <c r="F404" s="531"/>
      <c r="G404" s="529"/>
      <c r="H404" s="532"/>
    </row>
    <row r="405" spans="1:8">
      <c r="A405" s="527">
        <v>179</v>
      </c>
      <c r="B405" s="528"/>
      <c r="C405" s="529"/>
      <c r="D405" s="530"/>
      <c r="E405" s="530"/>
      <c r="F405" s="531"/>
      <c r="G405" s="529"/>
      <c r="H405" s="532"/>
    </row>
  </sheetData>
  <autoFilter ref="A4:H277"/>
  <sortState ref="F272:F284">
    <sortCondition ref="F272"/>
  </sortState>
  <mergeCells count="119">
    <mergeCell ref="G145:G160"/>
    <mergeCell ref="E145:E160"/>
    <mergeCell ref="D145:D160"/>
    <mergeCell ref="C145:C160"/>
    <mergeCell ref="D306:D321"/>
    <mergeCell ref="C306:C321"/>
    <mergeCell ref="B306:B321"/>
    <mergeCell ref="G130:G142"/>
    <mergeCell ref="E130:E142"/>
    <mergeCell ref="G162:G178"/>
    <mergeCell ref="G183:G213"/>
    <mergeCell ref="E272:E297"/>
    <mergeCell ref="B216:B219"/>
    <mergeCell ref="E183:E213"/>
    <mergeCell ref="D181:D215"/>
    <mergeCell ref="C181:C215"/>
    <mergeCell ref="B181:B215"/>
    <mergeCell ref="C216:C219"/>
    <mergeCell ref="D216:D219"/>
    <mergeCell ref="B266:B271"/>
    <mergeCell ref="B220:B265"/>
    <mergeCell ref="C220:C265"/>
    <mergeCell ref="D220:D265"/>
    <mergeCell ref="C266:C271"/>
    <mergeCell ref="E86:E105"/>
    <mergeCell ref="A50:A51"/>
    <mergeCell ref="A46:A47"/>
    <mergeCell ref="A48:A49"/>
    <mergeCell ref="G106:G109"/>
    <mergeCell ref="E106:E109"/>
    <mergeCell ref="D86:D125"/>
    <mergeCell ref="G110:G123"/>
    <mergeCell ref="E110:E123"/>
    <mergeCell ref="G86:G105"/>
    <mergeCell ref="B83:B85"/>
    <mergeCell ref="C83:C85"/>
    <mergeCell ref="D83:D85"/>
    <mergeCell ref="A84:A85"/>
    <mergeCell ref="C86:C125"/>
    <mergeCell ref="B86:B125"/>
    <mergeCell ref="A86:A105"/>
    <mergeCell ref="A106:A109"/>
    <mergeCell ref="D7:D14"/>
    <mergeCell ref="C7:C14"/>
    <mergeCell ref="B7:B14"/>
    <mergeCell ref="D20:D21"/>
    <mergeCell ref="C20:C21"/>
    <mergeCell ref="B20:B21"/>
    <mergeCell ref="B73:B82"/>
    <mergeCell ref="D73:D82"/>
    <mergeCell ref="E84:E85"/>
    <mergeCell ref="A25:A35"/>
    <mergeCell ref="B38:B51"/>
    <mergeCell ref="B145:B160"/>
    <mergeCell ref="A52:A72"/>
    <mergeCell ref="B52:B72"/>
    <mergeCell ref="D38:D51"/>
    <mergeCell ref="C38:C51"/>
    <mergeCell ref="B22:B24"/>
    <mergeCell ref="D22:D24"/>
    <mergeCell ref="C22:C24"/>
    <mergeCell ref="B25:B37"/>
    <mergeCell ref="C25:C37"/>
    <mergeCell ref="D25:D37"/>
    <mergeCell ref="G25:G35"/>
    <mergeCell ref="E74:E81"/>
    <mergeCell ref="E25:E35"/>
    <mergeCell ref="C73:C81"/>
    <mergeCell ref="G46:G47"/>
    <mergeCell ref="G48:G49"/>
    <mergeCell ref="E50:E51"/>
    <mergeCell ref="G58:G68"/>
    <mergeCell ref="G50:G51"/>
    <mergeCell ref="G69:G70"/>
    <mergeCell ref="C52:C72"/>
    <mergeCell ref="D52:D72"/>
    <mergeCell ref="E69:E70"/>
    <mergeCell ref="E48:E49"/>
    <mergeCell ref="E46:E47"/>
    <mergeCell ref="E58:E68"/>
    <mergeCell ref="A272:A297"/>
    <mergeCell ref="A302:A303"/>
    <mergeCell ref="A304:A305"/>
    <mergeCell ref="A162:A178"/>
    <mergeCell ref="E162:E178"/>
    <mergeCell ref="A110:A123"/>
    <mergeCell ref="A130:A142"/>
    <mergeCell ref="B127:B144"/>
    <mergeCell ref="C127:C144"/>
    <mergeCell ref="D127:D144"/>
    <mergeCell ref="A145:A160"/>
    <mergeCell ref="B161:B180"/>
    <mergeCell ref="C161:C180"/>
    <mergeCell ref="D161:D180"/>
    <mergeCell ref="A183:A213"/>
    <mergeCell ref="D322:D323"/>
    <mergeCell ref="C322:C323"/>
    <mergeCell ref="B322:B323"/>
    <mergeCell ref="G272:G297"/>
    <mergeCell ref="G267:G270"/>
    <mergeCell ref="E267:E270"/>
    <mergeCell ref="G222:G259"/>
    <mergeCell ref="E222:E259"/>
    <mergeCell ref="A306:A319"/>
    <mergeCell ref="G306:G319"/>
    <mergeCell ref="E306:E319"/>
    <mergeCell ref="D302:D305"/>
    <mergeCell ref="C302:C305"/>
    <mergeCell ref="B302:B305"/>
    <mergeCell ref="E304:E305"/>
    <mergeCell ref="G304:G305"/>
    <mergeCell ref="E302:E303"/>
    <mergeCell ref="G302:G303"/>
    <mergeCell ref="D266:D271"/>
    <mergeCell ref="D272:D301"/>
    <mergeCell ref="C272:C301"/>
    <mergeCell ref="B272:B301"/>
    <mergeCell ref="A222:A259"/>
    <mergeCell ref="A267:A270"/>
  </mergeCells>
  <phoneticPr fontId="3"/>
  <hyperlinks>
    <hyperlink ref="F1" location="' Contents_Rule'!A1" display="Return"/>
  </hyperlinks>
  <pageMargins left="0.31496062992125984" right="0.31496062992125984" top="0.74803149606299213" bottom="0.55118110236220474" header="0.31496062992125984" footer="0.31496062992125984"/>
  <pageSetup paperSize="8" scale="37" fitToHeight="10" orientation="portrait" r:id="rId1"/>
  <headerFooter>
    <oddFooter>&amp;R&amp;F/&amp;A  &amp;P/&amp;N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40</vt:i4>
      </vt:variant>
    </vt:vector>
  </HeadingPairs>
  <TitlesOfParts>
    <vt:vector size="54" baseType="lpstr">
      <vt:lpstr> Contents_Rule</vt:lpstr>
      <vt:lpstr>Print</vt:lpstr>
      <vt:lpstr>Registration form (Multiple)</vt:lpstr>
      <vt:lpstr>Sample (SP_GP_etc)</vt:lpstr>
      <vt:lpstr>Sample(Sensors)</vt:lpstr>
      <vt:lpstr>Manual</vt:lpstr>
      <vt:lpstr>Identification code</vt:lpstr>
      <vt:lpstr>GIMS Request pattern1</vt:lpstr>
      <vt:lpstr>Field alternative</vt:lpstr>
      <vt:lpstr>Matrix (judgment of necessity)</vt:lpstr>
      <vt:lpstr>calender</vt:lpstr>
      <vt:lpstr>Group Corporation</vt:lpstr>
      <vt:lpstr>Explanation of except GIMS</vt:lpstr>
      <vt:lpstr>Revision History</vt:lpstr>
      <vt:lpstr>calender</vt:lpstr>
      <vt:lpstr>GIMSMaterial01</vt:lpstr>
      <vt:lpstr>GIMSMaterial02</vt:lpstr>
      <vt:lpstr>GIMSMaterial03</vt:lpstr>
      <vt:lpstr>GIMSMaterial04</vt:lpstr>
      <vt:lpstr>GIMSMaterial05</vt:lpstr>
      <vt:lpstr>GIMSMaterial06</vt:lpstr>
      <vt:lpstr>GIMSMaterial07</vt:lpstr>
      <vt:lpstr>GIMSMaterial08</vt:lpstr>
      <vt:lpstr>GIMSMaterial09</vt:lpstr>
      <vt:lpstr>GIMSMaterial10</vt:lpstr>
      <vt:lpstr>Info</vt:lpstr>
      <vt:lpstr>Information_mail</vt:lpstr>
      <vt:lpstr>' Contents_Rule'!Print_Area</vt:lpstr>
      <vt:lpstr>Manual!Print_Area</vt:lpstr>
      <vt:lpstr>'Matrix (judgment of necessity)'!Print_Area</vt:lpstr>
      <vt:lpstr>Print!Print_Area</vt:lpstr>
      <vt:lpstr>'Revision History'!Print_Titles</vt:lpstr>
      <vt:lpstr>Title_Clear</vt:lpstr>
      <vt:lpstr>user</vt:lpstr>
      <vt:lpstr>キャップ色</vt:lpstr>
      <vt:lpstr>グローナット仕様区分</vt:lpstr>
      <vt:lpstr>ｸﾞﾛｰﾊﾞﾙ品名ﾃｷｽﾄ</vt:lpstr>
      <vt:lpstr>スパーク端子仕様</vt:lpstr>
      <vt:lpstr>フィルターエリア</vt:lpstr>
      <vt:lpstr>リパック後?</vt:lpstr>
      <vt:lpstr>基本数量単位</vt:lpstr>
      <vt:lpstr>検査間隔</vt:lpstr>
      <vt:lpstr>仕入先</vt:lpstr>
      <vt:lpstr>識別コード採番理由</vt:lpstr>
      <vt:lpstr>収益管理グループ</vt:lpstr>
      <vt:lpstr>商売タイプ</vt:lpstr>
      <vt:lpstr>生産国</vt:lpstr>
      <vt:lpstr>製品部門</vt:lpstr>
      <vt:lpstr>登録法人</vt:lpstr>
      <vt:lpstr>日本へ出荷</vt:lpstr>
      <vt:lpstr>分類品種</vt:lpstr>
      <vt:lpstr>包装タイプ</vt:lpstr>
      <vt:lpstr>包装ブランド</vt:lpstr>
      <vt:lpstr>包装国</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井上 雅博(m-inoue)</dc:creator>
  <cp:lastModifiedBy>Windows ユーザー</cp:lastModifiedBy>
  <cp:lastPrinted>2022-02-02T02:36:54Z</cp:lastPrinted>
  <dcterms:created xsi:type="dcterms:W3CDTF">2006-09-16T00:00:00Z</dcterms:created>
  <dcterms:modified xsi:type="dcterms:W3CDTF">2023-10-23T03:49:30Z</dcterms:modified>
</cp:coreProperties>
</file>