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Halaskar_Hybrid_VTOL\Aero\Tasarim\A_Boyutlandirma\"/>
    </mc:Choice>
  </mc:AlternateContent>
  <xr:revisionPtr revIDLastSave="0" documentId="13_ncr:1_{B4DC22A8-BCA1-4A45-9889-28FE09CA9AEF}" xr6:coauthVersionLast="47" xr6:coauthVersionMax="47" xr10:uidLastSave="{00000000-0000-0000-0000-000000000000}"/>
  <bookViews>
    <workbookView xWindow="-120" yWindow="-120" windowWidth="38640" windowHeight="15720" xr2:uid="{74432DCC-A1CB-4527-A2D5-B324D2B4D821}"/>
  </bookViews>
  <sheets>
    <sheet name="Sheet1" sheetId="1" r:id="rId1"/>
  </sheets>
  <definedNames>
    <definedName name="solver_adj" localSheetId="0" hidden="1">Sheet1!$E$3</definedName>
    <definedName name="solver_cvg" localSheetId="0" hidden="1">"""""""""""""""""""""""""""""""0,0001"""""""""""""""""""""""""""""""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"""""""""""""""""""""""""""""""0,075"""""""""""""""""""""""""""""""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Sheet1!$E$4</definedName>
    <definedName name="solver_pre" localSheetId="0" hidden="1">"""""""""""""""""""""""""""""""0,000001"""""""""""""""""""""""""""""""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245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6" i="1"/>
  <c r="E5" i="1"/>
  <c r="B5" i="1"/>
  <c r="E4" i="1" s="1"/>
  <c r="B15" i="1"/>
  <c r="B14" i="1"/>
  <c r="B10" i="1" l="1"/>
  <c r="B9" i="1" s="1"/>
</calcChain>
</file>

<file path=xl/sharedStrings.xml><?xml version="1.0" encoding="utf-8"?>
<sst xmlns="http://schemas.openxmlformats.org/spreadsheetml/2006/main" count="26" uniqueCount="26">
  <si>
    <t>Halaskar</t>
  </si>
  <si>
    <t>Airfoil</t>
  </si>
  <si>
    <t>NACA 4412</t>
  </si>
  <si>
    <t>Wing Span [m]</t>
  </si>
  <si>
    <t>Cruise Speed [m]</t>
  </si>
  <si>
    <t>Toplam Kütle [kg]</t>
  </si>
  <si>
    <t>Faydalı Yük [kg]</t>
  </si>
  <si>
    <t>Yapısal vb. [kg]</t>
  </si>
  <si>
    <t>Reynold</t>
  </si>
  <si>
    <t>Hava Yoğunluğu [kg/m^3]</t>
  </si>
  <si>
    <t xml:space="preserve"> @5 AoA</t>
  </si>
  <si>
    <t>CL</t>
  </si>
  <si>
    <t>L</t>
  </si>
  <si>
    <t>MAC (Mean Aero Chord)[m]</t>
  </si>
  <si>
    <t>S (Kanat Üst Görünüm Alanı) [m^2]</t>
  </si>
  <si>
    <t>W</t>
  </si>
  <si>
    <t>CL 3D</t>
  </si>
  <si>
    <t xml:space="preserve">Aspect Ratio </t>
  </si>
  <si>
    <t>Kinematic Viscosity [m/s^2]</t>
  </si>
  <si>
    <t>Sweep Angle (Ok Açısı) [°]</t>
  </si>
  <si>
    <t>Taper Ratio</t>
  </si>
  <si>
    <t>Root Chord [m]</t>
  </si>
  <si>
    <t>Tip Chord [m]</t>
  </si>
  <si>
    <t>Ağırlık Merkezi X [m]</t>
  </si>
  <si>
    <t>Yapılacaklar</t>
  </si>
  <si>
    <t>Elevatoru [-30,-20,-10,-5,0,5,10,20,30] XFLR5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</si>
</sst>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0" fillId="0" borderId="1" xfId="0" applyFill="1" applyBorder="1"/>
    <xf numFmtId="11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25</xdr:col>
      <xdr:colOff>207744</xdr:colOff>
      <xdr:row>34</xdr:row>
      <xdr:rowOff>38876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0344B8-09D8-4B16-B745-91AE02F72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0431" y="952500"/>
          <a:ext cx="10593278" cy="556337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18</xdr:col>
      <xdr:colOff>473556</xdr:colOff>
      <xdr:row>18</xdr:row>
      <xdr:rowOff>67136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A45D1A-1C8A-4A7F-9D88-1D88D9AD5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0431" y="190500"/>
          <a:ext cx="6582694" cy="3305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0CB5-E2E9-4B6D-A408-68AE93C37634}">
  <dimension ref="A1:E21"/>
  <sheetViews>
    <sheetView tabSelected="1" zoomScale="145" zoomScaleNormal="145" workbookViewId="0">
      <selection activeCell="A21" sqref="A21"/>
    </sheetView>
  </sheetViews>
  <sheetFormatPr defaultRowHeight="15" x14ac:dyDescent="0.25"/>
  <cols>
    <col min="1" max="1" width="40.28515625" bestFit="1" customWidth="1"/>
    <col min="2" max="2" width="10.5703125" bestFit="1" customWidth="1"/>
  </cols>
  <sheetData>
    <row r="1" spans="1:5" x14ac:dyDescent="0.25">
      <c r="A1" s="1"/>
      <c r="B1" s="1" t="s">
        <v>0</v>
      </c>
      <c r="D1" s="1" t="s">
        <v>10</v>
      </c>
      <c r="E1" s="1"/>
    </row>
    <row r="2" spans="1:5" x14ac:dyDescent="0.25">
      <c r="A2" s="1" t="s">
        <v>1</v>
      </c>
      <c r="B2" s="1" t="s">
        <v>2</v>
      </c>
      <c r="D2" s="1" t="s">
        <v>11</v>
      </c>
      <c r="E2" s="1">
        <v>1</v>
      </c>
    </row>
    <row r="3" spans="1:5" x14ac:dyDescent="0.25">
      <c r="A3" s="1" t="s">
        <v>3</v>
      </c>
      <c r="B3" s="2">
        <v>3.2</v>
      </c>
      <c r="D3" s="1" t="s">
        <v>16</v>
      </c>
      <c r="E3" s="1">
        <v>0.78124999999999989</v>
      </c>
    </row>
    <row r="4" spans="1:5" x14ac:dyDescent="0.25">
      <c r="A4" s="1" t="s">
        <v>13</v>
      </c>
      <c r="B4" s="1">
        <v>0.4</v>
      </c>
      <c r="D4" s="1" t="s">
        <v>12</v>
      </c>
      <c r="E4" s="1">
        <f>0.5*B16*B11*B11*B5*E3</f>
        <v>245.00000000000003</v>
      </c>
    </row>
    <row r="5" spans="1:5" x14ac:dyDescent="0.25">
      <c r="A5" s="4" t="s">
        <v>14</v>
      </c>
      <c r="B5" s="1">
        <f>B3*B4</f>
        <v>1.2800000000000002</v>
      </c>
      <c r="D5" s="1" t="s">
        <v>15</v>
      </c>
      <c r="E5" s="1">
        <f>B13*9.81</f>
        <v>245.25</v>
      </c>
    </row>
    <row r="6" spans="1:5" x14ac:dyDescent="0.25">
      <c r="A6" s="4" t="s">
        <v>17</v>
      </c>
      <c r="B6" s="1">
        <f>B3/B4</f>
        <v>8</v>
      </c>
    </row>
    <row r="7" spans="1:5" x14ac:dyDescent="0.25">
      <c r="A7" s="4" t="s">
        <v>19</v>
      </c>
      <c r="B7" s="1">
        <v>0</v>
      </c>
    </row>
    <row r="8" spans="1:5" x14ac:dyDescent="0.25">
      <c r="A8" s="4" t="s">
        <v>20</v>
      </c>
      <c r="B8" s="1">
        <v>0.7</v>
      </c>
    </row>
    <row r="9" spans="1:5" x14ac:dyDescent="0.25">
      <c r="A9" s="4" t="s">
        <v>21</v>
      </c>
      <c r="B9" s="6">
        <f>B10/B8</f>
        <v>0.47058823529411775</v>
      </c>
    </row>
    <row r="10" spans="1:5" x14ac:dyDescent="0.25">
      <c r="A10" s="4" t="s">
        <v>22</v>
      </c>
      <c r="B10" s="6">
        <f>2*B5/B3*B8/(B8+1)</f>
        <v>0.3294117647058824</v>
      </c>
    </row>
    <row r="11" spans="1:5" x14ac:dyDescent="0.25">
      <c r="A11" s="1" t="s">
        <v>4</v>
      </c>
      <c r="B11" s="1">
        <v>20</v>
      </c>
    </row>
    <row r="12" spans="1:5" x14ac:dyDescent="0.25">
      <c r="A12" s="3" t="s">
        <v>23</v>
      </c>
      <c r="B12" s="1">
        <v>0.16</v>
      </c>
    </row>
    <row r="13" spans="1:5" x14ac:dyDescent="0.25">
      <c r="A13" s="1" t="s">
        <v>5</v>
      </c>
      <c r="B13" s="1">
        <v>25</v>
      </c>
    </row>
    <row r="14" spans="1:5" x14ac:dyDescent="0.25">
      <c r="A14" s="1" t="s">
        <v>6</v>
      </c>
      <c r="B14" s="1">
        <f>8</f>
        <v>8</v>
      </c>
    </row>
    <row r="15" spans="1:5" x14ac:dyDescent="0.25">
      <c r="A15" s="1" t="s">
        <v>7</v>
      </c>
      <c r="B15" s="1">
        <f>B13-B14</f>
        <v>17</v>
      </c>
    </row>
    <row r="16" spans="1:5" x14ac:dyDescent="0.25">
      <c r="A16" s="1" t="s">
        <v>9</v>
      </c>
      <c r="B16" s="1">
        <v>1.2250000000000001</v>
      </c>
    </row>
    <row r="17" spans="1:2" x14ac:dyDescent="0.25">
      <c r="A17" s="4" t="s">
        <v>18</v>
      </c>
      <c r="B17" s="5">
        <v>1.4207E-5</v>
      </c>
    </row>
    <row r="18" spans="1:2" x14ac:dyDescent="0.25">
      <c r="A18" s="1" t="s">
        <v>8</v>
      </c>
      <c r="B18" s="5">
        <f>B16*B11*B4/B17</f>
        <v>689800.80242134165</v>
      </c>
    </row>
    <row r="20" spans="1:2" x14ac:dyDescent="0.25">
      <c r="A20" s="1" t="s">
        <v>24</v>
      </c>
    </row>
    <row r="21" spans="1:2" x14ac:dyDescent="0.25">
      <c r="A21" s="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</dc:creator>
  <cp:lastModifiedBy>Fatih</cp:lastModifiedBy>
  <dcterms:created xsi:type="dcterms:W3CDTF">2024-11-12T16:12:00Z</dcterms:created>
  <dcterms:modified xsi:type="dcterms:W3CDTF">2024-11-12T17:47:29Z</dcterms:modified>
</cp:coreProperties>
</file>