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CM\Desktop\NTI DATA ANALYSIS\"/>
    </mc:Choice>
  </mc:AlternateContent>
  <xr:revisionPtr revIDLastSave="0" documentId="8_{7A78EE70-2BBA-41C1-A49F-2018B559F2A5}" xr6:coauthVersionLast="47" xr6:coauthVersionMax="47" xr10:uidLastSave="{00000000-0000-0000-0000-000000000000}"/>
  <bookViews>
    <workbookView xWindow="-108" yWindow="-108" windowWidth="23256" windowHeight="12456" xr2:uid="{DAC0867F-0711-4E0A-8064-3B553DB0C21D}"/>
  </bookViews>
  <sheets>
    <sheet name="my_dashboard" sheetId="5" r:id="rId1"/>
    <sheet name="pivot tables" sheetId="1" r:id="rId2"/>
  </sheets>
  <definedNames>
    <definedName name="Slicer_OrderDate__Quarter">#N/A</definedName>
    <definedName name="Slicer_OrderDate__Year">#N/A</definedName>
    <definedName name="Slicer_OrderQty">#N/A</definedName>
  </definedNames>
  <calcPr calcId="191029"/>
  <pivotCaches>
    <pivotCache cacheId="0" r:id="rId3"/>
    <pivotCache cacheId="1" r:id="rId4"/>
    <pivotCache cacheId="2" r:id="rId5"/>
    <pivotCache cacheId="3" r:id="rId6"/>
    <pivotCache cacheId="4" r:id="rId7"/>
    <pivotCache cacheId="5"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41033a81-385f-4955-b5de-7aed3d3a55f0" name="customers" connection="Query - customers"/>
          <x15:modelTable id="products_0f2c04be-da10-46ac-8bf8-c9684eec9f72" name="products" connection="Query - products"/>
          <x15:modelTable id="terriotery_728b0b68-2bf0-4739-a217-38255845cdc8" name="terriotery" connection="Query - terriotery"/>
          <x15:modelTable id="2011_d23e323b-b8a9-47c2-b8f3-6f1b23658e44" name="2011" connection="Query - sale"/>
          <x15:modelTable id="Calendar" name="Calendar" connection="Connection"/>
        </x15:modelTables>
        <x15:modelRelationships>
          <x15:modelRelationship fromTable="2011" fromColumn="ProductID" toTable="products" toColumn="ProductID"/>
          <x15:modelRelationship fromTable="2011" fromColumn="TerritoryID" toTable="terriotery" toColumn="TerritoryID"/>
          <x15:modelRelationship fromTable="2011" fromColumn="CustomerID" toTable="customers" toColumn="CustomerID"/>
          <x15:modelRelationship fromTable="2011" fromColumn="OrderDate" toTable="Calendar" toColumn="Date"/>
        </x15:modelRelationships>
        <x15:extLst>
          <ext xmlns:x16="http://schemas.microsoft.com/office/spreadsheetml/2014/11/main" uri="{9835A34E-60A6-4A7C-AAB8-D5F71C897F49}">
            <x16:modelTimeGroupings>
              <x16:modelTimeGrouping tableName="201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5" i="1"/>
  <c r="E4" i="1"/>
  <c r="Y6" i="1"/>
  <c r="K14" i="1"/>
  <c r="J14" i="1"/>
  <c r="O4" i="1"/>
  <c r="O5" i="1"/>
  <c r="O6" i="1"/>
  <c r="O7" i="1"/>
  <c r="O8" i="1"/>
  <c r="O9" i="1"/>
  <c r="O10" i="1"/>
  <c r="O11" i="1"/>
  <c r="O12" i="1"/>
  <c r="O13" i="1"/>
  <c r="O14" i="1"/>
  <c r="O3" i="1"/>
  <c r="M4" i="1"/>
  <c r="M5" i="1"/>
  <c r="M6" i="1"/>
  <c r="M7" i="1"/>
  <c r="M8" i="1"/>
  <c r="M9" i="1"/>
  <c r="M10" i="1"/>
  <c r="M11" i="1"/>
  <c r="M12" i="1"/>
  <c r="M13" i="1"/>
  <c r="M14" i="1"/>
  <c r="M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898061-3DCA-48F0-8049-0AF9A111880E}" name="Connection" type="104" refreshedVersion="0" background="1">
    <extLst>
      <ext xmlns:x15="http://schemas.microsoft.com/office/spreadsheetml/2010/11/main" uri="{DE250136-89BD-433C-8126-D09CA5730AF9}">
        <x15:connection id="Calendar"/>
      </ext>
    </extLst>
  </connection>
  <connection id="2" xr16:uid="{37355635-6E0D-4F7F-A393-486131437DBB}" name="Query - customers" description="Connection to the 'customers' query in the workbook." type="100" refreshedVersion="8" minRefreshableVersion="5">
    <extLst>
      <ext xmlns:x15="http://schemas.microsoft.com/office/spreadsheetml/2010/11/main" uri="{DE250136-89BD-433C-8126-D09CA5730AF9}">
        <x15:connection id="2ae4575e-539d-4a33-9701-0681d5a169c6">
          <x15:oledbPr connection="Provider=Microsoft.Mashup.OleDb.1;Data Source=$Workbook$;Location=customers;Extended Properties=&quot;&quot;">
            <x15:dbTables>
              <x15:dbTable name="customers"/>
            </x15:dbTables>
          </x15:oledbPr>
        </x15:connection>
      </ext>
    </extLst>
  </connection>
  <connection id="3" xr16:uid="{69D606A0-C456-4F8D-9359-CEBB50010917}" name="Query - products" description="Connection to the 'products' query in the workbook." type="100" refreshedVersion="8" minRefreshableVersion="5">
    <extLst>
      <ext xmlns:x15="http://schemas.microsoft.com/office/spreadsheetml/2010/11/main" uri="{DE250136-89BD-433C-8126-D09CA5730AF9}">
        <x15:connection id="fa3948bb-6367-4fb3-9080-b8851590d1ad">
          <x15:oledbPr connection="Provider=Microsoft.Mashup.OleDb.1;Data Source=$Workbook$;Location=products;Extended Properties=&quot;&quot;">
            <x15:dbTables>
              <x15:dbTable name="products"/>
            </x15:dbTables>
          </x15:oledbPr>
        </x15:connection>
      </ext>
    </extLst>
  </connection>
  <connection id="4" xr16:uid="{725E2FA7-FA89-4BC3-B55A-D9D81DC37E0A}" name="Query - sale" description="Connection to the 'sale' query in the workbook." type="100" refreshedVersion="8" minRefreshableVersion="5">
    <extLst>
      <ext xmlns:x15="http://schemas.microsoft.com/office/spreadsheetml/2010/11/main" uri="{DE250136-89BD-433C-8126-D09CA5730AF9}">
        <x15:connection id="5e0e7838-87cf-4230-971f-7307357018ca">
          <x15:oledbPr connection="Provider=Microsoft.Mashup.OleDb.1;Data Source=$Workbook$;Location=sale;Extended Properties=&quot;&quot;">
            <x15:dbTables>
              <x15:dbTable name="sale"/>
            </x15:dbTables>
          </x15:oledbPr>
        </x15:connection>
      </ext>
    </extLst>
  </connection>
  <connection id="5" xr16:uid="{9ADB926E-E533-4183-BB33-E43C13B79754}" name="Query - terriotery" description="Connection to the 'terriotery' query in the workbook." type="100" refreshedVersion="8" minRefreshableVersion="5">
    <extLst>
      <ext xmlns:x15="http://schemas.microsoft.com/office/spreadsheetml/2010/11/main" uri="{DE250136-89BD-433C-8126-D09CA5730AF9}">
        <x15:connection id="7be7b385-0aa2-41f6-91e6-7c3b5bc422de">
          <x15:oledbPr connection="Provider=Microsoft.Mashup.OleDb.1;Data Source=$Workbook$;Location=terriotery;Extended Properties=&quot;&quot;">
            <x15:dbTables>
              <x15:dbTable name="terriotery"/>
            </x15:dbTables>
          </x15:oledbPr>
        </x15:connection>
      </ext>
    </extLst>
  </connection>
  <connection id="6" xr16:uid="{3E788DFB-0F69-4D25-8AE9-D4EF83F5F86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<sst xmlns="http://schemas.openxmlformats.org/spreadsheetml/2006/main" count="139" uniqueCount="110">
  <si>
    <t>Row Labels</t>
  </si>
  <si>
    <t>May</t>
  </si>
  <si>
    <t>Jun</t>
  </si>
  <si>
    <t>Jul</t>
  </si>
  <si>
    <t>Aug</t>
  </si>
  <si>
    <t>Sep</t>
  </si>
  <si>
    <t>Qtr4</t>
  </si>
  <si>
    <t>Oct</t>
  </si>
  <si>
    <t>Nov</t>
  </si>
  <si>
    <t>Dec</t>
  </si>
  <si>
    <t>Jan</t>
  </si>
  <si>
    <t>Feb</t>
  </si>
  <si>
    <t>Mar</t>
  </si>
  <si>
    <t>Apr</t>
  </si>
  <si>
    <t>t_sales</t>
  </si>
  <si>
    <t>total_profit</t>
  </si>
  <si>
    <t>Sport-100 Helmet, Red</t>
  </si>
  <si>
    <t>Sport-100 Helmet, Black</t>
  </si>
  <si>
    <t>Sport-100 Helmet, Blue</t>
  </si>
  <si>
    <t>AWC Logo Cap</t>
  </si>
  <si>
    <t>Long-Sleeve Logo Jersey, M</t>
  </si>
  <si>
    <t>Long-Sleeve Logo Jersey, L</t>
  </si>
  <si>
    <t>Long-Sleeve Logo Jersey, XL</t>
  </si>
  <si>
    <t>LL Road Frame - Black, 58</t>
  </si>
  <si>
    <t>LL Road Frame - Red, 44</t>
  </si>
  <si>
    <t>LL Road Frame - Red, 48</t>
  </si>
  <si>
    <t>LL Road Frame - Red, 60</t>
  </si>
  <si>
    <t>LL Road Frame - Red, 62</t>
  </si>
  <si>
    <t>LL Road Frame - Black, 52</t>
  </si>
  <si>
    <t>HL Mountain Frame - Silver, 46</t>
  </si>
  <si>
    <t>HL Mountain Frame - Black, 42</t>
  </si>
  <si>
    <t>HL Mountain Frame - Black, 38</t>
  </si>
  <si>
    <t>Road-650 Red, 58</t>
  </si>
  <si>
    <t>Road-650 Red, 60</t>
  </si>
  <si>
    <t>Road-650 Red, 62</t>
  </si>
  <si>
    <t>Road-650 Red, 44</t>
  </si>
  <si>
    <t>Road-650 Red, 48</t>
  </si>
  <si>
    <t>Road-650 Red, 52</t>
  </si>
  <si>
    <t>Road-650 Black, 58</t>
  </si>
  <si>
    <t>Road-650 Black, 60</t>
  </si>
  <si>
    <t>Road-650 Black, 62</t>
  </si>
  <si>
    <t>Road-650 Black, 44</t>
  </si>
  <si>
    <t>Road-650 Black, 48</t>
  </si>
  <si>
    <t>Road-650 Black, 52</t>
  </si>
  <si>
    <t>Mountain-200 Silver, 38</t>
  </si>
  <si>
    <t>Mountain-200 Silver, 42</t>
  </si>
  <si>
    <t>Mountain-200 Silver, 46</t>
  </si>
  <si>
    <t>Mountain-200 Black, 38</t>
  </si>
  <si>
    <t>Mountain-200 Black, 42</t>
  </si>
  <si>
    <t>Mountain-200 Black, 46</t>
  </si>
  <si>
    <t>Mountain-300 Black, 38</t>
  </si>
  <si>
    <t>Mountain-300 Black, 40</t>
  </si>
  <si>
    <t>Mountain-300 Black, 44</t>
  </si>
  <si>
    <t>Mountain-300 Black, 48</t>
  </si>
  <si>
    <t>Road-250 Red, 44</t>
  </si>
  <si>
    <t>Road-250 Red, 48</t>
  </si>
  <si>
    <t>Road-250 Red, 52</t>
  </si>
  <si>
    <t>Road-250 Red, 58</t>
  </si>
  <si>
    <t>Road-250 Black, 44</t>
  </si>
  <si>
    <t>Road-250 Black, 48</t>
  </si>
  <si>
    <t>Road-250 Black, 52</t>
  </si>
  <si>
    <t>Road-250 Black, 58</t>
  </si>
  <si>
    <t>Road-550-W Yellow, 38</t>
  </si>
  <si>
    <t>Road-550-W Yellow, 40</t>
  </si>
  <si>
    <t>Road-550-W Yellow, 42</t>
  </si>
  <si>
    <t>Road-550-W Yellow, 48</t>
  </si>
  <si>
    <t>HL Fork</t>
  </si>
  <si>
    <t>ML Headset</t>
  </si>
  <si>
    <t>HL Headset</t>
  </si>
  <si>
    <t>LL Mountain Handlebars</t>
  </si>
  <si>
    <t>ML Mountain Handlebars</t>
  </si>
  <si>
    <t>HL Road Handlebars</t>
  </si>
  <si>
    <t>ML Mountain Frame - Black, 38</t>
  </si>
  <si>
    <t>LL Mountain Front Wheel</t>
  </si>
  <si>
    <t>ML Road Front Wheel</t>
  </si>
  <si>
    <t>ML Road Frame-W - Yellow, 38</t>
  </si>
  <si>
    <t>ML Mountain Rear Wheel</t>
  </si>
  <si>
    <t>HL Mountain Rear Wheel</t>
  </si>
  <si>
    <t>LL Road Rear Wheel</t>
  </si>
  <si>
    <t>ML Mountain Frame - Black, 44</t>
  </si>
  <si>
    <t>ML Mountain Frame - Black, 48</t>
  </si>
  <si>
    <t>ML Road Frame-W - Yellow, 44</t>
  </si>
  <si>
    <t>ML Road Frame-W - Yellow, 48</t>
  </si>
  <si>
    <t>Men's Sports Shorts, S</t>
  </si>
  <si>
    <t>Cable Lock</t>
  </si>
  <si>
    <t>Minipump</t>
  </si>
  <si>
    <t>Men's Sports Shorts, M</t>
  </si>
  <si>
    <t>Men's Sports Shorts, L</t>
  </si>
  <si>
    <t>Women's Tights, S</t>
  </si>
  <si>
    <t>Women's Tights, M</t>
  </si>
  <si>
    <t>Women's Tights, L</t>
  </si>
  <si>
    <t>Men's Bib-Shorts, S</t>
  </si>
  <si>
    <t>Men's Bib-Shorts, M</t>
  </si>
  <si>
    <t>Men's Bib-Shorts, L</t>
  </si>
  <si>
    <t>Half-Finger Gloves, S</t>
  </si>
  <si>
    <t>Half-Finger Gloves, M</t>
  </si>
  <si>
    <t>Full-Finger Gloves, S</t>
  </si>
  <si>
    <t>Full-Finger Gloves, M</t>
  </si>
  <si>
    <t>Full-Finger Gloves, L</t>
  </si>
  <si>
    <t>Accessories</t>
  </si>
  <si>
    <t>Bikes</t>
  </si>
  <si>
    <t>Clothing</t>
  </si>
  <si>
    <t>Components</t>
  </si>
  <si>
    <t>total_customer</t>
  </si>
  <si>
    <t>total sales</t>
  </si>
  <si>
    <t>total profits</t>
  </si>
  <si>
    <t>profit%</t>
  </si>
  <si>
    <t>month</t>
  </si>
  <si>
    <t>sales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</si>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</sst>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 &quot;EGP&quot;;\-#,##0.00\ &quot;EGP&quot;;#,##0.00\ &quot;EGP&quot;"/>
  </numFmts>
  <fonts count="3" x14ac:knownFonts="1">
    <font>
      <sz val="11"/>
      <color theme="1"/>
      <name val="Aptos Narrow"/>
      <family val="2"/>
      <scheme val="minor"/>
    </font>
    <font>
      <sz val="11"/>
      <color theme="1"/>
      <name val="Aptos Narrow"/>
      <family val="2"/>
      <scheme val="minor"/>
    </font>
    <font>
      <sz val="11"/>
      <color theme="5" tint="0.39997558519241921"/>
      <name val="Aptos Narrow"/>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2" fillId="2" borderId="0" xfId="0" applyFont="1" applyFill="1"/>
    <xf numFmtId="44" fontId="0" fillId="0" borderId="0" xfId="1" applyFont="1"/>
  </cellXfs>
  <cellStyles count="2">
    <cellStyle name="Currency" xfId="1" builtinId="4"/>
    <cellStyle name="Normal" xfId="0" builtinId="0"/>
  </cellStyles>
  <dxfs count="0"/>
  <tableStyles count="0" defaultTableStyle="TableStyleMedium2" defaultPivotStyle="PivotStyleLight16"/>
  <colors>
    <mruColors>
      <color rgb="FFD01E00"/>
      <color rgb="FFBC50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3" Type="http://schemas.openxmlformats.org/officeDocument/2006/relationships/pivotCacheDefinition" Target="pivotCache/pivotCacheDefinition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5.xml"/><Relationship Id="rId12" Type="http://schemas.microsoft.com/office/2007/relationships/slicerCache" Target="slicerCaches/slicerCache3.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[NTI  dash_board.xlsx]pivot tables!sales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QTR</a:t>
            </a:r>
          </a:p>
        </c:rich>
      </c:tx>
      <c:layout>
        <c:manualLayout>
          <c:xMode val="edge"/>
          <c:yMode val="edge"/>
          <c:x val="0.41742406166171375"/>
          <c:y val="4.25531914893617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304064264694184"/>
          <c:y val="0.15079857039146699"/>
          <c:w val="0.72904942661737171"/>
          <c:h val="0.54351434680290633"/>
        </c:manualLayout>
      </c:layout>
      <c:areaChart>
        <c:grouping val="standard"/>
        <c:varyColors val="0"/>
        <c:ser>
          <c:idx val="0"/>
          <c:order val="0"/>
          <c:tx>
            <c:strRef>
              <c:f>'pivot tables'!$B$1</c:f>
              <c:strCache>
                <c:ptCount val="1"/>
                <c:pt idx="0">
                  <c:v>Total</c:v>
                </c:pt>
              </c:strCache>
            </c:strRef>
          </c:tx>
          <c:spPr>
            <a:solidFill>
              <a:srgbClr val="C00000"/>
            </a:solidFill>
            <a:ln>
              <a:noFill/>
            </a:ln>
            <a:effectLst/>
          </c:spPr>
          <c:cat>
            <c:multiLvlStrRef>
              <c:f>'pivot tables'!$A$2:$A$5</c:f>
              <c:multiLvlStrCache>
                <c:ptCount val="3"/>
                <c:lvl>
                  <c:pt idx="0">
                    <c:v>Oct</c:v>
                  </c:pt>
                  <c:pt idx="1">
                    <c:v>Nov</c:v>
                  </c:pt>
                  <c:pt idx="2">
                    <c:v>Dec</c:v>
                  </c:pt>
                </c:lvl>
                <c:lvl>
                  <c:pt idx="0">
                    <c:v>Qtr4</c:v>
                  </c:pt>
                </c:lvl>
              </c:multiLvlStrCache>
            </c:multiLvlStrRef>
          </c:cat>
          <c:val>
            <c:numRef>
              <c:f>'pivot tables'!$B$2:$B$5</c:f>
              <c:numCache>
                <c:formatCode>#,##0.00\ "EGP";\-#,##0.00\ "EGP";#,##0.00\ "EGP"</c:formatCode>
                <c:ptCount val="3"/>
                <c:pt idx="0">
                  <c:v>262115.97749999989</c:v>
                </c:pt>
                <c:pt idx="1">
                  <c:v>235201.91399999996</c:v>
                </c:pt>
                <c:pt idx="2">
                  <c:v>331552.02849999961</c:v>
                </c:pt>
              </c:numCache>
            </c:numRef>
          </c:val>
          <c:extLst>
            <c:ext xmlns:c16="http://schemas.microsoft.com/office/drawing/2014/chart" uri="{C3380CC4-5D6E-409C-BE32-E72D297353CC}">
              <c16:uniqueId val="{00000000-E083-4D4F-AB1A-5132FA92C583}"/>
            </c:ext>
          </c:extLst>
        </c:ser>
        <c:dLbls>
          <c:showLegendKey val="0"/>
          <c:showVal val="0"/>
          <c:showCatName val="0"/>
          <c:showSerName val="0"/>
          <c:showPercent val="0"/>
          <c:showBubbleSize val="0"/>
        </c:dLbls>
        <c:axId val="1029960784"/>
        <c:axId val="1029961144"/>
      </c:areaChart>
      <c:catAx>
        <c:axId val="1029960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961144"/>
        <c:crosses val="autoZero"/>
        <c:auto val="1"/>
        <c:lblAlgn val="ctr"/>
        <c:lblOffset val="100"/>
        <c:noMultiLvlLbl val="0"/>
      </c:catAx>
      <c:valAx>
        <c:axId val="1029961144"/>
        <c:scaling>
          <c:orientation val="minMax"/>
        </c:scaling>
        <c:delete val="0"/>
        <c:axPos val="l"/>
        <c:majorGridlines>
          <c:spPr>
            <a:ln w="9525" cap="flat" cmpd="sng" algn="ctr">
              <a:solidFill>
                <a:schemeClr val="tx1">
                  <a:lumMod val="15000"/>
                  <a:lumOff val="85000"/>
                </a:schemeClr>
              </a:solidFill>
              <a:round/>
            </a:ln>
            <a:effectLst/>
          </c:spPr>
        </c:majorGridlines>
        <c:numFmt formatCode="#,##0.00\ &quot;EGP&quot;;\-#,##0.00\ &quot;EGP&quot;;#,##0.00\ &quot;EGP&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960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pattFill prst="dkDnDiag">
      <a:fgClr>
        <a:schemeClr val="accent2">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[NTI  dash_board.xlsx]pivot tables!product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element_total_sales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lineChart>
        <c:grouping val="standard"/>
        <c:varyColors val="0"/>
        <c:ser>
          <c:idx val="0"/>
          <c:order val="0"/>
          <c:tx>
            <c:strRef>
              <c:f>'pivot tables'!$Q$1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tables'!$P$2:$P$167</c:f>
              <c:multiLvlStrCache>
                <c:ptCount val="83"/>
                <c:lvl>
                  <c:pt idx="0">
                    <c:v>Sport-100 Helmet, Red</c:v>
                  </c:pt>
                  <c:pt idx="1">
                    <c:v>Sport-100 Helmet, Black</c:v>
                  </c:pt>
                  <c:pt idx="2">
                    <c:v>Sport-100 Helmet, Blue</c:v>
                  </c:pt>
                  <c:pt idx="3">
                    <c:v>AWC Logo Cap</c:v>
                  </c:pt>
                  <c:pt idx="4">
                    <c:v>Long-Sleeve Logo Jersey, M</c:v>
                  </c:pt>
                  <c:pt idx="5">
                    <c:v>Long-Sleeve Logo Jersey, L</c:v>
                  </c:pt>
                  <c:pt idx="6">
                    <c:v>Long-Sleeve Logo Jersey, XL</c:v>
                  </c:pt>
                  <c:pt idx="7">
                    <c:v>LL Road Frame - Black, 58</c:v>
                  </c:pt>
                  <c:pt idx="8">
                    <c:v>LL Road Frame - Red, 44</c:v>
                  </c:pt>
                  <c:pt idx="9">
                    <c:v>LL Road Frame - Red, 48</c:v>
                  </c:pt>
                  <c:pt idx="10">
                    <c:v>LL Road Frame - Red, 60</c:v>
                  </c:pt>
                  <c:pt idx="11">
                    <c:v>LL Road Frame - Red, 62</c:v>
                  </c:pt>
                  <c:pt idx="12">
                    <c:v>LL Road Frame - Black, 52</c:v>
                  </c:pt>
                  <c:pt idx="13">
                    <c:v>HL Mountain Frame - Silver, 46</c:v>
                  </c:pt>
                  <c:pt idx="14">
                    <c:v>HL Mountain Frame - Black, 42</c:v>
                  </c:pt>
                  <c:pt idx="15">
                    <c:v>HL Mountain Frame - Black, 38</c:v>
                  </c:pt>
                  <c:pt idx="16">
                    <c:v>Road-650 Red, 58</c:v>
                  </c:pt>
                  <c:pt idx="17">
                    <c:v>Road-650 Red, 60</c:v>
                  </c:pt>
                  <c:pt idx="18">
                    <c:v>Road-650 Red, 62</c:v>
                  </c:pt>
                  <c:pt idx="19">
                    <c:v>Road-650 Red, 44</c:v>
                  </c:pt>
                  <c:pt idx="20">
                    <c:v>Road-650 Red, 48</c:v>
                  </c:pt>
                  <c:pt idx="21">
                    <c:v>Road-650 Red, 52</c:v>
                  </c:pt>
                  <c:pt idx="22">
                    <c:v>Road-650 Black, 58</c:v>
                  </c:pt>
                  <c:pt idx="23">
                    <c:v>Road-650 Black, 60</c:v>
                  </c:pt>
                  <c:pt idx="24">
                    <c:v>Road-650 Black, 62</c:v>
                  </c:pt>
                  <c:pt idx="25">
                    <c:v>Road-650 Black, 44</c:v>
                  </c:pt>
                  <c:pt idx="26">
                    <c:v>Road-650 Black, 48</c:v>
                  </c:pt>
                  <c:pt idx="27">
                    <c:v>Road-650 Black, 52</c:v>
                  </c:pt>
                  <c:pt idx="28">
                    <c:v>Mountain-200 Silver, 38</c:v>
                  </c:pt>
                  <c:pt idx="29">
                    <c:v>Mountain-200 Silver, 42</c:v>
                  </c:pt>
                  <c:pt idx="30">
                    <c:v>Mountain-200 Silver, 46</c:v>
                  </c:pt>
                  <c:pt idx="31">
                    <c:v>Mountain-200 Black, 38</c:v>
                  </c:pt>
                  <c:pt idx="32">
                    <c:v>Mountain-200 Black, 42</c:v>
                  </c:pt>
                  <c:pt idx="33">
                    <c:v>Mountain-200 Black, 46</c:v>
                  </c:pt>
                  <c:pt idx="34">
                    <c:v>Mountain-300 Black, 38</c:v>
                  </c:pt>
                  <c:pt idx="35">
                    <c:v>Mountain-300 Black, 40</c:v>
                  </c:pt>
                  <c:pt idx="36">
                    <c:v>Mountain-300 Black, 44</c:v>
                  </c:pt>
                  <c:pt idx="37">
                    <c:v>Mountain-300 Black, 48</c:v>
                  </c:pt>
                  <c:pt idx="38">
                    <c:v>Road-250 Red, 44</c:v>
                  </c:pt>
                  <c:pt idx="39">
                    <c:v>Road-250 Red, 48</c:v>
                  </c:pt>
                  <c:pt idx="40">
                    <c:v>Road-250 Red, 52</c:v>
                  </c:pt>
                  <c:pt idx="41">
                    <c:v>Road-250 Red, 58</c:v>
                  </c:pt>
                  <c:pt idx="42">
                    <c:v>Road-250 Black, 44</c:v>
                  </c:pt>
                  <c:pt idx="43">
                    <c:v>Road-250 Black, 48</c:v>
                  </c:pt>
                  <c:pt idx="44">
                    <c:v>Road-250 Black, 52</c:v>
                  </c:pt>
                  <c:pt idx="45">
                    <c:v>Road-250 Black, 58</c:v>
                  </c:pt>
                  <c:pt idx="46">
                    <c:v>Road-550-W Yellow, 38</c:v>
                  </c:pt>
                  <c:pt idx="47">
                    <c:v>Road-550-W Yellow, 40</c:v>
                  </c:pt>
                  <c:pt idx="48">
                    <c:v>Road-550-W Yellow, 42</c:v>
                  </c:pt>
                  <c:pt idx="49">
                    <c:v>Road-550-W Yellow, 48</c:v>
                  </c:pt>
                  <c:pt idx="50">
                    <c:v>HL Fork</c:v>
                  </c:pt>
                  <c:pt idx="51">
                    <c:v>ML Headset</c:v>
                  </c:pt>
                  <c:pt idx="52">
                    <c:v>HL Headset</c:v>
                  </c:pt>
                  <c:pt idx="53">
                    <c:v>LL Mountain Handlebars</c:v>
                  </c:pt>
                  <c:pt idx="54">
                    <c:v>ML Mountain Handlebars</c:v>
                  </c:pt>
                  <c:pt idx="55">
                    <c:v>HL Road Handlebars</c:v>
                  </c:pt>
                  <c:pt idx="56">
                    <c:v>ML Mountain Frame - Black, 38</c:v>
                  </c:pt>
                  <c:pt idx="57">
                    <c:v>LL Mountain Front Wheel</c:v>
                  </c:pt>
                  <c:pt idx="58">
                    <c:v>ML Road Front Wheel</c:v>
                  </c:pt>
                  <c:pt idx="59">
                    <c:v>ML Road Frame-W - Yellow, 38</c:v>
                  </c:pt>
                  <c:pt idx="60">
                    <c:v>ML Mountain Rear Wheel</c:v>
                  </c:pt>
                  <c:pt idx="61">
                    <c:v>HL Mountain Rear Wheel</c:v>
                  </c:pt>
                  <c:pt idx="62">
                    <c:v>LL Road Rear Wheel</c:v>
                  </c:pt>
                  <c:pt idx="63">
                    <c:v>ML Mountain Frame - Black, 44</c:v>
                  </c:pt>
                  <c:pt idx="64">
                    <c:v>ML Mountain Frame - Black, 48</c:v>
                  </c:pt>
                  <c:pt idx="65">
                    <c:v>ML Road Frame-W - Yellow, 44</c:v>
                  </c:pt>
                  <c:pt idx="66">
                    <c:v>ML Road Frame-W - Yellow, 48</c:v>
                  </c:pt>
                  <c:pt idx="67">
                    <c:v>Men's Sports Shorts, S</c:v>
                  </c:pt>
                  <c:pt idx="68">
                    <c:v>Cable Lock</c:v>
                  </c:pt>
                  <c:pt idx="69">
                    <c:v>Minipump</c:v>
                  </c:pt>
                  <c:pt idx="70">
                    <c:v>Men's Sports Shorts, M</c:v>
                  </c:pt>
                  <c:pt idx="71">
                    <c:v>Men's Sports Shorts, L</c:v>
                  </c:pt>
                  <c:pt idx="72">
                    <c:v>Women's Tights, S</c:v>
                  </c:pt>
                  <c:pt idx="73">
                    <c:v>Women's Tights, M</c:v>
                  </c:pt>
                  <c:pt idx="74">
                    <c:v>Women's Tights, L</c:v>
                  </c:pt>
                  <c:pt idx="75">
                    <c:v>Men's Bib-Shorts, S</c:v>
                  </c:pt>
                  <c:pt idx="76">
                    <c:v>Men's Bib-Shorts, M</c:v>
                  </c:pt>
                  <c:pt idx="77">
                    <c:v>Men's Bib-Shorts, L</c:v>
                  </c:pt>
                  <c:pt idx="78">
                    <c:v>Half-Finger Gloves, S</c:v>
                  </c:pt>
                  <c:pt idx="79">
                    <c:v>Half-Finger Gloves, M</c:v>
                  </c:pt>
                  <c:pt idx="80">
                    <c:v>Full-Finger Gloves, S</c:v>
                  </c:pt>
                  <c:pt idx="81">
                    <c:v>Full-Finger Gloves, M</c:v>
                  </c:pt>
                  <c:pt idx="82">
                    <c:v>Full-Finger Gloves, L</c:v>
                  </c:pt>
                </c:lvl>
                <c:lvl>
                  <c:pt idx="0">
                    <c:v>707</c:v>
                  </c:pt>
                  <c:pt idx="1">
                    <c:v>708</c:v>
                  </c:pt>
                  <c:pt idx="2">
                    <c:v>711</c:v>
                  </c:pt>
                  <c:pt idx="3">
                    <c:v>712</c:v>
                  </c:pt>
                  <c:pt idx="4">
                    <c:v>714</c:v>
                  </c:pt>
                  <c:pt idx="5">
                    <c:v>715</c:v>
                  </c:pt>
                  <c:pt idx="6">
                    <c:v>716</c:v>
                  </c:pt>
                  <c:pt idx="7">
                    <c:v>722</c:v>
                  </c:pt>
                  <c:pt idx="8">
                    <c:v>725</c:v>
                  </c:pt>
                  <c:pt idx="9">
                    <c:v>726</c:v>
                  </c:pt>
                  <c:pt idx="10">
                    <c:v>729</c:v>
                  </c:pt>
                  <c:pt idx="11">
                    <c:v>730</c:v>
                  </c:pt>
                  <c:pt idx="12">
                    <c:v>738</c:v>
                  </c:pt>
                  <c:pt idx="13">
                    <c:v>742</c:v>
                  </c:pt>
                  <c:pt idx="14">
                    <c:v>743</c:v>
                  </c:pt>
                  <c:pt idx="15">
                    <c:v>747</c:v>
                  </c:pt>
                  <c:pt idx="16">
                    <c:v>759</c:v>
                  </c:pt>
                  <c:pt idx="17">
                    <c:v>760</c:v>
                  </c:pt>
                  <c:pt idx="18">
                    <c:v>761</c:v>
                  </c:pt>
                  <c:pt idx="19">
                    <c:v>762</c:v>
                  </c:pt>
                  <c:pt idx="20">
                    <c:v>763</c:v>
                  </c:pt>
                  <c:pt idx="21">
                    <c:v>764</c:v>
                  </c:pt>
                  <c:pt idx="22">
                    <c:v>765</c:v>
                  </c:pt>
                  <c:pt idx="23">
                    <c:v>766</c:v>
                  </c:pt>
                  <c:pt idx="24">
                    <c:v>767</c:v>
                  </c:pt>
                  <c:pt idx="25">
                    <c:v>768</c:v>
                  </c:pt>
                  <c:pt idx="26">
                    <c:v>769</c:v>
                  </c:pt>
                  <c:pt idx="27">
                    <c:v>770</c:v>
                  </c:pt>
                  <c:pt idx="28">
                    <c:v>779</c:v>
                  </c:pt>
                  <c:pt idx="29">
                    <c:v>780</c:v>
                  </c:pt>
                  <c:pt idx="30">
                    <c:v>781</c:v>
                  </c:pt>
                  <c:pt idx="31">
                    <c:v>782</c:v>
                  </c:pt>
                  <c:pt idx="32">
                    <c:v>783</c:v>
                  </c:pt>
                  <c:pt idx="33">
                    <c:v>784</c:v>
                  </c:pt>
                  <c:pt idx="34">
                    <c:v>785</c:v>
                  </c:pt>
                  <c:pt idx="35">
                    <c:v>786</c:v>
                  </c:pt>
                  <c:pt idx="36">
                    <c:v>787</c:v>
                  </c:pt>
                  <c:pt idx="37">
                    <c:v>788</c:v>
                  </c:pt>
                  <c:pt idx="38">
                    <c:v>789</c:v>
                  </c:pt>
                  <c:pt idx="39">
                    <c:v>790</c:v>
                  </c:pt>
                  <c:pt idx="40">
                    <c:v>791</c:v>
                  </c:pt>
                  <c:pt idx="41">
                    <c:v>792</c:v>
                  </c:pt>
                  <c:pt idx="42">
                    <c:v>793</c:v>
                  </c:pt>
                  <c:pt idx="43">
                    <c:v>794</c:v>
                  </c:pt>
                  <c:pt idx="44">
                    <c:v>795</c:v>
                  </c:pt>
                  <c:pt idx="45">
                    <c:v>796</c:v>
                  </c:pt>
                  <c:pt idx="46">
                    <c:v>797</c:v>
                  </c:pt>
                  <c:pt idx="47">
                    <c:v>798</c:v>
                  </c:pt>
                  <c:pt idx="48">
                    <c:v>799</c:v>
                  </c:pt>
                  <c:pt idx="49">
                    <c:v>801</c:v>
                  </c:pt>
                  <c:pt idx="50">
                    <c:v>804</c:v>
                  </c:pt>
                  <c:pt idx="51">
                    <c:v>806</c:v>
                  </c:pt>
                  <c:pt idx="52">
                    <c:v>807</c:v>
                  </c:pt>
                  <c:pt idx="53">
                    <c:v>808</c:v>
                  </c:pt>
                  <c:pt idx="54">
                    <c:v>809</c:v>
                  </c:pt>
                  <c:pt idx="55">
                    <c:v>813</c:v>
                  </c:pt>
                  <c:pt idx="56">
                    <c:v>814</c:v>
                  </c:pt>
                  <c:pt idx="57">
                    <c:v>815</c:v>
                  </c:pt>
                  <c:pt idx="58">
                    <c:v>819</c:v>
                  </c:pt>
                  <c:pt idx="59">
                    <c:v>822</c:v>
                  </c:pt>
                  <c:pt idx="60">
                    <c:v>824</c:v>
                  </c:pt>
                  <c:pt idx="61">
                    <c:v>825</c:v>
                  </c:pt>
                  <c:pt idx="62">
                    <c:v>826</c:v>
                  </c:pt>
                  <c:pt idx="63">
                    <c:v>831</c:v>
                  </c:pt>
                  <c:pt idx="64">
                    <c:v>832</c:v>
                  </c:pt>
                  <c:pt idx="65">
                    <c:v>835</c:v>
                  </c:pt>
                  <c:pt idx="66">
                    <c:v>836</c:v>
                  </c:pt>
                  <c:pt idx="67">
                    <c:v>841</c:v>
                  </c:pt>
                  <c:pt idx="68">
                    <c:v>843</c:v>
                  </c:pt>
                  <c:pt idx="69">
                    <c:v>844</c:v>
                  </c:pt>
                  <c:pt idx="70">
                    <c:v>849</c:v>
                  </c:pt>
                  <c:pt idx="71">
                    <c:v>850</c:v>
                  </c:pt>
                  <c:pt idx="72">
                    <c:v>852</c:v>
                  </c:pt>
                  <c:pt idx="73">
                    <c:v>853</c:v>
                  </c:pt>
                  <c:pt idx="74">
                    <c:v>854</c:v>
                  </c:pt>
                  <c:pt idx="75">
                    <c:v>855</c:v>
                  </c:pt>
                  <c:pt idx="76">
                    <c:v>856</c:v>
                  </c:pt>
                  <c:pt idx="77">
                    <c:v>857</c:v>
                  </c:pt>
                  <c:pt idx="78">
                    <c:v>858</c:v>
                  </c:pt>
                  <c:pt idx="79">
                    <c:v>859</c:v>
                  </c:pt>
                  <c:pt idx="80">
                    <c:v>861</c:v>
                  </c:pt>
                  <c:pt idx="81">
                    <c:v>862</c:v>
                  </c:pt>
                  <c:pt idx="82">
                    <c:v>863</c:v>
                  </c:pt>
                </c:lvl>
              </c:multiLvlStrCache>
            </c:multiLvlStrRef>
          </c:cat>
          <c:val>
            <c:numRef>
              <c:f>'pivot tables'!$Q$2:$Q$167</c:f>
              <c:numCache>
                <c:formatCode>#,##0.00\ "EGP";\-#,##0.00\ "EGP";#,##0.00\ "EGP"</c:formatCode>
                <c:ptCount val="83"/>
                <c:pt idx="0">
                  <c:v>807.45999999999992</c:v>
                </c:pt>
                <c:pt idx="1">
                  <c:v>706.52749999999992</c:v>
                </c:pt>
                <c:pt idx="2">
                  <c:v>807.45999999999992</c:v>
                </c:pt>
                <c:pt idx="3">
                  <c:v>181.5275</c:v>
                </c:pt>
                <c:pt idx="4">
                  <c:v>1442.02</c:v>
                </c:pt>
                <c:pt idx="5">
                  <c:v>2163.0299999999997</c:v>
                </c:pt>
                <c:pt idx="6">
                  <c:v>1297.818</c:v>
                </c:pt>
                <c:pt idx="7">
                  <c:v>919.69100000000003</c:v>
                </c:pt>
                <c:pt idx="8">
                  <c:v>1011.66</c:v>
                </c:pt>
                <c:pt idx="9">
                  <c:v>3034.98</c:v>
                </c:pt>
                <c:pt idx="10">
                  <c:v>1011.66</c:v>
                </c:pt>
                <c:pt idx="11">
                  <c:v>3034.98</c:v>
                </c:pt>
                <c:pt idx="12">
                  <c:v>1839.3820000000001</c:v>
                </c:pt>
                <c:pt idx="13">
                  <c:v>7442.7269999999999</c:v>
                </c:pt>
                <c:pt idx="14">
                  <c:v>7361.4549999999999</c:v>
                </c:pt>
                <c:pt idx="15">
                  <c:v>3680.7275</c:v>
                </c:pt>
                <c:pt idx="16">
                  <c:v>9395.8799999999992</c:v>
                </c:pt>
                <c:pt idx="17">
                  <c:v>11744.849999999999</c:v>
                </c:pt>
                <c:pt idx="18">
                  <c:v>23489.7</c:v>
                </c:pt>
                <c:pt idx="19">
                  <c:v>30536.610000000004</c:v>
                </c:pt>
                <c:pt idx="20">
                  <c:v>30536.610000000004</c:v>
                </c:pt>
                <c:pt idx="21">
                  <c:v>9395.8799999999992</c:v>
                </c:pt>
                <c:pt idx="22">
                  <c:v>18791.759999999998</c:v>
                </c:pt>
                <c:pt idx="23">
                  <c:v>14093.819999999998</c:v>
                </c:pt>
                <c:pt idx="24">
                  <c:v>9395.8799999999992</c:v>
                </c:pt>
                <c:pt idx="25">
                  <c:v>23489.7</c:v>
                </c:pt>
                <c:pt idx="26">
                  <c:v>9395.8799999999992</c:v>
                </c:pt>
                <c:pt idx="27">
                  <c:v>16442.789999999997</c:v>
                </c:pt>
                <c:pt idx="28">
                  <c:v>37285.553999999996</c:v>
                </c:pt>
                <c:pt idx="29">
                  <c:v>24857.036</c:v>
                </c:pt>
                <c:pt idx="30">
                  <c:v>18642.777000000002</c:v>
                </c:pt>
                <c:pt idx="31">
                  <c:v>43031.061499999996</c:v>
                </c:pt>
                <c:pt idx="32">
                  <c:v>24589.178</c:v>
                </c:pt>
                <c:pt idx="33">
                  <c:v>24589.178</c:v>
                </c:pt>
                <c:pt idx="34">
                  <c:v>12959.880000000001</c:v>
                </c:pt>
                <c:pt idx="35">
                  <c:v>12959.880000000001</c:v>
                </c:pt>
                <c:pt idx="36">
                  <c:v>9719.91</c:v>
                </c:pt>
                <c:pt idx="37">
                  <c:v>12959.880000000001</c:v>
                </c:pt>
                <c:pt idx="38">
                  <c:v>36650.25</c:v>
                </c:pt>
                <c:pt idx="39">
                  <c:v>43980.3</c:v>
                </c:pt>
                <c:pt idx="40">
                  <c:v>29320.2</c:v>
                </c:pt>
                <c:pt idx="41">
                  <c:v>26178.75</c:v>
                </c:pt>
                <c:pt idx="42">
                  <c:v>32723.4375</c:v>
                </c:pt>
                <c:pt idx="43">
                  <c:v>13089.375</c:v>
                </c:pt>
                <c:pt idx="44">
                  <c:v>39268.125</c:v>
                </c:pt>
                <c:pt idx="45">
                  <c:v>26178.75</c:v>
                </c:pt>
                <c:pt idx="46">
                  <c:v>24010.5</c:v>
                </c:pt>
                <c:pt idx="47">
                  <c:v>9003.9375</c:v>
                </c:pt>
                <c:pt idx="48">
                  <c:v>12005.25</c:v>
                </c:pt>
                <c:pt idx="49">
                  <c:v>18007.875</c:v>
                </c:pt>
                <c:pt idx="50">
                  <c:v>1376.9399999999998</c:v>
                </c:pt>
                <c:pt idx="51">
                  <c:v>1534.35</c:v>
                </c:pt>
                <c:pt idx="52">
                  <c:v>374.18999999999994</c:v>
                </c:pt>
                <c:pt idx="53">
                  <c:v>242.94499999999999</c:v>
                </c:pt>
                <c:pt idx="54">
                  <c:v>844.36249999999995</c:v>
                </c:pt>
                <c:pt idx="55">
                  <c:v>328.00900000000001</c:v>
                </c:pt>
                <c:pt idx="56">
                  <c:v>2092.56</c:v>
                </c:pt>
                <c:pt idx="57">
                  <c:v>182.23500000000001</c:v>
                </c:pt>
                <c:pt idx="58">
                  <c:v>745.15499999999997</c:v>
                </c:pt>
                <c:pt idx="59">
                  <c:v>6489.0540000000001</c:v>
                </c:pt>
                <c:pt idx="60">
                  <c:v>1416.15</c:v>
                </c:pt>
                <c:pt idx="61">
                  <c:v>4908.2250000000004</c:v>
                </c:pt>
                <c:pt idx="62">
                  <c:v>1013.085</c:v>
                </c:pt>
                <c:pt idx="63">
                  <c:v>3138.84</c:v>
                </c:pt>
                <c:pt idx="64">
                  <c:v>2092.56</c:v>
                </c:pt>
                <c:pt idx="65">
                  <c:v>6489.0540000000001</c:v>
                </c:pt>
                <c:pt idx="66">
                  <c:v>3244.527</c:v>
                </c:pt>
                <c:pt idx="67">
                  <c:v>899.85</c:v>
                </c:pt>
                <c:pt idx="68">
                  <c:v>750</c:v>
                </c:pt>
                <c:pt idx="69">
                  <c:v>479.7600000000001</c:v>
                </c:pt>
                <c:pt idx="70">
                  <c:v>1079.82</c:v>
                </c:pt>
                <c:pt idx="71">
                  <c:v>179.97</c:v>
                </c:pt>
                <c:pt idx="72">
                  <c:v>2699.6399999999994</c:v>
                </c:pt>
                <c:pt idx="73">
                  <c:v>224.97</c:v>
                </c:pt>
                <c:pt idx="74">
                  <c:v>2924.6099999999992</c:v>
                </c:pt>
                <c:pt idx="75">
                  <c:v>1619.8200000000002</c:v>
                </c:pt>
                <c:pt idx="76">
                  <c:v>2969.670000000001</c:v>
                </c:pt>
                <c:pt idx="77">
                  <c:v>1349.8500000000001</c:v>
                </c:pt>
                <c:pt idx="78">
                  <c:v>353.22249999999997</c:v>
                </c:pt>
                <c:pt idx="79">
                  <c:v>565.15599999999995</c:v>
                </c:pt>
                <c:pt idx="80">
                  <c:v>113.97</c:v>
                </c:pt>
                <c:pt idx="81">
                  <c:v>113.97</c:v>
                </c:pt>
                <c:pt idx="82">
                  <c:v>569.85</c:v>
                </c:pt>
              </c:numCache>
            </c:numRef>
          </c:val>
          <c:smooth val="0"/>
          <c:extLst>
            <c:ext xmlns:c16="http://schemas.microsoft.com/office/drawing/2014/chart" uri="{C3380CC4-5D6E-409C-BE32-E72D297353CC}">
              <c16:uniqueId val="{00000000-3C9F-45EC-87B2-5AA6248530B1}"/>
            </c:ext>
          </c:extLst>
        </c:ser>
        <c:dLbls>
          <c:dLblPos val="t"/>
          <c:showLegendKey val="0"/>
          <c:showVal val="1"/>
          <c:showCatName val="0"/>
          <c:showSerName val="0"/>
          <c:showPercent val="0"/>
          <c:showBubbleSize val="0"/>
        </c:dLbls>
        <c:marker val="1"/>
        <c:smooth val="0"/>
        <c:axId val="1187329496"/>
        <c:axId val="1187329856"/>
      </c:lineChart>
      <c:catAx>
        <c:axId val="1187329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29856"/>
        <c:crosses val="autoZero"/>
        <c:auto val="1"/>
        <c:lblAlgn val="ctr"/>
        <c:lblOffset val="100"/>
        <c:noMultiLvlLbl val="0"/>
      </c:catAx>
      <c:valAx>
        <c:axId val="1187329856"/>
        <c:scaling>
          <c:orientation val="minMax"/>
        </c:scaling>
        <c:delete val="0"/>
        <c:axPos val="l"/>
        <c:numFmt formatCode="#,##0.00\ &quot;EGP&quot;;\-#,##0.00\ &quot;EGP&quot;;#,##0.00\ &quot;EGP&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29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[NTI  dash_board.xlsx]pivot tables!total</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month_total_sales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1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90947019244743"/>
          <c:y val="0.27759040536599594"/>
          <c:w val="0.75376153103011956"/>
          <c:h val="0.51509696704578589"/>
        </c:manualLayout>
      </c:layout>
      <c:barChart>
        <c:barDir val="col"/>
        <c:grouping val="clustered"/>
        <c:varyColors val="0"/>
        <c:ser>
          <c:idx val="0"/>
          <c:order val="0"/>
          <c:tx>
            <c:strRef>
              <c:f>'pivot tables'!$J$1</c:f>
              <c:strCache>
                <c:ptCount val="1"/>
                <c:pt idx="0">
                  <c:v>t_sales</c:v>
                </c:pt>
              </c:strCache>
            </c:strRef>
          </c:tx>
          <c:spPr>
            <a:solidFill>
              <a:srgbClr val="D01E00"/>
            </a:solidFill>
            <a:ln>
              <a:noFill/>
            </a:ln>
            <a:effectLst/>
          </c:spPr>
          <c:invertIfNegative val="0"/>
          <c:cat>
            <c:strRef>
              <c:f>'pivot tables'!$I$2:$I$13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tables'!$J$2:$J$13</c:f>
              <c:numCache>
                <c:formatCode>#,##0.00\ "EGP";\-#,##0.00\ "EGP";#,##0.00\ "EGP"</c:formatCode>
                <c:ptCount val="12"/>
                <c:pt idx="0">
                  <c:v>341927.57649999962</c:v>
                </c:pt>
                <c:pt idx="1">
                  <c:v>62815.395500000006</c:v>
                </c:pt>
                <c:pt idx="2">
                  <c:v>269853.82449999981</c:v>
                </c:pt>
                <c:pt idx="3">
                  <c:v>95704.752000000037</c:v>
                </c:pt>
                <c:pt idx="4">
                  <c:v>217780.18699999995</c:v>
                </c:pt>
                <c:pt idx="5">
                  <c:v>365168.85549999925</c:v>
                </c:pt>
                <c:pt idx="6">
                  <c:v>271643.49549999984</c:v>
                </c:pt>
                <c:pt idx="7">
                  <c:v>238458.32149999996</c:v>
                </c:pt>
                <c:pt idx="8">
                  <c:v>397308.78099999874</c:v>
                </c:pt>
                <c:pt idx="9">
                  <c:v>262115.97749999989</c:v>
                </c:pt>
                <c:pt idx="10">
                  <c:v>235201.91399999996</c:v>
                </c:pt>
                <c:pt idx="11">
                  <c:v>331552.02849999961</c:v>
                </c:pt>
              </c:numCache>
            </c:numRef>
          </c:val>
          <c:extLst>
            <c:ext xmlns:c16="http://schemas.microsoft.com/office/drawing/2014/chart" uri="{C3380CC4-5D6E-409C-BE32-E72D297353CC}">
              <c16:uniqueId val="{00000000-21DB-4C57-9CA1-4B6276F1DF9D}"/>
            </c:ext>
          </c:extLst>
        </c:ser>
        <c:ser>
          <c:idx val="1"/>
          <c:order val="1"/>
          <c:tx>
            <c:strRef>
              <c:f>'pivot tables'!$K$1</c:f>
              <c:strCache>
                <c:ptCount val="1"/>
                <c:pt idx="0">
                  <c:v>total_profit</c:v>
                </c:pt>
              </c:strCache>
            </c:strRef>
          </c:tx>
          <c:spPr>
            <a:solidFill>
              <a:schemeClr val="accent4"/>
            </a:solidFill>
            <a:ln>
              <a:noFill/>
            </a:ln>
            <a:effectLst/>
          </c:spPr>
          <c:invertIfNegative val="0"/>
          <c:cat>
            <c:strRef>
              <c:f>'pivot tables'!$I$2:$I$13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tables'!$K$2:$K$13</c:f>
              <c:numCache>
                <c:formatCode>#,##0.00\ "EGP";\-#,##0.00\ "EGP";#,##0.00\ "EGP"</c:formatCode>
                <c:ptCount val="12"/>
                <c:pt idx="0">
                  <c:v>5205.4619999997085</c:v>
                </c:pt>
                <c:pt idx="1">
                  <c:v>-912.58699999999953</c:v>
                </c:pt>
                <c:pt idx="2">
                  <c:v>6689.0269999998272</c:v>
                </c:pt>
                <c:pt idx="3">
                  <c:v>-72635.065499999968</c:v>
                </c:pt>
                <c:pt idx="4">
                  <c:v>-6273.8344999999681</c:v>
                </c:pt>
                <c:pt idx="5">
                  <c:v>-17457.699500000454</c:v>
                </c:pt>
                <c:pt idx="6">
                  <c:v>-8698.6374999999534</c:v>
                </c:pt>
                <c:pt idx="7">
                  <c:v>-6808.4149999998626</c:v>
                </c:pt>
                <c:pt idx="8">
                  <c:v>-17526.74400000117</c:v>
                </c:pt>
                <c:pt idx="9">
                  <c:v>-9488.5230000000156</c:v>
                </c:pt>
                <c:pt idx="10">
                  <c:v>-11855.151499999891</c:v>
                </c:pt>
                <c:pt idx="11">
                  <c:v>-20268.71600000019</c:v>
                </c:pt>
              </c:numCache>
            </c:numRef>
          </c:val>
          <c:extLst>
            <c:ext xmlns:c16="http://schemas.microsoft.com/office/drawing/2014/chart" uri="{C3380CC4-5D6E-409C-BE32-E72D297353CC}">
              <c16:uniqueId val="{00000001-21DB-4C57-9CA1-4B6276F1DF9D}"/>
            </c:ext>
          </c:extLst>
        </c:ser>
        <c:dLbls>
          <c:showLegendKey val="0"/>
          <c:showVal val="0"/>
          <c:showCatName val="0"/>
          <c:showSerName val="0"/>
          <c:showPercent val="0"/>
          <c:showBubbleSize val="0"/>
        </c:dLbls>
        <c:gapWidth val="50"/>
        <c:overlap val="100"/>
        <c:axId val="1192468336"/>
        <c:axId val="1192467616"/>
      </c:barChart>
      <c:catAx>
        <c:axId val="11924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67616"/>
        <c:crosses val="autoZero"/>
        <c:auto val="1"/>
        <c:lblAlgn val="ctr"/>
        <c:lblOffset val="100"/>
        <c:noMultiLvlLbl val="0"/>
      </c:catAx>
      <c:valAx>
        <c:axId val="1192467616"/>
        <c:scaling>
          <c:orientation val="minMax"/>
        </c:scaling>
        <c:delete val="0"/>
        <c:axPos val="l"/>
        <c:numFmt formatCode="#,##0.00\ &quot;EGP&quot;;\-#,##0.00\ &quot;EGP&quot;;#,##0.00\ &quot;EGP&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accent2">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[NTI  dash_board.xlsx]pivot tables!t_category_customer</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total_catagory_customer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rgbClr val="002060"/>
          </a:solidFill>
          <a:ln w="19050">
            <a:solidFill>
              <a:schemeClr val="lt1"/>
            </a:solidFill>
          </a:ln>
          <a:effectLst/>
        </c:spPr>
      </c:pivotFmt>
      <c:pivotFmt>
        <c:idx val="9"/>
        <c:spPr>
          <a:solidFill>
            <a:schemeClr val="accent4">
              <a:lumMod val="60000"/>
              <a:lumOff val="40000"/>
            </a:schemeClr>
          </a:solidFill>
          <a:ln w="19050">
            <a:solidFill>
              <a:schemeClr val="lt1"/>
            </a:solidFill>
          </a:ln>
          <a:effectLst/>
        </c:spPr>
      </c:pivotFmt>
      <c:pivotFmt>
        <c:idx val="10"/>
        <c:spPr>
          <a:solidFill>
            <a:srgbClr val="C00000"/>
          </a:solidFill>
          <a:ln w="19050">
            <a:solidFill>
              <a:schemeClr val="lt1"/>
            </a:solidFill>
          </a:ln>
          <a:effectLst/>
        </c:spPr>
      </c:pivotFmt>
    </c:pivotFmts>
    <c:plotArea>
      <c:layout/>
      <c:pieChart>
        <c:varyColors val="1"/>
        <c:ser>
          <c:idx val="0"/>
          <c:order val="0"/>
          <c:tx>
            <c:strRef>
              <c:f>'pivot tables'!$Y$1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42E0-452B-A0E4-F1B6BA6E4ABD}"/>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42E0-452B-A0E4-F1B6BA6E4ABD}"/>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42E0-452B-A0E4-F1B6BA6E4ABD}"/>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42E0-452B-A0E4-F1B6BA6E4ABD}"/>
              </c:ext>
            </c:extLst>
          </c:dPt>
          <c:cat>
            <c:strRef>
              <c:f>'pivot tables'!$X$2:$X$5</c:f>
              <c:strCache>
                <c:ptCount val="4"/>
                <c:pt idx="0">
                  <c:v>Accessories</c:v>
                </c:pt>
                <c:pt idx="1">
                  <c:v>Bikes</c:v>
                </c:pt>
                <c:pt idx="2">
                  <c:v>Clothing</c:v>
                </c:pt>
                <c:pt idx="3">
                  <c:v>Components</c:v>
                </c:pt>
              </c:strCache>
            </c:strRef>
          </c:cat>
          <c:val>
            <c:numRef>
              <c:f>'pivot tables'!$Y$2:$Y$5</c:f>
              <c:numCache>
                <c:formatCode>General</c:formatCode>
                <c:ptCount val="4"/>
                <c:pt idx="0">
                  <c:v>32</c:v>
                </c:pt>
                <c:pt idx="1">
                  <c:v>92</c:v>
                </c:pt>
                <c:pt idx="2">
                  <c:v>70</c:v>
                </c:pt>
                <c:pt idx="3">
                  <c:v>40</c:v>
                </c:pt>
              </c:numCache>
            </c:numRef>
          </c:val>
          <c:extLst>
            <c:ext xmlns:c16="http://schemas.microsoft.com/office/drawing/2014/chart" uri="{C3380CC4-5D6E-409C-BE32-E72D297353CC}">
              <c16:uniqueId val="{00000008-42E0-452B-A0E4-F1B6BA6E4A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accent2">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[NTI  dash_board.xlsx]pivot tables!t _sales _category</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_total _sales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tint val="58000"/>
            </a:schemeClr>
          </a:solidFill>
          <a:ln w="19050">
            <a:solidFill>
              <a:schemeClr val="lt1"/>
            </a:solidFill>
          </a:ln>
          <a:effectLst/>
        </c:spPr>
      </c:pivotFmt>
      <c:pivotFmt>
        <c:idx val="3"/>
        <c:spPr>
          <a:solidFill>
            <a:schemeClr val="accent2">
              <a:tint val="86000"/>
            </a:schemeClr>
          </a:solidFill>
          <a:ln w="19050">
            <a:solidFill>
              <a:schemeClr val="lt1"/>
            </a:solidFill>
          </a:ln>
          <a:effectLst/>
        </c:spPr>
      </c:pivotFmt>
      <c:pivotFmt>
        <c:idx val="4"/>
        <c:spPr>
          <a:solidFill>
            <a:schemeClr val="accent2">
              <a:shade val="86000"/>
            </a:schemeClr>
          </a:solidFill>
          <a:ln w="19050">
            <a:solidFill>
              <a:schemeClr val="lt1"/>
            </a:solidFill>
          </a:ln>
          <a:effectLst/>
        </c:spPr>
      </c:pivotFmt>
      <c:pivotFmt>
        <c:idx val="5"/>
        <c:spPr>
          <a:solidFill>
            <a:schemeClr val="accent2">
              <a:shade val="58000"/>
            </a:schemeClr>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tint val="58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2">
              <a:shade val="86000"/>
            </a:schemeClr>
          </a:solidFill>
          <a:ln w="19050">
            <a:solidFill>
              <a:schemeClr val="lt1"/>
            </a:solidFill>
          </a:ln>
          <a:effectLst/>
        </c:spPr>
      </c:pivotFmt>
      <c:pivotFmt>
        <c:idx val="10"/>
        <c:spPr>
          <a:solidFill>
            <a:schemeClr val="accent2">
              <a:shade val="58000"/>
            </a:schemeClr>
          </a:solidFill>
          <a:ln w="19050">
            <a:solidFill>
              <a:schemeClr val="lt1"/>
            </a:solidFill>
          </a:ln>
          <a:effectLst/>
        </c:spPr>
      </c:pivotFmt>
    </c:pivotFmts>
    <c:plotArea>
      <c:layout/>
      <c:pieChart>
        <c:varyColors val="1"/>
        <c:ser>
          <c:idx val="0"/>
          <c:order val="0"/>
          <c:tx>
            <c:strRef>
              <c:f>'pivot tables'!$V$1</c:f>
              <c:strCache>
                <c:ptCount val="1"/>
                <c:pt idx="0">
                  <c:v>Total</c:v>
                </c:pt>
              </c:strCache>
            </c:strRef>
          </c:tx>
          <c:explosion val="21"/>
          <c:dPt>
            <c:idx val="0"/>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1-8BE7-43E6-B505-BB9BEF45F220}"/>
              </c:ext>
            </c:extLst>
          </c:dPt>
          <c:dPt>
            <c:idx val="1"/>
            <c:bubble3D val="0"/>
            <c:explosion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BE7-43E6-B505-BB9BEF45F220}"/>
              </c:ext>
            </c:extLst>
          </c:dPt>
          <c:dPt>
            <c:idx val="2"/>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5-8BE7-43E6-B505-BB9BEF45F220}"/>
              </c:ext>
            </c:extLst>
          </c:dPt>
          <c:dPt>
            <c:idx val="3"/>
            <c:bubble3D val="0"/>
            <c:explosion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7-8BE7-43E6-B505-BB9BEF45F220}"/>
              </c:ext>
            </c:extLst>
          </c:dPt>
          <c:cat>
            <c:strRef>
              <c:f>'pivot tables'!$U$2:$U$5</c:f>
              <c:strCache>
                <c:ptCount val="4"/>
                <c:pt idx="0">
                  <c:v>Accessories</c:v>
                </c:pt>
                <c:pt idx="1">
                  <c:v>Bikes</c:v>
                </c:pt>
                <c:pt idx="2">
                  <c:v>Clothing</c:v>
                </c:pt>
                <c:pt idx="3">
                  <c:v>Components</c:v>
                </c:pt>
              </c:strCache>
            </c:strRef>
          </c:cat>
          <c:val>
            <c:numRef>
              <c:f>'pivot tables'!$V$2:$V$5</c:f>
              <c:numCache>
                <c:formatCode>#,##0.00\ "EGP";\-#,##0.00\ "EGP";#,##0.00\ "EGP"</c:formatCode>
                <c:ptCount val="4"/>
                <c:pt idx="0">
                  <c:v>3551.2074999999973</c:v>
                </c:pt>
                <c:pt idx="1">
                  <c:v>738720.44449999847</c:v>
                </c:pt>
                <c:pt idx="2">
                  <c:v>20748.764000000003</c:v>
                </c:pt>
                <c:pt idx="3">
                  <c:v>65849.504000000001</c:v>
                </c:pt>
              </c:numCache>
            </c:numRef>
          </c:val>
          <c:extLst>
            <c:ext xmlns:c16="http://schemas.microsoft.com/office/drawing/2014/chart" uri="{C3380CC4-5D6E-409C-BE32-E72D297353CC}">
              <c16:uniqueId val="{00000008-8BE7-43E6-B505-BB9BEF45F22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UpDiag">
      <a:fgClr>
        <a:schemeClr val="accent2">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[NTI  dash_board.xlsx]pivot tables!product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element_total_sales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rgbClr val="D01E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tables'!$Q$1</c:f>
              <c:strCache>
                <c:ptCount val="1"/>
                <c:pt idx="0">
                  <c:v>Total</c:v>
                </c:pt>
              </c:strCache>
            </c:strRef>
          </c:tx>
          <c:spPr>
            <a:ln w="28575" cap="rnd">
              <a:solidFill>
                <a:schemeClr val="accent2"/>
              </a:solidFill>
              <a:round/>
            </a:ln>
            <a:effectLst/>
          </c:spPr>
          <c:marker>
            <c:symbol val="circle"/>
            <c:size val="5"/>
            <c:spPr>
              <a:solidFill>
                <a:srgbClr val="D01E00"/>
              </a:solidFill>
              <a:ln w="9525">
                <a:solidFill>
                  <a:schemeClr val="accent2"/>
                </a:solidFill>
              </a:ln>
              <a:effectLst/>
            </c:spPr>
          </c:marker>
          <c:cat>
            <c:multiLvlStrRef>
              <c:f>'pivot tables'!$P$2:$P$167</c:f>
              <c:multiLvlStrCache>
                <c:ptCount val="83"/>
                <c:lvl>
                  <c:pt idx="0">
                    <c:v>Sport-100 Helmet, Red</c:v>
                  </c:pt>
                  <c:pt idx="1">
                    <c:v>Sport-100 Helmet, Black</c:v>
                  </c:pt>
                  <c:pt idx="2">
                    <c:v>Sport-100 Helmet, Blue</c:v>
                  </c:pt>
                  <c:pt idx="3">
                    <c:v>AWC Logo Cap</c:v>
                  </c:pt>
                  <c:pt idx="4">
                    <c:v>Long-Sleeve Logo Jersey, M</c:v>
                  </c:pt>
                  <c:pt idx="5">
                    <c:v>Long-Sleeve Logo Jersey, L</c:v>
                  </c:pt>
                  <c:pt idx="6">
                    <c:v>Long-Sleeve Logo Jersey, XL</c:v>
                  </c:pt>
                  <c:pt idx="7">
                    <c:v>LL Road Frame - Black, 58</c:v>
                  </c:pt>
                  <c:pt idx="8">
                    <c:v>LL Road Frame - Red, 44</c:v>
                  </c:pt>
                  <c:pt idx="9">
                    <c:v>LL Road Frame - Red, 48</c:v>
                  </c:pt>
                  <c:pt idx="10">
                    <c:v>LL Road Frame - Red, 60</c:v>
                  </c:pt>
                  <c:pt idx="11">
                    <c:v>LL Road Frame - Red, 62</c:v>
                  </c:pt>
                  <c:pt idx="12">
                    <c:v>LL Road Frame - Black, 52</c:v>
                  </c:pt>
                  <c:pt idx="13">
                    <c:v>HL Mountain Frame - Silver, 46</c:v>
                  </c:pt>
                  <c:pt idx="14">
                    <c:v>HL Mountain Frame - Black, 42</c:v>
                  </c:pt>
                  <c:pt idx="15">
                    <c:v>HL Mountain Frame - Black, 38</c:v>
                  </c:pt>
                  <c:pt idx="16">
                    <c:v>Road-650 Red, 58</c:v>
                  </c:pt>
                  <c:pt idx="17">
                    <c:v>Road-650 Red, 60</c:v>
                  </c:pt>
                  <c:pt idx="18">
                    <c:v>Road-650 Red, 62</c:v>
                  </c:pt>
                  <c:pt idx="19">
                    <c:v>Road-650 Red, 44</c:v>
                  </c:pt>
                  <c:pt idx="20">
                    <c:v>Road-650 Red, 48</c:v>
                  </c:pt>
                  <c:pt idx="21">
                    <c:v>Road-650 Red, 52</c:v>
                  </c:pt>
                  <c:pt idx="22">
                    <c:v>Road-650 Black, 58</c:v>
                  </c:pt>
                  <c:pt idx="23">
                    <c:v>Road-650 Black, 60</c:v>
                  </c:pt>
                  <c:pt idx="24">
                    <c:v>Road-650 Black, 62</c:v>
                  </c:pt>
                  <c:pt idx="25">
                    <c:v>Road-650 Black, 44</c:v>
                  </c:pt>
                  <c:pt idx="26">
                    <c:v>Road-650 Black, 48</c:v>
                  </c:pt>
                  <c:pt idx="27">
                    <c:v>Road-650 Black, 52</c:v>
                  </c:pt>
                  <c:pt idx="28">
                    <c:v>Mountain-200 Silver, 38</c:v>
                  </c:pt>
                  <c:pt idx="29">
                    <c:v>Mountain-200 Silver, 42</c:v>
                  </c:pt>
                  <c:pt idx="30">
                    <c:v>Mountain-200 Silver, 46</c:v>
                  </c:pt>
                  <c:pt idx="31">
                    <c:v>Mountain-200 Black, 38</c:v>
                  </c:pt>
                  <c:pt idx="32">
                    <c:v>Mountain-200 Black, 42</c:v>
                  </c:pt>
                  <c:pt idx="33">
                    <c:v>Mountain-200 Black, 46</c:v>
                  </c:pt>
                  <c:pt idx="34">
                    <c:v>Mountain-300 Black, 38</c:v>
                  </c:pt>
                  <c:pt idx="35">
                    <c:v>Mountain-300 Black, 40</c:v>
                  </c:pt>
                  <c:pt idx="36">
                    <c:v>Mountain-300 Black, 44</c:v>
                  </c:pt>
                  <c:pt idx="37">
                    <c:v>Mountain-300 Black, 48</c:v>
                  </c:pt>
                  <c:pt idx="38">
                    <c:v>Road-250 Red, 44</c:v>
                  </c:pt>
                  <c:pt idx="39">
                    <c:v>Road-250 Red, 48</c:v>
                  </c:pt>
                  <c:pt idx="40">
                    <c:v>Road-250 Red, 52</c:v>
                  </c:pt>
                  <c:pt idx="41">
                    <c:v>Road-250 Red, 58</c:v>
                  </c:pt>
                  <c:pt idx="42">
                    <c:v>Road-250 Black, 44</c:v>
                  </c:pt>
                  <c:pt idx="43">
                    <c:v>Road-250 Black, 48</c:v>
                  </c:pt>
                  <c:pt idx="44">
                    <c:v>Road-250 Black, 52</c:v>
                  </c:pt>
                  <c:pt idx="45">
                    <c:v>Road-250 Black, 58</c:v>
                  </c:pt>
                  <c:pt idx="46">
                    <c:v>Road-550-W Yellow, 38</c:v>
                  </c:pt>
                  <c:pt idx="47">
                    <c:v>Road-550-W Yellow, 40</c:v>
                  </c:pt>
                  <c:pt idx="48">
                    <c:v>Road-550-W Yellow, 42</c:v>
                  </c:pt>
                  <c:pt idx="49">
                    <c:v>Road-550-W Yellow, 48</c:v>
                  </c:pt>
                  <c:pt idx="50">
                    <c:v>HL Fork</c:v>
                  </c:pt>
                  <c:pt idx="51">
                    <c:v>ML Headset</c:v>
                  </c:pt>
                  <c:pt idx="52">
                    <c:v>HL Headset</c:v>
                  </c:pt>
                  <c:pt idx="53">
                    <c:v>LL Mountain Handlebars</c:v>
                  </c:pt>
                  <c:pt idx="54">
                    <c:v>ML Mountain Handlebars</c:v>
                  </c:pt>
                  <c:pt idx="55">
                    <c:v>HL Road Handlebars</c:v>
                  </c:pt>
                  <c:pt idx="56">
                    <c:v>ML Mountain Frame - Black, 38</c:v>
                  </c:pt>
                  <c:pt idx="57">
                    <c:v>LL Mountain Front Wheel</c:v>
                  </c:pt>
                  <c:pt idx="58">
                    <c:v>ML Road Front Wheel</c:v>
                  </c:pt>
                  <c:pt idx="59">
                    <c:v>ML Road Frame-W - Yellow, 38</c:v>
                  </c:pt>
                  <c:pt idx="60">
                    <c:v>ML Mountain Rear Wheel</c:v>
                  </c:pt>
                  <c:pt idx="61">
                    <c:v>HL Mountain Rear Wheel</c:v>
                  </c:pt>
                  <c:pt idx="62">
                    <c:v>LL Road Rear Wheel</c:v>
                  </c:pt>
                  <c:pt idx="63">
                    <c:v>ML Mountain Frame - Black, 44</c:v>
                  </c:pt>
                  <c:pt idx="64">
                    <c:v>ML Mountain Frame - Black, 48</c:v>
                  </c:pt>
                  <c:pt idx="65">
                    <c:v>ML Road Frame-W - Yellow, 44</c:v>
                  </c:pt>
                  <c:pt idx="66">
                    <c:v>ML Road Frame-W - Yellow, 48</c:v>
                  </c:pt>
                  <c:pt idx="67">
                    <c:v>Men's Sports Shorts, S</c:v>
                  </c:pt>
                  <c:pt idx="68">
                    <c:v>Cable Lock</c:v>
                  </c:pt>
                  <c:pt idx="69">
                    <c:v>Minipump</c:v>
                  </c:pt>
                  <c:pt idx="70">
                    <c:v>Men's Sports Shorts, M</c:v>
                  </c:pt>
                  <c:pt idx="71">
                    <c:v>Men's Sports Shorts, L</c:v>
                  </c:pt>
                  <c:pt idx="72">
                    <c:v>Women's Tights, S</c:v>
                  </c:pt>
                  <c:pt idx="73">
                    <c:v>Women's Tights, M</c:v>
                  </c:pt>
                  <c:pt idx="74">
                    <c:v>Women's Tights, L</c:v>
                  </c:pt>
                  <c:pt idx="75">
                    <c:v>Men's Bib-Shorts, S</c:v>
                  </c:pt>
                  <c:pt idx="76">
                    <c:v>Men's Bib-Shorts, M</c:v>
                  </c:pt>
                  <c:pt idx="77">
                    <c:v>Men's Bib-Shorts, L</c:v>
                  </c:pt>
                  <c:pt idx="78">
                    <c:v>Half-Finger Gloves, S</c:v>
                  </c:pt>
                  <c:pt idx="79">
                    <c:v>Half-Finger Gloves, M</c:v>
                  </c:pt>
                  <c:pt idx="80">
                    <c:v>Full-Finger Gloves, S</c:v>
                  </c:pt>
                  <c:pt idx="81">
                    <c:v>Full-Finger Gloves, M</c:v>
                  </c:pt>
                  <c:pt idx="82">
                    <c:v>Full-Finger Gloves, L</c:v>
                  </c:pt>
                </c:lvl>
                <c:lvl>
                  <c:pt idx="0">
                    <c:v>707</c:v>
                  </c:pt>
                  <c:pt idx="1">
                    <c:v>708</c:v>
                  </c:pt>
                  <c:pt idx="2">
                    <c:v>711</c:v>
                  </c:pt>
                  <c:pt idx="3">
                    <c:v>712</c:v>
                  </c:pt>
                  <c:pt idx="4">
                    <c:v>714</c:v>
                  </c:pt>
                  <c:pt idx="5">
                    <c:v>715</c:v>
                  </c:pt>
                  <c:pt idx="6">
                    <c:v>716</c:v>
                  </c:pt>
                  <c:pt idx="7">
                    <c:v>722</c:v>
                  </c:pt>
                  <c:pt idx="8">
                    <c:v>725</c:v>
                  </c:pt>
                  <c:pt idx="9">
                    <c:v>726</c:v>
                  </c:pt>
                  <c:pt idx="10">
                    <c:v>729</c:v>
                  </c:pt>
                  <c:pt idx="11">
                    <c:v>730</c:v>
                  </c:pt>
                  <c:pt idx="12">
                    <c:v>738</c:v>
                  </c:pt>
                  <c:pt idx="13">
                    <c:v>742</c:v>
                  </c:pt>
                  <c:pt idx="14">
                    <c:v>743</c:v>
                  </c:pt>
                  <c:pt idx="15">
                    <c:v>747</c:v>
                  </c:pt>
                  <c:pt idx="16">
                    <c:v>759</c:v>
                  </c:pt>
                  <c:pt idx="17">
                    <c:v>760</c:v>
                  </c:pt>
                  <c:pt idx="18">
                    <c:v>761</c:v>
                  </c:pt>
                  <c:pt idx="19">
                    <c:v>762</c:v>
                  </c:pt>
                  <c:pt idx="20">
                    <c:v>763</c:v>
                  </c:pt>
                  <c:pt idx="21">
                    <c:v>764</c:v>
                  </c:pt>
                  <c:pt idx="22">
                    <c:v>765</c:v>
                  </c:pt>
                  <c:pt idx="23">
                    <c:v>766</c:v>
                  </c:pt>
                  <c:pt idx="24">
                    <c:v>767</c:v>
                  </c:pt>
                  <c:pt idx="25">
                    <c:v>768</c:v>
                  </c:pt>
                  <c:pt idx="26">
                    <c:v>769</c:v>
                  </c:pt>
                  <c:pt idx="27">
                    <c:v>770</c:v>
                  </c:pt>
                  <c:pt idx="28">
                    <c:v>779</c:v>
                  </c:pt>
                  <c:pt idx="29">
                    <c:v>780</c:v>
                  </c:pt>
                  <c:pt idx="30">
                    <c:v>781</c:v>
                  </c:pt>
                  <c:pt idx="31">
                    <c:v>782</c:v>
                  </c:pt>
                  <c:pt idx="32">
                    <c:v>783</c:v>
                  </c:pt>
                  <c:pt idx="33">
                    <c:v>784</c:v>
                  </c:pt>
                  <c:pt idx="34">
                    <c:v>785</c:v>
                  </c:pt>
                  <c:pt idx="35">
                    <c:v>786</c:v>
                  </c:pt>
                  <c:pt idx="36">
                    <c:v>787</c:v>
                  </c:pt>
                  <c:pt idx="37">
                    <c:v>788</c:v>
                  </c:pt>
                  <c:pt idx="38">
                    <c:v>789</c:v>
                  </c:pt>
                  <c:pt idx="39">
                    <c:v>790</c:v>
                  </c:pt>
                  <c:pt idx="40">
                    <c:v>791</c:v>
                  </c:pt>
                  <c:pt idx="41">
                    <c:v>792</c:v>
                  </c:pt>
                  <c:pt idx="42">
                    <c:v>793</c:v>
                  </c:pt>
                  <c:pt idx="43">
                    <c:v>794</c:v>
                  </c:pt>
                  <c:pt idx="44">
                    <c:v>795</c:v>
                  </c:pt>
                  <c:pt idx="45">
                    <c:v>796</c:v>
                  </c:pt>
                  <c:pt idx="46">
                    <c:v>797</c:v>
                  </c:pt>
                  <c:pt idx="47">
                    <c:v>798</c:v>
                  </c:pt>
                  <c:pt idx="48">
                    <c:v>799</c:v>
                  </c:pt>
                  <c:pt idx="49">
                    <c:v>801</c:v>
                  </c:pt>
                  <c:pt idx="50">
                    <c:v>804</c:v>
                  </c:pt>
                  <c:pt idx="51">
                    <c:v>806</c:v>
                  </c:pt>
                  <c:pt idx="52">
                    <c:v>807</c:v>
                  </c:pt>
                  <c:pt idx="53">
                    <c:v>808</c:v>
                  </c:pt>
                  <c:pt idx="54">
                    <c:v>809</c:v>
                  </c:pt>
                  <c:pt idx="55">
                    <c:v>813</c:v>
                  </c:pt>
                  <c:pt idx="56">
                    <c:v>814</c:v>
                  </c:pt>
                  <c:pt idx="57">
                    <c:v>815</c:v>
                  </c:pt>
                  <c:pt idx="58">
                    <c:v>819</c:v>
                  </c:pt>
                  <c:pt idx="59">
                    <c:v>822</c:v>
                  </c:pt>
                  <c:pt idx="60">
                    <c:v>824</c:v>
                  </c:pt>
                  <c:pt idx="61">
                    <c:v>825</c:v>
                  </c:pt>
                  <c:pt idx="62">
                    <c:v>826</c:v>
                  </c:pt>
                  <c:pt idx="63">
                    <c:v>831</c:v>
                  </c:pt>
                  <c:pt idx="64">
                    <c:v>832</c:v>
                  </c:pt>
                  <c:pt idx="65">
                    <c:v>835</c:v>
                  </c:pt>
                  <c:pt idx="66">
                    <c:v>836</c:v>
                  </c:pt>
                  <c:pt idx="67">
                    <c:v>841</c:v>
                  </c:pt>
                  <c:pt idx="68">
                    <c:v>843</c:v>
                  </c:pt>
                  <c:pt idx="69">
                    <c:v>844</c:v>
                  </c:pt>
                  <c:pt idx="70">
                    <c:v>849</c:v>
                  </c:pt>
                  <c:pt idx="71">
                    <c:v>850</c:v>
                  </c:pt>
                  <c:pt idx="72">
                    <c:v>852</c:v>
                  </c:pt>
                  <c:pt idx="73">
                    <c:v>853</c:v>
                  </c:pt>
                  <c:pt idx="74">
                    <c:v>854</c:v>
                  </c:pt>
                  <c:pt idx="75">
                    <c:v>855</c:v>
                  </c:pt>
                  <c:pt idx="76">
                    <c:v>856</c:v>
                  </c:pt>
                  <c:pt idx="77">
                    <c:v>857</c:v>
                  </c:pt>
                  <c:pt idx="78">
                    <c:v>858</c:v>
                  </c:pt>
                  <c:pt idx="79">
                    <c:v>859</c:v>
                  </c:pt>
                  <c:pt idx="80">
                    <c:v>861</c:v>
                  </c:pt>
                  <c:pt idx="81">
                    <c:v>862</c:v>
                  </c:pt>
                  <c:pt idx="82">
                    <c:v>863</c:v>
                  </c:pt>
                </c:lvl>
              </c:multiLvlStrCache>
            </c:multiLvlStrRef>
          </c:cat>
          <c:val>
            <c:numRef>
              <c:f>'pivot tables'!$Q$2:$Q$167</c:f>
              <c:numCache>
                <c:formatCode>#,##0.00\ "EGP";\-#,##0.00\ "EGP";#,##0.00\ "EGP"</c:formatCode>
                <c:ptCount val="83"/>
                <c:pt idx="0">
                  <c:v>807.45999999999992</c:v>
                </c:pt>
                <c:pt idx="1">
                  <c:v>706.52749999999992</c:v>
                </c:pt>
                <c:pt idx="2">
                  <c:v>807.45999999999992</c:v>
                </c:pt>
                <c:pt idx="3">
                  <c:v>181.5275</c:v>
                </c:pt>
                <c:pt idx="4">
                  <c:v>1442.02</c:v>
                </c:pt>
                <c:pt idx="5">
                  <c:v>2163.0299999999997</c:v>
                </c:pt>
                <c:pt idx="6">
                  <c:v>1297.818</c:v>
                </c:pt>
                <c:pt idx="7">
                  <c:v>919.69100000000003</c:v>
                </c:pt>
                <c:pt idx="8">
                  <c:v>1011.66</c:v>
                </c:pt>
                <c:pt idx="9">
                  <c:v>3034.98</c:v>
                </c:pt>
                <c:pt idx="10">
                  <c:v>1011.66</c:v>
                </c:pt>
                <c:pt idx="11">
                  <c:v>3034.98</c:v>
                </c:pt>
                <c:pt idx="12">
                  <c:v>1839.3820000000001</c:v>
                </c:pt>
                <c:pt idx="13">
                  <c:v>7442.7269999999999</c:v>
                </c:pt>
                <c:pt idx="14">
                  <c:v>7361.4549999999999</c:v>
                </c:pt>
                <c:pt idx="15">
                  <c:v>3680.7275</c:v>
                </c:pt>
                <c:pt idx="16">
                  <c:v>9395.8799999999992</c:v>
                </c:pt>
                <c:pt idx="17">
                  <c:v>11744.849999999999</c:v>
                </c:pt>
                <c:pt idx="18">
                  <c:v>23489.7</c:v>
                </c:pt>
                <c:pt idx="19">
                  <c:v>30536.610000000004</c:v>
                </c:pt>
                <c:pt idx="20">
                  <c:v>30536.610000000004</c:v>
                </c:pt>
                <c:pt idx="21">
                  <c:v>9395.8799999999992</c:v>
                </c:pt>
                <c:pt idx="22">
                  <c:v>18791.759999999998</c:v>
                </c:pt>
                <c:pt idx="23">
                  <c:v>14093.819999999998</c:v>
                </c:pt>
                <c:pt idx="24">
                  <c:v>9395.8799999999992</c:v>
                </c:pt>
                <c:pt idx="25">
                  <c:v>23489.7</c:v>
                </c:pt>
                <c:pt idx="26">
                  <c:v>9395.8799999999992</c:v>
                </c:pt>
                <c:pt idx="27">
                  <c:v>16442.789999999997</c:v>
                </c:pt>
                <c:pt idx="28">
                  <c:v>37285.553999999996</c:v>
                </c:pt>
                <c:pt idx="29">
                  <c:v>24857.036</c:v>
                </c:pt>
                <c:pt idx="30">
                  <c:v>18642.777000000002</c:v>
                </c:pt>
                <c:pt idx="31">
                  <c:v>43031.061499999996</c:v>
                </c:pt>
                <c:pt idx="32">
                  <c:v>24589.178</c:v>
                </c:pt>
                <c:pt idx="33">
                  <c:v>24589.178</c:v>
                </c:pt>
                <c:pt idx="34">
                  <c:v>12959.880000000001</c:v>
                </c:pt>
                <c:pt idx="35">
                  <c:v>12959.880000000001</c:v>
                </c:pt>
                <c:pt idx="36">
                  <c:v>9719.91</c:v>
                </c:pt>
                <c:pt idx="37">
                  <c:v>12959.880000000001</c:v>
                </c:pt>
                <c:pt idx="38">
                  <c:v>36650.25</c:v>
                </c:pt>
                <c:pt idx="39">
                  <c:v>43980.3</c:v>
                </c:pt>
                <c:pt idx="40">
                  <c:v>29320.2</c:v>
                </c:pt>
                <c:pt idx="41">
                  <c:v>26178.75</c:v>
                </c:pt>
                <c:pt idx="42">
                  <c:v>32723.4375</c:v>
                </c:pt>
                <c:pt idx="43">
                  <c:v>13089.375</c:v>
                </c:pt>
                <c:pt idx="44">
                  <c:v>39268.125</c:v>
                </c:pt>
                <c:pt idx="45">
                  <c:v>26178.75</c:v>
                </c:pt>
                <c:pt idx="46">
                  <c:v>24010.5</c:v>
                </c:pt>
                <c:pt idx="47">
                  <c:v>9003.9375</c:v>
                </c:pt>
                <c:pt idx="48">
                  <c:v>12005.25</c:v>
                </c:pt>
                <c:pt idx="49">
                  <c:v>18007.875</c:v>
                </c:pt>
                <c:pt idx="50">
                  <c:v>1376.9399999999998</c:v>
                </c:pt>
                <c:pt idx="51">
                  <c:v>1534.35</c:v>
                </c:pt>
                <c:pt idx="52">
                  <c:v>374.18999999999994</c:v>
                </c:pt>
                <c:pt idx="53">
                  <c:v>242.94499999999999</c:v>
                </c:pt>
                <c:pt idx="54">
                  <c:v>844.36249999999995</c:v>
                </c:pt>
                <c:pt idx="55">
                  <c:v>328.00900000000001</c:v>
                </c:pt>
                <c:pt idx="56">
                  <c:v>2092.56</c:v>
                </c:pt>
                <c:pt idx="57">
                  <c:v>182.23500000000001</c:v>
                </c:pt>
                <c:pt idx="58">
                  <c:v>745.15499999999997</c:v>
                </c:pt>
                <c:pt idx="59">
                  <c:v>6489.0540000000001</c:v>
                </c:pt>
                <c:pt idx="60">
                  <c:v>1416.15</c:v>
                </c:pt>
                <c:pt idx="61">
                  <c:v>4908.2250000000004</c:v>
                </c:pt>
                <c:pt idx="62">
                  <c:v>1013.085</c:v>
                </c:pt>
                <c:pt idx="63">
                  <c:v>3138.84</c:v>
                </c:pt>
                <c:pt idx="64">
                  <c:v>2092.56</c:v>
                </c:pt>
                <c:pt idx="65">
                  <c:v>6489.0540000000001</c:v>
                </c:pt>
                <c:pt idx="66">
                  <c:v>3244.527</c:v>
                </c:pt>
                <c:pt idx="67">
                  <c:v>899.85</c:v>
                </c:pt>
                <c:pt idx="68">
                  <c:v>750</c:v>
                </c:pt>
                <c:pt idx="69">
                  <c:v>479.7600000000001</c:v>
                </c:pt>
                <c:pt idx="70">
                  <c:v>1079.82</c:v>
                </c:pt>
                <c:pt idx="71">
                  <c:v>179.97</c:v>
                </c:pt>
                <c:pt idx="72">
                  <c:v>2699.6399999999994</c:v>
                </c:pt>
                <c:pt idx="73">
                  <c:v>224.97</c:v>
                </c:pt>
                <c:pt idx="74">
                  <c:v>2924.6099999999992</c:v>
                </c:pt>
                <c:pt idx="75">
                  <c:v>1619.8200000000002</c:v>
                </c:pt>
                <c:pt idx="76">
                  <c:v>2969.670000000001</c:v>
                </c:pt>
                <c:pt idx="77">
                  <c:v>1349.8500000000001</c:v>
                </c:pt>
                <c:pt idx="78">
                  <c:v>353.22249999999997</c:v>
                </c:pt>
                <c:pt idx="79">
                  <c:v>565.15599999999995</c:v>
                </c:pt>
                <c:pt idx="80">
                  <c:v>113.97</c:v>
                </c:pt>
                <c:pt idx="81">
                  <c:v>113.97</c:v>
                </c:pt>
                <c:pt idx="82">
                  <c:v>569.85</c:v>
                </c:pt>
              </c:numCache>
            </c:numRef>
          </c:val>
          <c:smooth val="0"/>
          <c:extLst>
            <c:ext xmlns:c16="http://schemas.microsoft.com/office/drawing/2014/chart" uri="{C3380CC4-5D6E-409C-BE32-E72D297353CC}">
              <c16:uniqueId val="{00000000-1667-4232-9136-AEAB02C49229}"/>
            </c:ext>
          </c:extLst>
        </c:ser>
        <c:dLbls>
          <c:showLegendKey val="0"/>
          <c:showVal val="0"/>
          <c:showCatName val="0"/>
          <c:showSerName val="0"/>
          <c:showPercent val="0"/>
          <c:showBubbleSize val="0"/>
        </c:dLbls>
        <c:marker val="1"/>
        <c:smooth val="0"/>
        <c:axId val="1187329496"/>
        <c:axId val="1187329856"/>
      </c:lineChart>
      <c:catAx>
        <c:axId val="1187329496"/>
        <c:scaling>
          <c:orientation val="minMax"/>
        </c:scaling>
        <c:delete val="1"/>
        <c:axPos val="b"/>
        <c:numFmt formatCode="General" sourceLinked="1"/>
        <c:majorTickMark val="out"/>
        <c:minorTickMark val="none"/>
        <c:tickLblPos val="nextTo"/>
        <c:crossAx val="1187329856"/>
        <c:crosses val="autoZero"/>
        <c:auto val="1"/>
        <c:lblAlgn val="ctr"/>
        <c:lblOffset val="100"/>
        <c:noMultiLvlLbl val="0"/>
      </c:catAx>
      <c:valAx>
        <c:axId val="1187329856"/>
        <c:scaling>
          <c:orientation val="minMax"/>
        </c:scaling>
        <c:delete val="1"/>
        <c:axPos val="l"/>
        <c:majorGridlines>
          <c:spPr>
            <a:ln w="9525" cap="flat" cmpd="sng" algn="ctr">
              <a:solidFill>
                <a:schemeClr val="tx1">
                  <a:lumMod val="15000"/>
                  <a:lumOff val="85000"/>
                </a:schemeClr>
              </a:solidFill>
              <a:round/>
            </a:ln>
            <a:effectLst/>
          </c:spPr>
        </c:majorGridlines>
        <c:numFmt formatCode="#,##0.00\ &quot;EGP&quot;;\-#,##0.00\ &quot;EGP&quot;;#,##0.00\ &quot;EGP&quot;" sourceLinked="1"/>
        <c:majorTickMark val="out"/>
        <c:minorTickMark val="none"/>
        <c:tickLblPos val="nextTo"/>
        <c:crossAx val="1187329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accent2">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[NTI  dash_board.xlsx]pivot tables!sales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per qtr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tables'!$B$1</c:f>
              <c:strCache>
                <c:ptCount val="1"/>
                <c:pt idx="0">
                  <c:v>Total</c:v>
                </c:pt>
              </c:strCache>
            </c:strRef>
          </c:tx>
          <c:spPr>
            <a:solidFill>
              <a:schemeClr val="accent2"/>
            </a:solidFill>
            <a:ln>
              <a:noFill/>
            </a:ln>
            <a:effectLst/>
          </c:spPr>
          <c:cat>
            <c:multiLvlStrRef>
              <c:f>'pivot tables'!$A$2:$A$5</c:f>
              <c:multiLvlStrCache>
                <c:ptCount val="3"/>
                <c:lvl>
                  <c:pt idx="0">
                    <c:v>Oct</c:v>
                  </c:pt>
                  <c:pt idx="1">
                    <c:v>Nov</c:v>
                  </c:pt>
                  <c:pt idx="2">
                    <c:v>Dec</c:v>
                  </c:pt>
                </c:lvl>
                <c:lvl>
                  <c:pt idx="0">
                    <c:v>Qtr4</c:v>
                  </c:pt>
                </c:lvl>
              </c:multiLvlStrCache>
            </c:multiLvlStrRef>
          </c:cat>
          <c:val>
            <c:numRef>
              <c:f>'pivot tables'!$B$2:$B$5</c:f>
              <c:numCache>
                <c:formatCode>#,##0.00\ "EGP";\-#,##0.00\ "EGP";#,##0.00\ "EGP"</c:formatCode>
                <c:ptCount val="3"/>
                <c:pt idx="0">
                  <c:v>262115.97749999989</c:v>
                </c:pt>
                <c:pt idx="1">
                  <c:v>235201.91399999996</c:v>
                </c:pt>
                <c:pt idx="2">
                  <c:v>331552.02849999961</c:v>
                </c:pt>
              </c:numCache>
            </c:numRef>
          </c:val>
          <c:extLst>
            <c:ext xmlns:c16="http://schemas.microsoft.com/office/drawing/2014/chart" uri="{C3380CC4-5D6E-409C-BE32-E72D297353CC}">
              <c16:uniqueId val="{00000000-7AD9-4873-8005-D2A663D024DB}"/>
            </c:ext>
          </c:extLst>
        </c:ser>
        <c:dLbls>
          <c:showLegendKey val="0"/>
          <c:showVal val="0"/>
          <c:showCatName val="0"/>
          <c:showSerName val="0"/>
          <c:showPercent val="0"/>
          <c:showBubbleSize val="0"/>
        </c:dLbls>
        <c:axId val="1029960784"/>
        <c:axId val="1029961144"/>
      </c:areaChart>
      <c:catAx>
        <c:axId val="1029960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961144"/>
        <c:crosses val="autoZero"/>
        <c:auto val="1"/>
        <c:lblAlgn val="ctr"/>
        <c:lblOffset val="100"/>
        <c:noMultiLvlLbl val="0"/>
      </c:catAx>
      <c:valAx>
        <c:axId val="1029961144"/>
        <c:scaling>
          <c:orientation val="minMax"/>
        </c:scaling>
        <c:delete val="0"/>
        <c:axPos val="l"/>
        <c:numFmt formatCode="#,##0.00\ &quot;EGP&quot;;\-#,##0.00\ &quot;EGP&quot;;#,##0.00\ &quot;EGP&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960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[NTI  dash_board.xlsx]pivot tables!total</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month_total_sales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tables'!$J$1</c:f>
              <c:strCache>
                <c:ptCount val="1"/>
                <c:pt idx="0">
                  <c:v>t_sales</c:v>
                </c:pt>
              </c:strCache>
            </c:strRef>
          </c:tx>
          <c:spPr>
            <a:solidFill>
              <a:schemeClr val="accent2"/>
            </a:solidFill>
            <a:ln>
              <a:noFill/>
            </a:ln>
            <a:effectLst/>
          </c:spPr>
          <c:invertIfNegative val="0"/>
          <c:cat>
            <c:strRef>
              <c:f>'pivot tables'!$I$2:$I$13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tables'!$J$2:$J$13</c:f>
              <c:numCache>
                <c:formatCode>#,##0.00\ "EGP";\-#,##0.00\ "EGP";#,##0.00\ "EGP"</c:formatCode>
                <c:ptCount val="12"/>
                <c:pt idx="0">
                  <c:v>341927.57649999962</c:v>
                </c:pt>
                <c:pt idx="1">
                  <c:v>62815.395500000006</c:v>
                </c:pt>
                <c:pt idx="2">
                  <c:v>269853.82449999981</c:v>
                </c:pt>
                <c:pt idx="3">
                  <c:v>95704.752000000037</c:v>
                </c:pt>
                <c:pt idx="4">
                  <c:v>217780.18699999995</c:v>
                </c:pt>
                <c:pt idx="5">
                  <c:v>365168.85549999925</c:v>
                </c:pt>
                <c:pt idx="6">
                  <c:v>271643.49549999984</c:v>
                </c:pt>
                <c:pt idx="7">
                  <c:v>238458.32149999996</c:v>
                </c:pt>
                <c:pt idx="8">
                  <c:v>397308.78099999874</c:v>
                </c:pt>
                <c:pt idx="9">
                  <c:v>262115.97749999989</c:v>
                </c:pt>
                <c:pt idx="10">
                  <c:v>235201.91399999996</c:v>
                </c:pt>
                <c:pt idx="11">
                  <c:v>331552.02849999961</c:v>
                </c:pt>
              </c:numCache>
            </c:numRef>
          </c:val>
          <c:extLst>
            <c:ext xmlns:c16="http://schemas.microsoft.com/office/drawing/2014/chart" uri="{C3380CC4-5D6E-409C-BE32-E72D297353CC}">
              <c16:uniqueId val="{00000000-36AC-4EEC-A1FF-FFC21E2BC3C2}"/>
            </c:ext>
          </c:extLst>
        </c:ser>
        <c:ser>
          <c:idx val="1"/>
          <c:order val="1"/>
          <c:tx>
            <c:strRef>
              <c:f>'pivot tables'!$K$1</c:f>
              <c:strCache>
                <c:ptCount val="1"/>
                <c:pt idx="0">
                  <c:v>total_profit</c:v>
                </c:pt>
              </c:strCache>
            </c:strRef>
          </c:tx>
          <c:spPr>
            <a:solidFill>
              <a:schemeClr val="accent4"/>
            </a:solidFill>
            <a:ln>
              <a:noFill/>
            </a:ln>
            <a:effectLst/>
          </c:spPr>
          <c:invertIfNegative val="0"/>
          <c:cat>
            <c:strRef>
              <c:f>'pivot tables'!$I$2:$I$13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tables'!$K$2:$K$13</c:f>
              <c:numCache>
                <c:formatCode>#,##0.00\ "EGP";\-#,##0.00\ "EGP";#,##0.00\ "EGP"</c:formatCode>
                <c:ptCount val="12"/>
                <c:pt idx="0">
                  <c:v>5205.4619999997085</c:v>
                </c:pt>
                <c:pt idx="1">
                  <c:v>-912.58699999999953</c:v>
                </c:pt>
                <c:pt idx="2">
                  <c:v>6689.0269999998272</c:v>
                </c:pt>
                <c:pt idx="3">
                  <c:v>-72635.065499999968</c:v>
                </c:pt>
                <c:pt idx="4">
                  <c:v>-6273.8344999999681</c:v>
                </c:pt>
                <c:pt idx="5">
                  <c:v>-17457.699500000454</c:v>
                </c:pt>
                <c:pt idx="6">
                  <c:v>-8698.6374999999534</c:v>
                </c:pt>
                <c:pt idx="7">
                  <c:v>-6808.4149999998626</c:v>
                </c:pt>
                <c:pt idx="8">
                  <c:v>-17526.74400000117</c:v>
                </c:pt>
                <c:pt idx="9">
                  <c:v>-9488.5230000000156</c:v>
                </c:pt>
                <c:pt idx="10">
                  <c:v>-11855.151499999891</c:v>
                </c:pt>
                <c:pt idx="11">
                  <c:v>-20268.71600000019</c:v>
                </c:pt>
              </c:numCache>
            </c:numRef>
          </c:val>
          <c:extLst>
            <c:ext xmlns:c16="http://schemas.microsoft.com/office/drawing/2014/chart" uri="{C3380CC4-5D6E-409C-BE32-E72D297353CC}">
              <c16:uniqueId val="{00000001-36AC-4EEC-A1FF-FFC21E2BC3C2}"/>
            </c:ext>
          </c:extLst>
        </c:ser>
        <c:dLbls>
          <c:showLegendKey val="0"/>
          <c:showVal val="0"/>
          <c:showCatName val="0"/>
          <c:showSerName val="0"/>
          <c:showPercent val="0"/>
          <c:showBubbleSize val="0"/>
        </c:dLbls>
        <c:gapWidth val="50"/>
        <c:overlap val="100"/>
        <c:axId val="1192468336"/>
        <c:axId val="1192467616"/>
      </c:barChart>
      <c:catAx>
        <c:axId val="11924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67616"/>
        <c:crosses val="autoZero"/>
        <c:auto val="1"/>
        <c:lblAlgn val="ctr"/>
        <c:lblOffset val="100"/>
        <c:noMultiLvlLbl val="0"/>
      </c:catAx>
      <c:valAx>
        <c:axId val="1192467616"/>
        <c:scaling>
          <c:orientation val="minMax"/>
        </c:scaling>
        <c:delete val="0"/>
        <c:axPos val="l"/>
        <c:numFmt formatCode="#,##0.00\ &quot;EGP&quot;;\-#,##0.00\ &quot;EGP&quot;;#,##0.00\ &quot;EGP&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[NTI  dash_board.xlsx]pivot tables!t _sales _category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_total _sales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58000"/>
            </a:schemeClr>
          </a:solidFill>
          <a:ln w="19050">
            <a:solidFill>
              <a:schemeClr val="lt1"/>
            </a:solidFill>
          </a:ln>
          <a:effectLst/>
        </c:spPr>
      </c:pivotFmt>
      <c:pivotFmt>
        <c:idx val="2"/>
        <c:spPr>
          <a:solidFill>
            <a:schemeClr val="accent2">
              <a:tint val="86000"/>
            </a:schemeClr>
          </a:solidFill>
          <a:ln w="19050">
            <a:solidFill>
              <a:schemeClr val="lt1"/>
            </a:solidFill>
          </a:ln>
          <a:effectLst/>
        </c:spPr>
      </c:pivotFmt>
      <c:pivotFmt>
        <c:idx val="3"/>
        <c:spPr>
          <a:solidFill>
            <a:schemeClr val="accent2">
              <a:shade val="86000"/>
            </a:schemeClr>
          </a:solidFill>
          <a:ln w="19050">
            <a:solidFill>
              <a:schemeClr val="lt1"/>
            </a:solidFill>
          </a:ln>
          <a:effectLst/>
        </c:spPr>
      </c:pivotFmt>
      <c:pivotFmt>
        <c:idx val="4"/>
        <c:spPr>
          <a:solidFill>
            <a:schemeClr val="accent2">
              <a:shade val="58000"/>
            </a:schemeClr>
          </a:solidFill>
          <a:ln w="19050">
            <a:solidFill>
              <a:schemeClr val="lt1"/>
            </a:solidFill>
          </a:ln>
          <a:effectLst/>
        </c:spPr>
      </c:pivotFmt>
    </c:pivotFmts>
    <c:plotArea>
      <c:layout/>
      <c:pieChart>
        <c:varyColors val="1"/>
        <c:ser>
          <c:idx val="0"/>
          <c:order val="0"/>
          <c:tx>
            <c:strRef>
              <c:f>'pivot tables'!$V$1</c:f>
              <c:strCache>
                <c:ptCount val="1"/>
                <c:pt idx="0">
                  <c:v>Total</c:v>
                </c:pt>
              </c:strCache>
            </c:strRef>
          </c:tx>
          <c:explosion val="21"/>
          <c:dPt>
            <c:idx val="0"/>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1-01A8-4D07-ABC3-FAA8E58AD370}"/>
              </c:ext>
            </c:extLst>
          </c:dPt>
          <c:dPt>
            <c:idx val="1"/>
            <c:bubble3D val="0"/>
            <c:explosion val="0"/>
            <c:spPr>
              <a:solidFill>
                <a:schemeClr val="accent2">
                  <a:tint val="86000"/>
                </a:schemeClr>
              </a:solidFill>
              <a:ln w="19050">
                <a:solidFill>
                  <a:schemeClr val="lt1"/>
                </a:solidFill>
              </a:ln>
              <a:effectLst/>
            </c:spPr>
            <c:extLst>
              <c:ext xmlns:c16="http://schemas.microsoft.com/office/drawing/2014/chart" uri="{C3380CC4-5D6E-409C-BE32-E72D297353CC}">
                <c16:uniqueId val="{00000002-EB45-47DC-AFCA-F9ADBE133C85}"/>
              </c:ext>
            </c:extLst>
          </c:dPt>
          <c:dPt>
            <c:idx val="2"/>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5-01A8-4D07-ABC3-FAA8E58AD370}"/>
              </c:ext>
            </c:extLst>
          </c:dPt>
          <c:dPt>
            <c:idx val="3"/>
            <c:bubble3D val="0"/>
            <c:explosion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3-EB45-47DC-AFCA-F9ADBE133C85}"/>
              </c:ext>
            </c:extLst>
          </c:dPt>
          <c:cat>
            <c:strRef>
              <c:f>'pivot tables'!$U$2:$U$5</c:f>
              <c:strCache>
                <c:ptCount val="4"/>
                <c:pt idx="0">
                  <c:v>Accessories</c:v>
                </c:pt>
                <c:pt idx="1">
                  <c:v>Bikes</c:v>
                </c:pt>
                <c:pt idx="2">
                  <c:v>Clothing</c:v>
                </c:pt>
                <c:pt idx="3">
                  <c:v>Components</c:v>
                </c:pt>
              </c:strCache>
            </c:strRef>
          </c:cat>
          <c:val>
            <c:numRef>
              <c:f>'pivot tables'!$V$2:$V$5</c:f>
              <c:numCache>
                <c:formatCode>#,##0.00\ "EGP";\-#,##0.00\ "EGP";#,##0.00\ "EGP"</c:formatCode>
                <c:ptCount val="4"/>
                <c:pt idx="0">
                  <c:v>3551.2074999999973</c:v>
                </c:pt>
                <c:pt idx="1">
                  <c:v>738720.44449999847</c:v>
                </c:pt>
                <c:pt idx="2">
                  <c:v>20748.764000000003</c:v>
                </c:pt>
                <c:pt idx="3">
                  <c:v>65849.504000000001</c:v>
                </c:pt>
              </c:numCache>
            </c:numRef>
          </c:val>
          <c:extLst>
            <c:ext xmlns:c16="http://schemas.microsoft.com/office/drawing/2014/chart" uri="{C3380CC4-5D6E-409C-BE32-E72D297353CC}">
              <c16:uniqueId val="{00000000-EB45-47DC-AFCA-F9ADBE133C8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[NTI  dash_board.xlsx]pivot tables!t_category_customer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total_catagory_customer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s>
    <c:plotArea>
      <c:layout/>
      <c:pieChart>
        <c:varyColors val="1"/>
        <c:ser>
          <c:idx val="0"/>
          <c:order val="0"/>
          <c:tx>
            <c:strRef>
              <c:f>'pivot tables'!$Y$1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82E-4A55-8CD8-F5161BE9AE8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82E-4A55-8CD8-F5161BE9AE8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82E-4A55-8CD8-F5161BE9AE8F}"/>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182E-4A55-8CD8-F5161BE9AE8F}"/>
              </c:ext>
            </c:extLst>
          </c:dPt>
          <c:cat>
            <c:strRef>
              <c:f>'pivot tables'!$X$2:$X$5</c:f>
              <c:strCache>
                <c:ptCount val="4"/>
                <c:pt idx="0">
                  <c:v>Accessories</c:v>
                </c:pt>
                <c:pt idx="1">
                  <c:v>Bikes</c:v>
                </c:pt>
                <c:pt idx="2">
                  <c:v>Clothing</c:v>
                </c:pt>
                <c:pt idx="3">
                  <c:v>Components</c:v>
                </c:pt>
              </c:strCache>
            </c:strRef>
          </c:cat>
          <c:val>
            <c:numRef>
              <c:f>'pivot tables'!$Y$2:$Y$5</c:f>
              <c:numCache>
                <c:formatCode>General</c:formatCode>
                <c:ptCount val="4"/>
                <c:pt idx="0">
                  <c:v>32</c:v>
                </c:pt>
                <c:pt idx="1">
                  <c:v>92</c:v>
                </c:pt>
                <c:pt idx="2">
                  <c:v>70</c:v>
                </c:pt>
                <c:pt idx="3">
                  <c:v>40</c:v>
                </c:pt>
              </c:numCache>
            </c:numRef>
          </c:val>
          <c:extLst>
            <c:ext xmlns:c16="http://schemas.microsoft.com/office/drawing/2014/chart" uri="{C3380CC4-5D6E-409C-BE32-E72D297353CC}">
              <c16:uniqueId val="{00000000-277A-41CD-819F-2DE7144D2F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99060</xdr:rowOff>
    </xdr:from>
    <xdr:to>
      <xdr:col>2</xdr:col>
      <xdr:colOff>106680</xdr:colOff>
      <xdr:row>14</xdr:row>
      <xdr:rowOff>83820</xdr:rowOff>
    </xdr:to>
    <xdr:sp macro="" textlink="">
      <xdr:nvSpPr>
        <xdr:cNvPr id="2" name="Rectangle 1">
          <a:extLst>
            <a:ext uri="{FF2B5EF4-FFF2-40B4-BE49-F238E27FC236}">
              <a16:creationId xmlns:a16="http://schemas.microsoft.com/office/drawing/2014/main" id="{C78A6E82-450B-D4EF-79E0-848850776CE4}"/>
            </a:ext>
          </a:extLst>
        </xdr:cNvPr>
        <xdr:cNvSpPr/>
      </xdr:nvSpPr>
      <xdr:spPr>
        <a:xfrm>
          <a:off x="76200" y="99060"/>
          <a:ext cx="1249680" cy="254508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76200</xdr:colOff>
      <xdr:row>14</xdr:row>
      <xdr:rowOff>167640</xdr:rowOff>
    </xdr:from>
    <xdr:to>
      <xdr:col>2</xdr:col>
      <xdr:colOff>121920</xdr:colOff>
      <xdr:row>29</xdr:row>
      <xdr:rowOff>175260</xdr:rowOff>
    </xdr:to>
    <xdr:sp macro="" textlink="">
      <xdr:nvSpPr>
        <xdr:cNvPr id="3" name="Rectangle 2">
          <a:extLst>
            <a:ext uri="{FF2B5EF4-FFF2-40B4-BE49-F238E27FC236}">
              <a16:creationId xmlns:a16="http://schemas.microsoft.com/office/drawing/2014/main" id="{C1852D9D-2C21-45A5-AC99-19081AF98850}"/>
            </a:ext>
          </a:extLst>
        </xdr:cNvPr>
        <xdr:cNvSpPr/>
      </xdr:nvSpPr>
      <xdr:spPr>
        <a:xfrm>
          <a:off x="76200" y="2727960"/>
          <a:ext cx="1264920" cy="275082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99060</xdr:colOff>
      <xdr:row>30</xdr:row>
      <xdr:rowOff>129540</xdr:rowOff>
    </xdr:from>
    <xdr:to>
      <xdr:col>2</xdr:col>
      <xdr:colOff>144780</xdr:colOff>
      <xdr:row>49</xdr:row>
      <xdr:rowOff>15240</xdr:rowOff>
    </xdr:to>
    <xdr:sp macro="" textlink="">
      <xdr:nvSpPr>
        <xdr:cNvPr id="4" name="Rectangle 3">
          <a:extLst>
            <a:ext uri="{FF2B5EF4-FFF2-40B4-BE49-F238E27FC236}">
              <a16:creationId xmlns:a16="http://schemas.microsoft.com/office/drawing/2014/main" id="{A093F31E-3F71-421D-80E1-16E7489DBE06}"/>
            </a:ext>
          </a:extLst>
        </xdr:cNvPr>
        <xdr:cNvSpPr/>
      </xdr:nvSpPr>
      <xdr:spPr>
        <a:xfrm>
          <a:off x="99060" y="5615940"/>
          <a:ext cx="1264920" cy="336042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281940</xdr:colOff>
      <xdr:row>0</xdr:row>
      <xdr:rowOff>152400</xdr:rowOff>
    </xdr:from>
    <xdr:to>
      <xdr:col>18</xdr:col>
      <xdr:colOff>160020</xdr:colOff>
      <xdr:row>48</xdr:row>
      <xdr:rowOff>167640</xdr:rowOff>
    </xdr:to>
    <xdr:sp macro="" textlink="">
      <xdr:nvSpPr>
        <xdr:cNvPr id="5" name="Rectangle 4">
          <a:extLst>
            <a:ext uri="{FF2B5EF4-FFF2-40B4-BE49-F238E27FC236}">
              <a16:creationId xmlns:a16="http://schemas.microsoft.com/office/drawing/2014/main" id="{97650813-2A38-A321-E4F2-892B34BA163F}"/>
            </a:ext>
          </a:extLst>
        </xdr:cNvPr>
        <xdr:cNvSpPr/>
      </xdr:nvSpPr>
      <xdr:spPr>
        <a:xfrm>
          <a:off x="1501140" y="152400"/>
          <a:ext cx="9631680" cy="879348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15240</xdr:colOff>
      <xdr:row>1</xdr:row>
      <xdr:rowOff>144780</xdr:rowOff>
    </xdr:from>
    <xdr:to>
      <xdr:col>17</xdr:col>
      <xdr:colOff>236220</xdr:colOff>
      <xdr:row>6</xdr:row>
      <xdr:rowOff>68580</xdr:rowOff>
    </xdr:to>
    <xdr:sp macro="" textlink="">
      <xdr:nvSpPr>
        <xdr:cNvPr id="6" name="Rectangle: Rounded Corners 5">
          <a:extLst>
            <a:ext uri="{FF2B5EF4-FFF2-40B4-BE49-F238E27FC236}">
              <a16:creationId xmlns:a16="http://schemas.microsoft.com/office/drawing/2014/main" id="{866A590C-5E7E-28D0-A100-B8C709533951}"/>
            </a:ext>
          </a:extLst>
        </xdr:cNvPr>
        <xdr:cNvSpPr/>
      </xdr:nvSpPr>
      <xdr:spPr>
        <a:xfrm>
          <a:off x="1844040" y="327660"/>
          <a:ext cx="8755380" cy="8382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kern="1200" cap="none" spc="0">
              <a:ln w="0"/>
              <a:solidFill>
                <a:srgbClr val="C00000"/>
              </a:solidFill>
              <a:effectLst>
                <a:outerShdw blurRad="38100" dist="25400" dir="5400000" algn="ctr" rotWithShape="0">
                  <a:srgbClr val="6E747A">
                    <a:alpha val="43000"/>
                  </a:srgbClr>
                </a:outerShdw>
              </a:effectLst>
            </a:rPr>
            <a:t>super</a:t>
          </a:r>
          <a:r>
            <a:rPr lang="en-US" sz="3200" b="1" kern="1200" cap="none" spc="0" baseline="0">
              <a:ln w="0"/>
              <a:solidFill>
                <a:srgbClr val="C00000"/>
              </a:solidFill>
              <a:effectLst>
                <a:outerShdw blurRad="38100" dist="25400" dir="5400000" algn="ctr" rotWithShape="0">
                  <a:srgbClr val="6E747A">
                    <a:alpha val="43000"/>
                  </a:srgbClr>
                </a:outerShdw>
              </a:effectLst>
            </a:rPr>
            <a:t> store_sales</a:t>
          </a:r>
          <a:endParaRPr lang="en-US" sz="3200" b="1" kern="1200" cap="none" spc="0">
            <a:ln w="0"/>
            <a:solidFill>
              <a:srgbClr val="C00000"/>
            </a:solidFill>
            <a:effectLst>
              <a:outerShdw blurRad="38100" dist="25400" dir="5400000" algn="ctr" rotWithShape="0">
                <a:srgbClr val="6E747A">
                  <a:alpha val="43000"/>
                </a:srgbClr>
              </a:outerShdw>
            </a:effectLst>
          </a:endParaRPr>
        </a:p>
      </xdr:txBody>
    </xdr:sp>
    <xdr:clientData/>
  </xdr:twoCellAnchor>
  <xdr:twoCellAnchor>
    <xdr:from>
      <xdr:col>3</xdr:col>
      <xdr:colOff>45720</xdr:colOff>
      <xdr:row>6</xdr:row>
      <xdr:rowOff>152400</xdr:rowOff>
    </xdr:from>
    <xdr:to>
      <xdr:col>6</xdr:col>
      <xdr:colOff>236220</xdr:colOff>
      <xdr:row>12</xdr:row>
      <xdr:rowOff>30480</xdr:rowOff>
    </xdr:to>
    <xdr:sp macro="" textlink="">
      <xdr:nvSpPr>
        <xdr:cNvPr id="7" name="Rectangle: Rounded Corners 6">
          <a:extLst>
            <a:ext uri="{FF2B5EF4-FFF2-40B4-BE49-F238E27FC236}">
              <a16:creationId xmlns:a16="http://schemas.microsoft.com/office/drawing/2014/main" id="{E918EBBE-09A2-A815-91B4-8190664A7097}"/>
            </a:ext>
          </a:extLst>
        </xdr:cNvPr>
        <xdr:cNvSpPr/>
      </xdr:nvSpPr>
      <xdr:spPr>
        <a:xfrm>
          <a:off x="1874520" y="1249680"/>
          <a:ext cx="2019300" cy="97536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rgbClr val="C00000"/>
              </a:solidFill>
            </a:rPr>
            <a:t>t_sales</a:t>
          </a:r>
          <a:r>
            <a:rPr lang="en-US" sz="1800" b="1" i="0" u="none" strike="noStrike">
              <a:solidFill>
                <a:schemeClr val="lt1"/>
              </a:solidFill>
              <a:effectLst/>
              <a:latin typeface="+mn-lt"/>
              <a:ea typeface="+mn-ea"/>
              <a:cs typeface="+mn-cs"/>
            </a:rPr>
            <a:t> </a:t>
          </a:r>
        </a:p>
        <a:p>
          <a:pPr algn="l"/>
          <a:endParaRPr lang="en-US" sz="1400" kern="1200">
            <a:solidFill>
              <a:srgbClr val="C00000"/>
            </a:solidFill>
          </a:endParaRPr>
        </a:p>
        <a:p>
          <a:pPr algn="l"/>
          <a:r>
            <a:rPr lang="en-US" sz="1800" b="0" i="0" u="none" strike="noStrike">
              <a:solidFill>
                <a:srgbClr val="C00000"/>
              </a:solidFill>
              <a:effectLst/>
              <a:latin typeface="+mn-lt"/>
              <a:ea typeface="+mn-ea"/>
              <a:cs typeface="+mn-cs"/>
            </a:rPr>
            <a:t> $</a:t>
          </a:r>
          <a:r>
            <a:rPr lang="en-US" sz="1800" b="0" i="0" u="none" strike="noStrike" baseline="0">
              <a:solidFill>
                <a:srgbClr val="C00000"/>
              </a:solidFill>
              <a:effectLst/>
              <a:latin typeface="+mn-lt"/>
              <a:ea typeface="+mn-ea"/>
              <a:cs typeface="+mn-cs"/>
            </a:rPr>
            <a:t> </a:t>
          </a:r>
          <a:r>
            <a:rPr lang="en-US" sz="1800" b="0" i="0" u="none" strike="noStrike">
              <a:solidFill>
                <a:srgbClr val="C00000"/>
              </a:solidFill>
              <a:effectLst/>
              <a:latin typeface="+mn-lt"/>
              <a:ea typeface="+mn-ea"/>
              <a:cs typeface="+mn-cs"/>
            </a:rPr>
            <a:t>110,373,889.31 </a:t>
          </a:r>
          <a:endParaRPr lang="en-US" sz="1800" kern="1200">
            <a:solidFill>
              <a:srgbClr val="C00000"/>
            </a:solidFill>
          </a:endParaRPr>
        </a:p>
      </xdr:txBody>
    </xdr:sp>
    <xdr:clientData/>
  </xdr:twoCellAnchor>
  <xdr:twoCellAnchor>
    <xdr:from>
      <xdr:col>6</xdr:col>
      <xdr:colOff>335280</xdr:colOff>
      <xdr:row>6</xdr:row>
      <xdr:rowOff>152400</xdr:rowOff>
    </xdr:from>
    <xdr:to>
      <xdr:col>9</xdr:col>
      <xdr:colOff>495300</xdr:colOff>
      <xdr:row>12</xdr:row>
      <xdr:rowOff>30480</xdr:rowOff>
    </xdr:to>
    <xdr:sp macro="" textlink="">
      <xdr:nvSpPr>
        <xdr:cNvPr id="9" name="Rectangle: Rounded Corners 8">
          <a:extLst>
            <a:ext uri="{FF2B5EF4-FFF2-40B4-BE49-F238E27FC236}">
              <a16:creationId xmlns:a16="http://schemas.microsoft.com/office/drawing/2014/main" id="{BB684E59-1FCA-4CB3-9242-82B7D196DEB0}"/>
            </a:ext>
          </a:extLst>
        </xdr:cNvPr>
        <xdr:cNvSpPr/>
      </xdr:nvSpPr>
      <xdr:spPr>
        <a:xfrm>
          <a:off x="3992880" y="1249680"/>
          <a:ext cx="1988820" cy="97536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rgbClr val="C00000"/>
              </a:solidFill>
            </a:rPr>
            <a:t>t_profit</a:t>
          </a:r>
        </a:p>
        <a:p>
          <a:pPr algn="l"/>
          <a:endParaRPr lang="en-US" sz="1400" kern="1200">
            <a:solidFill>
              <a:srgbClr val="C00000"/>
            </a:solidFill>
          </a:endParaRPr>
        </a:p>
        <a:p>
          <a:pPr algn="l"/>
          <a:r>
            <a:rPr lang="en-US" sz="1100" b="0" i="0" u="none" strike="noStrike">
              <a:solidFill>
                <a:schemeClr val="lt1"/>
              </a:solidFill>
              <a:effectLst/>
              <a:latin typeface="+mn-lt"/>
              <a:ea typeface="+mn-ea"/>
              <a:cs typeface="+mn-cs"/>
            </a:rPr>
            <a:t> </a:t>
          </a:r>
          <a:r>
            <a:rPr lang="en-US" sz="1800" b="0" i="0" u="none" strike="noStrike">
              <a:solidFill>
                <a:srgbClr val="C00000"/>
              </a:solidFill>
              <a:effectLst/>
              <a:latin typeface="+mn-lt"/>
              <a:ea typeface="+mn-ea"/>
              <a:cs typeface="+mn-cs"/>
            </a:rPr>
            <a:t>$</a:t>
          </a:r>
          <a:r>
            <a:rPr lang="en-US" sz="1800" b="0" i="0" u="none" strike="noStrike" baseline="0">
              <a:solidFill>
                <a:srgbClr val="C00000"/>
              </a:solidFill>
              <a:effectLst/>
              <a:latin typeface="+mn-lt"/>
              <a:ea typeface="+mn-ea"/>
              <a:cs typeface="+mn-cs"/>
            </a:rPr>
            <a:t> </a:t>
          </a:r>
          <a:r>
            <a:rPr lang="en-US" sz="1800" b="0" i="0" u="none" strike="noStrike">
              <a:solidFill>
                <a:srgbClr val="C00000"/>
              </a:solidFill>
              <a:effectLst/>
              <a:latin typeface="+mn-lt"/>
              <a:ea typeface="+mn-ea"/>
              <a:cs typeface="+mn-cs"/>
            </a:rPr>
            <a:t>9,899,411.54 </a:t>
          </a:r>
          <a:endParaRPr lang="en-US" sz="1800" kern="1200">
            <a:solidFill>
              <a:srgbClr val="C00000"/>
            </a:solidFill>
          </a:endParaRPr>
        </a:p>
      </xdr:txBody>
    </xdr:sp>
    <xdr:clientData/>
  </xdr:twoCellAnchor>
  <xdr:twoCellAnchor>
    <xdr:from>
      <xdr:col>10</xdr:col>
      <xdr:colOff>76200</xdr:colOff>
      <xdr:row>6</xdr:row>
      <xdr:rowOff>144780</xdr:rowOff>
    </xdr:from>
    <xdr:to>
      <xdr:col>13</xdr:col>
      <xdr:colOff>182880</xdr:colOff>
      <xdr:row>12</xdr:row>
      <xdr:rowOff>68580</xdr:rowOff>
    </xdr:to>
    <xdr:sp macro="" textlink="">
      <xdr:nvSpPr>
        <xdr:cNvPr id="10" name="Rectangle: Rounded Corners 9">
          <a:extLst>
            <a:ext uri="{FF2B5EF4-FFF2-40B4-BE49-F238E27FC236}">
              <a16:creationId xmlns:a16="http://schemas.microsoft.com/office/drawing/2014/main" id="{8C478886-0F27-4F44-934C-74112B3FD3F1}"/>
            </a:ext>
          </a:extLst>
        </xdr:cNvPr>
        <xdr:cNvSpPr/>
      </xdr:nvSpPr>
      <xdr:spPr>
        <a:xfrm>
          <a:off x="6172200" y="1242060"/>
          <a:ext cx="1935480" cy="102108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rgbClr val="C00000"/>
              </a:solidFill>
            </a:rPr>
            <a:t>profit %</a:t>
          </a:r>
        </a:p>
        <a:p>
          <a:pPr algn="l"/>
          <a:endParaRPr lang="en-US" sz="1600" kern="1200">
            <a:solidFill>
              <a:srgbClr val="C00000"/>
            </a:solidFill>
          </a:endParaRPr>
        </a:p>
        <a:p>
          <a:pPr algn="l"/>
          <a:r>
            <a:rPr lang="en-US" sz="1600" kern="1200">
              <a:solidFill>
                <a:srgbClr val="C00000"/>
              </a:solidFill>
            </a:rPr>
            <a:t>8.9%</a:t>
          </a:r>
        </a:p>
      </xdr:txBody>
    </xdr:sp>
    <xdr:clientData/>
  </xdr:twoCellAnchor>
  <xdr:twoCellAnchor>
    <xdr:from>
      <xdr:col>13</xdr:col>
      <xdr:colOff>327660</xdr:colOff>
      <xdr:row>6</xdr:row>
      <xdr:rowOff>167640</xdr:rowOff>
    </xdr:from>
    <xdr:to>
      <xdr:col>17</xdr:col>
      <xdr:colOff>45720</xdr:colOff>
      <xdr:row>12</xdr:row>
      <xdr:rowOff>45720</xdr:rowOff>
    </xdr:to>
    <xdr:sp macro="" textlink="">
      <xdr:nvSpPr>
        <xdr:cNvPr id="11" name="Rectangle: Rounded Corners 10">
          <a:extLst>
            <a:ext uri="{FF2B5EF4-FFF2-40B4-BE49-F238E27FC236}">
              <a16:creationId xmlns:a16="http://schemas.microsoft.com/office/drawing/2014/main" id="{0A5ADE89-E311-41F7-88BE-8163AD27462A}"/>
            </a:ext>
          </a:extLst>
        </xdr:cNvPr>
        <xdr:cNvSpPr/>
      </xdr:nvSpPr>
      <xdr:spPr>
        <a:xfrm>
          <a:off x="8252460" y="1264920"/>
          <a:ext cx="2156460" cy="97536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rgbClr val="C00000"/>
              </a:solidFill>
            </a:rPr>
            <a:t>t_customers</a:t>
          </a:r>
        </a:p>
        <a:p>
          <a:pPr algn="l"/>
          <a:endParaRPr lang="en-US" sz="1600" kern="1200">
            <a:solidFill>
              <a:srgbClr val="C00000"/>
            </a:solidFill>
          </a:endParaRPr>
        </a:p>
        <a:p>
          <a:pPr algn="l"/>
          <a:r>
            <a:rPr lang="en-US" sz="1600" b="0" i="0" u="none" strike="noStrike">
              <a:solidFill>
                <a:srgbClr val="C00000"/>
              </a:solidFill>
              <a:effectLst/>
              <a:latin typeface="+mn-lt"/>
              <a:ea typeface="+mn-ea"/>
              <a:cs typeface="+mn-cs"/>
            </a:rPr>
            <a:t>334</a:t>
          </a:r>
          <a:r>
            <a:rPr lang="en-US" sz="1600">
              <a:solidFill>
                <a:srgbClr val="C00000"/>
              </a:solidFill>
            </a:rPr>
            <a:t> </a:t>
          </a:r>
          <a:endParaRPr lang="en-US" sz="1600" kern="1200">
            <a:solidFill>
              <a:srgbClr val="C00000"/>
            </a:solidFill>
          </a:endParaRPr>
        </a:p>
      </xdr:txBody>
    </xdr:sp>
    <xdr:clientData/>
  </xdr:twoCellAnchor>
  <xdr:twoCellAnchor>
    <xdr:from>
      <xdr:col>2</xdr:col>
      <xdr:colOff>358140</xdr:colOff>
      <xdr:row>12</xdr:row>
      <xdr:rowOff>144780</xdr:rowOff>
    </xdr:from>
    <xdr:to>
      <xdr:col>11</xdr:col>
      <xdr:colOff>365760</xdr:colOff>
      <xdr:row>22</xdr:row>
      <xdr:rowOff>99060</xdr:rowOff>
    </xdr:to>
    <xdr:graphicFrame macro="">
      <xdr:nvGraphicFramePr>
        <xdr:cNvPr id="16" name="Chart 15">
          <a:extLst>
            <a:ext uri="{FF2B5EF4-FFF2-40B4-BE49-F238E27FC236}">
              <a16:creationId xmlns:a16="http://schemas.microsoft.com/office/drawing/2014/main" id="{8144410A-7530-4BF5-B875-FDD33B7D6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388620</xdr:colOff>
      <xdr:row>23</xdr:row>
      <xdr:rowOff>60960</xdr:rowOff>
    </xdr:from>
    <xdr:to>
      <xdr:col>11</xdr:col>
      <xdr:colOff>426720</xdr:colOff>
      <xdr:row>36</xdr:row>
      <xdr:rowOff>167640</xdr:rowOff>
    </xdr:to>
    <xdr:graphicFrame macro="">
      <xdr:nvGraphicFramePr>
        <xdr:cNvPr id="17" name="Chart 16">
          <a:extLst>
            <a:ext uri="{FF2B5EF4-FFF2-40B4-BE49-F238E27FC236}">
              <a16:creationId xmlns:a16="http://schemas.microsoft.com/office/drawing/2014/main" id="{C42D6CA5-A388-4BEA-8EDD-963D32254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472440</xdr:colOff>
      <xdr:row>12</xdr:row>
      <xdr:rowOff>129540</xdr:rowOff>
    </xdr:from>
    <xdr:to>
      <xdr:col>17</xdr:col>
      <xdr:colOff>601980</xdr:colOff>
      <xdr:row>25</xdr:row>
      <xdr:rowOff>83820</xdr:rowOff>
    </xdr:to>
    <xdr:graphicFrame macro="">
      <xdr:nvGraphicFramePr>
        <xdr:cNvPr id="18" name="Chart 17">
          <a:extLst>
            <a:ext uri="{FF2B5EF4-FFF2-40B4-BE49-F238E27FC236}">
              <a16:creationId xmlns:a16="http://schemas.microsoft.com/office/drawing/2014/main" id="{EBD24CE3-2E3D-4416-8E14-6E59F1AB2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510540</xdr:colOff>
      <xdr:row>25</xdr:row>
      <xdr:rowOff>160020</xdr:rowOff>
    </xdr:from>
    <xdr:to>
      <xdr:col>17</xdr:col>
      <xdr:colOff>571500</xdr:colOff>
      <xdr:row>36</xdr:row>
      <xdr:rowOff>167640</xdr:rowOff>
    </xdr:to>
    <xdr:graphicFrame macro="">
      <xdr:nvGraphicFramePr>
        <xdr:cNvPr id="19" name="Chart 18">
          <a:extLst>
            <a:ext uri="{FF2B5EF4-FFF2-40B4-BE49-F238E27FC236}">
              <a16:creationId xmlns:a16="http://schemas.microsoft.com/office/drawing/2014/main" id="{A02AB299-57C1-4DD5-9904-436A2A12B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37</xdr:row>
      <xdr:rowOff>68580</xdr:rowOff>
    </xdr:from>
    <xdr:to>
      <xdr:col>17</xdr:col>
      <xdr:colOff>571500</xdr:colOff>
      <xdr:row>48</xdr:row>
      <xdr:rowOff>121920</xdr:rowOff>
    </xdr:to>
    <xdr:graphicFrame macro="">
      <xdr:nvGraphicFramePr>
        <xdr:cNvPr id="20" name="Chart 19">
          <a:extLst>
            <a:ext uri="{FF2B5EF4-FFF2-40B4-BE49-F238E27FC236}">
              <a16:creationId xmlns:a16="http://schemas.microsoft.com/office/drawing/2014/main" id="{7201204C-41AE-4AF5-9D80-63A66FBBE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121920</xdr:colOff>
      <xdr:row>1</xdr:row>
      <xdr:rowOff>7620</xdr:rowOff>
    </xdr:from>
    <xdr:to>
      <xdr:col>2</xdr:col>
      <xdr:colOff>45720</xdr:colOff>
      <xdr:row>14</xdr:row>
      <xdr:rowOff>0</xdr:rowOff>
    </xdr:to>
    <mc:AlternateContent xmlns:mc="http://schemas.openxmlformats.org/markup-compatibility/2006" xmlns:a14="http://schemas.microsoft.com/office/drawing/2010/main">
      <mc:Choice Requires="a14">
        <xdr:graphicFrame macro="">
          <xdr:nvGraphicFramePr>
            <xdr:cNvPr id="21" name="OrderDate (Year) 1">
              <a:extLst>
                <a:ext uri="{FF2B5EF4-FFF2-40B4-BE49-F238E27FC236}">
                  <a16:creationId xmlns:a16="http://schemas.microsoft.com/office/drawing/2014/main" id="{BC696794-8BD8-426D-8EC7-E8175B8BC8EE}"/>
                </a:ext>
              </a:extLst>
            </xdr:cNvPr>
            <xdr:cNvGraphicFramePr/>
          </xdr:nvGraphicFramePr>
          <xdr:xfrm>
            <a:off x="0" y="0"/>
            <a:ext cx="0" cy="0"/>
          </xdr:xfrm>
          <a:graphic>
            <a:graphicData uri="http://schemas.microsoft.com/office/drawing/2010/slicer">
              <sle:slicer xmlns:sle="http://schemas.microsoft.com/office/drawing/2010/slicer" name="OrderDate (Year) 1"/>
            </a:graphicData>
          </a:graphic>
        </xdr:graphicFrame>
      </mc:Choice>
      <mc:Fallback xmlns="">
        <xdr:sp macro="" textlink="">
          <xdr:nvSpPr>
            <xdr:cNvPr id="0" name=""/>
            <xdr:cNvSpPr>
              <a:spLocks noTextEdit="1"/>
            </xdr:cNvSpPr>
          </xdr:nvSpPr>
          <xdr:spPr>
            <a:xfrm>
              <a:off x="121920" y="190500"/>
              <a:ext cx="1143000" cy="2369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15</xdr:row>
      <xdr:rowOff>60960</xdr:rowOff>
    </xdr:from>
    <xdr:to>
      <xdr:col>2</xdr:col>
      <xdr:colOff>30480</xdr:colOff>
      <xdr:row>29</xdr:row>
      <xdr:rowOff>99060</xdr:rowOff>
    </xdr:to>
    <mc:AlternateContent xmlns:mc="http://schemas.openxmlformats.org/markup-compatibility/2006" xmlns:a14="http://schemas.microsoft.com/office/drawing/2010/main">
      <mc:Choice Requires="a14">
        <xdr:graphicFrame macro="">
          <xdr:nvGraphicFramePr>
            <xdr:cNvPr id="22" name="OrderDate (Quarter) 1">
              <a:extLst>
                <a:ext uri="{FF2B5EF4-FFF2-40B4-BE49-F238E27FC236}">
                  <a16:creationId xmlns:a16="http://schemas.microsoft.com/office/drawing/2014/main" id="{EB35F530-A21A-436E-AB55-FBE50AECADDA}"/>
                </a:ext>
              </a:extLst>
            </xdr:cNvPr>
            <xdr:cNvGraphicFramePr/>
          </xdr:nvGraphicFramePr>
          <xdr:xfrm>
            <a:off x="0" y="0"/>
            <a:ext cx="0" cy="0"/>
          </xdr:xfrm>
          <a:graphic>
            <a:graphicData uri="http://schemas.microsoft.com/office/drawing/2010/slicer">
              <sle:slicer xmlns:sle="http://schemas.microsoft.com/office/drawing/2010/slicer" name="OrderDate (Quarter) 1"/>
            </a:graphicData>
          </a:graphic>
        </xdr:graphicFrame>
      </mc:Choice>
      <mc:Fallback xmlns="">
        <xdr:sp macro="" textlink="">
          <xdr:nvSpPr>
            <xdr:cNvPr id="0" name=""/>
            <xdr:cNvSpPr>
              <a:spLocks noTextEdit="1"/>
            </xdr:cNvSpPr>
          </xdr:nvSpPr>
          <xdr:spPr>
            <a:xfrm>
              <a:off x="121920" y="2804160"/>
              <a:ext cx="1127760" cy="259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31</xdr:row>
      <xdr:rowOff>30480</xdr:rowOff>
    </xdr:from>
    <xdr:to>
      <xdr:col>2</xdr:col>
      <xdr:colOff>83820</xdr:colOff>
      <xdr:row>48</xdr:row>
      <xdr:rowOff>91440</xdr:rowOff>
    </xdr:to>
    <mc:AlternateContent xmlns:mc="http://schemas.openxmlformats.org/markup-compatibility/2006" xmlns:a14="http://schemas.microsoft.com/office/drawing/2010/main">
      <mc:Choice Requires="a14">
        <xdr:graphicFrame macro="">
          <xdr:nvGraphicFramePr>
            <xdr:cNvPr id="23" name="OrderQty 1">
              <a:extLst>
                <a:ext uri="{FF2B5EF4-FFF2-40B4-BE49-F238E27FC236}">
                  <a16:creationId xmlns:a16="http://schemas.microsoft.com/office/drawing/2014/main" id="{37422AEB-16A1-403C-A7A7-C7FB21476A75}"/>
                </a:ext>
              </a:extLst>
            </xdr:cNvPr>
            <xdr:cNvGraphicFramePr/>
          </xdr:nvGraphicFramePr>
          <xdr:xfrm>
            <a:off x="0" y="0"/>
            <a:ext cx="0" cy="0"/>
          </xdr:xfrm>
          <a:graphic>
            <a:graphicData uri="http://schemas.microsoft.com/office/drawing/2010/slicer">
              <sle:slicer xmlns:sle="http://schemas.microsoft.com/office/drawing/2010/slicer" name="OrderQty 1"/>
            </a:graphicData>
          </a:graphic>
        </xdr:graphicFrame>
      </mc:Choice>
      <mc:Fallback xmlns="">
        <xdr:sp macro="" textlink="">
          <xdr:nvSpPr>
            <xdr:cNvPr id="0" name=""/>
            <xdr:cNvSpPr>
              <a:spLocks noTextEdit="1"/>
            </xdr:cNvSpPr>
          </xdr:nvSpPr>
          <xdr:spPr>
            <a:xfrm>
              <a:off x="167640" y="5699760"/>
              <a:ext cx="1135380" cy="3169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198120</xdr:colOff>
      <xdr:row>8</xdr:row>
      <xdr:rowOff>68581</xdr:rowOff>
    </xdr:from>
    <xdr:to>
      <xdr:col>2</xdr:col>
      <xdr:colOff>213360</xdr:colOff>
      <xdr:row>16</xdr:row>
      <xdr:rowOff>106681</xdr:rowOff>
    </xdr:to>
    <mc:AlternateContent xmlns:mc="http://schemas.openxmlformats.org/markup-compatibility/2006" xmlns:a14="http://schemas.microsoft.com/office/drawing/2010/main">
      <mc:Choice Requires="a14">
        <xdr:graphicFrame macro="">
          <xdr:nvGraphicFramePr>
            <xdr:cNvPr id="2" name="OrderDate (Quarter)">
              <a:extLst>
                <a:ext uri="{FF2B5EF4-FFF2-40B4-BE49-F238E27FC236}">
                  <a16:creationId xmlns:a16="http://schemas.microsoft.com/office/drawing/2014/main" id="{DBFD802A-209C-3717-4A7C-B1343A07D999}"/>
                </a:ext>
              </a:extLst>
            </xdr:cNvPr>
            <xdr:cNvGraphicFramePr/>
          </xdr:nvGraphicFramePr>
          <xdr:xfrm>
            <a:off x="0" y="0"/>
            <a:ext cx="0" cy="0"/>
          </xdr:xfrm>
          <a:graphic>
            <a:graphicData uri="http://schemas.microsoft.com/office/drawing/2010/slicer">
              <sle:slicer xmlns:sle="http://schemas.microsoft.com/office/drawing/2010/slicer" name="OrderDate (Quarter)"/>
            </a:graphicData>
          </a:graphic>
        </xdr:graphicFrame>
      </mc:Choice>
      <mc:Fallback xmlns="">
        <xdr:sp macro="" textlink="">
          <xdr:nvSpPr>
            <xdr:cNvPr id="0" name=""/>
            <xdr:cNvSpPr>
              <a:spLocks noTextEdit="1"/>
            </xdr:cNvSpPr>
          </xdr:nvSpPr>
          <xdr:spPr>
            <a:xfrm>
              <a:off x="198120" y="1531621"/>
              <a:ext cx="182880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723900</xdr:colOff>
      <xdr:row>13</xdr:row>
      <xdr:rowOff>30481</xdr:rowOff>
    </xdr:from>
    <xdr:to>
      <xdr:col>5</xdr:col>
      <xdr:colOff>251460</xdr:colOff>
      <xdr:row>21</xdr:row>
      <xdr:rowOff>106681</xdr:rowOff>
    </xdr:to>
    <mc:AlternateContent xmlns:mc="http://schemas.openxmlformats.org/markup-compatibility/2006" xmlns:a14="http://schemas.microsoft.com/office/drawing/2010/main">
      <mc:Choice Requires="a14">
        <xdr:graphicFrame macro="">
          <xdr:nvGraphicFramePr>
            <xdr:cNvPr id="3" name="OrderDate (Year)">
              <a:extLst>
                <a:ext uri="{FF2B5EF4-FFF2-40B4-BE49-F238E27FC236}">
                  <a16:creationId xmlns:a16="http://schemas.microsoft.com/office/drawing/2014/main" id="{0377E2A0-2F01-4E73-F108-5E2B047F5AE6}"/>
                </a:ext>
              </a:extLst>
            </xdr:cNvPr>
            <xdr:cNvGraphicFramePr/>
          </xdr:nvGraphicFramePr>
          <xdr:xfrm>
            <a:off x="0" y="0"/>
            <a:ext cx="0" cy="0"/>
          </xdr:xfrm>
          <a:graphic>
            <a:graphicData uri="http://schemas.microsoft.com/office/drawing/2010/slicer">
              <sle:slicer xmlns:sle="http://schemas.microsoft.com/office/drawing/2010/slicer" name="OrderDate (Year)"/>
            </a:graphicData>
          </a:graphic>
        </xdr:graphicFrame>
      </mc:Choice>
      <mc:Fallback xmlns="">
        <xdr:sp macro="" textlink="">
          <xdr:nvSpPr>
            <xdr:cNvPr id="0" name=""/>
            <xdr:cNvSpPr>
              <a:spLocks noTextEdit="1"/>
            </xdr:cNvSpPr>
          </xdr:nvSpPr>
          <xdr:spPr>
            <a:xfrm>
              <a:off x="3703320" y="2407921"/>
              <a:ext cx="1828800" cy="1539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838200</xdr:colOff>
      <xdr:row>11</xdr:row>
      <xdr:rowOff>167640</xdr:rowOff>
    </xdr:from>
    <xdr:to>
      <xdr:col>3</xdr:col>
      <xdr:colOff>251460</xdr:colOff>
      <xdr:row>24</xdr:row>
      <xdr:rowOff>5715</xdr:rowOff>
    </xdr:to>
    <mc:AlternateContent xmlns:mc="http://schemas.openxmlformats.org/markup-compatibility/2006" xmlns:a14="http://schemas.microsoft.com/office/drawing/2010/main">
      <mc:Choice Requires="a14">
        <xdr:graphicFrame macro="">
          <xdr:nvGraphicFramePr>
            <xdr:cNvPr id="4" name="OrderQty">
              <a:extLst>
                <a:ext uri="{FF2B5EF4-FFF2-40B4-BE49-F238E27FC236}">
                  <a16:creationId xmlns:a16="http://schemas.microsoft.com/office/drawing/2014/main" id="{E13F092E-B1F7-AE9C-8462-71F74E4AAE30}"/>
                </a:ext>
              </a:extLst>
            </xdr:cNvPr>
            <xdr:cNvGraphicFramePr/>
          </xdr:nvGraphicFramePr>
          <xdr:xfrm>
            <a:off x="0" y="0"/>
            <a:ext cx="0" cy="0"/>
          </xdr:xfrm>
          <a:graphic>
            <a:graphicData uri="http://schemas.microsoft.com/office/drawing/2010/slicer">
              <sle:slicer xmlns:sle="http://schemas.microsoft.com/office/drawing/2010/slicer" name="OrderQty"/>
            </a:graphicData>
          </a:graphic>
        </xdr:graphicFrame>
      </mc:Choice>
      <mc:Fallback xmlns="">
        <xdr:sp macro="" textlink="">
          <xdr:nvSpPr>
            <xdr:cNvPr id="0" name=""/>
            <xdr:cNvSpPr>
              <a:spLocks noTextEdit="1"/>
            </xdr:cNvSpPr>
          </xdr:nvSpPr>
          <xdr:spPr>
            <a:xfrm>
              <a:off x="1691640" y="2179320"/>
              <a:ext cx="1539240" cy="2215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480060</xdr:colOff>
      <xdr:row>25</xdr:row>
      <xdr:rowOff>156210</xdr:rowOff>
    </xdr:from>
    <xdr:to>
      <xdr:col>4</xdr:col>
      <xdr:colOff>541020</xdr:colOff>
      <xdr:row>37</xdr:row>
      <xdr:rowOff>99060</xdr:rowOff>
    </xdr:to>
    <xdr:graphicFrame macro="">
      <xdr:nvGraphicFramePr>
        <xdr:cNvPr id="6" name="Chart 5">
          <a:extLst>
            <a:ext uri="{FF2B5EF4-FFF2-40B4-BE49-F238E27FC236}">
              <a16:creationId xmlns:a16="http://schemas.microsoft.com/office/drawing/2014/main" id="{7974115B-E063-FE7D-D3CF-64AE6D0EF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129540</xdr:colOff>
      <xdr:row>14</xdr:row>
      <xdr:rowOff>179070</xdr:rowOff>
    </xdr:from>
    <xdr:to>
      <xdr:col>12</xdr:col>
      <xdr:colOff>891540</xdr:colOff>
      <xdr:row>29</xdr:row>
      <xdr:rowOff>179070</xdr:rowOff>
    </xdr:to>
    <xdr:graphicFrame macro="">
      <xdr:nvGraphicFramePr>
        <xdr:cNvPr id="7" name="Chart 6">
          <a:extLst>
            <a:ext uri="{FF2B5EF4-FFF2-40B4-BE49-F238E27FC236}">
              <a16:creationId xmlns:a16="http://schemas.microsoft.com/office/drawing/2014/main" id="{65A60CD6-B0B2-BEB8-C128-AF9B5726B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609600</xdr:colOff>
      <xdr:row>22</xdr:row>
      <xdr:rowOff>26670</xdr:rowOff>
    </xdr:from>
    <xdr:to>
      <xdr:col>25</xdr:col>
      <xdr:colOff>861060</xdr:colOff>
      <xdr:row>34</xdr:row>
      <xdr:rowOff>45720</xdr:rowOff>
    </xdr:to>
    <xdr:graphicFrame macro="">
      <xdr:nvGraphicFramePr>
        <xdr:cNvPr id="8" name="Chart 7">
          <a:extLst>
            <a:ext uri="{FF2B5EF4-FFF2-40B4-BE49-F238E27FC236}">
              <a16:creationId xmlns:a16="http://schemas.microsoft.com/office/drawing/2014/main" id="{C2CA23C8-3C40-779C-ED16-82702CDC2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7620</xdr:colOff>
      <xdr:row>7</xdr:row>
      <xdr:rowOff>41910</xdr:rowOff>
    </xdr:from>
    <xdr:to>
      <xdr:col>31</xdr:col>
      <xdr:colOff>594360</xdr:colOff>
      <xdr:row>22</xdr:row>
      <xdr:rowOff>41910</xdr:rowOff>
    </xdr:to>
    <xdr:graphicFrame macro="">
      <xdr:nvGraphicFramePr>
        <xdr:cNvPr id="9" name="Chart 8">
          <a:extLst>
            <a:ext uri="{FF2B5EF4-FFF2-40B4-BE49-F238E27FC236}">
              <a16:creationId xmlns:a16="http://schemas.microsoft.com/office/drawing/2014/main" id="{7656C4EE-E56D-6AC8-0003-729072001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769620</xdr:colOff>
      <xdr:row>19</xdr:row>
      <xdr:rowOff>80010</xdr:rowOff>
    </xdr:from>
    <xdr:to>
      <xdr:col>20</xdr:col>
      <xdr:colOff>571500</xdr:colOff>
      <xdr:row>34</xdr:row>
      <xdr:rowOff>80010</xdr:rowOff>
    </xdr:to>
    <xdr:graphicFrame macro="">
      <xdr:nvGraphicFramePr>
        <xdr:cNvPr id="10" name="Chart 9">
          <a:extLst>
            <a:ext uri="{FF2B5EF4-FFF2-40B4-BE49-F238E27FC236}">
              <a16:creationId xmlns:a16="http://schemas.microsoft.com/office/drawing/2014/main" id="{EF1FA4D9-8628-FB05-8C81-E136F0C4D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654.050051157406" backgroundQuery="1" createdVersion="8" refreshedVersion="8" minRefreshableVersion="3" recordCount="0" supportSubquery="1" supportAdvancedDrill="1" xr:uid="{529882BF-62EE-47CB-8F55-E9CBB6117BA6}">
  <cacheSource type="external" connectionId="6"/>
  <cacheFields count="2">
    <cacheField name="[Measures].[t_sales]" caption="t_sales" numFmtId="0" hierarchy="37" level="32767"/>
    <cacheField name="[Measures].[total_profit]" caption="total_profit" numFmtId="0" hierarchy="39" level="32767"/>
  </cacheFields>
  <cacheHierarchies count="51">
    <cacheHierarchy uniqueName="[2011].[OrderDate]" caption="OrderDate" attribute="1" time="1" defaultMemberUniqueName="[2011].[OrderDate].[All]" allUniqueName="[2011].[OrderDate].[All]" dimensionUniqueName="[2011]" displayFolder="" count="0" memberValueDatatype="7" unbalanced="0"/>
    <cacheHierarchy uniqueName="[2011].[CustomerID]" caption="CustomerID" attribute="1" defaultMemberUniqueName="[2011].[CustomerID].[All]" allUniqueName="[2011].[CustomerID].[All]" dimensionUniqueName="[2011]" displayFolder="" count="0" memberValueDatatype="20" unbalanced="0"/>
    <cacheHierarchy uniqueName="[2011].[TerritoryID]" caption="TerritoryID" attribute="1" defaultMemberUniqueName="[2011].[TerritoryID].[All]" allUniqueName="[2011].[TerritoryID].[All]" dimensionUniqueName="[2011]" displayFolder="" count="0" memberValueDatatype="20" unbalanced="0"/>
    <cacheHierarchy uniqueName="[2011].[SalesOrderID]" caption="SalesOrderID" attribute="1" defaultMemberUniqueName="[2011].[SalesOrderID].[All]" allUniqueName="[2011].[SalesOrderID].[All]" dimensionUniqueName="[2011]" displayFolder="" count="0" memberValueDatatype="20" unbalanced="0"/>
    <cacheHierarchy uniqueName="[2011].[OrderQty]" caption="OrderQty" attribute="1" defaultMemberUniqueName="[2011].[OrderQty].[All]" allUniqueName="[2011].[OrderQty].[All]" dimensionUniqueName="[2011]" displayFolder="" count="0" memberValueDatatype="20" unbalanced="0"/>
    <cacheHierarchy uniqueName="[2011].[ProductID]" caption="ProductID" attribute="1" defaultMemberUniqueName="[2011].[ProductID].[All]" allUniqueName="[2011].[ProductID].[All]" dimensionUniqueName="[2011]" displayFolder="" count="0" memberValueDatatype="20" unbalanced="0"/>
    <cacheHierarchy uniqueName="[2011].[UnitPrice]" caption="UnitPrice" attribute="1" defaultMemberUniqueName="[2011].[UnitPrice].[All]" allUniqueName="[2011].[UnitPrice].[All]" dimensionUniqueName="[2011]" displayFolder="" count="0" memberValueDatatype="5" unbalanced="0"/>
    <cacheHierarchy uniqueName="[2011].[sales]" caption="sales" attribute="1" defaultMemberUniqueName="[2011].[sales].[All]" allUniqueName="[2011].[sales].[All]" dimensionUniqueName="[2011]" displayFolder="" count="0" memberValueDatatype="5" unbalanced="0"/>
    <cacheHierarchy uniqueName="[2011].[unit_cost]" caption="unit_cost" attribute="1" defaultMemberUniqueName="[2011].[unit_cost].[All]" allUniqueName="[2011].[unit_cost].[All]" dimensionUniqueName="[2011]" displayFolder="" count="0" memberValueDatatype="5" unbalanced="0"/>
    <cacheHierarchy uniqueName="[2011].[cost1]" caption="cost1" attribute="1" defaultMemberUniqueName="[2011].[cost1].[All]" allUniqueName="[2011].[cost1].[All]" dimensionUniqueName="[2011]" displayFolder="" count="0" memberValueDatatype="5" unbalanced="0"/>
    <cacheHierarchy uniqueName="[2011].[Add Column2]" caption="Add Column2" attribute="1" defaultMemberUniqueName="[2011].[Add Column2].[All]" allUniqueName="[2011].[Add Column2].[All]" dimensionUniqueName="[2011]" displayFolder="" count="0" memberValueDatatype="20" unbalanced="0"/>
    <cacheHierarchy uniqueName="[2011].[OrderDate (Year)]" caption="OrderDate (Year)" attribute="1" defaultMemberUniqueName="[2011].[OrderDate (Year)].[All]" allUniqueName="[2011].[OrderDate (Year)].[All]" dimensionUniqueName="[2011]" displayFolder="" count="0" memberValueDatatype="130" unbalanced="0"/>
    <cacheHierarchy uniqueName="[2011].[OrderDate (Quarter)]" caption="OrderDate (Quarter)" attribute="1" defaultMemberUniqueName="[2011].[OrderDate (Quarter)].[All]" allUniqueName="[2011].[OrderDate (Quarter)].[All]" dimensionUniqueName="[2011]" displayFolder="" count="2" memberValueDatatype="130" unbalanced="0"/>
    <cacheHierarchy uniqueName="[2011].[OrderDate (Month)]" caption="OrderDate (Month)" attribute="1" defaultMemberUniqueName="[2011].[OrderDate (Month)].[All]" allUniqueName="[2011].[OrderDate (Month)].[All]" dimensionUniqueName="[2011]" displayFolder="" count="2"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AccountNumber]" caption="AccountNumber" attribute="1" defaultMemberUniqueName="[customers].[AccountNumber].[All]" allUniqueName="[customers].[AccountNumber].[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terriotery].[TerritoryID]" caption="TerritoryID" attribute="1" defaultMemberUniqueName="[terriotery].[TerritoryID].[All]" allUniqueName="[terriotery].[TerritoryID].[All]" dimensionUniqueName="[terriotery]" displayFolder="" count="0" memberValueDatatype="20" unbalanced="0"/>
    <cacheHierarchy uniqueName="[terriotery].[Region Name]" caption="Region Name" attribute="1" defaultMemberUniqueName="[terriotery].[Region Name].[All]" allUniqueName="[terriotery].[Region Name].[All]" dimensionUniqueName="[terriotery]" displayFolder="" count="0" memberValueDatatype="130" unbalanced="0"/>
    <cacheHierarchy uniqueName="[terriotery].[CountryRegionCode]" caption="CountryRegionCode" attribute="1" defaultMemberUniqueName="[terriotery].[CountryRegionCode].[All]" allUniqueName="[terriotery].[CountryRegionCode].[All]" dimensionUniqueName="[terriotery]" displayFolder="" count="0" memberValueDatatype="130" unbalanced="0"/>
    <cacheHierarchy uniqueName="[terriotery].[Region Group]" caption="Region Group" attribute="1" defaultMemberUniqueName="[terriotery].[Region Group].[All]" allUniqueName="[terriotery].[Region Group].[All]" dimensionUniqueName="[terriotery]" displayFolder="" count="0" memberValueDatatype="130" unbalanced="0"/>
    <cacheHierarchy uniqueName="[2011].[OrderDate (Month Index)]" caption="OrderDate (Month Index)" attribute="1" defaultMemberUniqueName="[2011].[OrderDate (Month Index)].[All]" allUniqueName="[2011].[OrderDate (Month Index)].[All]" dimensionUniqueName="[2011]" displayFolder="" count="0" memberValueDatatype="20" unbalanced="0" hidden="1"/>
    <cacheHierarchy uniqueName="[Measures].[t_sales]" caption="t_sales" measure="1" displayFolder="" measureGroup="2011" count="0" oneField="1">
      <fieldsUsage count="1">
        <fieldUsage x="0"/>
      </fieldsUsage>
    </cacheHierarchy>
    <cacheHierarchy uniqueName="[Measures].[total_cost]" caption="total_cost" measure="1" displayFolder="" measureGroup="2011" count="0"/>
    <cacheHierarchy uniqueName="[Measures].[total_profit]" caption="total_profit" measure="1" displayFolder="" measureGroup="2011" count="0" oneField="1">
      <fieldsUsage count="1">
        <fieldUsage x="1"/>
      </fieldsUsage>
    </cacheHierarchy>
    <cacheHierarchy uniqueName="[Measures].[total_q]" caption="total_q" measure="1" displayFolder="" measureGroup="2011" count="0"/>
    <cacheHierarchy uniqueName="[Measures].[total_customer]" caption="total_customer" measure="1" displayFolder="" measureGroup="2011" count="0"/>
    <cacheHierarchy uniqueName="[Measures].[t_product]" caption="t_product" measure="1" displayFolder="" measureGroup="2011"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otery]" caption="__XL_Count terriotery" measure="1" displayFolder="" measureGroup="terriotery" count="0" hidden="1"/>
    <cacheHierarchy uniqueName="[Measures].[__XL_Count 2011]" caption="__XL_Count 2011" measure="1" displayFolder="" measureGroup="201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2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27"/>
        </ext>
      </extLst>
    </cacheHierarchy>
  </cacheHierarchies>
  <kpis count="0"/>
  <dimensions count="6">
    <dimension name="2011" uniqueName="[2011]" caption="2011"/>
    <dimension name="Calendar" uniqueName="[Calendar]" caption="Calendar"/>
    <dimension name="customers" uniqueName="[customers]" caption="customers"/>
    <dimension measure="1" name="Measures" uniqueName="[Measures]" caption="Measures"/>
    <dimension name="products" uniqueName="[products]" caption="products"/>
    <dimension name="terriotery" uniqueName="[terriotery]" caption="terriotery"/>
  </dimensions>
  <measureGroups count="5">
    <measureGroup name="2011" caption="2011"/>
    <measureGroup name="Calendar" caption="Calendar"/>
    <measureGroup name="customers" caption="customers"/>
    <measureGroup name="products" caption="products"/>
    <measureGroup name="terriotery" caption="terriotery"/>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654.138332754628" backgroundQuery="1" createdVersion="8" refreshedVersion="8" minRefreshableVersion="3" recordCount="0" supportSubquery="1" supportAdvancedDrill="1" xr:uid="{E441DDCF-D062-440E-99B0-5109D25C73E2}">
  <cacheSource type="external" connectionId="6"/>
  <cacheFields count="5">
    <cacheField name="[2011].[OrderDate (Month)].[OrderDate (Month)]" caption="OrderDate (Month)" numFmtId="0" hierarchy="13" level="1">
      <sharedItems count="12">
        <s v="Jan"/>
        <s v="Feb"/>
        <s v="Mar"/>
        <s v="Apr"/>
        <s v="May"/>
        <s v="Jun"/>
        <s v="Jul"/>
        <s v="Aug"/>
        <s v="Sep"/>
        <s v="Oct"/>
        <s v="Nov"/>
        <s v="Dec"/>
      </sharedItems>
    </cacheField>
    <cacheField name="[Measures].[t_sales]" caption="t_sales" numFmtId="0" hierarchy="37" level="32767"/>
    <cacheField name="[Measures].[total_profit]" caption="total_profit" numFmtId="0" hierarchy="39" level="32767"/>
    <cacheField name="[2011].[OrderDate (Year)].[OrderDate (Year)]" caption="OrderDate (Year)" numFmtId="0" hierarchy="11" level="1">
      <sharedItems containsSemiMixedTypes="0" containsNonDate="0" containsString="0"/>
    </cacheField>
    <cacheField name="[2011].[OrderQty].[OrderQty]" caption="OrderQty" numFmtId="0" hierarchy="4" level="1">
      <sharedItems containsSemiMixedTypes="0" containsNonDate="0" containsString="0"/>
    </cacheField>
  </cacheFields>
  <cacheHierarchies count="51">
    <cacheHierarchy uniqueName="[2011].[OrderDate]" caption="OrderDate" attribute="1" time="1" defaultMemberUniqueName="[2011].[OrderDate].[All]" allUniqueName="[2011].[OrderDate].[All]" dimensionUniqueName="[2011]" displayFolder="" count="0" memberValueDatatype="7" unbalanced="0"/>
    <cacheHierarchy uniqueName="[2011].[CustomerID]" caption="CustomerID" attribute="1" defaultMemberUniqueName="[2011].[CustomerID].[All]" allUniqueName="[2011].[CustomerID].[All]" dimensionUniqueName="[2011]" displayFolder="" count="0" memberValueDatatype="20" unbalanced="0"/>
    <cacheHierarchy uniqueName="[2011].[TerritoryID]" caption="TerritoryID" attribute="1" defaultMemberUniqueName="[2011].[TerritoryID].[All]" allUniqueName="[2011].[TerritoryID].[All]" dimensionUniqueName="[2011]" displayFolder="" count="0" memberValueDatatype="20" unbalanced="0"/>
    <cacheHierarchy uniqueName="[2011].[SalesOrderID]" caption="SalesOrderID" attribute="1" defaultMemberUniqueName="[2011].[SalesOrderID].[All]" allUniqueName="[2011].[SalesOrderID].[All]" dimensionUniqueName="[2011]" displayFolder="" count="0" memberValueDatatype="20" unbalanced="0"/>
    <cacheHierarchy uniqueName="[2011].[OrderQty]" caption="OrderQty" attribute="1" defaultMemberUniqueName="[2011].[OrderQty].[All]" allUniqueName="[2011].[OrderQty].[All]" dimensionUniqueName="[2011]" displayFolder="" count="2" memberValueDatatype="20" unbalanced="0">
      <fieldsUsage count="2">
        <fieldUsage x="-1"/>
        <fieldUsage x="4"/>
      </fieldsUsage>
    </cacheHierarchy>
    <cacheHierarchy uniqueName="[2011].[ProductID]" caption="ProductID" attribute="1" defaultMemberUniqueName="[2011].[ProductID].[All]" allUniqueName="[2011].[ProductID].[All]" dimensionUniqueName="[2011]" displayFolder="" count="0" memberValueDatatype="20" unbalanced="0"/>
    <cacheHierarchy uniqueName="[2011].[UnitPrice]" caption="UnitPrice" attribute="1" defaultMemberUniqueName="[2011].[UnitPrice].[All]" allUniqueName="[2011].[UnitPrice].[All]" dimensionUniqueName="[2011]" displayFolder="" count="0" memberValueDatatype="5" unbalanced="0"/>
    <cacheHierarchy uniqueName="[2011].[sales]" caption="sales" attribute="1" defaultMemberUniqueName="[2011].[sales].[All]" allUniqueName="[2011].[sales].[All]" dimensionUniqueName="[2011]" displayFolder="" count="0" memberValueDatatype="5" unbalanced="0"/>
    <cacheHierarchy uniqueName="[2011].[unit_cost]" caption="unit_cost" attribute="1" defaultMemberUniqueName="[2011].[unit_cost].[All]" allUniqueName="[2011].[unit_cost].[All]" dimensionUniqueName="[2011]" displayFolder="" count="0" memberValueDatatype="5" unbalanced="0"/>
    <cacheHierarchy uniqueName="[2011].[cost1]" caption="cost1" attribute="1" defaultMemberUniqueName="[2011].[cost1].[All]" allUniqueName="[2011].[cost1].[All]" dimensionUniqueName="[2011]" displayFolder="" count="0" memberValueDatatype="5" unbalanced="0"/>
    <cacheHierarchy uniqueName="[2011].[Add Column2]" caption="Add Column2" attribute="1" defaultMemberUniqueName="[2011].[Add Column2].[All]" allUniqueName="[2011].[Add Column2].[All]" dimensionUniqueName="[2011]" displayFolder="" count="0" memberValueDatatype="20" unbalanced="0"/>
    <cacheHierarchy uniqueName="[2011].[OrderDate (Year)]" caption="OrderDate (Year)" attribute="1" defaultMemberUniqueName="[2011].[OrderDate (Year)].[All]" allUniqueName="[2011].[OrderDate (Year)].[All]" dimensionUniqueName="[2011]" displayFolder="" count="2" memberValueDatatype="130" unbalanced="0">
      <fieldsUsage count="2">
        <fieldUsage x="-1"/>
        <fieldUsage x="3"/>
      </fieldsUsage>
    </cacheHierarchy>
    <cacheHierarchy uniqueName="[2011].[OrderDate (Quarter)]" caption="OrderDate (Quarter)" attribute="1" defaultMemberUniqueName="[2011].[OrderDate (Quarter)].[All]" allUniqueName="[2011].[OrderDate (Quarter)].[All]" dimensionUniqueName="[2011]" displayFolder="" count="0" memberValueDatatype="130" unbalanced="0"/>
    <cacheHierarchy uniqueName="[2011].[OrderDate (Month)]" caption="OrderDate (Month)" attribute="1" defaultMemberUniqueName="[2011].[OrderDate (Month)].[All]" allUniqueName="[2011].[OrderDate (Month)].[All]" dimensionUniqueName="[2011]" displayFolder="" count="2" memberValueDatatype="130" unbalanced="0">
      <fieldsUsage count="2">
        <fieldUsage x="-1"/>
        <fieldUsage x="0"/>
      </fieldsUsage>
    </cacheHierarchy>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AccountNumber]" caption="AccountNumber" attribute="1" defaultMemberUniqueName="[customers].[AccountNumber].[All]" allUniqueName="[customers].[AccountNumber].[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terriotery].[TerritoryID]" caption="TerritoryID" attribute="1" defaultMemberUniqueName="[terriotery].[TerritoryID].[All]" allUniqueName="[terriotery].[TerritoryID].[All]" dimensionUniqueName="[terriotery]" displayFolder="" count="0" memberValueDatatype="20" unbalanced="0"/>
    <cacheHierarchy uniqueName="[terriotery].[Region Name]" caption="Region Name" attribute="1" defaultMemberUniqueName="[terriotery].[Region Name].[All]" allUniqueName="[terriotery].[Region Name].[All]" dimensionUniqueName="[terriotery]" displayFolder="" count="0" memberValueDatatype="130" unbalanced="0"/>
    <cacheHierarchy uniqueName="[terriotery].[CountryRegionCode]" caption="CountryRegionCode" attribute="1" defaultMemberUniqueName="[terriotery].[CountryRegionCode].[All]" allUniqueName="[terriotery].[CountryRegionCode].[All]" dimensionUniqueName="[terriotery]" displayFolder="" count="0" memberValueDatatype="130" unbalanced="0"/>
    <cacheHierarchy uniqueName="[terriotery].[Region Group]" caption="Region Group" attribute="1" defaultMemberUniqueName="[terriotery].[Region Group].[All]" allUniqueName="[terriotery].[Region Group].[All]" dimensionUniqueName="[terriotery]" displayFolder="" count="0" memberValueDatatype="130" unbalanced="0"/>
    <cacheHierarchy uniqueName="[2011].[OrderDate (Month Index)]" caption="OrderDate (Month Index)" attribute="1" defaultMemberUniqueName="[2011].[OrderDate (Month Index)].[All]" allUniqueName="[2011].[OrderDate (Month Index)].[All]" dimensionUniqueName="[2011]" displayFolder="" count="0" memberValueDatatype="20" unbalanced="0" hidden="1"/>
    <cacheHierarchy uniqueName="[Measures].[t_sales]" caption="t_sales" measure="1" displayFolder="" measureGroup="2011" count="0" oneField="1">
      <fieldsUsage count="1">
        <fieldUsage x="1"/>
      </fieldsUsage>
    </cacheHierarchy>
    <cacheHierarchy uniqueName="[Measures].[total_cost]" caption="total_cost" measure="1" displayFolder="" measureGroup="2011" count="0"/>
    <cacheHierarchy uniqueName="[Measures].[total_profit]" caption="total_profit" measure="1" displayFolder="" measureGroup="2011" count="0" oneField="1">
      <fieldsUsage count="1">
        <fieldUsage x="2"/>
      </fieldsUsage>
    </cacheHierarchy>
    <cacheHierarchy uniqueName="[Measures].[total_q]" caption="total_q" measure="1" displayFolder="" measureGroup="2011" count="0"/>
    <cacheHierarchy uniqueName="[Measures].[total_customer]" caption="total_customer" measure="1" displayFolder="" measureGroup="2011" count="0"/>
    <cacheHierarchy uniqueName="[Measures].[t_product]" caption="t_product" measure="1" displayFolder="" measureGroup="2011"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otery]" caption="__XL_Count terriotery" measure="1" displayFolder="" measureGroup="terriotery" count="0" hidden="1"/>
    <cacheHierarchy uniqueName="[Measures].[__XL_Count 2011]" caption="__XL_Count 2011" measure="1" displayFolder="" measureGroup="201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2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27"/>
        </ext>
      </extLst>
    </cacheHierarchy>
  </cacheHierarchies>
  <kpis count="0"/>
  <dimensions count="6">
    <dimension name="2011" uniqueName="[2011]" caption="2011"/>
    <dimension name="Calendar" uniqueName="[Calendar]" caption="Calendar"/>
    <dimension name="customers" uniqueName="[customers]" caption="customers"/>
    <dimension measure="1" name="Measures" uniqueName="[Measures]" caption="Measures"/>
    <dimension name="products" uniqueName="[products]" caption="products"/>
    <dimension name="terriotery" uniqueName="[terriotery]" caption="terriotery"/>
  </dimensions>
  <measureGroups count="5">
    <measureGroup name="2011" caption="2011"/>
    <measureGroup name="Calendar" caption="Calendar"/>
    <measureGroup name="customers" caption="customers"/>
    <measureGroup name="products" caption="products"/>
    <measureGroup name="terriotery" caption="terriotery"/>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654.138358449076" backgroundQuery="1" createdVersion="8" refreshedVersion="8" minRefreshableVersion="3" recordCount="0" supportSubquery="1" supportAdvancedDrill="1" xr:uid="{884BA34F-CC7A-4170-8954-43BBF34D6D25}">
  <cacheSource type="external" connectionId="6"/>
  <cacheFields count="5">
    <cacheField name="[2011].[OrderDate (Month)].[OrderDate (Month)]" caption="OrderDate (Month)" numFmtId="0" hierarchy="13" level="1">
      <sharedItems count="3">
        <s v="Oct"/>
        <s v="Nov"/>
        <s v="Dec"/>
      </sharedItems>
    </cacheField>
    <cacheField name="[2011].[OrderDate (Quarter)].[OrderDate (Quarter)]" caption="OrderDate (Quarter)" numFmtId="0" hierarchy="12" level="1">
      <sharedItems count="1">
        <s v="Qtr4"/>
      </sharedItems>
    </cacheField>
    <cacheField name="[Measures].[t_sales]" caption="t_sales" numFmtId="0" hierarchy="37" level="32767"/>
    <cacheField name="[2011].[OrderDate (Year)].[OrderDate (Year)]" caption="OrderDate (Year)" numFmtId="0" hierarchy="11" level="1">
      <sharedItems containsSemiMixedTypes="0" containsNonDate="0" containsString="0"/>
    </cacheField>
    <cacheField name="[2011].[OrderQty].[OrderQty]" caption="OrderQty" numFmtId="0" hierarchy="4" level="1">
      <sharedItems containsSemiMixedTypes="0" containsNonDate="0" containsString="0"/>
    </cacheField>
  </cacheFields>
  <cacheHierarchies count="51">
    <cacheHierarchy uniqueName="[2011].[OrderDate]" caption="OrderDate" attribute="1" time="1" defaultMemberUniqueName="[2011].[OrderDate].[All]" allUniqueName="[2011].[OrderDate].[All]" dimensionUniqueName="[2011]" displayFolder="" count="2" memberValueDatatype="7" unbalanced="0"/>
    <cacheHierarchy uniqueName="[2011].[CustomerID]" caption="CustomerID" attribute="1" defaultMemberUniqueName="[2011].[CustomerID].[All]" allUniqueName="[2011].[CustomerID].[All]" dimensionUniqueName="[2011]" displayFolder="" count="2" memberValueDatatype="20" unbalanced="0"/>
    <cacheHierarchy uniqueName="[2011].[TerritoryID]" caption="TerritoryID" attribute="1" defaultMemberUniqueName="[2011].[TerritoryID].[All]" allUniqueName="[2011].[TerritoryID].[All]" dimensionUniqueName="[2011]" displayFolder="" count="2" memberValueDatatype="20" unbalanced="0"/>
    <cacheHierarchy uniqueName="[2011].[SalesOrderID]" caption="SalesOrderID" attribute="1" defaultMemberUniqueName="[2011].[SalesOrderID].[All]" allUniqueName="[2011].[SalesOrderID].[All]" dimensionUniqueName="[2011]" displayFolder="" count="2" memberValueDatatype="20" unbalanced="0"/>
    <cacheHierarchy uniqueName="[2011].[OrderQty]" caption="OrderQty" attribute="1" defaultMemberUniqueName="[2011].[OrderQty].[All]" allUniqueName="[2011].[OrderQty].[All]" dimensionUniqueName="[2011]" displayFolder="" count="2" memberValueDatatype="20" unbalanced="0">
      <fieldsUsage count="2">
        <fieldUsage x="-1"/>
        <fieldUsage x="4"/>
      </fieldsUsage>
    </cacheHierarchy>
    <cacheHierarchy uniqueName="[2011].[ProductID]" caption="ProductID" attribute="1" defaultMemberUniqueName="[2011].[ProductID].[All]" allUniqueName="[2011].[ProductID].[All]" dimensionUniqueName="[2011]" displayFolder="" count="2" memberValueDatatype="20" unbalanced="0"/>
    <cacheHierarchy uniqueName="[2011].[UnitPrice]" caption="UnitPrice" attribute="1" defaultMemberUniqueName="[2011].[UnitPrice].[All]" allUniqueName="[2011].[UnitPrice].[All]" dimensionUniqueName="[2011]" displayFolder="" count="2" memberValueDatatype="5" unbalanced="0"/>
    <cacheHierarchy uniqueName="[2011].[sales]" caption="sales" attribute="1" defaultMemberUniqueName="[2011].[sales].[All]" allUniqueName="[2011].[sales].[All]" dimensionUniqueName="[2011]" displayFolder="" count="2" memberValueDatatype="5" unbalanced="0"/>
    <cacheHierarchy uniqueName="[2011].[unit_cost]" caption="unit_cost" attribute="1" defaultMemberUniqueName="[2011].[unit_cost].[All]" allUniqueName="[2011].[unit_cost].[All]" dimensionUniqueName="[2011]" displayFolder="" count="2" memberValueDatatype="5" unbalanced="0"/>
    <cacheHierarchy uniqueName="[2011].[cost1]" caption="cost1" attribute="1" defaultMemberUniqueName="[2011].[cost1].[All]" allUniqueName="[2011].[cost1].[All]" dimensionUniqueName="[2011]" displayFolder="" count="2" memberValueDatatype="5" unbalanced="0"/>
    <cacheHierarchy uniqueName="[2011].[Add Column2]" caption="Add Column2" attribute="1" defaultMemberUniqueName="[2011].[Add Column2].[All]" allUniqueName="[2011].[Add Column2].[All]" dimensionUniqueName="[2011]" displayFolder="" count="2" memberValueDatatype="20" unbalanced="0"/>
    <cacheHierarchy uniqueName="[2011].[OrderDate (Year)]" caption="OrderDate (Year)" attribute="1" defaultMemberUniqueName="[2011].[OrderDate (Year)].[All]" allUniqueName="[2011].[OrderDate (Year)].[All]" dimensionUniqueName="[2011]" displayFolder="" count="2" memberValueDatatype="130" unbalanced="0">
      <fieldsUsage count="2">
        <fieldUsage x="-1"/>
        <fieldUsage x="3"/>
      </fieldsUsage>
    </cacheHierarchy>
    <cacheHierarchy uniqueName="[2011].[OrderDate (Quarter)]" caption="OrderDate (Quarter)" attribute="1" defaultMemberUniqueName="[2011].[OrderDate (Quarter)].[All]" allUniqueName="[2011].[OrderDate (Quarter)].[All]" dimensionUniqueName="[2011]" displayFolder="" count="2" memberValueDatatype="130" unbalanced="0">
      <fieldsUsage count="2">
        <fieldUsage x="-1"/>
        <fieldUsage x="1"/>
      </fieldsUsage>
    </cacheHierarchy>
    <cacheHierarchy uniqueName="[2011].[OrderDate (Month)]" caption="OrderDate (Month)" attribute="1" defaultMemberUniqueName="[2011].[OrderDate (Month)].[All]" allUniqueName="[2011].[OrderDate (Month)].[All]" dimensionUniqueName="[2011]" displayFolder="" count="2" memberValueDatatype="130" unbalanced="0">
      <fieldsUsage count="2">
        <fieldUsage x="-1"/>
        <fieldUsage x="0"/>
      </fieldsUsage>
    </cacheHierarchy>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AccountNumber]" caption="AccountNumber" attribute="1" defaultMemberUniqueName="[customers].[AccountNumber].[All]" allUniqueName="[customers].[AccountNumber].[All]" dimensionUniqueName="[customers]" displayFolder="" count="2" memberValueDatatype="130" unbalanced="0"/>
    <cacheHierarchy uniqueName="[customers].[FirstName]" caption="FirstName" attribute="1" defaultMemberUniqueName="[customers].[FirstName].[All]" allUniqueName="[customers].[FirstName].[All]" dimensionUniqueName="[customers]" displayFolder="" count="2" memberValueDatatype="130" unbalanced="0"/>
    <cacheHierarchy uniqueName="[customers].[LastName]" caption="LastName" attribute="1" defaultMemberUniqueName="[customers].[LastName].[All]" allUniqueName="[customers].[LastName].[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cacheHierarchy uniqueName="[products].[Product Subcategory]" caption="Product Subcategory" attribute="1" defaultMemberUniqueName="[products].[Product Subcategory].[All]" allUniqueName="[products].[Product Subcategory].[All]" dimensionUniqueName="[products]" displayFolder="" count="2" memberValueDatatype="130" unbalanced="0"/>
    <cacheHierarchy uniqueName="[products].[Color]" caption="Color" attribute="1" defaultMemberUniqueName="[products].[Color].[All]" allUniqueName="[products].[Color].[All]" dimensionUniqueName="[products]" displayFolder="" count="2" memberValueDatatype="130" unbalanced="0"/>
    <cacheHierarchy uniqueName="[products].[StandardCost]" caption="StandardCost" attribute="1" defaultMemberUniqueName="[products].[StandardCost].[All]" allUniqueName="[products].[StandardCost].[All]" dimensionUniqueName="[products]" displayFolder="" count="2" memberValueDatatype="5" unbalanced="0"/>
    <cacheHierarchy uniqueName="[terriotery].[TerritoryID]" caption="TerritoryID" attribute="1" defaultMemberUniqueName="[terriotery].[TerritoryID].[All]" allUniqueName="[terriotery].[TerritoryID].[All]" dimensionUniqueName="[terriotery]" displayFolder="" count="2" memberValueDatatype="20" unbalanced="0"/>
    <cacheHierarchy uniqueName="[terriotery].[Region Name]" caption="Region Name" attribute="1" defaultMemberUniqueName="[terriotery].[Region Name].[All]" allUniqueName="[terriotery].[Region Name].[All]" dimensionUniqueName="[terriotery]" displayFolder="" count="2" memberValueDatatype="130" unbalanced="0"/>
    <cacheHierarchy uniqueName="[terriotery].[CountryRegionCode]" caption="CountryRegionCode" attribute="1" defaultMemberUniqueName="[terriotery].[CountryRegionCode].[All]" allUniqueName="[terriotery].[CountryRegionCode].[All]" dimensionUniqueName="[terriotery]" displayFolder="" count="2" memberValueDatatype="130" unbalanced="0"/>
    <cacheHierarchy uniqueName="[terriotery].[Region Group]" caption="Region Group" attribute="1" defaultMemberUniqueName="[terriotery].[Region Group].[All]" allUniqueName="[terriotery].[Region Group].[All]" dimensionUniqueName="[terriotery]" displayFolder="" count="2" memberValueDatatype="130" unbalanced="0"/>
    <cacheHierarchy uniqueName="[2011].[OrderDate (Month Index)]" caption="OrderDate (Month Index)" attribute="1" defaultMemberUniqueName="[2011].[OrderDate (Month Index)].[All]" allUniqueName="[2011].[OrderDate (Month Index)].[All]" dimensionUniqueName="[2011]" displayFolder="" count="2" memberValueDatatype="20" unbalanced="0" hidden="1"/>
    <cacheHierarchy uniqueName="[Measures].[t_sales]" caption="t_sales" measure="1" displayFolder="" measureGroup="2011" count="0" oneField="1">
      <fieldsUsage count="1">
        <fieldUsage x="2"/>
      </fieldsUsage>
    </cacheHierarchy>
    <cacheHierarchy uniqueName="[Measures].[total_cost]" caption="total_cost" measure="1" displayFolder="" measureGroup="2011" count="0"/>
    <cacheHierarchy uniqueName="[Measures].[total_profit]" caption="total_profit" measure="1" displayFolder="" measureGroup="2011" count="0"/>
    <cacheHierarchy uniqueName="[Measures].[total_q]" caption="total_q" measure="1" displayFolder="" measureGroup="2011" count="0"/>
    <cacheHierarchy uniqueName="[Measures].[total_customer]" caption="total_customer" measure="1" displayFolder="" measureGroup="2011" count="0"/>
    <cacheHierarchy uniqueName="[Measures].[t_product]" caption="t_product" measure="1" displayFolder="" measureGroup="2011"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otery]" caption="__XL_Count terriotery" measure="1" displayFolder="" measureGroup="terriotery" count="0" hidden="1"/>
    <cacheHierarchy uniqueName="[Measures].[__XL_Count 2011]" caption="__XL_Count 2011" measure="1" displayFolder="" measureGroup="201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2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27"/>
        </ext>
      </extLst>
    </cacheHierarchy>
  </cacheHierarchies>
  <kpis count="0"/>
  <dimensions count="6">
    <dimension name="2011" uniqueName="[2011]" caption="2011"/>
    <dimension name="Calendar" uniqueName="[Calendar]" caption="Calendar"/>
    <dimension name="customers" uniqueName="[customers]" caption="customers"/>
    <dimension measure="1" name="Measures" uniqueName="[Measures]" caption="Measures"/>
    <dimension name="products" uniqueName="[products]" caption="products"/>
    <dimension name="terriotery" uniqueName="[terriotery]" caption="terriotery"/>
  </dimensions>
  <measureGroups count="5">
    <measureGroup name="2011" caption="2011"/>
    <measureGroup name="Calendar" caption="Calendar"/>
    <measureGroup name="customers" caption="customers"/>
    <measureGroup name="products" caption="products"/>
    <measureGroup name="terriotery" caption="terriotery"/>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654.138358796299" backgroundQuery="1" createdVersion="8" refreshedVersion="8" minRefreshableVersion="3" recordCount="0" supportSubquery="1" supportAdvancedDrill="1" xr:uid="{FACC38F5-BC9D-49E6-93A5-96E84516F2FA}">
  <cacheSource type="external" connectionId="6"/>
  <cacheFields count="6">
    <cacheField name="[Measures].[t_sales]" caption="t_sales" numFmtId="0" hierarchy="37" level="32767"/>
    <cacheField name="[products].[ProductID].[ProductID]" caption="ProductID" numFmtId="0" hierarchy="26" level="1">
      <sharedItems containsSemiMixedTypes="0" containsString="0" containsNumber="1" containsInteger="1" minValue="707" maxValue="863" count="84">
        <n v="707"/>
        <n v="708"/>
        <n v="711"/>
        <n v="712"/>
        <n v="714"/>
        <n v="715"/>
        <n v="716"/>
        <n v="722"/>
        <n v="725"/>
        <n v="726"/>
        <n v="729"/>
        <n v="730"/>
        <n v="738"/>
        <n v="742"/>
        <n v="743"/>
        <n v="747"/>
        <n v="759"/>
        <n v="760"/>
        <n v="761"/>
        <n v="762"/>
        <n v="763"/>
        <n v="764"/>
        <n v="765"/>
        <n v="766"/>
        <n v="767"/>
        <n v="768"/>
        <n v="769"/>
        <n v="770"/>
        <n v="779"/>
        <n v="780"/>
        <n v="781"/>
        <n v="782"/>
        <n v="783"/>
        <n v="784"/>
        <n v="785"/>
        <n v="786"/>
        <n v="787"/>
        <n v="788"/>
        <n v="789"/>
        <n v="790"/>
        <n v="791"/>
        <n v="792"/>
        <n v="793"/>
        <n v="794"/>
        <n v="795"/>
        <n v="796"/>
        <n v="797"/>
        <n v="798"/>
        <n v="799"/>
        <n v="801"/>
        <n v="804"/>
        <n v="806"/>
        <n v="807"/>
        <n v="808"/>
        <n v="809"/>
        <n v="813"/>
        <n v="814"/>
        <n v="815"/>
        <n v="819"/>
        <n v="822"/>
        <n v="824"/>
        <n v="825"/>
        <n v="826"/>
        <n v="831"/>
        <n v="832"/>
        <n v="835"/>
        <n v="836"/>
        <n v="841"/>
        <n v="843"/>
        <n v="844"/>
        <n v="849"/>
        <n v="850"/>
        <n v="852"/>
        <n v="853"/>
        <n v="854"/>
        <n v="855"/>
        <n v="856"/>
        <n v="857"/>
        <n v="858"/>
        <n v="859"/>
        <n v="861"/>
        <n v="862"/>
        <n v="863"/>
        <n v="753" u="1"/>
      </sharedItems>
      <extLst>
        <ext xmlns:x15="http://schemas.microsoft.com/office/spreadsheetml/2010/11/main" uri="{4F2E5C28-24EA-4eb8-9CBF-B6C8F9C3D259}">
          <x15:cachedUniqueNames>
            <x15:cachedUniqueName index="0" name="[products].[ProductID].&amp;[707]"/>
            <x15:cachedUniqueName index="1" name="[products].[ProductID].&amp;[708]"/>
            <x15:cachedUniqueName index="2" name="[products].[ProductID].&amp;[711]"/>
            <x15:cachedUniqueName index="3" name="[products].[ProductID].&amp;[712]"/>
            <x15:cachedUniqueName index="4" name="[products].[ProductID].&amp;[714]"/>
            <x15:cachedUniqueName index="5" name="[products].[ProductID].&amp;[715]"/>
            <x15:cachedUniqueName index="6" name="[products].[ProductID].&amp;[716]"/>
            <x15:cachedUniqueName index="7" name="[products].[ProductID].&amp;[722]"/>
            <x15:cachedUniqueName index="8" name="[products].[ProductID].&amp;[725]"/>
            <x15:cachedUniqueName index="9" name="[products].[ProductID].&amp;[726]"/>
            <x15:cachedUniqueName index="10" name="[products].[ProductID].&amp;[729]"/>
            <x15:cachedUniqueName index="11" name="[products].[ProductID].&amp;[730]"/>
            <x15:cachedUniqueName index="12" name="[products].[ProductID].&amp;[738]"/>
            <x15:cachedUniqueName index="13" name="[products].[ProductID].&amp;[742]"/>
            <x15:cachedUniqueName index="14" name="[products].[ProductID].&amp;[743]"/>
            <x15:cachedUniqueName index="15" name="[products].[ProductID].&amp;[747]"/>
            <x15:cachedUniqueName index="16" name="[products].[ProductID].&amp;[759]"/>
            <x15:cachedUniqueName index="17" name="[products].[ProductID].&amp;[760]"/>
            <x15:cachedUniqueName index="18" name="[products].[ProductID].&amp;[761]"/>
            <x15:cachedUniqueName index="19" name="[products].[ProductID].&amp;[762]"/>
            <x15:cachedUniqueName index="20" name="[products].[ProductID].&amp;[763]"/>
            <x15:cachedUniqueName index="21" name="[products].[ProductID].&amp;[764]"/>
            <x15:cachedUniqueName index="22" name="[products].[ProductID].&amp;[765]"/>
            <x15:cachedUniqueName index="23" name="[products].[ProductID].&amp;[766]"/>
            <x15:cachedUniqueName index="24" name="[products].[ProductID].&amp;[767]"/>
            <x15:cachedUniqueName index="25" name="[products].[ProductID].&amp;[768]"/>
            <x15:cachedUniqueName index="26" name="[products].[ProductID].&amp;[769]"/>
            <x15:cachedUniqueName index="27" name="[products].[ProductID].&amp;[770]"/>
            <x15:cachedUniqueName index="28" name="[products].[ProductID].&amp;[779]"/>
            <x15:cachedUniqueName index="29" name="[products].[ProductID].&amp;[780]"/>
            <x15:cachedUniqueName index="30" name="[products].[ProductID].&amp;[781]"/>
            <x15:cachedUniqueName index="31" name="[products].[ProductID].&amp;[782]"/>
            <x15:cachedUniqueName index="32" name="[products].[ProductID].&amp;[783]"/>
            <x15:cachedUniqueName index="33" name="[products].[ProductID].&amp;[784]"/>
            <x15:cachedUniqueName index="34" name="[products].[ProductID].&amp;[785]"/>
            <x15:cachedUniqueName index="35" name="[products].[ProductID].&amp;[786]"/>
            <x15:cachedUniqueName index="36" name="[products].[ProductID].&amp;[787]"/>
            <x15:cachedUniqueName index="37" name="[products].[ProductID].&amp;[788]"/>
            <x15:cachedUniqueName index="38" name="[products].[ProductID].&amp;[789]"/>
            <x15:cachedUniqueName index="39" name="[products].[ProductID].&amp;[790]"/>
            <x15:cachedUniqueName index="40" name="[products].[ProductID].&amp;[791]"/>
            <x15:cachedUniqueName index="41" name="[products].[ProductID].&amp;[792]"/>
            <x15:cachedUniqueName index="42" name="[products].[ProductID].&amp;[793]"/>
            <x15:cachedUniqueName index="43" name="[products].[ProductID].&amp;[794]"/>
            <x15:cachedUniqueName index="44" name="[products].[ProductID].&amp;[795]"/>
            <x15:cachedUniqueName index="45" name="[products].[ProductID].&amp;[796]"/>
            <x15:cachedUniqueName index="46" name="[products].[ProductID].&amp;[797]"/>
            <x15:cachedUniqueName index="47" name="[products].[ProductID].&amp;[798]"/>
            <x15:cachedUniqueName index="48" name="[products].[ProductID].&amp;[799]"/>
            <x15:cachedUniqueName index="49" name="[products].[ProductID].&amp;[801]"/>
            <x15:cachedUniqueName index="50" name="[products].[ProductID].&amp;[804]"/>
            <x15:cachedUniqueName index="51" name="[products].[ProductID].&amp;[806]"/>
            <x15:cachedUniqueName index="52" name="[products].[ProductID].&amp;[807]"/>
            <x15:cachedUniqueName index="53" name="[products].[ProductID].&amp;[808]"/>
            <x15:cachedUniqueName index="54" name="[products].[ProductID].&amp;[809]"/>
            <x15:cachedUniqueName index="55" name="[products].[ProductID].&amp;[813]"/>
            <x15:cachedUniqueName index="56" name="[products].[ProductID].&amp;[814]"/>
            <x15:cachedUniqueName index="57" name="[products].[ProductID].&amp;[815]"/>
            <x15:cachedUniqueName index="58" name="[products].[ProductID].&amp;[819]"/>
            <x15:cachedUniqueName index="59" name="[products].[ProductID].&amp;[822]"/>
            <x15:cachedUniqueName index="60" name="[products].[ProductID].&amp;[824]"/>
            <x15:cachedUniqueName index="61" name="[products].[ProductID].&amp;[825]"/>
            <x15:cachedUniqueName index="62" name="[products].[ProductID].&amp;[826]"/>
            <x15:cachedUniqueName index="63" name="[products].[ProductID].&amp;[831]"/>
            <x15:cachedUniqueName index="64" name="[products].[ProductID].&amp;[832]"/>
            <x15:cachedUniqueName index="65" name="[products].[ProductID].&amp;[835]"/>
            <x15:cachedUniqueName index="66" name="[products].[ProductID].&amp;[836]"/>
            <x15:cachedUniqueName index="67" name="[products].[ProductID].&amp;[841]"/>
            <x15:cachedUniqueName index="68" name="[products].[ProductID].&amp;[843]"/>
            <x15:cachedUniqueName index="69" name="[products].[ProductID].&amp;[844]"/>
            <x15:cachedUniqueName index="70" name="[products].[ProductID].&amp;[849]"/>
            <x15:cachedUniqueName index="71" name="[products].[ProductID].&amp;[850]"/>
            <x15:cachedUniqueName index="72" name="[products].[ProductID].&amp;[852]"/>
            <x15:cachedUniqueName index="73" name="[products].[ProductID].&amp;[853]"/>
            <x15:cachedUniqueName index="74" name="[products].[ProductID].&amp;[854]"/>
            <x15:cachedUniqueName index="75" name="[products].[ProductID].&amp;[855]"/>
            <x15:cachedUniqueName index="76" name="[products].[ProductID].&amp;[856]"/>
            <x15:cachedUniqueName index="77" name="[products].[ProductID].&amp;[857]"/>
            <x15:cachedUniqueName index="78" name="[products].[ProductID].&amp;[858]"/>
            <x15:cachedUniqueName index="79" name="[products].[ProductID].&amp;[859]"/>
            <x15:cachedUniqueName index="80" name="[products].[ProductID].&amp;[861]"/>
            <x15:cachedUniqueName index="81" name="[products].[ProductID].&amp;[862]"/>
            <x15:cachedUniqueName index="82" name="[products].[ProductID].&amp;[863]"/>
            <x15:cachedUniqueName index="83" name="[products].[ProductID].&amp;[753]"/>
          </x15:cachedUniqueNames>
        </ext>
      </extLst>
    </cacheField>
    <cacheField name="[products].[ProductName].[ProductName]" caption="ProductName" numFmtId="0" hierarchy="27" level="1">
      <sharedItems count="84">
        <s v="Sport-100 Helmet, Red"/>
        <s v="Sport-100 Helmet, Black"/>
        <s v="Sport-100 Helmet, Blue"/>
        <s v="AWC Logo Cap"/>
        <s v="Long-Sleeve Logo Jersey, M"/>
        <s v="Long-Sleeve Logo Jersey, L"/>
        <s v="Long-Sleeve Logo Jersey, XL"/>
        <s v="LL Road Frame - Black, 58"/>
        <s v="LL Road Frame - Red, 44"/>
        <s v="LL Road Frame - Red, 48"/>
        <s v="LL Road Frame - Red, 60"/>
        <s v="LL Road Frame - Red, 62"/>
        <s v="LL Road Frame - Black, 52"/>
        <s v="HL Mountain Frame - Silver, 46"/>
        <s v="HL Mountain Frame - Black, 42"/>
        <s v="HL Mountain Frame - Black, 38"/>
        <s v="Road-650 Red, 58"/>
        <s v="Road-650 Red, 60"/>
        <s v="Road-650 Red, 62"/>
        <s v="Road-650 Red, 44"/>
        <s v="Road-650 Red, 48"/>
        <s v="Road-650 Red, 52"/>
        <s v="Road-650 Black, 58"/>
        <s v="Road-650 Black, 60"/>
        <s v="Road-650 Black, 62"/>
        <s v="Road-650 Black, 44"/>
        <s v="Road-650 Black, 48"/>
        <s v="Road-650 Black, 52"/>
        <s v="Mountain-200 Silver, 38"/>
        <s v="Mountain-200 Silver, 42"/>
        <s v="Mountain-200 Silver, 46"/>
        <s v="Mountain-200 Black, 38"/>
        <s v="Mountain-200 Black, 42"/>
        <s v="Mountain-200 Black, 46"/>
        <s v="Mountain-300 Black, 38"/>
        <s v="Mountain-300 Black, 40"/>
        <s v="Mountain-300 Black, 44"/>
        <s v="Mountain-300 Black, 48"/>
        <s v="Road-250 Red, 44"/>
        <s v="Road-250 Red, 48"/>
        <s v="Road-250 Red, 52"/>
        <s v="Road-250 Red, 58"/>
        <s v="Road-250 Black, 44"/>
        <s v="Road-250 Black, 48"/>
        <s v="Road-250 Black, 52"/>
        <s v="Road-250 Black, 58"/>
        <s v="Road-550-W Yellow, 38"/>
        <s v="Road-550-W Yellow, 40"/>
        <s v="Road-550-W Yellow, 42"/>
        <s v="Road-550-W Yellow, 48"/>
        <s v="HL Fork"/>
        <s v="ML Headset"/>
        <s v="HL Headset"/>
        <s v="LL Mountain Handlebars"/>
        <s v="ML Mountain Handlebars"/>
        <s v="HL Road Handlebars"/>
        <s v="ML Mountain Frame - Black, 38"/>
        <s v="LL Mountain Front Wheel"/>
        <s v="ML Road Front Wheel"/>
        <s v="ML Road Frame-W - Yellow, 38"/>
        <s v="ML Mountain Rear Wheel"/>
        <s v="HL Mountain Rear Wheel"/>
        <s v="LL Road Rear Wheel"/>
        <s v="ML Mountain Frame - Black, 44"/>
        <s v="ML Mountain Frame - Black, 48"/>
        <s v="ML Road Frame-W - Yellow, 44"/>
        <s v="ML Road Frame-W - Yellow, 48"/>
        <s v="Men's Sports Shorts, S"/>
        <s v="Cable Lock"/>
        <s v="Minipump"/>
        <s v="Men's Sports Shorts, M"/>
        <s v="Men's Sports Shorts, L"/>
        <s v="Women's Tights, S"/>
        <s v="Women's Tights, M"/>
        <s v="Women's Tights, L"/>
        <s v="Men's Bib-Shorts, S"/>
        <s v="Men's Bib-Shorts, M"/>
        <s v="Men's Bib-Shorts, L"/>
        <s v="Half-Finger Gloves, S"/>
        <s v="Half-Finger Gloves, M"/>
        <s v="Full-Finger Gloves, S"/>
        <s v="Full-Finger Gloves, M"/>
        <s v="Full-Finger Gloves, L"/>
        <s v="Road-150 Red, 56" u="1"/>
      </sharedItems>
    </cacheField>
    <cacheField name="[2011].[OrderDate (Year)].[OrderDate (Year)]" caption="OrderDate (Year)" numFmtId="0" hierarchy="11" level="1">
      <sharedItems containsSemiMixedTypes="0" containsNonDate="0" containsString="0"/>
    </cacheField>
    <cacheField name="[2011].[OrderDate (Quarter)].[OrderDate (Quarter)]" caption="OrderDate (Quarter)" numFmtId="0" hierarchy="12" level="1">
      <sharedItems containsSemiMixedTypes="0" containsNonDate="0" containsString="0"/>
    </cacheField>
    <cacheField name="[2011].[OrderQty].[OrderQty]" caption="OrderQty" numFmtId="0" hierarchy="4" level="1">
      <sharedItems containsSemiMixedTypes="0" containsNonDate="0" containsString="0"/>
    </cacheField>
  </cacheFields>
  <cacheHierarchies count="51">
    <cacheHierarchy uniqueName="[2011].[OrderDate]" caption="OrderDate" attribute="1" time="1" defaultMemberUniqueName="[2011].[OrderDate].[All]" allUniqueName="[2011].[OrderDate].[All]" dimensionUniqueName="[2011]" displayFolder="" count="0" memberValueDatatype="7" unbalanced="0"/>
    <cacheHierarchy uniqueName="[2011].[CustomerID]" caption="CustomerID" attribute="1" defaultMemberUniqueName="[2011].[CustomerID].[All]" allUniqueName="[2011].[CustomerID].[All]" dimensionUniqueName="[2011]" displayFolder="" count="0" memberValueDatatype="20" unbalanced="0"/>
    <cacheHierarchy uniqueName="[2011].[TerritoryID]" caption="TerritoryID" attribute="1" defaultMemberUniqueName="[2011].[TerritoryID].[All]" allUniqueName="[2011].[TerritoryID].[All]" dimensionUniqueName="[2011]" displayFolder="" count="0" memberValueDatatype="20" unbalanced="0"/>
    <cacheHierarchy uniqueName="[2011].[SalesOrderID]" caption="SalesOrderID" attribute="1" defaultMemberUniqueName="[2011].[SalesOrderID].[All]" allUniqueName="[2011].[SalesOrderID].[All]" dimensionUniqueName="[2011]" displayFolder="" count="0" memberValueDatatype="20" unbalanced="0"/>
    <cacheHierarchy uniqueName="[2011].[OrderQty]" caption="OrderQty" attribute="1" defaultMemberUniqueName="[2011].[OrderQty].[All]" allUniqueName="[2011].[OrderQty].[All]" dimensionUniqueName="[2011]" displayFolder="" count="2" memberValueDatatype="20" unbalanced="0">
      <fieldsUsage count="2">
        <fieldUsage x="-1"/>
        <fieldUsage x="5"/>
      </fieldsUsage>
    </cacheHierarchy>
    <cacheHierarchy uniqueName="[2011].[ProductID]" caption="ProductID" attribute="1" defaultMemberUniqueName="[2011].[ProductID].[All]" allUniqueName="[2011].[ProductID].[All]" dimensionUniqueName="[2011]" displayFolder="" count="0" memberValueDatatype="20" unbalanced="0"/>
    <cacheHierarchy uniqueName="[2011].[UnitPrice]" caption="UnitPrice" attribute="1" defaultMemberUniqueName="[2011].[UnitPrice].[All]" allUniqueName="[2011].[UnitPrice].[All]" dimensionUniqueName="[2011]" displayFolder="" count="0" memberValueDatatype="5" unbalanced="0"/>
    <cacheHierarchy uniqueName="[2011].[sales]" caption="sales" attribute="1" defaultMemberUniqueName="[2011].[sales].[All]" allUniqueName="[2011].[sales].[All]" dimensionUniqueName="[2011]" displayFolder="" count="0" memberValueDatatype="5" unbalanced="0"/>
    <cacheHierarchy uniqueName="[2011].[unit_cost]" caption="unit_cost" attribute="1" defaultMemberUniqueName="[2011].[unit_cost].[All]" allUniqueName="[2011].[unit_cost].[All]" dimensionUniqueName="[2011]" displayFolder="" count="0" memberValueDatatype="5" unbalanced="0"/>
    <cacheHierarchy uniqueName="[2011].[cost1]" caption="cost1" attribute="1" defaultMemberUniqueName="[2011].[cost1].[All]" allUniqueName="[2011].[cost1].[All]" dimensionUniqueName="[2011]" displayFolder="" count="0" memberValueDatatype="5" unbalanced="0"/>
    <cacheHierarchy uniqueName="[2011].[Add Column2]" caption="Add Column2" attribute="1" defaultMemberUniqueName="[2011].[Add Column2].[All]" allUniqueName="[2011].[Add Column2].[All]" dimensionUniqueName="[2011]" displayFolder="" count="0" memberValueDatatype="20" unbalanced="0"/>
    <cacheHierarchy uniqueName="[2011].[OrderDate (Year)]" caption="OrderDate (Year)" attribute="1" defaultMemberUniqueName="[2011].[OrderDate (Year)].[All]" allUniqueName="[2011].[OrderDate (Year)].[All]" dimensionUniqueName="[2011]" displayFolder="" count="2" memberValueDatatype="130" unbalanced="0">
      <fieldsUsage count="2">
        <fieldUsage x="-1"/>
        <fieldUsage x="3"/>
      </fieldsUsage>
    </cacheHierarchy>
    <cacheHierarchy uniqueName="[2011].[OrderDate (Quarter)]" caption="OrderDate (Quarter)" attribute="1" defaultMemberUniqueName="[2011].[OrderDate (Quarter)].[All]" allUniqueName="[2011].[OrderDate (Quarter)].[All]" dimensionUniqueName="[2011]" displayFolder="" count="2" memberValueDatatype="130" unbalanced="0">
      <fieldsUsage count="2">
        <fieldUsage x="-1"/>
        <fieldUsage x="4"/>
      </fieldsUsage>
    </cacheHierarchy>
    <cacheHierarchy uniqueName="[2011].[OrderDate (Month)]" caption="OrderDate (Month)" attribute="1" defaultMemberUniqueName="[2011].[OrderDate (Month)].[All]" allUniqueName="[2011].[OrderDate (Month)].[All]" dimensionUniqueName="[2011]"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AccountNumber]" caption="AccountNumber" attribute="1" defaultMemberUniqueName="[customers].[AccountNumber].[All]" allUniqueName="[customers].[AccountNumber].[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2" memberValueDatatype="20" unbalanced="0">
      <fieldsUsage count="2">
        <fieldUsage x="-1"/>
        <fieldUsage x="1"/>
      </fieldsUsage>
    </cacheHierarchy>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2"/>
      </fieldsUsage>
    </cacheHierarchy>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terriotery].[TerritoryID]" caption="TerritoryID" attribute="1" defaultMemberUniqueName="[terriotery].[TerritoryID].[All]" allUniqueName="[terriotery].[TerritoryID].[All]" dimensionUniqueName="[terriotery]" displayFolder="" count="0" memberValueDatatype="20" unbalanced="0"/>
    <cacheHierarchy uniqueName="[terriotery].[Region Name]" caption="Region Name" attribute="1" defaultMemberUniqueName="[terriotery].[Region Name].[All]" allUniqueName="[terriotery].[Region Name].[All]" dimensionUniqueName="[terriotery]" displayFolder="" count="0" memberValueDatatype="130" unbalanced="0"/>
    <cacheHierarchy uniqueName="[terriotery].[CountryRegionCode]" caption="CountryRegionCode" attribute="1" defaultMemberUniqueName="[terriotery].[CountryRegionCode].[All]" allUniqueName="[terriotery].[CountryRegionCode].[All]" dimensionUniqueName="[terriotery]" displayFolder="" count="0" memberValueDatatype="130" unbalanced="0"/>
    <cacheHierarchy uniqueName="[terriotery].[Region Group]" caption="Region Group" attribute="1" defaultMemberUniqueName="[terriotery].[Region Group].[All]" allUniqueName="[terriotery].[Region Group].[All]" dimensionUniqueName="[terriotery]" displayFolder="" count="0" memberValueDatatype="130" unbalanced="0"/>
    <cacheHierarchy uniqueName="[2011].[OrderDate (Month Index)]" caption="OrderDate (Month Index)" attribute="1" defaultMemberUniqueName="[2011].[OrderDate (Month Index)].[All]" allUniqueName="[2011].[OrderDate (Month Index)].[All]" dimensionUniqueName="[2011]" displayFolder="" count="0" memberValueDatatype="20" unbalanced="0" hidden="1"/>
    <cacheHierarchy uniqueName="[Measures].[t_sales]" caption="t_sales" measure="1" displayFolder="" measureGroup="2011" count="0" oneField="1">
      <fieldsUsage count="1">
        <fieldUsage x="0"/>
      </fieldsUsage>
    </cacheHierarchy>
    <cacheHierarchy uniqueName="[Measures].[total_cost]" caption="total_cost" measure="1" displayFolder="" measureGroup="2011" count="0"/>
    <cacheHierarchy uniqueName="[Measures].[total_profit]" caption="total_profit" measure="1" displayFolder="" measureGroup="2011" count="0"/>
    <cacheHierarchy uniqueName="[Measures].[total_q]" caption="total_q" measure="1" displayFolder="" measureGroup="2011" count="0"/>
    <cacheHierarchy uniqueName="[Measures].[total_customer]" caption="total_customer" measure="1" displayFolder="" measureGroup="2011" count="0"/>
    <cacheHierarchy uniqueName="[Measures].[t_product]" caption="t_product" measure="1" displayFolder="" measureGroup="2011"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otery]" caption="__XL_Count terriotery" measure="1" displayFolder="" measureGroup="terriotery" count="0" hidden="1"/>
    <cacheHierarchy uniqueName="[Measures].[__XL_Count 2011]" caption="__XL_Count 2011" measure="1" displayFolder="" measureGroup="201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2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27"/>
        </ext>
      </extLst>
    </cacheHierarchy>
  </cacheHierarchies>
  <kpis count="0"/>
  <dimensions count="6">
    <dimension name="2011" uniqueName="[2011]" caption="2011"/>
    <dimension name="Calendar" uniqueName="[Calendar]" caption="Calendar"/>
    <dimension name="customers" uniqueName="[customers]" caption="customers"/>
    <dimension measure="1" name="Measures" uniqueName="[Measures]" caption="Measures"/>
    <dimension name="products" uniqueName="[products]" caption="products"/>
    <dimension name="terriotery" uniqueName="[terriotery]" caption="terriotery"/>
  </dimensions>
  <measureGroups count="5">
    <measureGroup name="2011" caption="2011"/>
    <measureGroup name="Calendar" caption="Calendar"/>
    <measureGroup name="customers" caption="customers"/>
    <measureGroup name="products" caption="products"/>
    <measureGroup name="terriotery" caption="terriotery"/>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654.138359259261" backgroundQuery="1" createdVersion="8" refreshedVersion="8" minRefreshableVersion="3" recordCount="0" supportSubquery="1" supportAdvancedDrill="1" xr:uid="{7013C8C8-55FA-4210-8187-DE386F082C84}">
  <cacheSource type="external" connectionId="6"/>
  <cacheFields count="5">
    <cacheField name="[products].[Product Category].[Product Category]" caption="Product Category" numFmtId="0" hierarchy="28" level="1">
      <sharedItems count="4">
        <s v="Accessories"/>
        <s v="Bikes"/>
        <s v="Clothing"/>
        <s v="Components"/>
      </sharedItems>
    </cacheField>
    <cacheField name="[Measures].[t_sales]" caption="t_sales" numFmtId="0" hierarchy="37" level="32767"/>
    <cacheField name="[2011].[OrderDate (Year)].[OrderDate (Year)]" caption="OrderDate (Year)" numFmtId="0" hierarchy="11" level="1">
      <sharedItems containsSemiMixedTypes="0" containsNonDate="0" containsString="0"/>
    </cacheField>
    <cacheField name="[2011].[OrderDate (Quarter)].[OrderDate (Quarter)]" caption="OrderDate (Quarter)" numFmtId="0" hierarchy="12" level="1">
      <sharedItems containsSemiMixedTypes="0" containsNonDate="0" containsString="0"/>
    </cacheField>
    <cacheField name="[2011].[OrderQty].[OrderQty]" caption="OrderQty" numFmtId="0" hierarchy="4" level="1">
      <sharedItems containsSemiMixedTypes="0" containsNonDate="0" containsString="0"/>
    </cacheField>
  </cacheFields>
  <cacheHierarchies count="51">
    <cacheHierarchy uniqueName="[2011].[OrderDate]" caption="OrderDate" attribute="1" time="1" defaultMemberUniqueName="[2011].[OrderDate].[All]" allUniqueName="[2011].[OrderDate].[All]" dimensionUniqueName="[2011]" displayFolder="" count="0" memberValueDatatype="7" unbalanced="0"/>
    <cacheHierarchy uniqueName="[2011].[CustomerID]" caption="CustomerID" attribute="1" defaultMemberUniqueName="[2011].[CustomerID].[All]" allUniqueName="[2011].[CustomerID].[All]" dimensionUniqueName="[2011]" displayFolder="" count="0" memberValueDatatype="20" unbalanced="0"/>
    <cacheHierarchy uniqueName="[2011].[TerritoryID]" caption="TerritoryID" attribute="1" defaultMemberUniqueName="[2011].[TerritoryID].[All]" allUniqueName="[2011].[TerritoryID].[All]" dimensionUniqueName="[2011]" displayFolder="" count="0" memberValueDatatype="20" unbalanced="0"/>
    <cacheHierarchy uniqueName="[2011].[SalesOrderID]" caption="SalesOrderID" attribute="1" defaultMemberUniqueName="[2011].[SalesOrderID].[All]" allUniqueName="[2011].[SalesOrderID].[All]" dimensionUniqueName="[2011]" displayFolder="" count="0" memberValueDatatype="20" unbalanced="0"/>
    <cacheHierarchy uniqueName="[2011].[OrderQty]" caption="OrderQty" attribute="1" defaultMemberUniqueName="[2011].[OrderQty].[All]" allUniqueName="[2011].[OrderQty].[All]" dimensionUniqueName="[2011]" displayFolder="" count="2" memberValueDatatype="20" unbalanced="0">
      <fieldsUsage count="2">
        <fieldUsage x="-1"/>
        <fieldUsage x="4"/>
      </fieldsUsage>
    </cacheHierarchy>
    <cacheHierarchy uniqueName="[2011].[ProductID]" caption="ProductID" attribute="1" defaultMemberUniqueName="[2011].[ProductID].[All]" allUniqueName="[2011].[ProductID].[All]" dimensionUniqueName="[2011]" displayFolder="" count="0" memberValueDatatype="20" unbalanced="0"/>
    <cacheHierarchy uniqueName="[2011].[UnitPrice]" caption="UnitPrice" attribute="1" defaultMemberUniqueName="[2011].[UnitPrice].[All]" allUniqueName="[2011].[UnitPrice].[All]" dimensionUniqueName="[2011]" displayFolder="" count="0" memberValueDatatype="5" unbalanced="0"/>
    <cacheHierarchy uniqueName="[2011].[sales]" caption="sales" attribute="1" defaultMemberUniqueName="[2011].[sales].[All]" allUniqueName="[2011].[sales].[All]" dimensionUniqueName="[2011]" displayFolder="" count="0" memberValueDatatype="5" unbalanced="0"/>
    <cacheHierarchy uniqueName="[2011].[unit_cost]" caption="unit_cost" attribute="1" defaultMemberUniqueName="[2011].[unit_cost].[All]" allUniqueName="[2011].[unit_cost].[All]" dimensionUniqueName="[2011]" displayFolder="" count="0" memberValueDatatype="5" unbalanced="0"/>
    <cacheHierarchy uniqueName="[2011].[cost1]" caption="cost1" attribute="1" defaultMemberUniqueName="[2011].[cost1].[All]" allUniqueName="[2011].[cost1].[All]" dimensionUniqueName="[2011]" displayFolder="" count="0" memberValueDatatype="5" unbalanced="0"/>
    <cacheHierarchy uniqueName="[2011].[Add Column2]" caption="Add Column2" attribute="1" defaultMemberUniqueName="[2011].[Add Column2].[All]" allUniqueName="[2011].[Add Column2].[All]" dimensionUniqueName="[2011]" displayFolder="" count="0" memberValueDatatype="20" unbalanced="0"/>
    <cacheHierarchy uniqueName="[2011].[OrderDate (Year)]" caption="OrderDate (Year)" attribute="1" defaultMemberUniqueName="[2011].[OrderDate (Year)].[All]" allUniqueName="[2011].[OrderDate (Year)].[All]" dimensionUniqueName="[2011]" displayFolder="" count="2" memberValueDatatype="130" unbalanced="0">
      <fieldsUsage count="2">
        <fieldUsage x="-1"/>
        <fieldUsage x="2"/>
      </fieldsUsage>
    </cacheHierarchy>
    <cacheHierarchy uniqueName="[2011].[OrderDate (Quarter)]" caption="OrderDate (Quarter)" attribute="1" defaultMemberUniqueName="[2011].[OrderDate (Quarter)].[All]" allUniqueName="[2011].[OrderDate (Quarter)].[All]" dimensionUniqueName="[2011]" displayFolder="" count="2" memberValueDatatype="130" unbalanced="0">
      <fieldsUsage count="2">
        <fieldUsage x="-1"/>
        <fieldUsage x="3"/>
      </fieldsUsage>
    </cacheHierarchy>
    <cacheHierarchy uniqueName="[2011].[OrderDate (Month)]" caption="OrderDate (Month)" attribute="1" defaultMemberUniqueName="[2011].[OrderDate (Month)].[All]" allUniqueName="[2011].[OrderDate (Month)].[All]" dimensionUniqueName="[2011]" displayFolder="" count="2"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AccountNumber]" caption="AccountNumber" attribute="1" defaultMemberUniqueName="[customers].[AccountNumber].[All]" allUniqueName="[customers].[AccountNumber].[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0"/>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terriotery].[TerritoryID]" caption="TerritoryID" attribute="1" defaultMemberUniqueName="[terriotery].[TerritoryID].[All]" allUniqueName="[terriotery].[TerritoryID].[All]" dimensionUniqueName="[terriotery]" displayFolder="" count="0" memberValueDatatype="20" unbalanced="0"/>
    <cacheHierarchy uniqueName="[terriotery].[Region Name]" caption="Region Name" attribute="1" defaultMemberUniqueName="[terriotery].[Region Name].[All]" allUniqueName="[terriotery].[Region Name].[All]" dimensionUniqueName="[terriotery]" displayFolder="" count="0" memberValueDatatype="130" unbalanced="0"/>
    <cacheHierarchy uniqueName="[terriotery].[CountryRegionCode]" caption="CountryRegionCode" attribute="1" defaultMemberUniqueName="[terriotery].[CountryRegionCode].[All]" allUniqueName="[terriotery].[CountryRegionCode].[All]" dimensionUniqueName="[terriotery]" displayFolder="" count="0" memberValueDatatype="130" unbalanced="0"/>
    <cacheHierarchy uniqueName="[terriotery].[Region Group]" caption="Region Group" attribute="1" defaultMemberUniqueName="[terriotery].[Region Group].[All]" allUniqueName="[terriotery].[Region Group].[All]" dimensionUniqueName="[terriotery]" displayFolder="" count="0" memberValueDatatype="130" unbalanced="0"/>
    <cacheHierarchy uniqueName="[2011].[OrderDate (Month Index)]" caption="OrderDate (Month Index)" attribute="1" defaultMemberUniqueName="[2011].[OrderDate (Month Index)].[All]" allUniqueName="[2011].[OrderDate (Month Index)].[All]" dimensionUniqueName="[2011]" displayFolder="" count="0" memberValueDatatype="20" unbalanced="0" hidden="1"/>
    <cacheHierarchy uniqueName="[Measures].[t_sales]" caption="t_sales" measure="1" displayFolder="" measureGroup="2011" count="0" oneField="1">
      <fieldsUsage count="1">
        <fieldUsage x="1"/>
      </fieldsUsage>
    </cacheHierarchy>
    <cacheHierarchy uniqueName="[Measures].[total_cost]" caption="total_cost" measure="1" displayFolder="" measureGroup="2011" count="0"/>
    <cacheHierarchy uniqueName="[Measures].[total_profit]" caption="total_profit" measure="1" displayFolder="" measureGroup="2011" count="0"/>
    <cacheHierarchy uniqueName="[Measures].[total_q]" caption="total_q" measure="1" displayFolder="" measureGroup="2011" count="0"/>
    <cacheHierarchy uniqueName="[Measures].[total_customer]" caption="total_customer" measure="1" displayFolder="" measureGroup="2011" count="0"/>
    <cacheHierarchy uniqueName="[Measures].[t_product]" caption="t_product" measure="1" displayFolder="" measureGroup="2011"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otery]" caption="__XL_Count terriotery" measure="1" displayFolder="" measureGroup="terriotery" count="0" hidden="1"/>
    <cacheHierarchy uniqueName="[Measures].[__XL_Count 2011]" caption="__XL_Count 2011" measure="1" displayFolder="" measureGroup="201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2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27"/>
        </ext>
      </extLst>
    </cacheHierarchy>
  </cacheHierarchies>
  <kpis count="0"/>
  <dimensions count="6">
    <dimension name="2011" uniqueName="[2011]" caption="2011"/>
    <dimension name="Calendar" uniqueName="[Calendar]" caption="Calendar"/>
    <dimension name="customers" uniqueName="[customers]" caption="customers"/>
    <dimension measure="1" name="Measures" uniqueName="[Measures]" caption="Measures"/>
    <dimension name="products" uniqueName="[products]" caption="products"/>
    <dimension name="terriotery" uniqueName="[terriotery]" caption="terriotery"/>
  </dimensions>
  <measureGroups count="5">
    <measureGroup name="2011" caption="2011"/>
    <measureGroup name="Calendar" caption="Calendar"/>
    <measureGroup name="customers" caption="customers"/>
    <measureGroup name="products" caption="products"/>
    <measureGroup name="terriotery" caption="terriotery"/>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654.138359606484" backgroundQuery="1" createdVersion="8" refreshedVersion="8" minRefreshableVersion="3" recordCount="0" supportSubquery="1" supportAdvancedDrill="1" xr:uid="{F2E537CE-9B23-4A8C-BDDE-BC3586426C78}">
  <cacheSource type="external" connectionId="6"/>
  <cacheFields count="5">
    <cacheField name="[products].[Product Category].[Product Category]" caption="Product Category" numFmtId="0" hierarchy="28" level="1">
      <sharedItems count="4">
        <s v="Accessories"/>
        <s v="Bikes"/>
        <s v="Clothing"/>
        <s v="Components"/>
      </sharedItems>
    </cacheField>
    <cacheField name="[Measures].[total_customer]" caption="total_customer" numFmtId="0" hierarchy="41" level="32767"/>
    <cacheField name="[2011].[OrderDate (Year)].[OrderDate (Year)]" caption="OrderDate (Year)" numFmtId="0" hierarchy="11" level="1">
      <sharedItems containsSemiMixedTypes="0" containsNonDate="0" containsString="0"/>
    </cacheField>
    <cacheField name="[2011].[OrderDate (Quarter)].[OrderDate (Quarter)]" caption="OrderDate (Quarter)" numFmtId="0" hierarchy="12" level="1">
      <sharedItems containsSemiMixedTypes="0" containsNonDate="0" containsString="0"/>
    </cacheField>
    <cacheField name="[2011].[OrderQty].[OrderQty]" caption="OrderQty" numFmtId="0" hierarchy="4" level="1">
      <sharedItems containsSemiMixedTypes="0" containsNonDate="0" containsString="0"/>
    </cacheField>
  </cacheFields>
  <cacheHierarchies count="51">
    <cacheHierarchy uniqueName="[2011].[OrderDate]" caption="OrderDate" attribute="1" time="1" defaultMemberUniqueName="[2011].[OrderDate].[All]" allUniqueName="[2011].[OrderDate].[All]" dimensionUniqueName="[2011]" displayFolder="" count="0" memberValueDatatype="7" unbalanced="0"/>
    <cacheHierarchy uniqueName="[2011].[CustomerID]" caption="CustomerID" attribute="1" defaultMemberUniqueName="[2011].[CustomerID].[All]" allUniqueName="[2011].[CustomerID].[All]" dimensionUniqueName="[2011]" displayFolder="" count="0" memberValueDatatype="20" unbalanced="0"/>
    <cacheHierarchy uniqueName="[2011].[TerritoryID]" caption="TerritoryID" attribute="1" defaultMemberUniqueName="[2011].[TerritoryID].[All]" allUniqueName="[2011].[TerritoryID].[All]" dimensionUniqueName="[2011]" displayFolder="" count="0" memberValueDatatype="20" unbalanced="0"/>
    <cacheHierarchy uniqueName="[2011].[SalesOrderID]" caption="SalesOrderID" attribute="1" defaultMemberUniqueName="[2011].[SalesOrderID].[All]" allUniqueName="[2011].[SalesOrderID].[All]" dimensionUniqueName="[2011]" displayFolder="" count="0" memberValueDatatype="20" unbalanced="0"/>
    <cacheHierarchy uniqueName="[2011].[OrderQty]" caption="OrderQty" attribute="1" defaultMemberUniqueName="[2011].[OrderQty].[All]" allUniqueName="[2011].[OrderQty].[All]" dimensionUniqueName="[2011]" displayFolder="" count="2" memberValueDatatype="20" unbalanced="0">
      <fieldsUsage count="2">
        <fieldUsage x="-1"/>
        <fieldUsage x="4"/>
      </fieldsUsage>
    </cacheHierarchy>
    <cacheHierarchy uniqueName="[2011].[ProductID]" caption="ProductID" attribute="1" defaultMemberUniqueName="[2011].[ProductID].[All]" allUniqueName="[2011].[ProductID].[All]" dimensionUniqueName="[2011]" displayFolder="" count="0" memberValueDatatype="20" unbalanced="0"/>
    <cacheHierarchy uniqueName="[2011].[UnitPrice]" caption="UnitPrice" attribute="1" defaultMemberUniqueName="[2011].[UnitPrice].[All]" allUniqueName="[2011].[UnitPrice].[All]" dimensionUniqueName="[2011]" displayFolder="" count="0" memberValueDatatype="5" unbalanced="0"/>
    <cacheHierarchy uniqueName="[2011].[sales]" caption="sales" attribute="1" defaultMemberUniqueName="[2011].[sales].[All]" allUniqueName="[2011].[sales].[All]" dimensionUniqueName="[2011]" displayFolder="" count="0" memberValueDatatype="5" unbalanced="0"/>
    <cacheHierarchy uniqueName="[2011].[unit_cost]" caption="unit_cost" attribute="1" defaultMemberUniqueName="[2011].[unit_cost].[All]" allUniqueName="[2011].[unit_cost].[All]" dimensionUniqueName="[2011]" displayFolder="" count="0" memberValueDatatype="5" unbalanced="0"/>
    <cacheHierarchy uniqueName="[2011].[cost1]" caption="cost1" attribute="1" defaultMemberUniqueName="[2011].[cost1].[All]" allUniqueName="[2011].[cost1].[All]" dimensionUniqueName="[2011]" displayFolder="" count="0" memberValueDatatype="5" unbalanced="0"/>
    <cacheHierarchy uniqueName="[2011].[Add Column2]" caption="Add Column2" attribute="1" defaultMemberUniqueName="[2011].[Add Column2].[All]" allUniqueName="[2011].[Add Column2].[All]" dimensionUniqueName="[2011]" displayFolder="" count="0" memberValueDatatype="20" unbalanced="0"/>
    <cacheHierarchy uniqueName="[2011].[OrderDate (Year)]" caption="OrderDate (Year)" attribute="1" defaultMemberUniqueName="[2011].[OrderDate (Year)].[All]" allUniqueName="[2011].[OrderDate (Year)].[All]" dimensionUniqueName="[2011]" displayFolder="" count="2" memberValueDatatype="130" unbalanced="0">
      <fieldsUsage count="2">
        <fieldUsage x="-1"/>
        <fieldUsage x="2"/>
      </fieldsUsage>
    </cacheHierarchy>
    <cacheHierarchy uniqueName="[2011].[OrderDate (Quarter)]" caption="OrderDate (Quarter)" attribute="1" defaultMemberUniqueName="[2011].[OrderDate (Quarter)].[All]" allUniqueName="[2011].[OrderDate (Quarter)].[All]" dimensionUniqueName="[2011]" displayFolder="" count="2" memberValueDatatype="130" unbalanced="0">
      <fieldsUsage count="2">
        <fieldUsage x="-1"/>
        <fieldUsage x="3"/>
      </fieldsUsage>
    </cacheHierarchy>
    <cacheHierarchy uniqueName="[2011].[OrderDate (Month)]" caption="OrderDate (Month)" attribute="1" defaultMemberUniqueName="[2011].[OrderDate (Month)].[All]" allUniqueName="[2011].[OrderDate (Month)].[All]" dimensionUniqueName="[2011]" displayFolder="" count="2"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AccountNumber]" caption="AccountNumber" attribute="1" defaultMemberUniqueName="[customers].[AccountNumber].[All]" allUniqueName="[customers].[AccountNumber].[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0"/>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terriotery].[TerritoryID]" caption="TerritoryID" attribute="1" defaultMemberUniqueName="[terriotery].[TerritoryID].[All]" allUniqueName="[terriotery].[TerritoryID].[All]" dimensionUniqueName="[terriotery]" displayFolder="" count="0" memberValueDatatype="20" unbalanced="0"/>
    <cacheHierarchy uniqueName="[terriotery].[Region Name]" caption="Region Name" attribute="1" defaultMemberUniqueName="[terriotery].[Region Name].[All]" allUniqueName="[terriotery].[Region Name].[All]" dimensionUniqueName="[terriotery]" displayFolder="" count="0" memberValueDatatype="130" unbalanced="0"/>
    <cacheHierarchy uniqueName="[terriotery].[CountryRegionCode]" caption="CountryRegionCode" attribute="1" defaultMemberUniqueName="[terriotery].[CountryRegionCode].[All]" allUniqueName="[terriotery].[CountryRegionCode].[All]" dimensionUniqueName="[terriotery]" displayFolder="" count="0" memberValueDatatype="130" unbalanced="0"/>
    <cacheHierarchy uniqueName="[terriotery].[Region Group]" caption="Region Group" attribute="1" defaultMemberUniqueName="[terriotery].[Region Group].[All]" allUniqueName="[terriotery].[Region Group].[All]" dimensionUniqueName="[terriotery]" displayFolder="" count="0" memberValueDatatype="130" unbalanced="0"/>
    <cacheHierarchy uniqueName="[2011].[OrderDate (Month Index)]" caption="OrderDate (Month Index)" attribute="1" defaultMemberUniqueName="[2011].[OrderDate (Month Index)].[All]" allUniqueName="[2011].[OrderDate (Month Index)].[All]" dimensionUniqueName="[2011]" displayFolder="" count="0" memberValueDatatype="20" unbalanced="0" hidden="1"/>
    <cacheHierarchy uniqueName="[Measures].[t_sales]" caption="t_sales" measure="1" displayFolder="" measureGroup="2011" count="0"/>
    <cacheHierarchy uniqueName="[Measures].[total_cost]" caption="total_cost" measure="1" displayFolder="" measureGroup="2011" count="0"/>
    <cacheHierarchy uniqueName="[Measures].[total_profit]" caption="total_profit" measure="1" displayFolder="" measureGroup="2011" count="0"/>
    <cacheHierarchy uniqueName="[Measures].[total_q]" caption="total_q" measure="1" displayFolder="" measureGroup="2011" count="0"/>
    <cacheHierarchy uniqueName="[Measures].[total_customer]" caption="total_customer" measure="1" displayFolder="" measureGroup="2011" count="0" oneField="1">
      <fieldsUsage count="1">
        <fieldUsage x="1"/>
      </fieldsUsage>
    </cacheHierarchy>
    <cacheHierarchy uniqueName="[Measures].[t_product]" caption="t_product" measure="1" displayFolder="" measureGroup="2011"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otery]" caption="__XL_Count terriotery" measure="1" displayFolder="" measureGroup="terriotery" count="0" hidden="1"/>
    <cacheHierarchy uniqueName="[Measures].[__XL_Count 2011]" caption="__XL_Count 2011" measure="1" displayFolder="" measureGroup="201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2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27"/>
        </ext>
      </extLst>
    </cacheHierarchy>
  </cacheHierarchies>
  <kpis count="0"/>
  <dimensions count="6">
    <dimension name="2011" uniqueName="[2011]" caption="2011"/>
    <dimension name="Calendar" uniqueName="[Calendar]" caption="Calendar"/>
    <dimension name="customers" uniqueName="[customers]" caption="customers"/>
    <dimension measure="1" name="Measures" uniqueName="[Measures]" caption="Measures"/>
    <dimension name="products" uniqueName="[products]" caption="products"/>
    <dimension name="terriotery" uniqueName="[terriotery]" caption="terriotery"/>
  </dimensions>
  <measureGroups count="5">
    <measureGroup name="2011" caption="2011"/>
    <measureGroup name="Calendar" caption="Calendar"/>
    <measureGroup name="customers" caption="customers"/>
    <measureGroup name="products" caption="products"/>
    <measureGroup name="terriotery" caption="terriotery"/>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654.056460879627" backgroundQuery="1" createdVersion="3" refreshedVersion="8" minRefreshableVersion="3" recordCount="0" supportSubquery="1" supportAdvancedDrill="1" xr:uid="{8E48E229-B35E-4097-A2A4-C166A30DECC4}">
  <cacheSource type="external" connectionId="6">
    <extLst>
      <ext xmlns:x14="http://schemas.microsoft.com/office/spreadsheetml/2009/9/main" uri="{F057638F-6D5F-4e77-A914-E7F072B9BCA8}">
        <x14:sourceConnection name="ThisWorkbookDataModel"/>
      </ext>
    </extLst>
  </cacheSource>
  <cacheFields count="0"/>
  <cacheHierarchies count="51">
    <cacheHierarchy uniqueName="[2011].[OrderDate]" caption="OrderDate" attribute="1" time="1" defaultMemberUniqueName="[2011].[OrderDate].[All]" allUniqueName="[2011].[OrderDate].[All]" dimensionUniqueName="[2011]" displayFolder="" count="0" memberValueDatatype="7" unbalanced="0"/>
    <cacheHierarchy uniqueName="[2011].[CustomerID]" caption="CustomerID" attribute="1" defaultMemberUniqueName="[2011].[CustomerID].[All]" allUniqueName="[2011].[CustomerID].[All]" dimensionUniqueName="[2011]" displayFolder="" count="0" memberValueDatatype="20" unbalanced="0"/>
    <cacheHierarchy uniqueName="[2011].[TerritoryID]" caption="TerritoryID" attribute="1" defaultMemberUniqueName="[2011].[TerritoryID].[All]" allUniqueName="[2011].[TerritoryID].[All]" dimensionUniqueName="[2011]" displayFolder="" count="0" memberValueDatatype="20" unbalanced="0"/>
    <cacheHierarchy uniqueName="[2011].[SalesOrderID]" caption="SalesOrderID" attribute="1" defaultMemberUniqueName="[2011].[SalesOrderID].[All]" allUniqueName="[2011].[SalesOrderID].[All]" dimensionUniqueName="[2011]" displayFolder="" count="0" memberValueDatatype="20" unbalanced="0"/>
    <cacheHierarchy uniqueName="[2011].[OrderQty]" caption="OrderQty" attribute="1" defaultMemberUniqueName="[2011].[OrderQty].[All]" allUniqueName="[2011].[OrderQty].[All]" dimensionUniqueName="[2011]" displayFolder="" count="2" memberValueDatatype="20" unbalanced="0"/>
    <cacheHierarchy uniqueName="[2011].[ProductID]" caption="ProductID" attribute="1" defaultMemberUniqueName="[2011].[ProductID].[All]" allUniqueName="[2011].[ProductID].[All]" dimensionUniqueName="[2011]" displayFolder="" count="0" memberValueDatatype="20" unbalanced="0"/>
    <cacheHierarchy uniqueName="[2011].[UnitPrice]" caption="UnitPrice" attribute="1" defaultMemberUniqueName="[2011].[UnitPrice].[All]" allUniqueName="[2011].[UnitPrice].[All]" dimensionUniqueName="[2011]" displayFolder="" count="0" memberValueDatatype="5" unbalanced="0"/>
    <cacheHierarchy uniqueName="[2011].[sales]" caption="sales" attribute="1" defaultMemberUniqueName="[2011].[sales].[All]" allUniqueName="[2011].[sales].[All]" dimensionUniqueName="[2011]" displayFolder="" count="0" memberValueDatatype="5" unbalanced="0"/>
    <cacheHierarchy uniqueName="[2011].[unit_cost]" caption="unit_cost" attribute="1" defaultMemberUniqueName="[2011].[unit_cost].[All]" allUniqueName="[2011].[unit_cost].[All]" dimensionUniqueName="[2011]" displayFolder="" count="0" memberValueDatatype="5" unbalanced="0"/>
    <cacheHierarchy uniqueName="[2011].[cost1]" caption="cost1" attribute="1" defaultMemberUniqueName="[2011].[cost1].[All]" allUniqueName="[2011].[cost1].[All]" dimensionUniqueName="[2011]" displayFolder="" count="0" memberValueDatatype="5" unbalanced="0"/>
    <cacheHierarchy uniqueName="[2011].[Add Column2]" caption="Add Column2" attribute="1" defaultMemberUniqueName="[2011].[Add Column2].[All]" allUniqueName="[2011].[Add Column2].[All]" dimensionUniqueName="[2011]" displayFolder="" count="0" memberValueDatatype="20" unbalanced="0"/>
    <cacheHierarchy uniqueName="[2011].[OrderDate (Year)]" caption="OrderDate (Year)" attribute="1" defaultMemberUniqueName="[2011].[OrderDate (Year)].[All]" allUniqueName="[2011].[OrderDate (Year)].[All]" dimensionUniqueName="[2011]" displayFolder="" count="2" memberValueDatatype="130" unbalanced="0"/>
    <cacheHierarchy uniqueName="[2011].[OrderDate (Quarter)]" caption="OrderDate (Quarter)" attribute="1" defaultMemberUniqueName="[2011].[OrderDate (Quarter)].[All]" allUniqueName="[2011].[OrderDate (Quarter)].[All]" dimensionUniqueName="[2011]" displayFolder="" count="2" memberValueDatatype="130" unbalanced="0"/>
    <cacheHierarchy uniqueName="[2011].[OrderDate (Month)]" caption="OrderDate (Month)" attribute="1" defaultMemberUniqueName="[2011].[OrderDate (Month)].[All]" allUniqueName="[2011].[OrderDate (Month)].[All]" dimensionUniqueName="[2011]"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AccountNumber]" caption="AccountNumber" attribute="1" defaultMemberUniqueName="[customers].[AccountNumber].[All]" allUniqueName="[customers].[AccountNumber].[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terriotery].[TerritoryID]" caption="TerritoryID" attribute="1" defaultMemberUniqueName="[terriotery].[TerritoryID].[All]" allUniqueName="[terriotery].[TerritoryID].[All]" dimensionUniqueName="[terriotery]" displayFolder="" count="0" memberValueDatatype="20" unbalanced="0"/>
    <cacheHierarchy uniqueName="[terriotery].[Region Name]" caption="Region Name" attribute="1" defaultMemberUniqueName="[terriotery].[Region Name].[All]" allUniqueName="[terriotery].[Region Name].[All]" dimensionUniqueName="[terriotery]" displayFolder="" count="0" memberValueDatatype="130" unbalanced="0"/>
    <cacheHierarchy uniqueName="[terriotery].[CountryRegionCode]" caption="CountryRegionCode" attribute="1" defaultMemberUniqueName="[terriotery].[CountryRegionCode].[All]" allUniqueName="[terriotery].[CountryRegionCode].[All]" dimensionUniqueName="[terriotery]" displayFolder="" count="0" memberValueDatatype="130" unbalanced="0"/>
    <cacheHierarchy uniqueName="[terriotery].[Region Group]" caption="Region Group" attribute="1" defaultMemberUniqueName="[terriotery].[Region Group].[All]" allUniqueName="[terriotery].[Region Group].[All]" dimensionUniqueName="[terriotery]" displayFolder="" count="0" memberValueDatatype="130" unbalanced="0"/>
    <cacheHierarchy uniqueName="[2011].[OrderDate (Month Index)]" caption="OrderDate (Month Index)" attribute="1" defaultMemberUniqueName="[2011].[OrderDate (Month Index)].[All]" allUniqueName="[2011].[OrderDate (Month Index)].[All]" dimensionUniqueName="[2011]" displayFolder="" count="0" memberValueDatatype="20" unbalanced="0" hidden="1"/>
    <cacheHierarchy uniqueName="[Measures].[t_sales]" caption="t_sales" measure="1" displayFolder="" measureGroup="2011" count="0"/>
    <cacheHierarchy uniqueName="[Measures].[total_cost]" caption="total_cost" measure="1" displayFolder="" measureGroup="2011" count="0"/>
    <cacheHierarchy uniqueName="[Measures].[total_profit]" caption="total_profit" measure="1" displayFolder="" measureGroup="2011" count="0"/>
    <cacheHierarchy uniqueName="[Measures].[total_q]" caption="total_q" measure="1" displayFolder="" measureGroup="2011" count="0"/>
    <cacheHierarchy uniqueName="[Measures].[total_customer]" caption="total_customer" measure="1" displayFolder="" measureGroup="2011" count="0"/>
    <cacheHierarchy uniqueName="[Measures].[t_product]" caption="t_product" measure="1" displayFolder="" measureGroup="2011"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otery]" caption="__XL_Count terriotery" measure="1" displayFolder="" measureGroup="terriotery" count="0" hidden="1"/>
    <cacheHierarchy uniqueName="[Measures].[__XL_Count 2011]" caption="__XL_Count 2011" measure="1" displayFolder="" measureGroup="201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ustomerID]" caption="Sum of CustomerID" measure="1" displayFolder="" measureGroup="customers" count="0" hidden="1">
      <extLst>
        <ext xmlns:x15="http://schemas.microsoft.com/office/spreadsheetml/2010/11/main" uri="{B97F6D7D-B522-45F9-BDA1-12C45D357490}">
          <x15:cacheHierarchy aggregatedColumn="2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384216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7FE9F4-81C8-413F-97D4-A5B78E7A58D1}" name="sales" cacheId="2" applyNumberFormats="0" applyBorderFormats="0" applyFontFormats="0" applyPatternFormats="0" applyAlignmentFormats="0" applyWidthHeightFormats="1" dataCaption="Values" tag="8fa65c97-8e45-41b6-ac2e-9a3a5c9bd3dc" updatedVersion="8" minRefreshableVersion="3" useAutoFormatting="1" subtotalHiddenItems="1" rowGrandTotals="0" itemPrintTitles="1" createdVersion="8" indent="0" outline="1" outlineData="1" multipleFieldFilters="0" chartFormat="20">
  <location ref="A1:B5"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4">
    <i>
      <x/>
    </i>
    <i r="1">
      <x/>
    </i>
    <i r="1">
      <x v="1"/>
    </i>
    <i r="1">
      <x v="2"/>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members count="1" level="1">
        <member name="[2011].[OrderQty].&amp;[5]"/>
      </members>
    </pivotHierarchy>
    <pivotHierarchy dragToData="1"/>
    <pivotHierarchy dragToData="1"/>
    <pivotHierarchy dragToData="1"/>
    <pivotHierarchy dragToData="1"/>
    <pivotHierarchy dragToData="1"/>
    <pivotHierarchy dragToData="1"/>
    <pivotHierarchy multipleItemSelectionAllowed="1" dragToData="1">
      <members count="1" level="1">
        <member name="[2011].[OrderDate (Year)].&amp;[2012]"/>
      </members>
    </pivotHierarchy>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A9682-70F6-48CC-8897-5BCC0E0A69F9}" name="t_category_customer" cacheId="5" applyNumberFormats="0" applyBorderFormats="0" applyFontFormats="0" applyPatternFormats="0" applyAlignmentFormats="0" applyWidthHeightFormats="1" dataCaption="Values" tag="8fa65c97-8e45-41b6-ac2e-9a3a5c9bd3dc" updatedVersion="8" minRefreshableVersion="3" useAutoFormatting="1" subtotalHiddenItems="1" rowGrandTotals="0" itemPrintTitles="1" createdVersion="8" indent="0" outline="1" outlineData="1" multipleFieldFilters="0" chartFormat="7">
  <location ref="X1:Y5"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s>
  <pivotHierarchies count="51">
    <pivotHierarchy dragToData="1"/>
    <pivotHierarchy dragToData="1"/>
    <pivotHierarchy dragToData="1"/>
    <pivotHierarchy dragToData="1"/>
    <pivotHierarchy multipleItemSelectionAllowed="1" dragToData="1">
      <members count="1" level="1">
        <member name="[2011].[OrderQty].&amp;[5]"/>
      </members>
    </pivotHierarchy>
    <pivotHierarchy dragToData="1"/>
    <pivotHierarchy dragToData="1"/>
    <pivotHierarchy dragToData="1"/>
    <pivotHierarchy dragToData="1"/>
    <pivotHierarchy dragToData="1"/>
    <pivotHierarchy dragToData="1"/>
    <pivotHierarchy multipleItemSelectionAllowed="1" dragToData="1">
      <members count="1" level="1">
        <member name="[2011].[OrderDate (Year)].&amp;[2012]"/>
      </members>
    </pivotHierarchy>
    <pivotHierarchy multipleItemSelectionAllowed="1" dragToData="1">
      <members count="1" level="1">
        <member name="[2011].[OrderDate (Quarter)].&amp;[Qtr4]"/>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1]"/>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7ED33D-DA07-4A6C-B682-58C4111E454B}" name="values" cacheId="0" applyNumberFormats="0" applyBorderFormats="0" applyFontFormats="0" applyPatternFormats="0" applyAlignmentFormats="0" applyWidthHeightFormats="1" dataCaption="Values" tag="8fa65c97-8e45-41b6-ac2e-9a3a5c9bd3dc" updatedVersion="8" minRefreshableVersion="3" useAutoFormatting="1" itemPrintTitles="1" createdVersion="8" indent="0" outline="1" outlineData="1" multipleFieldFilters="0">
  <location ref="D1:E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dataField fld="1"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EA3375-7B63-4644-9899-065F8A938FE3}" name="t _sales _category" cacheId="4" applyNumberFormats="0" applyBorderFormats="0" applyFontFormats="0" applyPatternFormats="0" applyAlignmentFormats="0" applyWidthHeightFormats="1" dataCaption="Values" tag="8fa65c97-8e45-41b6-ac2e-9a3a5c9bd3dc" updatedVersion="8" minRefreshableVersion="3" useAutoFormatting="1" subtotalHiddenItems="1" rowGrandTotals="0" itemPrintTitles="1" createdVersion="8" indent="0" outline="1" outlineData="1" multipleFieldFilters="0" chartFormat="11">
  <location ref="U1:V5"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6">
    <chartFormat chart="5"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 chart="10" format="9">
      <pivotArea type="data" outline="0" fieldPosition="0">
        <references count="2">
          <reference field="4294967294" count="1" selected="0">
            <x v="0"/>
          </reference>
          <reference field="0" count="1" selected="0">
            <x v="2"/>
          </reference>
        </references>
      </pivotArea>
    </chartFormat>
    <chartFormat chart="10" format="10">
      <pivotArea type="data" outline="0" fieldPosition="0">
        <references count="2">
          <reference field="4294967294" count="1" selected="0">
            <x v="0"/>
          </reference>
          <reference field="0" count="1" selected="0">
            <x v="3"/>
          </reference>
        </references>
      </pivotArea>
    </chartFormat>
  </chartFormats>
  <pivotHierarchies count="51">
    <pivotHierarchy dragToData="1"/>
    <pivotHierarchy dragToData="1"/>
    <pivotHierarchy dragToData="1"/>
    <pivotHierarchy dragToData="1"/>
    <pivotHierarchy multipleItemSelectionAllowed="1" dragToData="1">
      <members count="1" level="1">
        <member name="[2011].[OrderQty].&amp;[5]"/>
      </members>
    </pivotHierarchy>
    <pivotHierarchy dragToData="1"/>
    <pivotHierarchy dragToData="1"/>
    <pivotHierarchy dragToData="1"/>
    <pivotHierarchy dragToData="1"/>
    <pivotHierarchy dragToData="1"/>
    <pivotHierarchy dragToData="1"/>
    <pivotHierarchy multipleItemSelectionAllowed="1" dragToData="1">
      <members count="1" level="1">
        <member name="[2011].[OrderDate (Year)].&amp;[2012]"/>
      </members>
    </pivotHierarchy>
    <pivotHierarchy multipleItemSelectionAllowed="1" dragToData="1">
      <members count="1" level="1">
        <member name="[2011].[OrderDate (Quarter)].&amp;[Qtr4]"/>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1]"/>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0199B7-2CF0-4803-818F-E5F2C6D1A137}" name="product" cacheId="3" applyNumberFormats="0" applyBorderFormats="0" applyFontFormats="0" applyPatternFormats="0" applyAlignmentFormats="0" applyWidthHeightFormats="1" dataCaption="Values" tag="8fa65c97-8e45-41b6-ac2e-9a3a5c9bd3dc" updatedVersion="8" minRefreshableVersion="3" useAutoFormatting="1" subtotalHiddenItems="1" rowGrandTotals="0" itemPrintTitles="1" createdVersion="8" indent="0" outline="1" outlineData="1" multipleFieldFilters="0" chartFormat="9">
  <location ref="P1:Q167" firstHeaderRow="1" firstDataRow="1" firstDataCol="1"/>
  <pivotFields count="6">
    <pivotField dataField="1" subtotalTop="0" showAll="0" defaultSubtotal="0"/>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66">
    <i>
      <x/>
    </i>
    <i r="1">
      <x/>
    </i>
    <i>
      <x v="1"/>
    </i>
    <i r="1">
      <x v="1"/>
    </i>
    <i>
      <x v="2"/>
    </i>
    <i r="1">
      <x v="2"/>
    </i>
    <i>
      <x v="3"/>
    </i>
    <i r="1">
      <x v="3"/>
    </i>
    <i>
      <x v="4"/>
    </i>
    <i r="1">
      <x v="4"/>
    </i>
    <i>
      <x v="5"/>
    </i>
    <i r="1">
      <x v="5"/>
    </i>
    <i>
      <x v="6"/>
    </i>
    <i r="1">
      <x v="6"/>
    </i>
    <i>
      <x v="7"/>
    </i>
    <i r="1">
      <x v="7"/>
    </i>
    <i>
      <x v="8"/>
    </i>
    <i r="1">
      <x v="8"/>
    </i>
    <i>
      <x v="9"/>
    </i>
    <i r="1">
      <x v="9"/>
    </i>
    <i>
      <x v="10"/>
    </i>
    <i r="1">
      <x v="10"/>
    </i>
    <i>
      <x v="11"/>
    </i>
    <i r="1">
      <x v="11"/>
    </i>
    <i>
      <x v="12"/>
    </i>
    <i r="1">
      <x v="12"/>
    </i>
    <i>
      <x v="13"/>
    </i>
    <i r="1">
      <x v="13"/>
    </i>
    <i>
      <x v="14"/>
    </i>
    <i r="1">
      <x v="14"/>
    </i>
    <i>
      <x v="15"/>
    </i>
    <i r="1">
      <x v="15"/>
    </i>
    <i>
      <x v="16"/>
    </i>
    <i r="1">
      <x v="16"/>
    </i>
    <i>
      <x v="17"/>
    </i>
    <i r="1">
      <x v="17"/>
    </i>
    <i>
      <x v="18"/>
    </i>
    <i r="1">
      <x v="18"/>
    </i>
    <i>
      <x v="19"/>
    </i>
    <i r="1">
      <x v="19"/>
    </i>
    <i>
      <x v="20"/>
    </i>
    <i r="1">
      <x v="20"/>
    </i>
    <i>
      <x v="21"/>
    </i>
    <i r="1">
      <x v="21"/>
    </i>
    <i>
      <x v="22"/>
    </i>
    <i r="1">
      <x v="22"/>
    </i>
    <i>
      <x v="23"/>
    </i>
    <i r="1">
      <x v="23"/>
    </i>
    <i>
      <x v="24"/>
    </i>
    <i r="1">
      <x v="24"/>
    </i>
    <i>
      <x v="25"/>
    </i>
    <i r="1">
      <x v="25"/>
    </i>
    <i>
      <x v="26"/>
    </i>
    <i r="1">
      <x v="26"/>
    </i>
    <i>
      <x v="27"/>
    </i>
    <i r="1">
      <x v="27"/>
    </i>
    <i>
      <x v="28"/>
    </i>
    <i r="1">
      <x v="28"/>
    </i>
    <i>
      <x v="29"/>
    </i>
    <i r="1">
      <x v="29"/>
    </i>
    <i>
      <x v="30"/>
    </i>
    <i r="1">
      <x v="30"/>
    </i>
    <i>
      <x v="31"/>
    </i>
    <i r="1">
      <x v="31"/>
    </i>
    <i>
      <x v="32"/>
    </i>
    <i r="1">
      <x v="32"/>
    </i>
    <i>
      <x v="33"/>
    </i>
    <i r="1">
      <x v="33"/>
    </i>
    <i>
      <x v="34"/>
    </i>
    <i r="1">
      <x v="34"/>
    </i>
    <i>
      <x v="35"/>
    </i>
    <i r="1">
      <x v="35"/>
    </i>
    <i>
      <x v="36"/>
    </i>
    <i r="1">
      <x v="36"/>
    </i>
    <i>
      <x v="37"/>
    </i>
    <i r="1">
      <x v="37"/>
    </i>
    <i>
      <x v="38"/>
    </i>
    <i r="1">
      <x v="38"/>
    </i>
    <i>
      <x v="39"/>
    </i>
    <i r="1">
      <x v="39"/>
    </i>
    <i>
      <x v="40"/>
    </i>
    <i r="1">
      <x v="40"/>
    </i>
    <i>
      <x v="41"/>
    </i>
    <i r="1">
      <x v="41"/>
    </i>
    <i>
      <x v="42"/>
    </i>
    <i r="1">
      <x v="42"/>
    </i>
    <i>
      <x v="43"/>
    </i>
    <i r="1">
      <x v="43"/>
    </i>
    <i>
      <x v="44"/>
    </i>
    <i r="1">
      <x v="44"/>
    </i>
    <i>
      <x v="45"/>
    </i>
    <i r="1">
      <x v="45"/>
    </i>
    <i>
      <x v="46"/>
    </i>
    <i r="1">
      <x v="46"/>
    </i>
    <i>
      <x v="47"/>
    </i>
    <i r="1">
      <x v="47"/>
    </i>
    <i>
      <x v="48"/>
    </i>
    <i r="1">
      <x v="48"/>
    </i>
    <i>
      <x v="49"/>
    </i>
    <i r="1">
      <x v="49"/>
    </i>
    <i>
      <x v="50"/>
    </i>
    <i r="1">
      <x v="50"/>
    </i>
    <i>
      <x v="51"/>
    </i>
    <i r="1">
      <x v="51"/>
    </i>
    <i>
      <x v="52"/>
    </i>
    <i r="1">
      <x v="52"/>
    </i>
    <i>
      <x v="53"/>
    </i>
    <i r="1">
      <x v="53"/>
    </i>
    <i>
      <x v="54"/>
    </i>
    <i r="1">
      <x v="54"/>
    </i>
    <i>
      <x v="55"/>
    </i>
    <i r="1">
      <x v="55"/>
    </i>
    <i>
      <x v="56"/>
    </i>
    <i r="1">
      <x v="56"/>
    </i>
    <i>
      <x v="57"/>
    </i>
    <i r="1">
      <x v="57"/>
    </i>
    <i>
      <x v="58"/>
    </i>
    <i r="1">
      <x v="58"/>
    </i>
    <i>
      <x v="59"/>
    </i>
    <i r="1">
      <x v="59"/>
    </i>
    <i>
      <x v="60"/>
    </i>
    <i r="1">
      <x v="60"/>
    </i>
    <i>
      <x v="61"/>
    </i>
    <i r="1">
      <x v="61"/>
    </i>
    <i>
      <x v="62"/>
    </i>
    <i r="1">
      <x v="62"/>
    </i>
    <i>
      <x v="63"/>
    </i>
    <i r="1">
      <x v="63"/>
    </i>
    <i>
      <x v="64"/>
    </i>
    <i r="1">
      <x v="64"/>
    </i>
    <i>
      <x v="65"/>
    </i>
    <i r="1">
      <x v="65"/>
    </i>
    <i>
      <x v="66"/>
    </i>
    <i r="1">
      <x v="66"/>
    </i>
    <i>
      <x v="67"/>
    </i>
    <i r="1">
      <x v="67"/>
    </i>
    <i>
      <x v="68"/>
    </i>
    <i r="1">
      <x v="68"/>
    </i>
    <i>
      <x v="69"/>
    </i>
    <i r="1">
      <x v="69"/>
    </i>
    <i>
      <x v="70"/>
    </i>
    <i r="1">
      <x v="70"/>
    </i>
    <i>
      <x v="71"/>
    </i>
    <i r="1">
      <x v="71"/>
    </i>
    <i>
      <x v="72"/>
    </i>
    <i r="1">
      <x v="72"/>
    </i>
    <i>
      <x v="73"/>
    </i>
    <i r="1">
      <x v="73"/>
    </i>
    <i>
      <x v="74"/>
    </i>
    <i r="1">
      <x v="74"/>
    </i>
    <i>
      <x v="75"/>
    </i>
    <i r="1">
      <x v="75"/>
    </i>
    <i>
      <x v="76"/>
    </i>
    <i r="1">
      <x v="76"/>
    </i>
    <i>
      <x v="77"/>
    </i>
    <i r="1">
      <x v="77"/>
    </i>
    <i>
      <x v="78"/>
    </i>
    <i r="1">
      <x v="78"/>
    </i>
    <i>
      <x v="79"/>
    </i>
    <i r="1">
      <x v="79"/>
    </i>
    <i>
      <x v="80"/>
    </i>
    <i r="1">
      <x v="80"/>
    </i>
    <i>
      <x v="81"/>
    </i>
    <i r="1">
      <x v="81"/>
    </i>
    <i>
      <x v="82"/>
    </i>
    <i r="1">
      <x v="82"/>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83"/>
          </reference>
          <reference field="2" count="1" selected="0">
            <x v="83"/>
          </reference>
        </references>
      </pivotArea>
    </chartFormat>
    <chartFormat chart="8"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members count="1" level="1">
        <member name="[2011].[OrderQty].&amp;[5]"/>
      </members>
    </pivotHierarchy>
    <pivotHierarchy dragToData="1"/>
    <pivotHierarchy dragToData="1"/>
    <pivotHierarchy dragToData="1"/>
    <pivotHierarchy dragToData="1"/>
    <pivotHierarchy dragToData="1"/>
    <pivotHierarchy dragToData="1"/>
    <pivotHierarchy multipleItemSelectionAllowed="1" dragToData="1">
      <members count="1" level="1">
        <member name="[2011].[OrderDate (Year)].&amp;[2012]"/>
      </members>
    </pivotHierarchy>
    <pivotHierarchy multipleItemSelectionAllowed="1" dragToData="1">
      <members count="1" level="1">
        <member name="[2011].[OrderDate (Quarter)].&amp;[Qtr4]"/>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1]"/>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D7A5A3-AFFB-4B82-A7DF-805F215B75DB}" name="total" cacheId="1" applyNumberFormats="0" applyBorderFormats="0" applyFontFormats="0" applyPatternFormats="0" applyAlignmentFormats="0" applyWidthHeightFormats="1" dataCaption="Values" tag="8fa65c97-8e45-41b6-ac2e-9a3a5c9bd3dc" updatedVersion="8" minRefreshableVersion="3" useAutoFormatting="1" subtotalHiddenItems="1" rowGrandTotals="0" itemPrintTitles="1" createdVersion="8" indent="0" outline="1" outlineData="1" multipleFieldFilters="0" chartFormat="12">
  <location ref="I1:K13"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multipleItemSelectionAllowed="1" dragToData="1">
      <members count="1" level="1">
        <member name="[2011].[OrderQty].&amp;[5]"/>
      </members>
    </pivotHierarchy>
    <pivotHierarchy dragToData="1"/>
    <pivotHierarchy dragToData="1"/>
    <pivotHierarchy dragToData="1"/>
    <pivotHierarchy dragToData="1"/>
    <pivotHierarchy dragToData="1"/>
    <pivotHierarchy dragToData="1"/>
    <pivotHierarchy multipleItemSelectionAllowed="1" dragToData="1">
      <members count="1" level="1">
        <member name="[2011].[OrderDate (Year)].&amp;[2012]"/>
      </members>
    </pivotHierarchy>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Qty" xr10:uid="{A1EBA240-35DC-4930-BEDC-E7783BC1FE49}" sourceName="[2011].[OrderQty]">
  <pivotTables>
    <pivotTable tabId="1" name="sales"/>
    <pivotTable tabId="1" name="product"/>
    <pivotTable tabId="1" name="t _sales _category"/>
    <pivotTable tabId="1" name="t_category_customer"/>
    <pivotTable tabId="1" name="total"/>
  </pivotTables>
  <data>
    <olap pivotCacheId="38421670">
      <levels count="2">
        <level uniqueName="[2011].[OrderQty].[(All)]" sourceCaption="(All)" count="0"/>
        <level uniqueName="[2011].[OrderQty].[OrderQty]" sourceCaption="OrderQty" count="41">
          <ranges>
            <range startItem="0">
              <i n="[2011].[OrderQty].&amp;[1]" c="1"/>
              <i n="[2011].[OrderQty].&amp;[2]" c="2"/>
              <i n="[2011].[OrderQty].&amp;[3]" c="3"/>
              <i n="[2011].[OrderQty].&amp;[4]" c="4"/>
              <i n="[2011].[OrderQty].&amp;[5]" c="5"/>
              <i n="[2011].[OrderQty].&amp;[6]" c="6"/>
              <i n="[2011].[OrderQty].&amp;[7]" c="7"/>
              <i n="[2011].[OrderQty].&amp;[8]" c="8"/>
              <i n="[2011].[OrderQty].&amp;[9]" c="9"/>
              <i n="[2011].[OrderQty].&amp;[10]" c="10"/>
              <i n="[2011].[OrderQty].&amp;[11]" c="11"/>
              <i n="[2011].[OrderQty].&amp;[12]" c="12"/>
              <i n="[2011].[OrderQty].&amp;[13]" c="13"/>
              <i n="[2011].[OrderQty].&amp;[14]" c="14"/>
              <i n="[2011].[OrderQty].&amp;[15]" c="15"/>
              <i n="[2011].[OrderQty].&amp;[16]" c="16"/>
              <i n="[2011].[OrderQty].&amp;[17]" c="17"/>
              <i n="[2011].[OrderQty].&amp;[18]" c="18"/>
              <i n="[2011].[OrderQty].&amp;[19]" c="19"/>
              <i n="[2011].[OrderQty].&amp;[20]" c="20"/>
              <i n="[2011].[OrderQty].&amp;[21]" c="21"/>
              <i n="[2011].[OrderQty].&amp;[23]" c="23"/>
              <i n="[2011].[OrderQty].&amp;[24]" c="24"/>
              <i n="[2011].[OrderQty].&amp;[26]" c="26"/>
              <i n="[2011].[OrderQty].&amp;[28]" c="28"/>
              <i n="[2011].[OrderQty].&amp;[31]" c="31"/>
              <i n="[2011].[OrderQty].&amp;[25]" c="25"/>
              <i n="[2011].[OrderQty].&amp;[27]" c="27"/>
              <i n="[2011].[OrderQty].&amp;[29]" c="29"/>
              <i n="[2011].[OrderQty].&amp;[32]" c="32"/>
              <i n="[2011].[OrderQty].&amp;[33]" c="33"/>
              <i n="[2011].[OrderQty].&amp;[34]" c="34"/>
              <i n="[2011].[OrderQty].&amp;[35]" c="35"/>
              <i n="[2011].[OrderQty].&amp;[39]" c="39"/>
              <i n="[2011].[OrderQty].&amp;[22]" c="22" nd="1"/>
              <i n="[2011].[OrderQty].&amp;[30]" c="30" nd="1"/>
              <i n="[2011].[OrderQty].&amp;[36]" c="36" nd="1"/>
              <i n="[2011].[OrderQty].&amp;[38]" c="38" nd="1"/>
              <i n="[2011].[OrderQty].&amp;[40]" c="40" nd="1"/>
              <i n="[2011].[OrderQty].&amp;[41]" c="41" nd="1"/>
              <i n="[2011].[OrderQty].&amp;[44]" c="44" nd="1"/>
            </range>
          </ranges>
        </level>
      </levels>
      <selections count="1">
        <selection n="[2011].[OrderQty].&amp;[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Year" xr10:uid="{BDCB8365-2D17-4D39-AFE2-D0CCE57A6AAA}" sourceName="[2011].[OrderDate (Year)]">
  <pivotTables>
    <pivotTable tabId="1" name="sales"/>
    <pivotTable tabId="1" name="product"/>
    <pivotTable tabId="1" name="t _sales _category"/>
    <pivotTable tabId="1" name="t_category_customer"/>
    <pivotTable tabId="1" name="total"/>
  </pivotTables>
  <data>
    <olap pivotCacheId="38421670">
      <levels count="2">
        <level uniqueName="[2011].[OrderDate (Year)].[(All)]" sourceCaption="(All)" count="0"/>
        <level uniqueName="[2011].[OrderDate (Year)].[OrderDate (Year)]" sourceCaption="OrderDate (Year)" count="4">
          <ranges>
            <range startItem="0">
              <i n="[2011].[OrderDate (Year)].&amp;[2011]" c="2011"/>
              <i n="[2011].[OrderDate (Year)].&amp;[2012]" c="2012"/>
              <i n="[2011].[OrderDate (Year)].&amp;[2013]" c="2013"/>
              <i n="[2011].[OrderDate (Year)].&amp;[2014]" c="2014"/>
            </range>
          </ranges>
        </level>
      </levels>
      <selections count="1">
        <selection n="[2011].[OrderDate (Year)].&amp;[2012]"/>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Quarter" xr10:uid="{47743F24-EF3F-4BF7-8407-0A40F82074EB}" sourceName="[2011].[OrderDate (Quarter)]">
  <pivotTables>
    <pivotTable tabId="1" name="sales"/>
    <pivotTable tabId="1" name="product"/>
    <pivotTable tabId="1" name="t _sales _category"/>
    <pivotTable tabId="1" name="t_category_customer"/>
  </pivotTables>
  <data>
    <olap pivotCacheId="38421670">
      <levels count="2">
        <level uniqueName="[2011].[OrderDate (Quarter)].[(All)]" sourceCaption="(All)" count="0"/>
        <level uniqueName="[2011].[OrderDate (Quarter)].[OrderDate (Quarter)]" sourceCaption="OrderDate (Quarter)" count="4">
          <ranges>
            <range startItem="0">
              <i n="[2011].[OrderDate (Quarter)].&amp;[Qtr1]" c="Qtr1"/>
              <i n="[2011].[OrderDate (Quarter)].&amp;[Qtr2]" c="Qtr2"/>
              <i n="[2011].[OrderDate (Quarter)].&amp;[Qtr3]" c="Qtr3"/>
              <i n="[2011].[OrderDate (Quarter)].&amp;[Qtr4]" c="Qtr4"/>
            </range>
          </ranges>
        </level>
      </levels>
      <selections count="1">
        <selection n="[2011].[OrderDate (Quarter)].&amp;[Qtr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Qty 1" xr10:uid="{38CC5A52-2DB6-4A62-872C-C7F04F9BBC54}" cache="Slicer_OrderQty" caption="OrderQty" level="1" rowHeight="247650"/>
  <slicer name="OrderDate (Year) 1" xr10:uid="{0B3494EF-95FF-40F3-8FC9-5A59428BD64C}" cache="Slicer_OrderDate__Year" caption="OrderDate (Year)" level="1" rowHeight="247650"/>
  <slicer name="OrderDate (Quarter) 1" xr10:uid="{895A6833-48B4-42D5-93A1-7FAC0FBE253A}" cache="Slicer_OrderDate__Quarter" caption="OrderDate (Quarte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Qty" xr10:uid="{FAFEEB8E-4B11-487A-8C95-153AAF473376}" cache="Slicer_OrderQty" caption="OrderQty" level="1" rowHeight="247650"/>
  <slicer name="OrderDate (Year)" xr10:uid="{99339AB1-7B2C-49C2-BB96-F280194965B1}" cache="Slicer_OrderDate__Year" caption="OrderDate (Year)" level="1" rowHeight="247650"/>
  <slicer name="OrderDate (Quarter)" xr10:uid="{A10A1F1A-B82D-42D1-BF9F-339FD0B121D1}" cache="Slicer_OrderDate__Quarter" caption="OrderDate (Quarter)"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02B65-2300-404E-88E3-CC7699131EB0}">
  <dimension ref="A1"/>
  <sheetViews>
    <sheetView showGridLines="0" tabSelected="1" workbookViewId="0">
      <selection activeCell="U37" sqref="U3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7FC28-B419-4074-8E6A-564D66E9C413}">
  <dimension ref="A1:Y167"/>
  <sheetViews>
    <sheetView workbookViewId="0">
      <selection activeCell="V21" sqref="V21"/>
    </sheetView>
  </sheetViews>
  <sheetFormatPr defaultRowHeight="14.4" x14ac:dyDescent="0.3"/>
  <cols>
    <col min="1" max="1" width="12.44140625" customWidth="1"/>
    <col min="2" max="2" width="14" customWidth="1"/>
    <col min="3" max="3" width="17" customWidth="1"/>
    <col min="4" max="4" width="17.6640625" customWidth="1"/>
    <col min="5" max="5" width="15.88671875" customWidth="1"/>
    <col min="6" max="6" width="4.33203125" customWidth="1"/>
    <col min="7" max="7" width="3.6640625" customWidth="1"/>
    <col min="8" max="8" width="3.21875" customWidth="1"/>
    <col min="9" max="9" width="12.44140625" customWidth="1"/>
    <col min="10" max="10" width="14" bestFit="1" customWidth="1"/>
    <col min="11" max="11" width="13.6640625" bestFit="1" customWidth="1"/>
    <col min="12" max="12" width="7.5546875" customWidth="1"/>
    <col min="13" max="13" width="13.88671875" customWidth="1"/>
    <col min="14" max="14" width="20.77734375" customWidth="1"/>
    <col min="15" max="15" width="22.21875" customWidth="1"/>
    <col min="16" max="16" width="28.88671875" bestFit="1" customWidth="1"/>
    <col min="17" max="17" width="12.88671875" bestFit="1" customWidth="1"/>
    <col min="18" max="18" width="9" customWidth="1"/>
    <col min="21" max="21" width="12.44140625" customWidth="1"/>
    <col min="22" max="22" width="14" bestFit="1" customWidth="1"/>
    <col min="24" max="24" width="12.44140625" customWidth="1"/>
    <col min="25" max="26" width="13.6640625" customWidth="1"/>
  </cols>
  <sheetData>
    <row r="1" spans="1:25" x14ac:dyDescent="0.3">
      <c r="A1" s="1" t="s">
        <v>0</v>
      </c>
      <c r="B1" t="s">
        <v>14</v>
      </c>
      <c r="D1" t="s">
        <v>14</v>
      </c>
      <c r="E1" t="s">
        <v>15</v>
      </c>
      <c r="I1" s="1" t="s">
        <v>0</v>
      </c>
      <c r="J1" t="s">
        <v>14</v>
      </c>
      <c r="K1" t="s">
        <v>15</v>
      </c>
      <c r="P1" s="1" t="s">
        <v>0</v>
      </c>
      <c r="Q1" t="s">
        <v>14</v>
      </c>
      <c r="U1" s="1" t="s">
        <v>0</v>
      </c>
      <c r="V1" t="s">
        <v>14</v>
      </c>
      <c r="X1" s="1" t="s">
        <v>0</v>
      </c>
      <c r="Y1" t="s">
        <v>103</v>
      </c>
    </row>
    <row r="2" spans="1:25" x14ac:dyDescent="0.3">
      <c r="A2" s="2" t="s">
        <v>6</v>
      </c>
      <c r="D2" s="4">
        <v>110373889.31339918</v>
      </c>
      <c r="E2" s="4">
        <v>9899411.5398989618</v>
      </c>
      <c r="I2" s="2" t="s">
        <v>10</v>
      </c>
      <c r="J2" s="4">
        <v>341927.57649999962</v>
      </c>
      <c r="K2" s="4">
        <v>5205.4619999997085</v>
      </c>
      <c r="L2" t="s">
        <v>107</v>
      </c>
      <c r="M2" t="s">
        <v>108</v>
      </c>
      <c r="N2" t="s">
        <v>109</v>
      </c>
      <c r="O2" t="s">
        <v>106</v>
      </c>
      <c r="P2" s="2">
        <v>707</v>
      </c>
      <c r="U2" s="2" t="s">
        <v>99</v>
      </c>
      <c r="V2" s="4">
        <v>3551.2074999999973</v>
      </c>
      <c r="X2" s="2" t="s">
        <v>99</v>
      </c>
      <c r="Y2">
        <v>32</v>
      </c>
    </row>
    <row r="3" spans="1:25" x14ac:dyDescent="0.3">
      <c r="A3" s="3" t="s">
        <v>7</v>
      </c>
      <c r="B3" s="4">
        <v>262115.97749999989</v>
      </c>
      <c r="I3" s="2" t="s">
        <v>11</v>
      </c>
      <c r="J3" s="4">
        <v>62815.395500000006</v>
      </c>
      <c r="K3" s="4">
        <v>-912.58699999999953</v>
      </c>
      <c r="L3" s="2" t="s">
        <v>10</v>
      </c>
      <c r="M3">
        <f>VLOOKUP(L3,I:K,3,0)</f>
        <v>5205.4619999997085</v>
      </c>
      <c r="N3" s="4">
        <v>7785.4966000058921</v>
      </c>
      <c r="O3">
        <f>N3/100</f>
        <v>77.854966000058923</v>
      </c>
      <c r="P3" s="3" t="s">
        <v>16</v>
      </c>
      <c r="Q3" s="4">
        <v>807.45999999999992</v>
      </c>
      <c r="U3" s="2" t="s">
        <v>100</v>
      </c>
      <c r="V3" s="4">
        <v>738720.44449999847</v>
      </c>
      <c r="X3" s="2" t="s">
        <v>100</v>
      </c>
      <c r="Y3">
        <v>92</v>
      </c>
    </row>
    <row r="4" spans="1:25" x14ac:dyDescent="0.3">
      <c r="A4" s="3" t="s">
        <v>8</v>
      </c>
      <c r="B4" s="4">
        <v>235201.91399999996</v>
      </c>
      <c r="D4" t="s">
        <v>104</v>
      </c>
      <c r="E4" s="6">
        <f>GETPIVOTDATA("[Measures].[t_sales]",$D$1)</f>
        <v>110373889.31339918</v>
      </c>
      <c r="I4" s="2" t="s">
        <v>12</v>
      </c>
      <c r="J4" s="4">
        <v>269853.82449999981</v>
      </c>
      <c r="K4" s="4">
        <v>6689.0269999998272</v>
      </c>
      <c r="L4" s="2" t="s">
        <v>11</v>
      </c>
      <c r="M4">
        <f t="shared" ref="M4:M14" si="0">VLOOKUP(L4,I:K,3,0)</f>
        <v>-912.58699999999953</v>
      </c>
      <c r="N4">
        <v>5782.2801999999792</v>
      </c>
      <c r="O4">
        <f t="shared" ref="O4:O14" si="1">N4/100</f>
        <v>57.82280199999979</v>
      </c>
      <c r="P4" s="2">
        <v>708</v>
      </c>
      <c r="U4" s="2" t="s">
        <v>101</v>
      </c>
      <c r="V4" s="4">
        <v>20748.764000000003</v>
      </c>
      <c r="X4" s="2" t="s">
        <v>101</v>
      </c>
      <c r="Y4">
        <v>70</v>
      </c>
    </row>
    <row r="5" spans="1:25" x14ac:dyDescent="0.3">
      <c r="A5" s="3" t="s">
        <v>9</v>
      </c>
      <c r="B5" s="4">
        <v>331552.02849999961</v>
      </c>
      <c r="D5" t="s">
        <v>105</v>
      </c>
      <c r="E5" s="6">
        <f>GETPIVOTDATA("[Measures].[total_profit]",$D$1)</f>
        <v>9899411.5398989618</v>
      </c>
      <c r="I5" s="2" t="s">
        <v>13</v>
      </c>
      <c r="J5" s="4">
        <v>95704.752000000037</v>
      </c>
      <c r="K5" s="4">
        <v>-72635.065499999968</v>
      </c>
      <c r="L5" s="2" t="s">
        <v>12</v>
      </c>
      <c r="M5">
        <f t="shared" si="0"/>
        <v>6689.0269999998272</v>
      </c>
      <c r="N5" s="4">
        <v>1807.2447999996366</v>
      </c>
      <c r="O5">
        <f t="shared" si="1"/>
        <v>18.072447999996367</v>
      </c>
      <c r="P5" s="3" t="s">
        <v>17</v>
      </c>
      <c r="Q5" s="4">
        <v>706.52749999999992</v>
      </c>
      <c r="U5" s="2" t="s">
        <v>102</v>
      </c>
      <c r="V5" s="4">
        <v>65849.504000000001</v>
      </c>
      <c r="X5" s="2" t="s">
        <v>102</v>
      </c>
      <c r="Y5">
        <v>40</v>
      </c>
    </row>
    <row r="6" spans="1:25" x14ac:dyDescent="0.3">
      <c r="D6" t="s">
        <v>106</v>
      </c>
      <c r="E6">
        <f>E5/GETPIVOTDATA("[Measures].[t_sales]",$D$1)</f>
        <v>8.9689795308293005E-2</v>
      </c>
      <c r="I6" s="2" t="s">
        <v>1</v>
      </c>
      <c r="J6" s="4">
        <v>217780.18699999995</v>
      </c>
      <c r="K6" s="4">
        <v>-6273.8344999999681</v>
      </c>
      <c r="L6" s="2" t="s">
        <v>13</v>
      </c>
      <c r="M6">
        <f t="shared" si="0"/>
        <v>-72635.065499999968</v>
      </c>
      <c r="N6" s="4">
        <v>-102626.53420000122</v>
      </c>
      <c r="O6">
        <f t="shared" si="1"/>
        <v>-1026.2653420000122</v>
      </c>
      <c r="P6" s="2">
        <v>711</v>
      </c>
      <c r="Y6">
        <f>SUM(Y2:Y5)</f>
        <v>234</v>
      </c>
    </row>
    <row r="7" spans="1:25" x14ac:dyDescent="0.3">
      <c r="I7" s="2" t="s">
        <v>2</v>
      </c>
      <c r="J7" s="4">
        <v>365168.85549999925</v>
      </c>
      <c r="K7" s="4">
        <v>-17457.699500000454</v>
      </c>
      <c r="L7" s="2" t="s">
        <v>1</v>
      </c>
      <c r="M7">
        <f t="shared" si="0"/>
        <v>-6273.8344999999681</v>
      </c>
      <c r="N7" s="4">
        <v>-6434.0758000003407</v>
      </c>
      <c r="O7">
        <f t="shared" si="1"/>
        <v>-64.340758000003405</v>
      </c>
      <c r="P7" s="3" t="s">
        <v>18</v>
      </c>
      <c r="Q7" s="4">
        <v>807.45999999999992</v>
      </c>
    </row>
    <row r="8" spans="1:25" x14ac:dyDescent="0.3">
      <c r="I8" s="2" t="s">
        <v>3</v>
      </c>
      <c r="J8" s="4">
        <v>271643.49549999984</v>
      </c>
      <c r="K8" s="4">
        <v>-8698.6374999999534</v>
      </c>
      <c r="L8" s="2" t="s">
        <v>2</v>
      </c>
      <c r="M8">
        <f t="shared" si="0"/>
        <v>-17457.699500000454</v>
      </c>
      <c r="N8" s="4">
        <v>-19465.585200001602</v>
      </c>
      <c r="O8">
        <f t="shared" si="1"/>
        <v>-194.65585200001601</v>
      </c>
      <c r="P8" s="2">
        <v>712</v>
      </c>
    </row>
    <row r="9" spans="1:25" x14ac:dyDescent="0.3">
      <c r="I9" s="2" t="s">
        <v>4</v>
      </c>
      <c r="J9" s="4">
        <v>238458.32149999996</v>
      </c>
      <c r="K9" s="4">
        <v>-6808.4149999998626</v>
      </c>
      <c r="L9" s="2" t="s">
        <v>3</v>
      </c>
      <c r="M9">
        <f t="shared" si="0"/>
        <v>-8698.6374999999534</v>
      </c>
      <c r="N9" s="4">
        <v>-4895.0220000006375</v>
      </c>
      <c r="O9">
        <f t="shared" si="1"/>
        <v>-48.950220000006375</v>
      </c>
      <c r="P9" s="3" t="s">
        <v>19</v>
      </c>
      <c r="Q9" s="4">
        <v>181.5275</v>
      </c>
    </row>
    <row r="10" spans="1:25" x14ac:dyDescent="0.3">
      <c r="I10" s="2" t="s">
        <v>5</v>
      </c>
      <c r="J10" s="4">
        <v>397308.78099999874</v>
      </c>
      <c r="K10" s="4">
        <v>-17526.74400000117</v>
      </c>
      <c r="L10" s="2" t="s">
        <v>4</v>
      </c>
      <c r="M10">
        <f t="shared" si="0"/>
        <v>-6808.4149999998626</v>
      </c>
      <c r="N10" s="4">
        <v>-7730.9150000004156</v>
      </c>
      <c r="O10">
        <f t="shared" si="1"/>
        <v>-77.309150000004152</v>
      </c>
      <c r="P10" s="2">
        <v>714</v>
      </c>
    </row>
    <row r="11" spans="1:25" x14ac:dyDescent="0.3">
      <c r="I11" s="2" t="s">
        <v>7</v>
      </c>
      <c r="J11" s="4">
        <v>262115.97749999989</v>
      </c>
      <c r="K11" s="4">
        <v>-9488.5230000000156</v>
      </c>
      <c r="L11" s="2" t="s">
        <v>5</v>
      </c>
      <c r="M11">
        <f t="shared" si="0"/>
        <v>-17526.74400000117</v>
      </c>
      <c r="N11" s="4">
        <v>-25303.507000000915</v>
      </c>
      <c r="O11">
        <f t="shared" si="1"/>
        <v>-253.03507000000914</v>
      </c>
      <c r="P11" s="3" t="s">
        <v>20</v>
      </c>
      <c r="Q11" s="4">
        <v>1442.02</v>
      </c>
    </row>
    <row r="12" spans="1:25" x14ac:dyDescent="0.3">
      <c r="I12" s="2" t="s">
        <v>8</v>
      </c>
      <c r="J12" s="4">
        <v>235201.91399999996</v>
      </c>
      <c r="K12" s="4">
        <v>-11855.151499999891</v>
      </c>
      <c r="L12" s="2" t="s">
        <v>7</v>
      </c>
      <c r="M12">
        <f t="shared" si="0"/>
        <v>-9488.5230000000156</v>
      </c>
      <c r="N12" s="4">
        <v>-11610.784800000605</v>
      </c>
      <c r="O12">
        <f t="shared" si="1"/>
        <v>-116.10784800000606</v>
      </c>
      <c r="P12" s="2">
        <v>715</v>
      </c>
    </row>
    <row r="13" spans="1:25" x14ac:dyDescent="0.3">
      <c r="I13" s="2" t="s">
        <v>9</v>
      </c>
      <c r="J13" s="4">
        <v>331552.02849999961</v>
      </c>
      <c r="K13" s="4">
        <v>-20268.71600000019</v>
      </c>
      <c r="L13" s="2" t="s">
        <v>8</v>
      </c>
      <c r="M13">
        <f t="shared" si="0"/>
        <v>-11855.151499999891</v>
      </c>
      <c r="N13" s="4">
        <v>-5746.8230000004114</v>
      </c>
      <c r="O13">
        <f t="shared" si="1"/>
        <v>-57.468230000004112</v>
      </c>
      <c r="P13" s="3" t="s">
        <v>21</v>
      </c>
      <c r="Q13" s="4">
        <v>2163.0299999999997</v>
      </c>
    </row>
    <row r="14" spans="1:25" x14ac:dyDescent="0.3">
      <c r="J14" s="4">
        <f>SUM(J2:J13)</f>
        <v>3089531.1089999964</v>
      </c>
      <c r="K14" s="4">
        <f>SUM(K2:K13)</f>
        <v>-160030.88450000194</v>
      </c>
      <c r="L14" s="2" t="s">
        <v>9</v>
      </c>
      <c r="M14">
        <f t="shared" si="0"/>
        <v>-20268.71600000019</v>
      </c>
      <c r="N14" s="4">
        <v>-17666.871200000634</v>
      </c>
      <c r="O14">
        <f t="shared" si="1"/>
        <v>-176.66871200000634</v>
      </c>
      <c r="P14" s="2">
        <v>716</v>
      </c>
    </row>
    <row r="15" spans="1:25" x14ac:dyDescent="0.3">
      <c r="N15" s="4"/>
      <c r="P15" s="3" t="s">
        <v>22</v>
      </c>
      <c r="Q15" s="4">
        <v>1297.818</v>
      </c>
    </row>
    <row r="16" spans="1:25" x14ac:dyDescent="0.3">
      <c r="N16" s="4"/>
      <c r="P16" s="2">
        <v>722</v>
      </c>
    </row>
    <row r="17" spans="16:17" x14ac:dyDescent="0.3">
      <c r="P17" s="3" t="s">
        <v>23</v>
      </c>
      <c r="Q17" s="4">
        <v>919.69100000000003</v>
      </c>
    </row>
    <row r="18" spans="16:17" x14ac:dyDescent="0.3">
      <c r="P18" s="2">
        <v>725</v>
      </c>
    </row>
    <row r="19" spans="16:17" x14ac:dyDescent="0.3">
      <c r="P19" s="3" t="s">
        <v>24</v>
      </c>
      <c r="Q19" s="4">
        <v>1011.66</v>
      </c>
    </row>
    <row r="20" spans="16:17" x14ac:dyDescent="0.3">
      <c r="P20" s="2">
        <v>726</v>
      </c>
    </row>
    <row r="21" spans="16:17" x14ac:dyDescent="0.3">
      <c r="P21" s="3" t="s">
        <v>25</v>
      </c>
      <c r="Q21" s="4">
        <v>3034.98</v>
      </c>
    </row>
    <row r="22" spans="16:17" x14ac:dyDescent="0.3">
      <c r="P22" s="2">
        <v>729</v>
      </c>
    </row>
    <row r="23" spans="16:17" x14ac:dyDescent="0.3">
      <c r="P23" s="3" t="s">
        <v>26</v>
      </c>
      <c r="Q23" s="4">
        <v>1011.66</v>
      </c>
    </row>
    <row r="24" spans="16:17" x14ac:dyDescent="0.3">
      <c r="P24" s="2">
        <v>730</v>
      </c>
    </row>
    <row r="25" spans="16:17" x14ac:dyDescent="0.3">
      <c r="P25" s="3" t="s">
        <v>27</v>
      </c>
      <c r="Q25" s="4">
        <v>3034.98</v>
      </c>
    </row>
    <row r="26" spans="16:17" x14ac:dyDescent="0.3">
      <c r="P26" s="2">
        <v>738</v>
      </c>
    </row>
    <row r="27" spans="16:17" x14ac:dyDescent="0.3">
      <c r="P27" s="3" t="s">
        <v>28</v>
      </c>
      <c r="Q27" s="4">
        <v>1839.3820000000001</v>
      </c>
    </row>
    <row r="28" spans="16:17" x14ac:dyDescent="0.3">
      <c r="P28" s="2">
        <v>742</v>
      </c>
    </row>
    <row r="29" spans="16:17" x14ac:dyDescent="0.3">
      <c r="P29" s="3" t="s">
        <v>29</v>
      </c>
      <c r="Q29" s="4">
        <v>7442.7269999999999</v>
      </c>
    </row>
    <row r="30" spans="16:17" x14ac:dyDescent="0.3">
      <c r="P30" s="2">
        <v>743</v>
      </c>
    </row>
    <row r="31" spans="16:17" x14ac:dyDescent="0.3">
      <c r="P31" s="3" t="s">
        <v>30</v>
      </c>
      <c r="Q31" s="4">
        <v>7361.4549999999999</v>
      </c>
    </row>
    <row r="32" spans="16:17" x14ac:dyDescent="0.3">
      <c r="P32" s="2">
        <v>747</v>
      </c>
    </row>
    <row r="33" spans="16:17" x14ac:dyDescent="0.3">
      <c r="P33" s="3" t="s">
        <v>31</v>
      </c>
      <c r="Q33" s="4">
        <v>3680.7275</v>
      </c>
    </row>
    <row r="34" spans="16:17" x14ac:dyDescent="0.3">
      <c r="P34" s="2">
        <v>759</v>
      </c>
    </row>
    <row r="35" spans="16:17" x14ac:dyDescent="0.3">
      <c r="P35" s="3" t="s">
        <v>32</v>
      </c>
      <c r="Q35" s="4">
        <v>9395.8799999999992</v>
      </c>
    </row>
    <row r="36" spans="16:17" x14ac:dyDescent="0.3">
      <c r="P36" s="2">
        <v>760</v>
      </c>
    </row>
    <row r="37" spans="16:17" x14ac:dyDescent="0.3">
      <c r="P37" s="3" t="s">
        <v>33</v>
      </c>
      <c r="Q37" s="4">
        <v>11744.849999999999</v>
      </c>
    </row>
    <row r="38" spans="16:17" x14ac:dyDescent="0.3">
      <c r="P38" s="2">
        <v>761</v>
      </c>
    </row>
    <row r="39" spans="16:17" x14ac:dyDescent="0.3">
      <c r="P39" s="3" t="s">
        <v>34</v>
      </c>
      <c r="Q39" s="4">
        <v>23489.7</v>
      </c>
    </row>
    <row r="40" spans="16:17" x14ac:dyDescent="0.3">
      <c r="P40" s="2">
        <v>762</v>
      </c>
    </row>
    <row r="41" spans="16:17" x14ac:dyDescent="0.3">
      <c r="P41" s="3" t="s">
        <v>35</v>
      </c>
      <c r="Q41" s="4">
        <v>30536.610000000004</v>
      </c>
    </row>
    <row r="42" spans="16:17" x14ac:dyDescent="0.3">
      <c r="P42" s="2">
        <v>763</v>
      </c>
    </row>
    <row r="43" spans="16:17" x14ac:dyDescent="0.3">
      <c r="P43" s="3" t="s">
        <v>36</v>
      </c>
      <c r="Q43" s="4">
        <v>30536.610000000004</v>
      </c>
    </row>
    <row r="44" spans="16:17" x14ac:dyDescent="0.3">
      <c r="P44" s="2">
        <v>764</v>
      </c>
    </row>
    <row r="45" spans="16:17" x14ac:dyDescent="0.3">
      <c r="P45" s="3" t="s">
        <v>37</v>
      </c>
      <c r="Q45" s="4">
        <v>9395.8799999999992</v>
      </c>
    </row>
    <row r="46" spans="16:17" x14ac:dyDescent="0.3">
      <c r="P46" s="2">
        <v>765</v>
      </c>
    </row>
    <row r="47" spans="16:17" x14ac:dyDescent="0.3">
      <c r="P47" s="3" t="s">
        <v>38</v>
      </c>
      <c r="Q47" s="4">
        <v>18791.759999999998</v>
      </c>
    </row>
    <row r="48" spans="16:17" x14ac:dyDescent="0.3">
      <c r="P48" s="2">
        <v>766</v>
      </c>
    </row>
    <row r="49" spans="16:17" x14ac:dyDescent="0.3">
      <c r="P49" s="3" t="s">
        <v>39</v>
      </c>
      <c r="Q49" s="4">
        <v>14093.819999999998</v>
      </c>
    </row>
    <row r="50" spans="16:17" x14ac:dyDescent="0.3">
      <c r="P50" s="2">
        <v>767</v>
      </c>
    </row>
    <row r="51" spans="16:17" x14ac:dyDescent="0.3">
      <c r="P51" s="3" t="s">
        <v>40</v>
      </c>
      <c r="Q51" s="4">
        <v>9395.8799999999992</v>
      </c>
    </row>
    <row r="52" spans="16:17" x14ac:dyDescent="0.3">
      <c r="P52" s="2">
        <v>768</v>
      </c>
    </row>
    <row r="53" spans="16:17" x14ac:dyDescent="0.3">
      <c r="P53" s="3" t="s">
        <v>41</v>
      </c>
      <c r="Q53" s="4">
        <v>23489.7</v>
      </c>
    </row>
    <row r="54" spans="16:17" x14ac:dyDescent="0.3">
      <c r="P54" s="2">
        <v>769</v>
      </c>
    </row>
    <row r="55" spans="16:17" x14ac:dyDescent="0.3">
      <c r="P55" s="3" t="s">
        <v>42</v>
      </c>
      <c r="Q55" s="4">
        <v>9395.8799999999992</v>
      </c>
    </row>
    <row r="56" spans="16:17" x14ac:dyDescent="0.3">
      <c r="P56" s="2">
        <v>770</v>
      </c>
    </row>
    <row r="57" spans="16:17" x14ac:dyDescent="0.3">
      <c r="P57" s="3" t="s">
        <v>43</v>
      </c>
      <c r="Q57" s="4">
        <v>16442.789999999997</v>
      </c>
    </row>
    <row r="58" spans="16:17" x14ac:dyDescent="0.3">
      <c r="P58" s="2">
        <v>779</v>
      </c>
    </row>
    <row r="59" spans="16:17" x14ac:dyDescent="0.3">
      <c r="P59" s="3" t="s">
        <v>44</v>
      </c>
      <c r="Q59" s="4">
        <v>37285.553999999996</v>
      </c>
    </row>
    <row r="60" spans="16:17" x14ac:dyDescent="0.3">
      <c r="P60" s="2">
        <v>780</v>
      </c>
    </row>
    <row r="61" spans="16:17" x14ac:dyDescent="0.3">
      <c r="P61" s="3" t="s">
        <v>45</v>
      </c>
      <c r="Q61" s="4">
        <v>24857.036</v>
      </c>
    </row>
    <row r="62" spans="16:17" x14ac:dyDescent="0.3">
      <c r="P62" s="2">
        <v>781</v>
      </c>
    </row>
    <row r="63" spans="16:17" x14ac:dyDescent="0.3">
      <c r="P63" s="3" t="s">
        <v>46</v>
      </c>
      <c r="Q63" s="4">
        <v>18642.777000000002</v>
      </c>
    </row>
    <row r="64" spans="16:17" x14ac:dyDescent="0.3">
      <c r="P64" s="2">
        <v>782</v>
      </c>
    </row>
    <row r="65" spans="16:17" x14ac:dyDescent="0.3">
      <c r="P65" s="3" t="s">
        <v>47</v>
      </c>
      <c r="Q65" s="4">
        <v>43031.061499999996</v>
      </c>
    </row>
    <row r="66" spans="16:17" x14ac:dyDescent="0.3">
      <c r="P66" s="2">
        <v>783</v>
      </c>
    </row>
    <row r="67" spans="16:17" x14ac:dyDescent="0.3">
      <c r="P67" s="3" t="s">
        <v>48</v>
      </c>
      <c r="Q67" s="4">
        <v>24589.178</v>
      </c>
    </row>
    <row r="68" spans="16:17" x14ac:dyDescent="0.3">
      <c r="P68" s="2">
        <v>784</v>
      </c>
    </row>
    <row r="69" spans="16:17" x14ac:dyDescent="0.3">
      <c r="P69" s="3" t="s">
        <v>49</v>
      </c>
      <c r="Q69" s="4">
        <v>24589.178</v>
      </c>
    </row>
    <row r="70" spans="16:17" x14ac:dyDescent="0.3">
      <c r="P70" s="2">
        <v>785</v>
      </c>
    </row>
    <row r="71" spans="16:17" x14ac:dyDescent="0.3">
      <c r="P71" s="3" t="s">
        <v>50</v>
      </c>
      <c r="Q71" s="4">
        <v>12959.880000000001</v>
      </c>
    </row>
    <row r="72" spans="16:17" x14ac:dyDescent="0.3">
      <c r="P72" s="2">
        <v>786</v>
      </c>
    </row>
    <row r="73" spans="16:17" x14ac:dyDescent="0.3">
      <c r="P73" s="3" t="s">
        <v>51</v>
      </c>
      <c r="Q73" s="4">
        <v>12959.880000000001</v>
      </c>
    </row>
    <row r="74" spans="16:17" x14ac:dyDescent="0.3">
      <c r="P74" s="2">
        <v>787</v>
      </c>
    </row>
    <row r="75" spans="16:17" x14ac:dyDescent="0.3">
      <c r="P75" s="3" t="s">
        <v>52</v>
      </c>
      <c r="Q75" s="4">
        <v>9719.91</v>
      </c>
    </row>
    <row r="76" spans="16:17" x14ac:dyDescent="0.3">
      <c r="P76" s="2">
        <v>788</v>
      </c>
    </row>
    <row r="77" spans="16:17" x14ac:dyDescent="0.3">
      <c r="P77" s="3" t="s">
        <v>53</v>
      </c>
      <c r="Q77" s="4">
        <v>12959.880000000001</v>
      </c>
    </row>
    <row r="78" spans="16:17" x14ac:dyDescent="0.3">
      <c r="P78" s="2">
        <v>789</v>
      </c>
    </row>
    <row r="79" spans="16:17" x14ac:dyDescent="0.3">
      <c r="P79" s="3" t="s">
        <v>54</v>
      </c>
      <c r="Q79" s="4">
        <v>36650.25</v>
      </c>
    </row>
    <row r="80" spans="16:17" x14ac:dyDescent="0.3">
      <c r="P80" s="2">
        <v>790</v>
      </c>
    </row>
    <row r="81" spans="16:17" x14ac:dyDescent="0.3">
      <c r="P81" s="3" t="s">
        <v>55</v>
      </c>
      <c r="Q81" s="4">
        <v>43980.3</v>
      </c>
    </row>
    <row r="82" spans="16:17" x14ac:dyDescent="0.3">
      <c r="P82" s="2">
        <v>791</v>
      </c>
    </row>
    <row r="83" spans="16:17" x14ac:dyDescent="0.3">
      <c r="P83" s="3" t="s">
        <v>56</v>
      </c>
      <c r="Q83" s="4">
        <v>29320.2</v>
      </c>
    </row>
    <row r="84" spans="16:17" x14ac:dyDescent="0.3">
      <c r="P84" s="2">
        <v>792</v>
      </c>
    </row>
    <row r="85" spans="16:17" x14ac:dyDescent="0.3">
      <c r="P85" s="3" t="s">
        <v>57</v>
      </c>
      <c r="Q85" s="4">
        <v>26178.75</v>
      </c>
    </row>
    <row r="86" spans="16:17" x14ac:dyDescent="0.3">
      <c r="P86" s="2">
        <v>793</v>
      </c>
    </row>
    <row r="87" spans="16:17" x14ac:dyDescent="0.3">
      <c r="P87" s="3" t="s">
        <v>58</v>
      </c>
      <c r="Q87" s="4">
        <v>32723.4375</v>
      </c>
    </row>
    <row r="88" spans="16:17" x14ac:dyDescent="0.3">
      <c r="P88" s="2">
        <v>794</v>
      </c>
    </row>
    <row r="89" spans="16:17" x14ac:dyDescent="0.3">
      <c r="P89" s="3" t="s">
        <v>59</v>
      </c>
      <c r="Q89" s="4">
        <v>13089.375</v>
      </c>
    </row>
    <row r="90" spans="16:17" x14ac:dyDescent="0.3">
      <c r="P90" s="2">
        <v>795</v>
      </c>
    </row>
    <row r="91" spans="16:17" x14ac:dyDescent="0.3">
      <c r="P91" s="3" t="s">
        <v>60</v>
      </c>
      <c r="Q91" s="4">
        <v>39268.125</v>
      </c>
    </row>
    <row r="92" spans="16:17" x14ac:dyDescent="0.3">
      <c r="P92" s="2">
        <v>796</v>
      </c>
    </row>
    <row r="93" spans="16:17" x14ac:dyDescent="0.3">
      <c r="P93" s="3" t="s">
        <v>61</v>
      </c>
      <c r="Q93" s="4">
        <v>26178.75</v>
      </c>
    </row>
    <row r="94" spans="16:17" x14ac:dyDescent="0.3">
      <c r="P94" s="2">
        <v>797</v>
      </c>
    </row>
    <row r="95" spans="16:17" x14ac:dyDescent="0.3">
      <c r="P95" s="3" t="s">
        <v>62</v>
      </c>
      <c r="Q95" s="4">
        <v>24010.5</v>
      </c>
    </row>
    <row r="96" spans="16:17" x14ac:dyDescent="0.3">
      <c r="P96" s="2">
        <v>798</v>
      </c>
    </row>
    <row r="97" spans="16:17" x14ac:dyDescent="0.3">
      <c r="P97" s="3" t="s">
        <v>63</v>
      </c>
      <c r="Q97" s="4">
        <v>9003.9375</v>
      </c>
    </row>
    <row r="98" spans="16:17" x14ac:dyDescent="0.3">
      <c r="P98" s="2">
        <v>799</v>
      </c>
    </row>
    <row r="99" spans="16:17" x14ac:dyDescent="0.3">
      <c r="P99" s="3" t="s">
        <v>64</v>
      </c>
      <c r="Q99" s="4">
        <v>12005.25</v>
      </c>
    </row>
    <row r="100" spans="16:17" x14ac:dyDescent="0.3">
      <c r="P100" s="2">
        <v>801</v>
      </c>
    </row>
    <row r="101" spans="16:17" x14ac:dyDescent="0.3">
      <c r="P101" s="3" t="s">
        <v>65</v>
      </c>
      <c r="Q101" s="4">
        <v>18007.875</v>
      </c>
    </row>
    <row r="102" spans="16:17" x14ac:dyDescent="0.3">
      <c r="P102" s="2">
        <v>804</v>
      </c>
    </row>
    <row r="103" spans="16:17" x14ac:dyDescent="0.3">
      <c r="P103" s="3" t="s">
        <v>66</v>
      </c>
      <c r="Q103" s="4">
        <v>1376.9399999999998</v>
      </c>
    </row>
    <row r="104" spans="16:17" x14ac:dyDescent="0.3">
      <c r="P104" s="2">
        <v>806</v>
      </c>
    </row>
    <row r="105" spans="16:17" x14ac:dyDescent="0.3">
      <c r="P105" s="3" t="s">
        <v>67</v>
      </c>
      <c r="Q105" s="4">
        <v>1534.35</v>
      </c>
    </row>
    <row r="106" spans="16:17" x14ac:dyDescent="0.3">
      <c r="P106" s="2">
        <v>807</v>
      </c>
    </row>
    <row r="107" spans="16:17" x14ac:dyDescent="0.3">
      <c r="P107" s="3" t="s">
        <v>68</v>
      </c>
      <c r="Q107" s="4">
        <v>374.18999999999994</v>
      </c>
    </row>
    <row r="108" spans="16:17" x14ac:dyDescent="0.3">
      <c r="P108" s="2">
        <v>808</v>
      </c>
    </row>
    <row r="109" spans="16:17" x14ac:dyDescent="0.3">
      <c r="P109" s="3" t="s">
        <v>69</v>
      </c>
      <c r="Q109" s="4">
        <v>242.94499999999999</v>
      </c>
    </row>
    <row r="110" spans="16:17" x14ac:dyDescent="0.3">
      <c r="P110" s="2">
        <v>809</v>
      </c>
    </row>
    <row r="111" spans="16:17" x14ac:dyDescent="0.3">
      <c r="P111" s="3" t="s">
        <v>70</v>
      </c>
      <c r="Q111" s="4">
        <v>844.36249999999995</v>
      </c>
    </row>
    <row r="112" spans="16:17" x14ac:dyDescent="0.3">
      <c r="P112" s="2">
        <v>813</v>
      </c>
    </row>
    <row r="113" spans="16:17" x14ac:dyDescent="0.3">
      <c r="P113" s="3" t="s">
        <v>71</v>
      </c>
      <c r="Q113" s="4">
        <v>328.00900000000001</v>
      </c>
    </row>
    <row r="114" spans="16:17" x14ac:dyDescent="0.3">
      <c r="P114" s="2">
        <v>814</v>
      </c>
    </row>
    <row r="115" spans="16:17" x14ac:dyDescent="0.3">
      <c r="P115" s="3" t="s">
        <v>72</v>
      </c>
      <c r="Q115" s="4">
        <v>2092.56</v>
      </c>
    </row>
    <row r="116" spans="16:17" x14ac:dyDescent="0.3">
      <c r="P116" s="2">
        <v>815</v>
      </c>
    </row>
    <row r="117" spans="16:17" x14ac:dyDescent="0.3">
      <c r="P117" s="3" t="s">
        <v>73</v>
      </c>
      <c r="Q117" s="4">
        <v>182.23500000000001</v>
      </c>
    </row>
    <row r="118" spans="16:17" x14ac:dyDescent="0.3">
      <c r="P118" s="2">
        <v>819</v>
      </c>
    </row>
    <row r="119" spans="16:17" x14ac:dyDescent="0.3">
      <c r="P119" s="3" t="s">
        <v>74</v>
      </c>
      <c r="Q119" s="4">
        <v>745.15499999999997</v>
      </c>
    </row>
    <row r="120" spans="16:17" x14ac:dyDescent="0.3">
      <c r="P120" s="2">
        <v>822</v>
      </c>
    </row>
    <row r="121" spans="16:17" x14ac:dyDescent="0.3">
      <c r="P121" s="3" t="s">
        <v>75</v>
      </c>
      <c r="Q121" s="4">
        <v>6489.0540000000001</v>
      </c>
    </row>
    <row r="122" spans="16:17" x14ac:dyDescent="0.3">
      <c r="P122" s="2">
        <v>824</v>
      </c>
    </row>
    <row r="123" spans="16:17" x14ac:dyDescent="0.3">
      <c r="P123" s="3" t="s">
        <v>76</v>
      </c>
      <c r="Q123" s="4">
        <v>1416.15</v>
      </c>
    </row>
    <row r="124" spans="16:17" x14ac:dyDescent="0.3">
      <c r="P124" s="2">
        <v>825</v>
      </c>
    </row>
    <row r="125" spans="16:17" x14ac:dyDescent="0.3">
      <c r="P125" s="3" t="s">
        <v>77</v>
      </c>
      <c r="Q125" s="4">
        <v>4908.2250000000004</v>
      </c>
    </row>
    <row r="126" spans="16:17" x14ac:dyDescent="0.3">
      <c r="P126" s="2">
        <v>826</v>
      </c>
    </row>
    <row r="127" spans="16:17" x14ac:dyDescent="0.3">
      <c r="P127" s="3" t="s">
        <v>78</v>
      </c>
      <c r="Q127" s="4">
        <v>1013.085</v>
      </c>
    </row>
    <row r="128" spans="16:17" x14ac:dyDescent="0.3">
      <c r="P128" s="2">
        <v>831</v>
      </c>
    </row>
    <row r="129" spans="16:17" x14ac:dyDescent="0.3">
      <c r="P129" s="3" t="s">
        <v>79</v>
      </c>
      <c r="Q129" s="4">
        <v>3138.84</v>
      </c>
    </row>
    <row r="130" spans="16:17" x14ac:dyDescent="0.3">
      <c r="P130" s="2">
        <v>832</v>
      </c>
    </row>
    <row r="131" spans="16:17" x14ac:dyDescent="0.3">
      <c r="P131" s="3" t="s">
        <v>80</v>
      </c>
      <c r="Q131" s="4">
        <v>2092.56</v>
      </c>
    </row>
    <row r="132" spans="16:17" x14ac:dyDescent="0.3">
      <c r="P132" s="2">
        <v>835</v>
      </c>
    </row>
    <row r="133" spans="16:17" x14ac:dyDescent="0.3">
      <c r="P133" s="3" t="s">
        <v>81</v>
      </c>
      <c r="Q133" s="4">
        <v>6489.0540000000001</v>
      </c>
    </row>
    <row r="134" spans="16:17" x14ac:dyDescent="0.3">
      <c r="P134" s="2">
        <v>836</v>
      </c>
    </row>
    <row r="135" spans="16:17" x14ac:dyDescent="0.3">
      <c r="P135" s="3" t="s">
        <v>82</v>
      </c>
      <c r="Q135" s="4">
        <v>3244.527</v>
      </c>
    </row>
    <row r="136" spans="16:17" x14ac:dyDescent="0.3">
      <c r="P136" s="2">
        <v>841</v>
      </c>
    </row>
    <row r="137" spans="16:17" x14ac:dyDescent="0.3">
      <c r="P137" s="3" t="s">
        <v>83</v>
      </c>
      <c r="Q137" s="4">
        <v>899.85</v>
      </c>
    </row>
    <row r="138" spans="16:17" x14ac:dyDescent="0.3">
      <c r="P138" s="2">
        <v>843</v>
      </c>
    </row>
    <row r="139" spans="16:17" x14ac:dyDescent="0.3">
      <c r="P139" s="3" t="s">
        <v>84</v>
      </c>
      <c r="Q139" s="4">
        <v>750</v>
      </c>
    </row>
    <row r="140" spans="16:17" x14ac:dyDescent="0.3">
      <c r="P140" s="2">
        <v>844</v>
      </c>
    </row>
    <row r="141" spans="16:17" x14ac:dyDescent="0.3">
      <c r="P141" s="3" t="s">
        <v>85</v>
      </c>
      <c r="Q141" s="4">
        <v>479.7600000000001</v>
      </c>
    </row>
    <row r="142" spans="16:17" x14ac:dyDescent="0.3">
      <c r="P142" s="2">
        <v>849</v>
      </c>
    </row>
    <row r="143" spans="16:17" x14ac:dyDescent="0.3">
      <c r="P143" s="3" t="s">
        <v>86</v>
      </c>
      <c r="Q143" s="4">
        <v>1079.82</v>
      </c>
    </row>
    <row r="144" spans="16:17" x14ac:dyDescent="0.3">
      <c r="P144" s="2">
        <v>850</v>
      </c>
    </row>
    <row r="145" spans="16:17" x14ac:dyDescent="0.3">
      <c r="P145" s="3" t="s">
        <v>87</v>
      </c>
      <c r="Q145" s="4">
        <v>179.97</v>
      </c>
    </row>
    <row r="146" spans="16:17" x14ac:dyDescent="0.3">
      <c r="P146" s="2">
        <v>852</v>
      </c>
    </row>
    <row r="147" spans="16:17" x14ac:dyDescent="0.3">
      <c r="P147" s="3" t="s">
        <v>88</v>
      </c>
      <c r="Q147" s="4">
        <v>2699.6399999999994</v>
      </c>
    </row>
    <row r="148" spans="16:17" x14ac:dyDescent="0.3">
      <c r="P148" s="2">
        <v>853</v>
      </c>
    </row>
    <row r="149" spans="16:17" x14ac:dyDescent="0.3">
      <c r="P149" s="3" t="s">
        <v>89</v>
      </c>
      <c r="Q149" s="4">
        <v>224.97</v>
      </c>
    </row>
    <row r="150" spans="16:17" x14ac:dyDescent="0.3">
      <c r="P150" s="2">
        <v>854</v>
      </c>
    </row>
    <row r="151" spans="16:17" x14ac:dyDescent="0.3">
      <c r="P151" s="3" t="s">
        <v>90</v>
      </c>
      <c r="Q151" s="4">
        <v>2924.6099999999992</v>
      </c>
    </row>
    <row r="152" spans="16:17" x14ac:dyDescent="0.3">
      <c r="P152" s="2">
        <v>855</v>
      </c>
    </row>
    <row r="153" spans="16:17" x14ac:dyDescent="0.3">
      <c r="P153" s="3" t="s">
        <v>91</v>
      </c>
      <c r="Q153" s="4">
        <v>1619.8200000000002</v>
      </c>
    </row>
    <row r="154" spans="16:17" x14ac:dyDescent="0.3">
      <c r="P154" s="2">
        <v>856</v>
      </c>
    </row>
    <row r="155" spans="16:17" x14ac:dyDescent="0.3">
      <c r="P155" s="3" t="s">
        <v>92</v>
      </c>
      <c r="Q155" s="4">
        <v>2969.670000000001</v>
      </c>
    </row>
    <row r="156" spans="16:17" x14ac:dyDescent="0.3">
      <c r="P156" s="2">
        <v>857</v>
      </c>
    </row>
    <row r="157" spans="16:17" x14ac:dyDescent="0.3">
      <c r="P157" s="3" t="s">
        <v>93</v>
      </c>
      <c r="Q157" s="4">
        <v>1349.8500000000001</v>
      </c>
    </row>
    <row r="158" spans="16:17" x14ac:dyDescent="0.3">
      <c r="P158" s="2">
        <v>858</v>
      </c>
    </row>
    <row r="159" spans="16:17" x14ac:dyDescent="0.3">
      <c r="P159" s="3" t="s">
        <v>94</v>
      </c>
      <c r="Q159" s="4">
        <v>353.22249999999997</v>
      </c>
    </row>
    <row r="160" spans="16:17" x14ac:dyDescent="0.3">
      <c r="P160" s="2">
        <v>859</v>
      </c>
    </row>
    <row r="161" spans="16:17" x14ac:dyDescent="0.3">
      <c r="P161" s="3" t="s">
        <v>95</v>
      </c>
      <c r="Q161" s="4">
        <v>565.15599999999995</v>
      </c>
    </row>
    <row r="162" spans="16:17" x14ac:dyDescent="0.3">
      <c r="P162" s="2">
        <v>861</v>
      </c>
    </row>
    <row r="163" spans="16:17" x14ac:dyDescent="0.3">
      <c r="P163" s="3" t="s">
        <v>96</v>
      </c>
      <c r="Q163" s="4">
        <v>113.97</v>
      </c>
    </row>
    <row r="164" spans="16:17" x14ac:dyDescent="0.3">
      <c r="P164" s="2">
        <v>862</v>
      </c>
    </row>
    <row r="165" spans="16:17" x14ac:dyDescent="0.3">
      <c r="P165" s="3" t="s">
        <v>97</v>
      </c>
      <c r="Q165" s="4">
        <v>113.97</v>
      </c>
    </row>
    <row r="166" spans="16:17" x14ac:dyDescent="0.3">
      <c r="P166" s="2">
        <v>863</v>
      </c>
    </row>
    <row r="167" spans="16:17" x14ac:dyDescent="0.3">
      <c r="P167" s="3" t="s">
        <v>98</v>
      </c>
      <c r="Q167" s="4">
        <v>569.85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 t e r r i o t e r y 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 t e r r i o t e r y 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 C o l u m n s \ T e r r i t o r y I D < / K e y > < / D i a g r a m O b j e c t K e y > < D i a g r a m O b j e c t K e y > < K e y > C o l u m n s \ R e g i o n   N a m e < / K e y > < / D i a g r a m O b j e c t K e y > < D i a g r a m O b j e c t K e y > < K e y > C o l u m n s \ C o u n t r y R e g i o n C o d e < / K e y > < / D i a g r a m O b j e c t K e y > < D i a g r a m O b j e c t K e y > < K e y > C o l u m n s \ R e g i o n 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 C o l u m n s \ T e r r i t o r y I D < / K e y > < / a : K e y > < a : V a l u e   i : t y p e = " M e a s u r e G r i d N o d e V i e w S t a t e " > < L a y e d O u t > t r u e < / L a y e d O u t > < / a : V a l u e > < / a : K e y V a l u e O f D i a g r a m O b j e c t K e y a n y T y p e z b w N T n L X > < a : K e y V a l u e O f D i a g r a m O b j e c t K e y a n y T y p e z b w N T n L X > < a : K e y > < K e y > C o l u m n s \ R e g i o n   N a m e < / K e y > < / a : K e y > < a : V a l u e   i : t y p e = " M e a s u r e G r i d N o d e V i e w S t a t e " > < C o l u m n > 1 < / C o l u m n > < L a y e d O u t > t r u e < / L a y e d O u t > < / a : V a l u e > < / a : K e y V a l u e O f D i a g r a m O b j e c t K e y a n y T y p e z b w N T n L X > < a : K e y V a l u e O f D i a g r a m O b j e c t K e y a n y T y p e z b w N T n L X > < a : K e y > < K e y > C o l u m n s \ C o u n t r y R e g i o n C o d e < / K e y > < / a : K e y > < a : V a l u e   i : t y p e = " M e a s u r e G r i d N o d e V i e w S t a t e " > < C o l u m n > 2 < / C o l u m n > < L a y e d O u t > t r u e < / L a y e d O u t > < / a : V a l u e > < / a : K e y V a l u e O f D i a g r a m O b j e c t K e y a n y T y p e z b w N T n L X > < a : K e y V a l u e O f D i a g r a m O b j e c t K e y a n y T y p e z b w N T n L X > < a : K e y > < K e y > C o l u m n s \ R e g i o n   G r o u p < / 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 T a g s \ T a b l e s \ & l t ; T a b l e s \ t e r r i o t e r y & g t ; < / K e y > < / D i a g r a m O b j e c t K e y > < D i a g r a m O b j e c t K e y > < K e y > D y n a m i c   T a g s \ T a b l e s \ & l t ; T a b l e s \ 2 0 1 1 & g t ; < / K e y > < / D i a g r a m O b j e c t K e y > < D i a g r a m O b j e c t K e y > < K e y > D y n a m i c   T a g s \ T a b l e s \ & l t ; T a b l e s \ C a l e n d a r & g t ; < / K e y > < / D i a g r a m O b j e c t K e y > < D i a g r a m O b j e c t K e y > < K e y > D y n a m i c   T a g s \ H i e r a r c h i e s \ & l t ; T a b l e s \ C a l e n d a r \ H i e r a r c h i e s \ D a t e   H i e r a r c h y & g t ; < / K e y > < / D i a g r a m O b j e c t K e y > < D i a g r a m O b j e c t K e y > < K e y > T a b l e s \ c u s t o m e r s < / K e y > < / D i a g r a m O b j e c t K e y > < D i a g r a m O b j e c t K e y > < K e y > T a b l e s \ c u s t o m e r s \ C o l u m n s \ C u s t o m e r I D < / K e y > < / D i a g r a m O b j e c t K e y > < D i a g r a m O b j e c t K e y > < K e y > T a b l e s \ c u s t o m e r s \ C o l u m n s \ A c c o u n t N u m b e r < / K e y > < / D i a g r a m O b j e c t K e y > < D i a g r a m O b j e c t K e y > < K e y > T a b l e s \ c u s t o m e r s \ C o l u m n s \ F i r s t N a m e < / K e y > < / D i a g r a m O b j e c t K e y > < D i a g r a m O b j e c t K e y > < K e y > T a b l e s \ c u s t o m e r s \ C o l u m n s \ L a s t N a m e < / K e y > < / D i a g r a m O b j e c t K e y > < D i a g r a m O b j e c t K e y > < K e y > T a b l e s \ p r o d u c t s < / K e y > < / D i a g r a m O b j e c t K e y > < D i a g r a m O b j e c t K e y > < K e y > T a b l e s \ p r o d u c t s \ C o l u m n s \ P r o d u c t I D < / K e y > < / D i a g r a m O b j e c t K e y > < D i a g r a m O b j e c t K e y > < K e y > T a b l e s \ p r o d u c t s \ C o l u m n s \ P r o d u c t N a m e < / K e y > < / D i a g r a m O b j e c t K e y > < D i a g r a m O b j e c t K e y > < K e y > T a b l e s \ p r o d u c t s \ C o l u m n s \ P r o d u c t   C a t e g o r y < / K e y > < / D i a g r a m O b j e c t K e y > < D i a g r a m O b j e c t K e y > < K e y > T a b l e s \ p r o d u c t s \ C o l u m n s \ P r o d u c t   S u b c a t e g o r y < / K e y > < / D i a g r a m O b j e c t K e y > < D i a g r a m O b j e c t K e y > < K e y > T a b l e s \ p r o d u c t s \ C o l u m n s \ C o l o r < / K e y > < / D i a g r a m O b j e c t K e y > < D i a g r a m O b j e c t K e y > < K e y > T a b l e s \ p r o d u c t s \ C o l u m n s \ S t a n d a r d C o s t < / K e y > < / D i a g r a m O b j e c t K e y > < D i a g r a m O b j e c t K e y > < K e y > T a b l e s \ t e r r i o t e r y < / K e y > < / D i a g r a m O b j e c t K e y > < D i a g r a m O b j e c t K e y > < K e y > T a b l e s \ t e r r i o t e r y \ C o l u m n s \ T e r r i t o r y I D < / K e y > < / D i a g r a m O b j e c t K e y > < D i a g r a m O b j e c t K e y > < K e y > T a b l e s \ t e r r i o t e r y \ C o l u m n s \ R e g i o n   N a m e < / K e y > < / D i a g r a m O b j e c t K e y > < D i a g r a m O b j e c t K e y > < K e y > T a b l e s \ t e r r i o t e r y \ C o l u m n s \ C o u n t r y R e g i o n C o d e < / K e y > < / D i a g r a m O b j e c t K e y > < D i a g r a m O b j e c t K e y > < K e y > T a b l e s \ t e r r i o t e r y \ C o l u m n s \ R e g i o n   G r o u p < / K e y > < / D i a g r a m O b j e c t K e y > < D i a g r a m O b j e c t K e y > < K e y > T a b l e s \ 2 0 1 1 < / K e y > < / D i a g r a m O b j e c t K e y > < D i a g r a m O b j e c t K e y > < K e y > T a b l e s \ 2 0 1 1 \ C o l u m n s \ O r d e r D a t e < / K e y > < / D i a g r a m O b j e c t K e y > < D i a g r a m O b j e c t K e y > < K e y > T a b l e s \ 2 0 1 1 \ C o l u m n s \ C u s t o m e r I D < / K e y > < / D i a g r a m O b j e c t K e y > < D i a g r a m O b j e c t K e y > < K e y > T a b l e s \ 2 0 1 1 \ C o l u m n s \ T e r r i t o r y I D < / K e y > < / D i a g r a m O b j e c t K e y > < D i a g r a m O b j e c t K e y > < K e y > T a b l e s \ 2 0 1 1 \ C o l u m n s \ S a l e s O r d e r I D < / K e y > < / D i a g r a m O b j e c t K e y > < D i a g r a m O b j e c t K e y > < K e y > T a b l e s \ 2 0 1 1 \ C o l u m n s \ O r d e r Q t y < / K e y > < / D i a g r a m O b j e c t K e y > < D i a g r a m O b j e c t K e y > < K e y > T a b l e s \ 2 0 1 1 \ C o l u m n s \ P r o d u c t I D < / K e y > < / D i a g r a m O b j e c t K e y > < D i a g r a m O b j e c t K e y > < K e y > T a b l e s \ 2 0 1 1 \ C o l u m n s \ U n i t P r i c e 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 R e l a t i o n s h i p s \ & l t ; T a b l e s \ 2 0 1 1 \ C o l u m n s \ P r o d u c t I D & g t ; - & l t ; T a b l e s \ p r o d u c t s \ C o l u m n s \ P r o d u c t I D & g t ; < / K e y > < / D i a g r a m O b j e c t K e y > < D i a g r a m O b j e c t K e y > < K e y > R e l a t i o n s h i p s \ & l t ; T a b l e s \ 2 0 1 1 \ C o l u m n s \ P r o d u c t I D & g t ; - & l t ; T a b l e s \ p r o d u c t s \ C o l u m n s \ P r o d u c t I D & g t ; \ F K < / K e y > < / D i a g r a m O b j e c t K e y > < D i a g r a m O b j e c t K e y > < K e y > R e l a t i o n s h i p s \ & l t ; T a b l e s \ 2 0 1 1 \ C o l u m n s \ P r o d u c t I D & g t ; - & l t ; T a b l e s \ p r o d u c t s \ C o l u m n s \ P r o d u c t I D & g t ; \ P K < / K e y > < / D i a g r a m O b j e c t K e y > < D i a g r a m O b j e c t K e y > < K e y > R e l a t i o n s h i p s \ & l t ; T a b l e s \ 2 0 1 1 \ C o l u m n s \ P r o d u c t I D & g t ; - & l t ; T a b l e s \ p r o d u c t s \ C o l u m n s \ P r o d u c t I D & g t ; \ C r o s s F i l t e r < / K e y > < / D i a g r a m O b j e c t K e y > < D i a g r a m O b j e c t K e y > < K e y > R e l a t i o n s h i p s \ & l t ; T a b l e s \ 2 0 1 1 \ C o l u m n s \ T e r r i t o r y I D & g t ; - & l t ; T a b l e s \ t e r r i o t e r y \ C o l u m n s \ T e r r i t o r y I D & g t ; < / K e y > < / D i a g r a m O b j e c t K e y > < D i a g r a m O b j e c t K e y > < K e y > R e l a t i o n s h i p s \ & l t ; T a b l e s \ 2 0 1 1 \ C o l u m n s \ T e r r i t o r y I D & g t ; - & l t ; T a b l e s \ t e r r i o t e r y \ C o l u m n s \ T e r r i t o r y I D & g t ; \ F K < / K e y > < / D i a g r a m O b j e c t K e y > < D i a g r a m O b j e c t K e y > < K e y > R e l a t i o n s h i p s \ & l t ; T a b l e s \ 2 0 1 1 \ C o l u m n s \ T e r r i t o r y I D & g t ; - & l t ; T a b l e s \ t e r r i o t e r y \ C o l u m n s \ T e r r i t o r y I D & g t ; \ P K < / K e y > < / D i a g r a m O b j e c t K e y > < D i a g r a m O b j e c t K e y > < K e y > R e l a t i o n s h i p s \ & l t ; T a b l e s \ 2 0 1 1 \ C o l u m n s \ T e r r i t o r y I D & g t ; - & l t ; T a b l e s \ t e r r i o t e r y \ C o l u m n s \ T e r r i t o r y I D & g t ; \ C r o s s F i l t e r < / K e y > < / D i a g r a m O b j e c t K e y > < D i a g r a m O b j e c t K e y > < K e y > R e l a t i o n s h i p s \ & l t ; T a b l e s \ 2 0 1 1 \ C o l u m n s \ C u s t o m e r I D & g t ; - & l t ; T a b l e s \ c u s t o m e r s \ C o l u m n s \ C u s t o m e r I D & g t ; < / K e y > < / D i a g r a m O b j e c t K e y > < D i a g r a m O b j e c t K e y > < K e y > R e l a t i o n s h i p s \ & l t ; T a b l e s \ 2 0 1 1 \ C o l u m n s \ C u s t o m e r I D & g t ; - & l t ; T a b l e s \ c u s t o m e r s \ C o l u m n s \ C u s t o m e r I D & g t ; \ F K < / K e y > < / D i a g r a m O b j e c t K e y > < D i a g r a m O b j e c t K e y > < K e y > R e l a t i o n s h i p s \ & l t ; T a b l e s \ 2 0 1 1 \ C o l u m n s \ C u s t o m e r I D & g t ; - & l t ; T a b l e s \ c u s t o m e r s \ C o l u m n s \ C u s t o m e r I D & g t ; \ P K < / K e y > < / D i a g r a m O b j e c t K e y > < D i a g r a m O b j e c t K e y > < K e y > R e l a t i o n s h i p s \ & l t ; T a b l e s \ 2 0 1 1 \ C o l u m n s \ C u s t o m e r I D & g t ; - & l t ; T a b l e s \ c u s t o m e r s \ C o l u m n s \ C u s t o m e r I D & g t ; \ C r o s s F i l t e r < / K e y > < / D i a g r a m O b j e c t K e y > < D i a g r a m O b j e c t K e y > < K e y > R e l a t i o n s h i p s \ & l t ; T a b l e s \ 2 0 1 1 \ C o l u m n s \ O r d e r D a t e & g t ; - & l t ; T a b l e s \ C a l e n d a r \ C o l u m n s \ D a t e & g t ; < / K e y > < / D i a g r a m O b j e c t K e y > < D i a g r a m O b j e c t K e y > < K e y > R e l a t i o n s h i p s \ & l t ; T a b l e s \ 2 0 1 1 \ C o l u m n s \ O r d e r D a t e & g t ; - & l t ; T a b l e s \ C a l e n d a r \ C o l u m n s \ D a t e & g t ; \ F K < / K e y > < / D i a g r a m O b j e c t K e y > < D i a g r a m O b j e c t K e y > < K e y > R e l a t i o n s h i p s \ & l t ; T a b l e s \ 2 0 1 1 \ C o l u m n s \ O r d e r D a t e & g t ; - & l t ; T a b l e s \ C a l e n d a r \ C o l u m n s \ D a t e & g t ; \ P K < / K e y > < / D i a g r a m O b j e c t K e y > < D i a g r a m O b j e c t K e y > < K e y > R e l a t i o n s h i p s \ & l t ; T a b l e s \ 2 0 1 1 \ C o l u m n s \ O r d e r D a t e & g t ; - & l t ; T a b l e s \ C a l e n d a r \ C o l u m n s \ D a t e & g t ; \ C r o s s F i l t e r < / K e y > < / D i a g r a m O b j e c t K e y > < / A l l K e y s > < S e l e c t e d K e y s > < D i a g r a m O b j e c t K e y > < K e y > R e l a t i o n s h i p s \ & l t ; T a b l e s \ 2 0 1 1 \ C o l u m n s \ O r d e r D a t e & g t ; - & l t ; T a b l e s \ C a l e n d a r \ C o l u m n s \ D a t e & g t ; 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 T a g s \ T a b l e s \ & l t ; T a b l e s \ t e r r i o t e r y & g t ; < / K e y > < / a : K e y > < a : V a l u e   i : t y p e = " D i a g r a m D i s p l a y T a g V i e w S t a t e " > < I s N o t F i l t e r e d O u t > t r u e < / I s N o t F i l t e r e d O u t > < / a : V a l u e > < / a : K e y V a l u e O f D i a g r a m O b j e c t K e y a n y T y p e z b w N T n L X > < a : K e y V a l u e O f D i a g r a m O b j e c t K e y a n y T y p e z b w N T n L X > < a : K e y > < K e y > D y n a m i c   T a g s \ T a b l e s \ & l t ; T a b l e s \ 2 0 1 1 & g t ; 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 T a b l e s \ c u s t o m e r s \ C o l u m n s \ A c c o u n t N u m b e r < / K e y > < / a : K e y > < a : V a l u e   i : t y p e = " D i a g r a m D i s p l a y N o d e V i e w S t a t e " > < H e i g h t > 1 5 0 < / H e i g h t > < I s E x p a n d e d > t r u e < / I s E x p a n d e d > < W i d t h > 2 0 0 < / W i d t h > < / a : V a l u e > < / a : K e y V a l u e O f D i a g r a m O b j e c t K e y a n y T y p e z b w N T n L X > < a : K e y V a l u e O f D i a g r a m O b j e c t K e y a n y T y p e z b w N T n L X > < a : K e y > < K e y > T a b l e s \ c u s t o m e r s \ C o l u m n s \ F i r s t N a m e < / K e y > < / a : K e y > < a : V a l u e   i : t y p e = " D i a g r a m D i s p l a y N o d e V i e w S t a t e " > < H e i g h t > 1 5 0 < / H e i g h t > < I s E x p a n d e d > t r u e < / I s E x p a n d e d > < W i d t h > 2 0 0 < / W i d t h > < / a : V a l u e > < / a : K e y V a l u e O f D i a g r a m O b j e c t K e y a n y T y p e z b w N T n L X > < a : K e y V a l u e O f D i a g r a m O b j e c t K e y a n y T y p e z b w N T n L X > < a : K e y > < K e y > T a b l e s \ c u s t o m e r s \ C o l u m n s \ L a s t N a m e 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 8 1 . 9 0 3 8 1 0 5 6 7 6 6 5 8 < / L e f t > < T a b I n d e x > 3 < / T a b I n d e x > < T o p > 2 7 9 . 2 0 0 0 0 0 0 0 0 0 0 0 0 5 < / 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 T a b l e s \ p r o d u c t s \ C o l u m n s \ P r o d u c t   C a t e g o r y < / K e y > < / a : K e y > < a : V a l u e   i : t y p e = " D i a g r a m D i s p l a y N o d e V i e w S t a t e " > < H e i g h t > 1 5 0 < / H e i g h t > < I s E x p a n d e d > t r u e < / I s E x p a n d e d > < W i d t h > 2 0 0 < / W i d t h > < / a : V a l u e > < / a : K e y V a l u e O f D i a g r a m O b j e c t K e y a n y T y p e z b w N T n L X > < a : K e y V a l u e O f D i a g r a m O b j e c t K e y a n y T y p e z b w N T n L X > < a : K e y > < K e y > T a b l e s \ p r o d u c t s \ C o l u m n s \ P r o d u c t   S u b c a t e g o r y < / 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 T a b l e s \ p r o d u c t s \ C o l u m n s \ S t a n d a r d C o s t < / K e y > < / a : K e y > < a : V a l u e   i : t y p e = " D i a g r a m D i s p l a y N o d e V i e w S t a t e " > < H e i g h t > 1 5 0 < / H e i g h t > < I s E x p a n d e d > t r u e < / I s E x p a n d e d > < W i d t h > 2 0 0 < / W i d t h > < / a : V a l u e > < / a : K e y V a l u e O f D i a g r a m O b j e c t K e y a n y T y p e z b w N T n L X > < a : K e y V a l u e O f D i a g r a m O b j e c t K e y a n y T y p e z b w N T n L X > < a : K e y > < K e y > T a b l e s \ t e r r i o t e r y < / K e y > < / a : K e y > < a : V a l u e   i : t y p e = " D i a g r a m D i s p l a y N o d e V i e w S t a t e " > < H e i g h t > 1 5 0 < / H e i g h t > < I s E x p a n d e d > t r u e < / I s E x p a n d e d > < L a y e d O u t > t r u e < / L a y e d O u t > < L e f t > 6 5 9 . 8 0 7 6 2 1 1 3 5 3 3 1 6 < / L e f t > < T a b I n d e x > 1 < / T a b I n d e x > < W i d t h > 2 0 0 < / W i d t h > < / a : V a l u e > < / a : K e y V a l u e O f D i a g r a m O b j e c t K e y a n y T y p e z b w N T n L X > < a : K e y V a l u e O f D i a g r a m O b j e c t K e y a n y T y p e z b w N T n L X > < a : K e y > < K e y > T a b l e s \ t e r r i o t e r y \ C o l u m n s \ T e r r i t o r y I D < / K e y > < / a : K e y > < a : V a l u e   i : t y p e = " D i a g r a m D i s p l a y N o d e V i e w S t a t e " > < H e i g h t > 1 5 0 < / H e i g h t > < I s E x p a n d e d > t r u e < / I s E x p a n d e d > < W i d t h > 2 0 0 < / W i d t h > < / a : V a l u e > < / a : K e y V a l u e O f D i a g r a m O b j e c t K e y a n y T y p e z b w N T n L X > < a : K e y V a l u e O f D i a g r a m O b j e c t K e y a n y T y p e z b w N T n L X > < a : K e y > < K e y > T a b l e s \ t e r r i o t e r y \ C o l u m n s \ R e g i o n   N a m e < / K e y > < / a : K e y > < a : V a l u e   i : t y p e = " D i a g r a m D i s p l a y N o d e V i e w S t a t e " > < H e i g h t > 1 5 0 < / H e i g h t > < I s E x p a n d e d > t r u e < / I s E x p a n d e d > < W i d t h > 2 0 0 < / W i d t h > < / a : V a l u e > < / a : K e y V a l u e O f D i a g r a m O b j e c t K e y a n y T y p e z b w N T n L X > < a : K e y V a l u e O f D i a g r a m O b j e c t K e y a n y T y p e z b w N T n L X > < a : K e y > < K e y > T a b l e s \ t e r r i o t e r y \ C o l u m n s \ C o u n t r y R e g i o n C o d e < / K e y > < / a : K e y > < a : V a l u e   i : t y p e = " D i a g r a m D i s p l a y N o d e V i e w S t a t e " > < H e i g h t > 1 5 0 < / H e i g h t > < I s E x p a n d e d > t r u e < / I s E x p a n d e d > < W i d t h > 2 0 0 < / W i d t h > < / a : V a l u e > < / a : K e y V a l u e O f D i a g r a m O b j e c t K e y a n y T y p e z b w N T n L X > < a : K e y V a l u e O f D i a g r a m O b j e c t K e y a n y T y p e z b w N T n L X > < a : K e y > < K e y > T a b l e s \ t e r r i o t e r y \ C o l u m n s \ R e g i o n   G r o u p < / K e y > < / a : K e y > < a : V a l u e   i : t y p e = " D i a g r a m D i s p l a y N o d e V i e w S t a t e " > < H e i g h t > 1 5 0 < / H e i g h t > < I s E x p a n d e d > t r u e < / I s E x p a n d e d > < W i d t h > 2 0 0 < / W i d t h > < / a : V a l u e > < / a : K e y V a l u e O f D i a g r a m O b j e c t K e y a n y T y p e z b w N T n L X > < a : K e y V a l u e O f D i a g r a m O b j e c t K e y a n y T y p e z b w N T n L X > < a : K e y > < K e y > T a b l e s \ 2 0 1 1 < / K e y > < / a : K e y > < a : V a l u e   i : t y p e = " D i a g r a m D i s p l a y N o d e V i e w S t a t e " > < H e i g h t > 1 5 0 < / H e i g h t > < I s E x p a n d e d > t r u e < / I s E x p a n d e d > < L a y e d O u t > t r u e < / L a y e d O u t > < L e f t > 4 9 8 . 9 1 1 4 3 1 7 0 2 9 9 7 2 2 < / L e f t > < T a b I n d e x > 4 < / T a b I n d e x > < T o p > 2 6 7 . 6 < / T o p > < W i d t h > 2 0 0 < / W i d t h > < / a : V a l u e > < / a : K e y V a l u e O f D i a g r a m O b j e c t K e y a n y T y p e z b w N T n L X > < a : K e y V a l u e O f D i a g r a m O b j e c t K e y a n y T y p e z b w N T n L X > < a : K e y > < K e y > T a b l e s \ 2 0 1 1 \ C o l u m n s \ O r d e r D a t e < / K e y > < / a : K e y > < a : V a l u e   i : t y p e = " D i a g r a m D i s p l a y N o d e V i e w S t a t e " > < H e i g h t > 1 5 0 < / H e i g h t > < I s E x p a n d e d > t r u e < / I s E x p a n d e d > < W i d t h > 2 0 0 < / W i d t h > < / a : V a l u e > < / a : K e y V a l u e O f D i a g r a m O b j e c t K e y a n y T y p e z b w N T n L X > < a : K e y V a l u e O f D i a g r a m O b j e c t K e y a n y T y p e z b w N T n L X > < a : K e y > < K e y > T a b l e s \ 2 0 1 1 \ C o l u m n s \ C u s t o m e r I D < / K e y > < / a : K e y > < a : V a l u e   i : t y p e = " D i a g r a m D i s p l a y N o d e V i e w S t a t e " > < H e i g h t > 1 5 0 < / H e i g h t > < I s E x p a n d e d > t r u e < / I s E x p a n d e d > < W i d t h > 2 0 0 < / W i d t h > < / a : V a l u e > < / a : K e y V a l u e O f D i a g r a m O b j e c t K e y a n y T y p e z b w N T n L X > < a : K e y V a l u e O f D i a g r a m O b j e c t K e y a n y T y p e z b w N T n L X > < a : K e y > < K e y > T a b l e s \ 2 0 1 1 \ C o l u m n s \ T e r r i t o r y I D < / K e y > < / a : K e y > < a : V a l u e   i : t y p e = " D i a g r a m D i s p l a y N o d e V i e w S t a t e " > < H e i g h t > 1 5 0 < / H e i g h t > < I s E x p a n d e d > t r u e < / I s E x p a n d e d > < W i d t h > 2 0 0 < / W i d t h > < / a : V a l u e > < / a : K e y V a l u e O f D i a g r a m O b j e c t K e y a n y T y p e z b w N T n L X > < a : K e y V a l u e O f D i a g r a m O b j e c t K e y a n y T y p e z b w N T n L X > < a : K e y > < K e y > T a b l e s \ 2 0 1 1 \ C o l u m n s \ S a l e s O r d e r I D < / K e y > < / a : K e y > < a : V a l u e   i : t y p e = " D i a g r a m D i s p l a y N o d e V i e w S t a t e " > < H e i g h t > 1 5 0 < / H e i g h t > < I s E x p a n d e d > t r u e < / I s E x p a n d e d > < W i d t h > 2 0 0 < / W i d t h > < / a : V a l u e > < / a : K e y V a l u e O f D i a g r a m O b j e c t K e y a n y T y p e z b w N T n L X > < a : K e y V a l u e O f D i a g r a m O b j e c t K e y a n y T y p e z b w N T n L X > < a : K e y > < K e y > T a b l e s \ 2 0 1 1 \ C o l u m n s \ O r d e r Q t y < / K e y > < / a : K e y > < a : V a l u e   i : t y p e = " D i a g r a m D i s p l a y N o d e V i e w S t a t e " > < H e i g h t > 1 5 0 < / H e i g h t > < I s E x p a n d e d > t r u e < / I s E x p a n d e d > < W i d t h > 2 0 0 < / W i d t h > < / a : V a l u e > < / a : K e y V a l u e O f D i a g r a m O b j e c t K e y a n y T y p e z b w N T n L X > < a : K e y V a l u e O f D i a g r a m O b j e c t K e y a n y T y p e z b w N T n L X > < a : K e y > < K e y > T a b l e s \ 2 0 1 1 \ C o l u m n s \ P r o d u c t I D < / K e y > < / a : K e y > < a : V a l u e   i : t y p e = " D i a g r a m D i s p l a y N o d e V i e w S t a t e " > < H e i g h t > 1 5 0 < / H e i g h t > < I s E x p a n d e d > t r u e < / I s E x p a n d e d > < W i d t h > 2 0 0 < / W i d t h > < / a : V a l u e > < / a : K e y V a l u e O f D i a g r a m O b j e c t K e y a n y T y p e z b w N T n L X > < a : K e y V a l u e O f D i a g r a m O b j e c t K e y a n y T y p e z b w N T n L X > < a : K e y > < K e y > T a b l e s \ 2 0 1 1 \ C o l u m n s \ U n i t P r i c e 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 8 9 9 . 8 0 7 6 2 1 1 3 5 3 3 1 6 < / L e f t > < T a b I n d e x > 2 < / T a b I n d e x > < T o p > 1 3 9 . 6 0 0 0 0 0 0 0 0 0 0 0 0 2 < / 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 R e l a t i o n s h i p s \ & l t ; T a b l e s \ 2 0 1 1 \ C o l u m n s \ P r o d u c t I D & g t ; - & l t ; T a b l e s \ p r o d u c t s \ C o l u m n s \ P r o d u c t I D & g t ; < / K e y > < / a : K e y > < a : V a l u e   i : t y p e = " D i a g r a m D i s p l a y L i n k V i e w S t a t e " > < A u t o m a t i o n P r o p e r t y H e l p e r T e x t > E n d   p o i n t   1 :   ( 4 8 2 . 9 1 1 4 3 1 7 0 2 9 9 7 , 3 4 6 . 4 6 6 6 6 7 ) .   E n d   p o i n t   2 :   ( 2 9 7 . 9 0 3 8 1 0 5 6 7 6 6 6 , 3 6 6 . 4 6 6 6 6 7 )   < / A u t o m a t i o n P r o p e r t y H e l p e r T e x t > < L a y e d O u t > t r u e < / L a y e d O u t > < P o i n t s   x m l n s : b = " h t t p : / / s c h e m a s . d a t a c o n t r a c t . o r g / 2 0 0 4 / 0 7 / S y s t e m . W i n d o w s " > < b : P o i n t > < b : _ x > 4 8 2 . 9 1 1 4 3 1 7 0 2 9 9 7 2 2 < / b : _ x > < b : _ y > 3 4 6 . 4 6 6 6 6 7 < / b : _ y > < / b : P o i n t > < b : P o i n t > < b : _ x > 3 9 2 . 4 0 7 6 2 1 5 < / b : _ x > < b : _ y > 3 4 6 . 4 6 6 6 6 7 < / b : _ y > < / b : P o i n t > < b : P o i n t > < b : _ x > 3 9 0 . 4 0 7 6 2 1 5 < / b : _ x > < b : _ y > 3 4 8 . 4 6 6 6 6 7 < / b : _ y > < / b : P o i n t > < b : P o i n t > < b : _ x > 3 9 0 . 4 0 7 6 2 1 5 < / b : _ x > < b : _ y > 3 6 4 . 4 6 6 6 6 7 < / b : _ y > < / b : P o i n t > < b : P o i n t > < b : _ x > 3 8 8 . 4 0 7 6 2 1 5 < / b : _ x > < b : _ y > 3 6 6 . 4 6 6 6 6 7 < / b : _ y > < / b : P o i n t > < b : P o i n t > < b : _ x > 2 9 7 . 9 0 3 8 1 0 5 6 7 6 6 5 9 1 < / b : _ x > < b : _ y > 3 6 6 . 4 6 6 6 6 7 < / b : _ y > < / b : P o i n t > < / P o i n t s > < / a : V a l u e > < / a : K e y V a l u e O f D i a g r a m O b j e c t K e y a n y T y p e z b w N T n L X > < a : K e y V a l u e O f D i a g r a m O b j e c t K e y a n y T y p e z b w N T n L X > < a : K e y > < K e y > R e l a t i o n s h i p s \ & l t ; T a b l e s \ 2 0 1 1 \ C o l u m n s \ P r o d u c t I D & g t ; - & l t ; T a b l e s \ p r o d u c t s \ C o l u m n s \ P r o d u c t I D & g t ; \ F K < / K e y > < / a : K e y > < a : V a l u e   i : t y p e = " D i a g r a m D i s p l a y L i n k E n d p o i n t V i e w S t a t e " > < H e i g h t > 1 6 < / H e i g h t > < L a b e l L o c a t i o n   x m l n s : b = " h t t p : / / s c h e m a s . d a t a c o n t r a c t . o r g / 2 0 0 4 / 0 7 / S y s t e m . W i n d o w s " > < b : _ x > 4 8 2 . 9 1 1 4 3 1 7 0 2 9 9 7 2 2 < / b : _ x > < b : _ y > 3 3 8 . 4 6 6 6 6 7 < / b : _ y > < / L a b e l L o c a t i o n > < L o c a t i o n   x m l n s : b = " h t t p : / / s c h e m a s . d a t a c o n t r a c t . o r g / 2 0 0 4 / 0 7 / S y s t e m . W i n d o w s " > < b : _ x > 4 9 8 . 9 1 1 4 3 1 7 0 2 9 9 7 2 2 < / b : _ x > < b : _ y > 3 4 6 . 4 6 6 6 6 7 < / b : _ y > < / L o c a t i o n > < S h a p e R o t a t e A n g l e > 1 8 0 < / S h a p e R o t a t e A n g l e > < W i d t h > 1 6 < / W i d t h > < / a : V a l u e > < / a : K e y V a l u e O f D i a g r a m O b j e c t K e y a n y T y p e z b w N T n L X > < a : K e y V a l u e O f D i a g r a m O b j e c t K e y a n y T y p e z b w N T n L X > < a : K e y > < K e y > R e l a t i o n s h i p s \ & l t ; T a b l e s \ 2 0 1 1 \ C o l u m n s \ P r o d u c t I D & g t ; - & l t ; T a b l e s \ p r o d u c t s \ C o l u m n s \ P r o d u c t I D & g t ; \ P K < / K e y > < / a : K e y > < a : V a l u e   i : t y p e = " D i a g r a m D i s p l a y L i n k E n d p o i n t V i e w S t a t e " > < H e i g h t > 1 6 < / H e i g h t > < L a b e l L o c a t i o n   x m l n s : b = " h t t p : / / s c h e m a s . d a t a c o n t r a c t . o r g / 2 0 0 4 / 0 7 / S y s t e m . W i n d o w s " > < b : _ x > 2 8 1 . 9 0 3 8 1 0 5 6 7 6 6 5 9 1 < / b : _ x > < b : _ y > 3 5 8 . 4 6 6 6 6 7 < / b : _ y > < / L a b e l L o c a t i o n > < L o c a t i o n   x m l n s : b = " h t t p : / / s c h e m a s . d a t a c o n t r a c t . o r g / 2 0 0 4 / 0 7 / S y s t e m . W i n d o w s " > < b : _ x > 2 8 1 . 9 0 3 8 1 0 5 6 7 6 6 5 9 1 < / b : _ x > < b : _ y > 3 6 6 . 4 6 6 6 6 7 < / b : _ y > < / L o c a t i o n > < S h a p e R o t a t e A n g l e > 3 6 0 < / S h a p e R o t a t e A n g l e > < W i d t h > 1 6 < / W i d t h > < / a : V a l u e > < / a : K e y V a l u e O f D i a g r a m O b j e c t K e y a n y T y p e z b w N T n L X > < a : K e y V a l u e O f D i a g r a m O b j e c t K e y a n y T y p e z b w N T n L X > < a : K e y > < K e y > R e l a t i o n s h i p s \ & l t ; T a b l e s \ 2 0 1 1 \ C o l u m n s \ P r o d u c t I D & g t ; - & l t ; T a b l e s \ p r o d u c t s \ C o l u m n s \ P r o d u c t I D & g t ; \ C r o s s F i l t e r < / K e y > < / a : K e y > < a : V a l u e   i : t y p e = " D i a g r a m D i s p l a y L i n k C r o s s F i l t e r V i e w S t a t e " > < P o i n t s   x m l n s : b = " h t t p : / / s c h e m a s . d a t a c o n t r a c t . o r g / 2 0 0 4 / 0 7 / S y s t e m . W i n d o w s " > < b : P o i n t > < b : _ x > 4 8 2 . 9 1 1 4 3 1 7 0 2 9 9 7 2 2 < / b : _ x > < b : _ y > 3 4 6 . 4 6 6 6 6 7 < / b : _ y > < / b : P o i n t > < b : P o i n t > < b : _ x > 3 9 2 . 4 0 7 6 2 1 5 < / b : _ x > < b : _ y > 3 4 6 . 4 6 6 6 6 7 < / b : _ y > < / b : P o i n t > < b : P o i n t > < b : _ x > 3 9 0 . 4 0 7 6 2 1 5 < / b : _ x > < b : _ y > 3 4 8 . 4 6 6 6 6 7 < / b : _ y > < / b : P o i n t > < b : P o i n t > < b : _ x > 3 9 0 . 4 0 7 6 2 1 5 < / b : _ x > < b : _ y > 3 6 4 . 4 6 6 6 6 7 < / b : _ y > < / b : P o i n t > < b : P o i n t > < b : _ x > 3 8 8 . 4 0 7 6 2 1 5 < / b : _ x > < b : _ y > 3 6 6 . 4 6 6 6 6 7 < / b : _ y > < / b : P o i n t > < b : P o i n t > < b : _ x > 2 9 7 . 9 0 3 8 1 0 5 6 7 6 6 5 9 1 < / b : _ x > < b : _ y > 3 6 6 . 4 6 6 6 6 7 < / b : _ y > < / b : P o i n t > < / P o i n t s > < / a : V a l u e > < / a : K e y V a l u e O f D i a g r a m O b j e c t K e y a n y T y p e z b w N T n L X > < a : K e y V a l u e O f D i a g r a m O b j e c t K e y a n y T y p e z b w N T n L X > < a : K e y > < K e y > R e l a t i o n s h i p s \ & l t ; T a b l e s \ 2 0 1 1 \ C o l u m n s \ T e r r i t o r y I D & g t ; - & l t ; T a b l e s \ t e r r i o t e r y \ C o l u m n s \ T e r r i t o r y I D & g t ; < / K e y > < / a : K e y > < a : V a l u e   i : t y p e = " D i a g r a m D i s p l a y L i n k V i e w S t a t e " > < A u t o m a t i o n P r o p e r t y H e l p e r T e x t > E n d   p o i n t   1 :   ( 5 9 8 . 9 1 1 4 3 2 , 2 5 1 . 6 ) .   E n d   p o i n t   2 :   ( 6 4 3 . 8 0 7 6 2 1 1 3 5 3 3 2 , 7 5 )   < / A u t o m a t i o n P r o p e r t y H e l p e r T e x t > < L a y e d O u t > t r u e < / L a y e d O u t > < P o i n t s   x m l n s : b = " h t t p : / / s c h e m a s . d a t a c o n t r a c t . o r g / 2 0 0 4 / 0 7 / S y s t e m . W i n d o w s " > < b : P o i n t > < b : _ x > 5 9 8 . 9 1 1 4 3 2 < / b : _ x > < b : _ y > 2 5 1 . 6 0 0 0 0 0 0 0 0 0 0 0 0 2 < / b : _ y > < / b : P o i n t > < b : P o i n t > < b : _ x > 5 9 8 . 9 1 1 4 3 2 < / b : _ x > < b : _ y > 7 7 < / b : _ y > < / b : P o i n t > < b : P o i n t > < b : _ x > 6 0 0 . 9 1 1 4 3 2 < / b : _ x > < b : _ y > 7 5 < / b : _ y > < / b : P o i n t > < b : P o i n t > < b : _ x > 6 4 3 . 8 0 7 6 2 1 1 3 5 3 3 1 6 < / b : _ x > < b : _ y > 7 5 < / b : _ y > < / b : P o i n t > < / P o i n t s > < / a : V a l u e > < / a : K e y V a l u e O f D i a g r a m O b j e c t K e y a n y T y p e z b w N T n L X > < a : K e y V a l u e O f D i a g r a m O b j e c t K e y a n y T y p e z b w N T n L X > < a : K e y > < K e y > R e l a t i o n s h i p s \ & l t ; T a b l e s \ 2 0 1 1 \ C o l u m n s \ T e r r i t o r y I D & g t ; - & l t ; T a b l e s \ t e r r i o t e r y \ C o l u m n s \ T e r r i t o r y I D & g t ; \ F K < / K e y > < / a : K e y > < a : V a l u e   i : t y p e = " D i a g r a m D i s p l a y L i n k E n d p o i n t V i e w S t a t e " > < H e i g h t > 1 6 < / H e i g h t > < L a b e l L o c a t i o n   x m l n s : b = " h t t p : / / s c h e m a s . d a t a c o n t r a c t . o r g / 2 0 0 4 / 0 7 / S y s t e m . W i n d o w s " > < b : _ x > 5 9 0 . 9 1 1 4 3 2 < / b : _ x > < b : _ y > 2 5 1 . 6 0 0 0 0 0 0 0 0 0 0 0 0 2 < / b : _ y > < / L a b e l L o c a t i o n > < L o c a t i o n   x m l n s : b = " h t t p : / / s c h e m a s . d a t a c o n t r a c t . o r g / 2 0 0 4 / 0 7 / S y s t e m . W i n d o w s " > < b : _ x > 5 9 8 . 9 1 1 4 3 2 < / b : _ x > < b : _ y > 2 6 7 . 6 < / b : _ y > < / L o c a t i o n > < S h a p e R o t a t e A n g l e > 2 7 0 < / S h a p e R o t a t e A n g l e > < W i d t h > 1 6 < / W i d t h > < / a : V a l u e > < / a : K e y V a l u e O f D i a g r a m O b j e c t K e y a n y T y p e z b w N T n L X > < a : K e y V a l u e O f D i a g r a m O b j e c t K e y a n y T y p e z b w N T n L X > < a : K e y > < K e y > R e l a t i o n s h i p s \ & l t ; T a b l e s \ 2 0 1 1 \ C o l u m n s \ T e r r i t o r y I D & g t ; - & l t ; T a b l e s \ t e r r i o t e r y \ C o l u m n s \ T e r r i t o r y I D & g t ; \ P K 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 R e l a t i o n s h i p s \ & l t ; T a b l e s \ 2 0 1 1 \ C o l u m n s \ T e r r i t o r y I D & g t ; - & l t ; T a b l e s \ t e r r i o t e r y \ C o l u m n s \ T e r r i t o r y I D & g t ; \ C r o s s F i l t e r < / K e y > < / a : K e y > < a : V a l u e   i : t y p e = " D i a g r a m D i s p l a y L i n k C r o s s F i l t e r V i e w S t a t e " > < P o i n t s   x m l n s : b = " h t t p : / / s c h e m a s . d a t a c o n t r a c t . o r g / 2 0 0 4 / 0 7 / S y s t e m . W i n d o w s " > < b : P o i n t > < b : _ x > 5 9 8 . 9 1 1 4 3 2 < / b : _ x > < b : _ y > 2 5 1 . 6 0 0 0 0 0 0 0 0 0 0 0 0 2 < / b : _ y > < / b : P o i n t > < b : P o i n t > < b : _ x > 5 9 8 . 9 1 1 4 3 2 < / b : _ x > < b : _ y > 7 7 < / b : _ y > < / b : P o i n t > < b : P o i n t > < b : _ x > 6 0 0 . 9 1 1 4 3 2 < / b : _ x > < b : _ y > 7 5 < / b : _ y > < / b : P o i n t > < b : P o i n t > < b : _ x > 6 4 3 . 8 0 7 6 2 1 1 3 5 3 3 1 6 < / b : _ x > < b : _ y > 7 5 < / b : _ y > < / b : P o i n t > < / P o i n t s > < / a : V a l u e > < / a : K e y V a l u e O f D i a g r a m O b j e c t K e y a n y T y p e z b w N T n L X > < a : K e y V a l u e O f D i a g r a m O b j e c t K e y a n y T y p e z b w N T n L X > < a : K e y > < K e y > R e l a t i o n s h i p s \ & l t ; T a b l e s \ 2 0 1 1 \ C o l u m n s \ C u s t o m e r I D & g t ; - & l t ; T a b l e s \ c u s t o m e r s \ C o l u m n s \ C u s t o m e r I D & g t ; < / K e y > < / a : K e y > < a : V a l u e   i : t y p e = " D i a g r a m D i s p l a y L i n k V i e w S t a t e " > < A u t o m a t i o n P r o p e r t y H e l p e r T e x t > E n d   p o i n t   1 :   ( 4 8 2 . 9 1 1 4 3 1 7 0 2 9 9 7 , 3 2 6 . 4 6 6 6 6 7 ) .   E n d   p o i n t   2 :   ( 2 1 6 , 7 5 )   < / A u t o m a t i o n P r o p e r t y H e l p e r T e x t > < L a y e d O u t > t r u e < / L a y e d O u t > < P o i n t s   x m l n s : b = " h t t p : / / s c h e m a s . d a t a c o n t r a c t . o r g / 2 0 0 4 / 0 7 / S y s t e m . W i n d o w s " > < b : P o i n t > < b : _ x > 4 8 2 . 9 1 1 4 3 1 7 0 2 9 9 7 2 2 < / b : _ x > < b : _ y > 3 2 6 . 4 6 6 6 6 7 < / b : _ y > < / b : P o i n t > < b : P o i n t > < b : _ x > 3 5 1 . 4 5 5 7 1 6 < / b : _ x > < b : _ y > 3 2 6 . 4 6 6 6 6 7 0 0 0 0 0 0 0 3 < / b : _ y > < / b : P o i n t > < b : P o i n t > < b : _ x > 3 4 9 . 4 5 5 7 1 6 < / b : _ x > < b : _ y > 3 2 4 . 4 6 6 6 6 7 0 0 0 0 0 0 0 3 < / b : _ y > < / b : P o i n t > < b : P o i n t > < b : _ x > 3 4 9 . 4 5 5 7 1 6 < / b : _ x > < b : _ y > 7 7 < / b : _ y > < / b : P o i n t > < b : P o i n t > < b : _ x > 3 4 7 . 4 5 5 7 1 6 < / b : _ x > < b : _ y > 7 5 < / b : _ y > < / b : P o i n t > < b : P o i n t > < b : _ x > 2 1 5 . 9 9 9 9 9 9 9 9 9 9 9 9 9 7 < / b : _ x > < b : _ y > 7 5 < / b : _ y > < / b : P o i n t > < / P o i n t s > < / a : V a l u e > < / a : K e y V a l u e O f D i a g r a m O b j e c t K e y a n y T y p e z b w N T n L X > < a : K e y V a l u e O f D i a g r a m O b j e c t K e y a n y T y p e z b w N T n L X > < a : K e y > < K e y > R e l a t i o n s h i p s \ & l t ; T a b l e s \ 2 0 1 1 \ C o l u m n s \ C u s t o m e r I D & g t ; - & l t ; T a b l e s \ c u s t o m e r s \ C o l u m n s \ C u s t o m e r I D & g t ; \ F K < / K e y > < / a : K e y > < a : V a l u e   i : t y p e = " D i a g r a m D i s p l a y L i n k E n d p o i n t V i e w S t a t e " > < H e i g h t > 1 6 < / H e i g h t > < L a b e l L o c a t i o n   x m l n s : b = " h t t p : / / s c h e m a s . d a t a c o n t r a c t . o r g / 2 0 0 4 / 0 7 / S y s t e m . W i n d o w s " > < b : _ x > 4 8 2 . 9 1 1 4 3 1 7 0 2 9 9 7 2 2 < / b : _ x > < b : _ y > 3 1 8 . 4 6 6 6 6 7 < / b : _ y > < / L a b e l L o c a t i o n > < L o c a t i o n   x m l n s : b = " h t t p : / / s c h e m a s . d a t a c o n t r a c t . o r g / 2 0 0 4 / 0 7 / S y s t e m . W i n d o w s " > < b : _ x > 4 9 8 . 9 1 1 4 3 1 7 0 2 9 9 7 2 2 < / b : _ x > < b : _ y > 3 2 6 . 4 6 6 6 6 7 < / b : _ y > < / L o c a t i o n > < S h a p e R o t a t e A n g l e > 1 8 0 < / S h a p e R o t a t e A n g l e > < W i d t h > 1 6 < / W i d t h > < / a : V a l u e > < / a : K e y V a l u e O f D i a g r a m O b j e c t K e y a n y T y p e z b w N T n L X > < a : K e y V a l u e O f D i a g r a m O b j e c t K e y a n y T y p e z b w N T n L X > < a : K e y > < K e y > R e l a t i o n s h i p s \ & l t ; T a b l e s \ 2 0 1 1 \ C o l u m n s \ C u s t o m e r I D & g t ; - & l t ; T a b l e s \ c u s t o m e r s \ C o l u m n s \ C u s t o m e r I D & g t ; \ P K < / K e y > < / a : K e y > < a : V a l u e   i : t y p e = " D i a g r a m D i s p l a y L i n k E n d p o i n t V i e w S t a t e " > < H e i g h t > 1 6 < / H e i g h t > < L a b e l L o c a t i o n   x m l n s : b = " h t t p : / / s c h e m a s . d a t a c o n t r a c t . o r g / 2 0 0 4 / 0 7 / S y s t e m . W i n d o w s " > < b : _ x > 1 9 9 . 9 9 9 9 9 9 9 9 9 9 9 9 9 7 < / b : _ x > < b : _ y > 6 7 < / b : _ y > < / L a b e l L o c a t i o n > < L o c a t i o n   x m l n s : b = " h t t p : / / s c h e m a s . d a t a c o n t r a c t . o r g / 2 0 0 4 / 0 7 / S y s t e m . W i n d o w s " > < b : _ x > 2 0 0 < / b : _ x > < b : _ y > 7 5 < / b : _ y > < / L o c a t i o n > < S h a p e R o t a t e A n g l e > 3 6 0 < / S h a p e R o t a t e A n g l e > < W i d t h > 1 6 < / W i d t h > < / a : V a l u e > < / a : K e y V a l u e O f D i a g r a m O b j e c t K e y a n y T y p e z b w N T n L X > < a : K e y V a l u e O f D i a g r a m O b j e c t K e y a n y T y p e z b w N T n L X > < a : K e y > < K e y > R e l a t i o n s h i p s \ & l t ; T a b l e s \ 2 0 1 1 \ C o l u m n s \ C u s t o m e r I D & g t ; - & l t ; T a b l e s \ c u s t o m e r s \ C o l u m n s \ C u s t o m e r I D & g t ; \ C r o s s F i l t e r < / K e y > < / a : K e y > < a : V a l u e   i : t y p e = " D i a g r a m D i s p l a y L i n k C r o s s F i l t e r V i e w S t a t e " > < P o i n t s   x m l n s : b = " h t t p : / / s c h e m a s . d a t a c o n t r a c t . o r g / 2 0 0 4 / 0 7 / S y s t e m . W i n d o w s " > < b : P o i n t > < b : _ x > 4 8 2 . 9 1 1 4 3 1 7 0 2 9 9 7 2 2 < / b : _ x > < b : _ y > 3 2 6 . 4 6 6 6 6 7 < / b : _ y > < / b : P o i n t > < b : P o i n t > < b : _ x > 3 5 1 . 4 5 5 7 1 6 < / b : _ x > < b : _ y > 3 2 6 . 4 6 6 6 6 7 0 0 0 0 0 0 0 3 < / b : _ y > < / b : P o i n t > < b : P o i n t > < b : _ x > 3 4 9 . 4 5 5 7 1 6 < / b : _ x > < b : _ y > 3 2 4 . 4 6 6 6 6 7 0 0 0 0 0 0 0 3 < / b : _ y > < / b : P o i n t > < b : P o i n t > < b : _ x > 3 4 9 . 4 5 5 7 1 6 < / b : _ x > < b : _ y > 7 7 < / b : _ y > < / b : P o i n t > < b : P o i n t > < b : _ x > 3 4 7 . 4 5 5 7 1 6 < / b : _ x > < b : _ y > 7 5 < / b : _ y > < / b : P o i n t > < b : P o i n t > < b : _ x > 2 1 5 . 9 9 9 9 9 9 9 9 9 9 9 9 9 7 < / b : _ x > < b : _ y > 7 5 < / b : _ y > < / b : P o i n t > < / P o i n t s > < / a : V a l u e > < / a : K e y V a l u e O f D i a g r a m O b j e c t K e y a n y T y p e z b w N T n L X > < a : K e y V a l u e O f D i a g r a m O b j e c t K e y a n y T y p e z b w N T n L X > < a : K e y > < K e y > R e l a t i o n s h i p s \ & l t ; T a b l e s \ 2 0 1 1 \ C o l u m n s \ O r d e r D a t e & g t ; - & l t ; T a b l e s \ C a l e n d a r \ C o l u m n s \ D a t e & g t ; < / K e y > < / a : K e y > < a : V a l u e   i : t y p e = " D i a g r a m D i s p l a y L i n k V i e w S t a t e " > < A u t o m a t i o n P r o p e r t y H e l p e r T e x t > E n d   p o i n t   1 :   ( 7 1 4 . 9 1 1 4 3 1 7 0 2 9 9 7 , 3 4 2 . 6 ) .   E n d   p o i n t   2 :   ( 8 8 3 . 8 0 7 6 2 1 1 3 5 3 3 2 , 2 1 4 . 6 )   < / A u t o m a t i o n P r o p e r t y H e l p e r T e x t > < I s F o c u s e d > t r u e < / I s F o c u s e d > < L a y e d O u t > t r u e < / L a y e d O u t > < P o i n t s   x m l n s : b = " h t t p : / / s c h e m a s . d a t a c o n t r a c t . o r g / 2 0 0 4 / 0 7 / S y s t e m . W i n d o w s " > < b : P o i n t > < b : _ x > 7 1 4 . 9 1 1 4 3 1 7 0 2 9 9 7 1 1 < / b : _ x > < b : _ y > 3 4 2 . 6 < / b : _ y > < / b : P o i n t > < b : P o i n t > < b : _ x > 7 9 7 . 3 5 9 5 2 6 5 < / b : _ x > < b : _ y > 3 4 2 . 6 < / b : _ y > < / b : P o i n t > < b : P o i n t > < b : _ x > 7 9 9 . 3 5 9 5 2 6 5 < / b : _ x > < b : _ y > 3 4 0 . 6 < / b : _ y > < / b : P o i n t > < b : P o i n t > < b : _ x > 7 9 9 . 3 5 9 5 2 6 5 < / b : _ x > < b : _ y > 2 1 6 . 6 < / b : _ y > < / b : P o i n t > < b : P o i n t > < b : _ x > 8 0 1 . 3 5 9 5 2 6 5 < / b : _ x > < b : _ y > 2 1 4 . 6 < / b : _ y > < / b : P o i n t > < b : P o i n t > < b : _ x > 8 8 3 . 8 0 7 6 2 1 1 3 5 3 3 1 7 1 < / b : _ x > < b : _ y > 2 1 4 . 6 < / b : _ y > < / b : P o i n t > < / P o i n t s > < / a : V a l u e > < / a : K e y V a l u e O f D i a g r a m O b j e c t K e y a n y T y p e z b w N T n L X > < a : K e y V a l u e O f D i a g r a m O b j e c t K e y a n y T y p e z b w N T n L X > < a : K e y > < K e y > R e l a t i o n s h i p s \ & l t ; T a b l e s \ 2 0 1 1 \ C o l u m n s \ O r d e r D a t e & g t ; - & l t ; T a b l e s \ C a l e n d a r \ C o l u m n s \ D a t e & g t ; \ F K < / K e y > < / a : K e y > < a : V a l u e   i : t y p e = " D i a g r a m D i s p l a y L i n k E n d p o i n t V i e w S t a t e " > < H e i g h t > 1 6 < / H e i g h t > < L a b e l L o c a t i o n   x m l n s : b = " h t t p : / / s c h e m a s . d a t a c o n t r a c t . o r g / 2 0 0 4 / 0 7 / S y s t e m . W i n d o w s " > < b : _ x > 6 9 8 . 9 1 1 4 3 1 7 0 2 9 9 7 1 1 < / b : _ x > < b : _ y > 3 3 4 . 6 < / b : _ y > < / L a b e l L o c a t i o n > < L o c a t i o n   x m l n s : b = " h t t p : / / s c h e m a s . d a t a c o n t r a c t . o r g / 2 0 0 4 / 0 7 / S y s t e m . W i n d o w s " > < b : _ x > 6 9 8 . 9 1 1 4 3 1 7 0 2 9 9 7 2 2 < / b : _ x > < b : _ y > 3 4 2 . 6 < / b : _ y > < / L o c a t i o n > < S h a p e R o t a t e A n g l e > 3 6 0 < / S h a p e R o t a t e A n g l e > < W i d t h > 1 6 < / W i d t h > < / a : V a l u e > < / a : K e y V a l u e O f D i a g r a m O b j e c t K e y a n y T y p e z b w N T n L X > < a : K e y V a l u e O f D i a g r a m O b j e c t K e y a n y T y p e z b w N T n L X > < a : K e y > < K e y > R e l a t i o n s h i p s \ & l t ; T a b l e s \ 2 0 1 1 \ C o l u m n s \ O r d e r D a t e & g t ; - & l t ; T a b l e s \ C a l e n d a r \ C o l u m n s \ D a t e & g t ; \ P K < / K e y > < / a : K e y > < a : V a l u e   i : t y p e = " D i a g r a m D i s p l a y L i n k E n d p o i n t V i e w S t a t e " > < H e i g h t > 1 6 < / H e i g h t > < L a b e l L o c a t i o n   x m l n s : b = " h t t p : / / s c h e m a s . d a t a c o n t r a c t . o r g / 2 0 0 4 / 0 7 / S y s t e m . W i n d o w s " > < b : _ x > 8 8 3 . 8 0 7 6 2 1 1 3 5 3 3 1 7 1 < / b : _ x > < b : _ y > 2 0 6 . 6 < / b : _ y > < / L a b e l L o c a t i o n > < L o c a t i o n   x m l n s : b = " h t t p : / / s c h e m a s . d a t a c o n t r a c t . o r g / 2 0 0 4 / 0 7 / S y s t e m . W i n d o w s " > < b : _ x > 8 9 9 . 8 0 7 6 2 1 1 3 5 3 3 1 7 1 < / b : _ x > < b : _ y > 2 1 4 . 6 < / b : _ y > < / L o c a t i o n > < S h a p e R o t a t e A n g l e > 1 8 0 < / S h a p e R o t a t e A n g l e > < W i d t h > 1 6 < / W i d t h > < / a : V a l u e > < / a : K e y V a l u e O f D i a g r a m O b j e c t K e y a n y T y p e z b w N T n L X > < a : K e y V a l u e O f D i a g r a m O b j e c t K e y a n y T y p e z b w N T n L X > < a : K e y > < K e y > R e l a t i o n s h i p s \ & l t ; T a b l e s \ 2 0 1 1 \ C o l u m n s \ O r d e r D a t e & g t ; - & l t ; T a b l e s \ C a l e n d a r \ C o l u m n s \ D a t e & g t ; \ C r o s s F i l t e r < / K e y > < / a : K e y > < a : V a l u e   i : t y p e = " D i a g r a m D i s p l a y L i n k C r o s s F i l t e r V i e w S t a t e " > < P o i n t s   x m l n s : b = " h t t p : / / s c h e m a s . d a t a c o n t r a c t . o r g / 2 0 0 4 / 0 7 / S y s t e m . W i n d o w s " > < b : P o i n t > < b : _ x > 7 1 4 . 9 1 1 4 3 1 7 0 2 9 9 7 1 1 < / b : _ x > < b : _ y > 3 4 2 . 6 < / b : _ y > < / b : P o i n t > < b : P o i n t > < b : _ x > 7 9 7 . 3 5 9 5 2 6 5 < / b : _ x > < b : _ y > 3 4 2 . 6 < / b : _ y > < / b : P o i n t > < b : P o i n t > < b : _ x > 7 9 9 . 3 5 9 5 2 6 5 < / b : _ x > < b : _ y > 3 4 0 . 6 < / b : _ y > < / b : P o i n t > < b : P o i n t > < b : _ x > 7 9 9 . 3 5 9 5 2 6 5 < / b : _ x > < b : _ y > 2 1 6 . 6 < / b : _ y > < / b : P o i n t > < b : P o i n t > < b : _ x > 8 0 1 . 3 5 9 5 2 6 5 < / b : _ x > < b : _ y > 2 1 4 . 6 < / b : _ y > < / b : P o i n t > < b : P o i n t > < b : _ x > 8 8 3 . 8 0 7 6 2 1 1 3 5 3 3 1 7 1 < / b : _ x > < b : _ y > 2 1 4 . 6 < / 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 C o l u m n s \ P r o d u c t   C a t e g o r y < / K e y > < / D i a g r a m O b j e c t K e y > < D i a g r a m O b j e c t K e y > < K e y > C o l u m n s \ P r o d u c t   S u b c a t e g o r y < / K e y > < / D i a g r a m O b j e c t K e y > < D i a g r a m O b j e c t K e y > < K e y > C o l u m n s \ C o l o r < / K e y > < / D i a g r a m O b j e c t K e y > < D i a g r a m O b j e c t K e y > < K e y > C o l u m n s \ S t a n d a r d C o s t 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  C a t e g o r y < / K e y > < / a : K e y > < a : V a l u e   i : t y p e = " M e a s u r e G r i d N o d e V i e w S t a t e " > < C o l u m n > 2 < / C o l u m n > < L a y e d O u t > t r u e < / L a y e d O u t > < / a : V a l u e > < / a : K e y V a l u e O f D i a g r a m O b j e c t K e y a n y T y p e z b w N T n L X > < a : K e y V a l u e O f D i a g r a m O b j e c t K e y a n y T y p e z b w N T n L X > < a : K e y > < K e y > C o l u m n s \ P r o d u c t   S u b c a t e g o r y < / K e y > < / a : K e y > < a : V a l u e   i : t y p e = " M e a s u r e G r i d N o d e V i e w S t a t e " > < C o l u m n > 3 < / C o l u m n > < L a y e d O u t > t r u e < / L a y e d O u t > < / a : V a l u e > < / a : K e y V a l u e O f D i a g r a m O b j e c t K e y a n y T y p e z b w N T n L X > < a : K e y V a l u e O f D i a g r a m O b j e c t K e y a n y T y p e z b w N T n L X > < a : K e y > < K e y > C o l u m n s \ C o l o r < / K e y > < / a : K e y > < a : V a l u e   i : t y p e = " M e a s u r e G r i d N o d e V i e w S t a t e " > < C o l u m n > 4 < / C o l u m n > < L a y e d O u t > t r u e < / L a y e d O u t > < / a : V a l u e > < / a : K e y V a l u e O f D i a g r a m O b j e c t K e y a n y T y p e z b w N T n L X > < a : K e y V a l u e O f D i a g r a m O b j e c t K e y a n y T y p e z b w N T n L X > < a : K e y > < K e y > C o l u m n s \ S t a n d a r d C o s t < / K e y > < / a : K e y > < a : V a l u e   i : t y p e = " M e a s u r e G r i d N o d e V i e w S t a t e " > < C o l u m n > 5 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 C o l u m n s \ A c c o u n t N u m b e r < / K e y > < / D i a g r a m O b j e c t K e y > < D i a g r a m O b j e c t K e y > < K e y > C o l u m n s \ F i r s t N a m e < / K e y > < / D i a g r a m O b j e c t K e y > < D i a g r a m O b j e c t K e y > < K e y > C o l u m n s \ L a s t N a m e 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 C o l u m n s \ A c c o u n t N u m b e r < / 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V i e w S t a t e s > < / D i a g r a m M a n a g e r . S e r i a l i z a b l e D i a g r a m > < D i a g r a m M a n a g e r . S e r i a l i z a b l e D i a g r a m > < A d a p t e r   i : t y p e = " M e a s u r e D i a g r a m S a n d b o x A d a p t e r " > < T a b l e N a m e > 2 0 1 1 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 2 0 1 1 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 M e a s u r e s \ t _ s a l e s < / K e y > < / D i a g r a m O b j e c t K e y > < D i a g r a m O b j e c t K e y > < K e y > M e a s u r e s \ t _ s a l e s \ T a g I n f o \ F o r m u l a < / K e y > < / D i a g r a m O b j e c t K e y > < D i a g r a m O b j e c t K e y > < K e y > M e a s u r e s \ t _ s a l e s \ T a g I n f o \ V a l u e < / K e y > < / D i a g r a m O b j e c t K e y > < D i a g r a m O b j e c t K e y > < K e y > M e a s u r e s \ t o t a l _ c o s t < / K e y > < / D i a g r a m O b j e c t K e y > < D i a g r a m O b j e c t K e y > < K e y > M e a s u r e s \ t o t a l _ c o s t \ T a g I n f o \ F o r m u l a < / K e y > < / D i a g r a m O b j e c t K e y > < D i a g r a m O b j e c t K e y > < K e y > M e a s u r e s \ t o t a l _ c o s t \ T a g I n f o \ V a l u e < / K e y > < / D i a g r a m O b j e c t K e y > < D i a g r a m O b j e c t K e y > < K e y > M e a s u r e s \ t o t a l _ p r o f i t < / K e y > < / D i a g r a m O b j e c t K e y > < D i a g r a m O b j e c t K e y > < K e y > M e a s u r e s \ t o t a l _ p r o f i t \ T a g I n f o \ F o r m u l a < / K e y > < / D i a g r a m O b j e c t K e y > < D i a g r a m O b j e c t K e y > < K e y > M e a s u r e s \ t o t a l _ p r o f i t \ T a g I n f o \ V a l u e < / K e y > < / D i a g r a m O b j e c t K e y > < D i a g r a m O b j e c t K e y > < K e y > M e a s u r e s \ t o t a l _ q < / K e y > < / D i a g r a m O b j e c t K e y > < D i a g r a m O b j e c t K e y > < K e y > M e a s u r e s \ t o t a l _ q \ T a g I n f o \ F o r m u l a < / K e y > < / D i a g r a m O b j e c t K e y > < D i a g r a m O b j e c t K e y > < K e y > M e a s u r e s \ t o t a l _ q \ T a g I n f o \ V a l u e < / K e y > < / D i a g r a m O b j e c t K e y > < D i a g r a m O b j e c t K e y > < K e y > M e a s u r e s \ t o t a l _ c u s t o m e r < / K e y > < / D i a g r a m O b j e c t K e y > < D i a g r a m O b j e c t K e y > < K e y > M e a s u r e s \ t o t a l _ c u s t o m e r \ T a g I n f o \ F o r m u l a < / K e y > < / D i a g r a m O b j e c t K e y > < D i a g r a m O b j e c t K e y > < K e y > M e a s u r e s \ t o t a l _ c u s t o m e r \ T a g I n f o \ V a l u e < / K e y > < / D i a g r a m O b j e c t K e y > < D i a g r a m O b j e c t K e y > < K e y > C o l u m n s \ O r d e r D a t e < / K e y > < / D i a g r a m O b j e c t K e y > < D i a g r a m O b j e c t K e y > < K e y > C o l u m n s \ C u s t o m e r I D < / K e y > < / D i a g r a m O b j e c t K e y > < D i a g r a m O b j e c t K e y > < K e y > C o l u m n s \ T e r r i t o r y I D < / K e y > < / D i a g r a m O b j e c t K e y > < D i a g r a m O b j e c t K e y > < K e y > C o l u m n s \ S a l e s O r d e r I D < / K e y > < / D i a g r a m O b j e c t K e y > < D i a g r a m O b j e c t K e y > < K e y > C o l u m n s \ O r d e r Q t y < / K e y > < / D i a g r a m O b j e c t K e y > < D i a g r a m O b j e c t K e y > < K e y > C o l u m n s \ P r o d u c t I D < / K e y > < / D i a g r a m O b j e c t K e y > < D i a g r a m O b j e c t K e y > < K e y > C o l u m n s \ U n i t P r i c e < / K e y > < / D i a g r a m O b j e c t K e y > < D i a g r a m O b j e c t K e y > < K e y > C o l u m n s \ s a l e s < / K e y > < / D i a g r a m O b j e c t K e y > < D i a g r a m O b j e c t K e y > < K e y > C o l u m n s \ u n i t _ c o s t < / K e y > < / D i a g r a m O b j e c t K e y > < D i a g r a m O b j e c t K e y > < K e y > C o l u m n s \ c o s t 1 < / K e y > < / D i a g r a m O b j e c t K e y > < D i a g r a m O b j e c t K e y > < K e y > C o l u m n s \ A d d   C o l u m n 2 < / K e y > < / D i a g r a m O b j e c t K e y > < D i a g r a m O b j e c t K e y > < K e y > M e a s u r e s \ t _ p r o d u c t < / K e y > < / D i a g r a m O b j e c t K e y > < D i a g r a m O b j e c t K e y > < K e y > M e a s u r e s \ t _ p r o d u c t \ T a g I n f o \ F o r m u l a < / K e y > < / D i a g r a m O b j e c t K e y > < D i a g r a m O b j e c t K e y > < K e y > M e a s u r e s \ t _ p r o d u c t \ T a g I n f o \ V a l u e 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 3 < / F o c u s R o w > < S e l e c t i o n E n d C o l u m n > 5 < / S e l e c t i o n E n d C o l u m n > < S e l e c t i o n E n d R o w > 3 < / S e l e c t i o n E n d R o w > < S e l e c t i o n S t a r t C o l u m n > 5 < / 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 M e a s u r e s \ t _ s a l e s < / K e y > < / a : K e y > < a : V a l u e   i : t y p e = " M e a s u r e G r i d N o d e V i e w S t a t e " > < C o l u m n > 5 < / C o l u m n > < L a y e d O u t > t r u e < / L a y e d O u t > < R o w > 1 < / R o w > < / a : V a l u e > < / a : K e y V a l u e O f D i a g r a m O b j e c t K e y a n y T y p e z b w N T n L X > < a : K e y V a l u e O f D i a g r a m O b j e c t K e y a n y T y p e z b w N T n L X > < a : K e y > < K e y > M e a s u r e s \ t _ s a l e s \ T a g I n f o \ F o r m u l a < / K e y > < / a : K e y > < a : V a l u e   i : t y p e = " M e a s u r e G r i d V i e w S t a t e I D i a g r a m T a g A d d i t i o n a l I n f o " / > < / a : K e y V a l u e O f D i a g r a m O b j e c t K e y a n y T y p e z b w N T n L X > < a : K e y V a l u e O f D i a g r a m O b j e c t K e y a n y T y p e z b w N T n L X > < a : K e y > < K e y > M e a s u r e s \ t _ s a l e s \ T a g I n f o \ V a l u e < / K e y > < / a : K e y > < a : V a l u e   i : t y p e = " M e a s u r e G r i d V i e w S t a t e I D i a g r a m T a g A d d i t i o n a l I n f o " / > < / a : K e y V a l u e O f D i a g r a m O b j e c t K e y a n y T y p e z b w N T n L X > < a : K e y V a l u e O f D i a g r a m O b j e c t K e y a n y T y p e z b w N T n L X > < a : K e y > < K e y > M e a s u r e s \ t o t a l _ c o s t < / K e y > < / a : K e y > < a : V a l u e   i : t y p e = " M e a s u r e G r i d N o d e V i e w S t a t e " > < C o l u m n > 7 < / C o l u m n > < L a y e d O u t > t r u e < / L a y e d O u t > < R o w > 1 < / R o w > < / a : V a l u e > < / a : K e y V a l u e O f D i a g r a m O b j e c t K e y a n y T y p e z b w N T n L X > < a : K e y V a l u e O f D i a g r a m O b j e c t K e y a n y T y p e z b w N T n L X > < a : K e y > < K e y > M e a s u r e s \ t o t a l _ c o s t \ T a g I n f o \ F o r m u l a < / K e y > < / a : K e y > < a : V a l u e   i : t y p e = " M e a s u r e G r i d V i e w S t a t e I D i a g r a m T a g A d d i t i o n a l I n f o " / > < / a : K e y V a l u e O f D i a g r a m O b j e c t K e y a n y T y p e z b w N T n L X > < a : K e y V a l u e O f D i a g r a m O b j e c t K e y a n y T y p e z b w N T n L X > < a : K e y > < K e y > M e a s u r e s \ t o t a l _ c o s t \ T a g I n f o \ V a l u e < / K e y > < / a : K e y > < a : V a l u e   i : t y p e = " M e a s u r e G r i d V i e w S t a t e I D i a g r a m T a g A d d i t i o n a l I n f o " / > < / a : K e y V a l u e O f D i a g r a m O b j e c t K e y a n y T y p e z b w N T n L X > < a : K e y V a l u e O f D i a g r a m O b j e c t K e y a n y T y p e z b w N T n L X > < a : K e y > < K e y > M e a s u r e s \ t o t a l _ p r o f i t < / K e y > < / a : K e y > < a : V a l u e   i : t y p e = " M e a s u r e G r i d N o d e V i e w S t a t e " > < C o l u m n > 3 < / C o l u m n > < L a y e d O u t > t r u e < / L a y e d O u t > < R o w > 1 < / R o w > < / a : V a l u e > < / a : K e y V a l u e O f D i a g r a m O b j e c t K e y a n y T y p e z b w N T n L X > < a : K e y V a l u e O f D i a g r a m O b j e c t K e y a n y T y p e z b w N T n L X > < a : K e y > < K e y > M e a s u r e s \ t o t a l _ p r o f i t \ T a g I n f o \ F o r m u l a < / K e y > < / a : K e y > < a : V a l u e   i : t y p e = " M e a s u r e G r i d V i e w S t a t e I D i a g r a m T a g A d d i t i o n a l I n f o " / > < / a : K e y V a l u e O f D i a g r a m O b j e c t K e y a n y T y p e z b w N T n L X > < a : K e y V a l u e O f D i a g r a m O b j e c t K e y a n y T y p e z b w N T n L X > < a : K e y > < K e y > M e a s u r e s \ t o t a l _ p r o f i t \ T a g I n f o \ V a l u e < / K e y > < / a : K e y > < a : V a l u e   i : t y p e = " M e a s u r e G r i d V i e w S t a t e I D i a g r a m T a g A d d i t i o n a l I n f o " / > < / a : K e y V a l u e O f D i a g r a m O b j e c t K e y a n y T y p e z b w N T n L X > < a : K e y V a l u e O f D i a g r a m O b j e c t K e y a n y T y p e z b w N T n L X > < a : K e y > < K e y > M e a s u r e s \ t o t a l _ q < / K e y > < / a : K e y > < a : V a l u e   i : t y p e = " M e a s u r e G r i d N o d e V i e w S t a t e " > < C o l u m n > 3 < / C o l u m n > < L a y e d O u t > t r u e < / L a y e d O u t > < R o w > 3 < / R o w > < / a : V a l u e > < / a : K e y V a l u e O f D i a g r a m O b j e c t K e y a n y T y p e z b w N T n L X > < a : K e y V a l u e O f D i a g r a m O b j e c t K e y a n y T y p e z b w N T n L X > < a : K e y > < K e y > M e a s u r e s \ t o t a l _ q \ T a g I n f o \ F o r m u l a < / K e y > < / a : K e y > < a : V a l u e   i : t y p e = " M e a s u r e G r i d V i e w S t a t e I D i a g r a m T a g A d d i t i o n a l I n f o " / > < / a : K e y V a l u e O f D i a g r a m O b j e c t K e y a n y T y p e z b w N T n L X > < a : K e y V a l u e O f D i a g r a m O b j e c t K e y a n y T y p e z b w N T n L X > < a : K e y > < K e y > M e a s u r e s \ t o t a l _ q \ T a g I n f o \ V a l u e < / K e y > < / a : K e y > < a : V a l u e   i : t y p e = " M e a s u r e G r i d V i e w S t a t e I D i a g r a m T a g A d d i t i o n a l I n f o " / > < / a : K e y V a l u e O f D i a g r a m O b j e c t K e y a n y T y p e z b w N T n L X > < a : K e y V a l u e O f D i a g r a m O b j e c t K e y a n y T y p e z b w N T n L X > < a : K e y > < K e y > M e a s u r e s \ t o t a l _ c u s t o m e r < / K e y > < / a : K e y > < a : V a l u e   i : t y p e = " M e a s u r e G r i d N o d e V i e w S t a t e " > < C o l u m n > 1 < / C o l u m n > < L a y e d O u t > t r u e < / L a y e d O u t > < R o w > 1 < / R o w > < / a : V a l u e > < / a : K e y V a l u e O f D i a g r a m O b j e c t K e y a n y T y p e z b w N T n L X > < a : K e y V a l u e O f D i a g r a m O b j e c t K e y a n y T y p e z b w N T n L X > < a : K e y > < K e y > M e a s u r e s \ t o t a l _ c u s t o m e r \ T a g I n f o \ F o r m u l a < / K e y > < / a : K e y > < a : V a l u e   i : t y p e = " M e a s u r e G r i d V i e w S t a t e I D i a g r a m T a g A d d i t i o n a l I n f o " / > < / a : K e y V a l u e O f D i a g r a m O b j e c t K e y a n y T y p e z b w N T n L X > < a : K e y V a l u e O f D i a g r a m O b j e c t K e y a n y T y p e z b w N T n L X > < a : K e y > < K e y > M e a s u r e s \ t o t a l _ c u s t o m e r \ T a g I n f o \ V a l u e 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 C o l u m n s \ T e r r i t o r y I D < / K e y > < / a : K e y > < a : V a l u e   i : t y p e = " M e a s u r e G r i d N o d e V i e w S t a t e " > < C o l u m n > 2 < / C o l u m n > < L a y e d O u t > t r u e < / L a y e d O u t > < / a : V a l u e > < / a : K e y V a l u e O f D i a g r a m O b j e c t K e y a n y T y p e z b w N T n L X > < a : K e y V a l u e O f D i a g r a m O b j e c t K e y a n y T y p e z b w N T n L X > < a : K e y > < K e y > C o l u m n s \ S a l e s O r d e r I D < / K e y > < / a : K e y > < a : V a l u e   i : t y p e = " M e a s u r e G r i d N o d e V i e w S t a t e " > < C o l u m n > 3 < / C o l u m n > < L a y e d O u t > t r u e < / L a y e d O u t > < / a : V a l u e > < / a : K e y V a l u e O f D i a g r a m O b j e c t K e y a n y T y p e z b w N T n L X > < a : K e y V a l u e O f D i a g r a m O b j e c t K e y a n y T y p e z b w N T n L X > < a : K e y > < K e y > C o l u m n s \ O r d e r Q t y < / K e y > < / a : K e y > < a : V a l u e   i : t y p e = " M e a s u r e G r i d N o d e V i e w S t a t e " > < C o l u m n > 4 < / C o l u m n > < L a y e d O u t > t r u e < / L a y e d O u t > < / a : V a l u e > < / a : K e y V a l u e O f D i a g r a m O b j e c t K e y a n y T y p e z b w N T n L X > < a : K e y V a l u e O f D i a g r a m O b j e c t K e y a n y T y p e z b w N T n L X > < a : K e y > < K e y > C o l u m n s \ P r o d u c t I D < / 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 C o l u m n s \ s a l e s < / K e y > < / a : K e y > < a : V a l u e   i : t y p e = " M e a s u r e G r i d N o d e V i e w S t a t e " > < C o l u m n > 7 < / C o l u m n > < L a y e d O u t > t r u e < / L a y e d O u t > < / a : V a l u e > < / a : K e y V a l u e O f D i a g r a m O b j e c t K e y a n y T y p e z b w N T n L X > < a : K e y V a l u e O f D i a g r a m O b j e c t K e y a n y T y p e z b w N T n L X > < a : K e y > < K e y > C o l u m n s \ u n i t _ c o s t < / K e y > < / a : K e y > < a : V a l u e   i : t y p e = " M e a s u r e G r i d N o d e V i e w S t a t e " > < C o l u m n > 8 < / C o l u m n > < L a y e d O u t > t r u e < / L a y e d O u t > < / a : V a l u e > < / a : K e y V a l u e O f D i a g r a m O b j e c t K e y a n y T y p e z b w N T n L X > < a : K e y V a l u e O f D i a g r a m O b j e c t K e y a n y T y p e z b w N T n L X > < a : K e y > < K e y > C o l u m n s \ c o s t 1 < / K e y > < / a : K e y > < a : V a l u e   i : t y p e = " M e a s u r e G r i d N o d e V i e w S t a t e " > < C o l u m n > 9 < / C o l u m n > < L a y e d O u t > t r u e < / L a y e d O u t > < / a : V a l u e > < / a : K e y V a l u e O f D i a g r a m O b j e c t K e y a n y T y p e z b w N T n L X > < a : K e y V a l u e O f D i a g r a m O b j e c t K e y a n y T y p e z b w N T n L X > < a : K e y > < K e y > C o l u m n s \ A d d   C o l u m n 2 < / K e y > < / a : K e y > < a : V a l u e   i : t y p e = " M e a s u r e G r i d N o d e V i e w S t a t e " > < C o l u m n > 1 0 < / C o l u m n > < L a y e d O u t > t r u e < / L a y e d O u t > < / a : V a l u e > < / a : K e y V a l u e O f D i a g r a m O b j e c t K e y a n y T y p e z b w N T n L X > < a : K e y V a l u e O f D i a g r a m O b j e c t K e y a n y T y p e z b w N T n L X > < a : K e y > < K e y > M e a s u r e s \ t _ p r o d u c t < / K e y > < / a : K e y > < a : V a l u e   i : t y p e = " M e a s u r e G r i d N o d e V i e w S t a t e " > < C o l u m n > 5 < / C o l u m n > < L a y e d O u t > t r u e < / L a y e d O u t > < R o w > 3 < / R o w > < / a : V a l u e > < / a : K e y V a l u e O f D i a g r a m O b j e c t K e y a n y T y p e z b w N T n L X > < a : K e y V a l u e O f D i a g r a m O b j e c t K e y a n y T y p e z b w N T n L X > < a : K e y > < K e y > M e a s u r e s \ t _ p r o d u c t \ T a g I n f o \ F o r m u l a < / K e y > < / a : K e y > < a : V a l u e   i : t y p e = " M e a s u r e G r i d V i e w S t a t e I D i a g r a m T a g A d d i t i o n a l I n f o " / > < / a : K e y V a l u e O f D i a g r a m O b j e c t K e y a n y T y p e z b w N T n L X > < a : K e y V a l u e O f D i a g r a m O b j e c t K e y a n y T y p e z b w N T n L X > < a : K e y > < K e y > M e a s u r e s \ t _ p r o d u c t \ T a g I n f o \ V a l u e < / K e y > < / a : K e y > < a : V a l u e   i : t y p e = " M e a s u r e G r i d V i e w S t a t e I D i a g r a m T a g A d d i t i o n a l I n f o " / > < / 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C l i e n t W i n d o w X M L " > < C u s t o m C o n t e n t > < ! [ C D A T A [ 2 0 1 1 _ d 2 3 e 3 2 3 b - b 8 a 9 - 4 7 c 2 - b 8 f 3 - 6 f 1 b 2 3 6 5 8 e 4 4 ] ] > < / 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 c u s t o m e r s _ 4 1 0 3 3 a 8 1 - 3 8 5 f - 4 9 5 5 - b 5 d e - 7 a e d 3 d 3 a 5 5 f 0 < / K e y > < V a l u e   x m l n s : a = " h t t p : / / s c h e m a s . d a t a c o n t r a c t . o r g / 2 0 0 4 / 0 7 / M i c r o s o f t . A n a l y s i s S e r v i c e s . C o m m o n " > < a : H a s F o c u s > t r u e < / a : H a s F o c u s > < a : S i z e A t D p i 9 6 > 1 1 7 < / a : S i z e A t D p i 9 6 > < a : V i s i b l e > t r u e < / a : V i s i b l e > < / V a l u e > < / K e y V a l u e O f s t r i n g S a n d b o x E d i t o r . M e a s u r e G r i d S t a t e S c d E 3 5 R y > < K e y V a l u e O f s t r i n g S a n d b o x E d i t o r . M e a s u r e G r i d S t a t e S c d E 3 5 R y > < K e y > p r o d u c t s _ 0 f 2 c 0 4 b e - d a 1 0 - 4 6 a c - 8 b f 8 - c 9 6 8 4 e e c 9 f 7 2 < / K e y > < V a l u e   x m l n s : a = " h t t p : / / s c h e m a s . d a t a c o n t r a c t . o r g / 2 0 0 4 / 0 7 / M i c r o s o f t . A n a l y s i s S e r v i c e s . C o m m o n " > < a : H a s F o c u s > f a l s e < / a : H a s F o c u s > < a : S i z e A t D p i 9 6 > 2 1 < / a : S i z e A t D p i 9 6 > < a : V i s i b l e > t r u e < / a : V i s i b l e > < / V a l u e > < / K e y V a l u e O f s t r i n g S a n d b o x E d i t o r . M e a s u r e G r i d S t a t e S c d E 3 5 R y > < K e y V a l u e O f s t r i n g S a n d b o x E d i t o r . M e a s u r e G r i d S t a t e S c d E 3 5 R y > < K e y > t e r r i o t e r y _ 7 2 8 b 0 b 6 8 - 2 b f 0 - 4 7 3 9 - a 2 1 7 - 3 8 2 5 5 8 4 5 c d c 8 < / K e y > < V a l u e   x m l n s : a = " h t t p : / / s c h e m a s . d a t a c o n t r a c t . o r g / 2 0 0 4 / 0 7 / M i c r o s o f t . A n a l y s i s S e r v i c e s . C o m m o n " > < a : H a s F o c u s > t r u e < / a : H a s F o c u s > < a : S i z e A t D p i 9 6 > 1 1 4 < / a : S i z e A t D p i 9 6 > < a : V i s i b l e > t r u e < / a : V i s i b l e > < / V a l u e > < / K e y V a l u e O f s t r i n g S a n d b o x E d i t o r . M e a s u r e G r i d S t a t e S c d E 3 5 R y > < K e y V a l u e O f s t r i n g S a n d b o x E d i t o r . M e a s u r e G r i d S t a t e S c d E 3 5 R y > < K e y > 2 0 1 1 _ d 2 3 e 3 2 3 b - b 8 a 9 - 4 7 c 2 - b 8 f 3 - 6 f 1 b 2 3 6 5 8 e 4 4 < / K e y > < V a l u e   x m l n s : a = " h t t p : / / s c h e m a s . d a t a c o n t r a c t . o r g / 2 0 0 4 / 0 7 / M i c r o s o f t . A n a l y s i s S e r v i c e s . C o m m o n " > < a : H a s F o c u s > t r u e < / a : H a s F o c u s > < a : S i z e A t D p i 9 6 > 1 0 3 < / 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 2 0 2 4 - 1 2 - 1 1 T 0 5 : 3 4 : 1 3 . 3 2 8 2 5 5 3 + 0 2 : 0 0 < / L a s t P r o c e s s e d T i m e > < / D a t a M o d e l i n g S a n d b o x . S e r i a l i z e d S a n d b o x E r r o r C a c h e > ] ] > < / C u s t o m C o n t e n t > < / G e m i n i > 
</file>

<file path=customXml/item17.xml>��< ? x m l   v e r s i o n = " 1 . 0 "   e n c o d i n g = " U T F - 1 6 " ? > < G e m i n i   x m l n s = " h t t p : / / g e m i n i / p i v o t c u s t o m i z a t i o n / S h o w H i d d e n " > < 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t e r r i o t e r y _ 7 2 8 b 0 b 6 8 - 2 b f 0 - 4 7 3 9 - a 2 1 7 - 3 8 2 5 5 8 4 5 c d c 8 " > < C u s t o m C o n t e n t > < ! [ C D A T A [ < T a b l e W i d g e t G r i d S e r i a l i z a t i o n   x m l n s : x s i = " h t t p : / / w w w . w 3 . o r g / 2 0 0 1 / X M L S c h e m a - i n s t a n c e "   x m l n s : x s d = " h t t p : / / w w w . w 3 . o r g / 2 0 0 1 / X M L S c h e m a " > < C o l u m n S u g g e s t e d T y p e   / > < C o l u m n F o r m a t   / > < C o l u m n A c c u r a c y   / > < C o l u m n C u r r e n c y S y m b o l   / > < C o l u m n P o s i t i v e P a t t e r n   / > < C o l u m n N e g a t i v e P a t t e r n   / > < C o l u m n W i d t h s > < i t e m > < k e y > < s t r i n g > T e r r i t o r y I D < / s t r i n g > < / k e y > < v a l u e > < i n t > 1 2 7 < / i n t > < / v a l u e > < / i t e m > < i t e m > < k e y > < s t r i n g > R e g i o n   N a m e < / s t r i n g > < / k e y > < v a l u e > < i n t > 1 5 8 < / i n t > < / v a l u e > < / i t e m > < i t e m > < k e y > < s t r i n g > C o u n t r y R e g i o n C o d e < / s t r i n g > < / k e y > < v a l u e > < i n t > 2 1 3 < / i n t > < / v a l u e > < / i t e m > < i t e m > < k e y > < s t r i n g > R e g i o n   G r o u p < / s t r i n g > < / k e y > < v a l u e > < i n t > 1 6 0 < / i n t > < / v a l u e > < / i t e m > < / C o l u m n W i d t h s > < C o l u m n D i s p l a y I n d e x > < i t e m > < k e y > < s t r i n g > T e r r i t o r y I D < / s t r i n g > < / k e y > < v a l u e > < i n t > 0 < / i n t > < / v a l u e > < / i t e m > < i t e m > < k e y > < s t r i n g > R e g i o n   N a m e < / s t r i n g > < / k e y > < v a l u e > < i n t > 1 < / i n t > < / v a l u e > < / i t e m > < i t e m > < k e y > < s t r i n g > C o u n t r y R e g i o n C o d e < / s t r i n g > < / k e y > < v a l u e > < i n t > 2 < / i n t > < / v a l u e > < / i t e m > < i t e m > < k e y > < s t r i n g > R e g i o n   G r o u p < / 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c u s t o m e r s _ 4 1 0 3 3 a 8 1 - 3 8 5 f - 4 9 5 5 - b 5 d e - 7 a e d 3 d 3 a 5 5 f 0 , p r o d u c t s _ 0 f 2 c 0 4 b e - d a 1 0 - 4 6 a c - 8 b f 8 - c 9 6 8 4 e e c 9 f 7 2 , t e r r i o t e r y _ 7 2 8 b 0 b 6 8 - 2 b f 0 - 4 7 3 9 - a 2 1 7 - 3 8 2 5 5 8 4 5 c d c 8 , 2 0 1 1 _ d 2 3 e 3 2 3 b - b 8 a 9 - 4 7 c 2 - b 8 f 3 - 6 f 1 b 2 3 6 5 8 e 4 4 , C a l e n d a r ] ] > < / C u s t o m C o n t e n t > < / G e m i n i > 
</file>

<file path=customXml/item20.xml>��< ? x m l   v e r s i o n = " 1 . 0 "   e n c o d i n g = " U T F - 1 6 " ? > < G e m i n i   x m l n s = " h t t p : / / g e m i n i / p i v o t c u s t o m i z a t i o n / T a b l e X M L _ 2 0 1 1 _ d 2 3 e 3 2 3 b - b 8 a 9 - 4 7 c 2 - b 8 f 3 - 6 f 1 b 2 3 6 5 8 e 4 4 " > < 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 1 2 8 < / i n t > < / v a l u e > < / i t e m > < i t e m > < k e y > < s t r i n g > C u s t o m e r I D < / s t r i n g > < / k e y > < v a l u e > < i n t > 1 3 9 < / i n t > < / v a l u e > < / i t e m > < i t e m > < k e y > < s t r i n g > T e r r i t o r y I D < / s t r i n g > < / k e y > < v a l u e > < i n t > 1 2 7 < / i n t > < / v a l u e > < / i t e m > < i t e m > < k e y > < s t r i n g > S a l e s O r d e r I D < / s t r i n g > < / k e y > < v a l u e > < i n t > 1 5 3 < / i n t > < / v a l u e > < / i t e m > < i t e m > < k e y > < s t r i n g > O r d e r Q t y < / s t r i n g > < / k e y > < v a l u e > < i n t > 1 1 8 < / i n t > < / v a l u e > < / i t e m > < i t e m > < k e y > < s t r i n g > P r o d u c t I D < / s t r i n g > < / k e y > < v a l u e > < i n t > 3 4 4 < / i n t > < / v a l u e > < / i t e m > < i t e m > < k e y > < s t r i n g > U n i t P r i c e < / s t r i n g > < / k e y > < v a l u e > < i n t > 1 1 6 < / i n t > < / v a l u e > < / i t e m > < i t e m > < k e y > < s t r i n g > s a l e s < / s t r i n g > < / k e y > < v a l u e > < i n t > 8 4 < / i n t > < / v a l u e > < / i t e m > < i t e m > < k e y > < s t r i n g > u n i t _ c o s t < / s t r i n g > < / k e y > < v a l u e > < i n t > 1 1 5 < / i n t > < / v a l u e > < / i t e m > < i t e m > < k e y > < s t r i n g > c o s t 1 < / s t r i n g > < / k e y > < v a l u e > < i n t > 8 5 < / i n t > < / v a l u e > < / i t e m > < i t e m > < k e y > < s t r i n g > A d d   C o l u m n 2 < / s t r i n g > < / k e y > < v a l u e > < i n t > 1 5 7 < / i n t > < / v a l u e > < / i t e m > < / C o l u m n W i d t h s > < C o l u m n D i s p l a y I n d e x > < i t e m > < k e y > < s t r i n g > O r d e r D a t e < / s t r i n g > < / k e y > < v a l u e > < i n t > 0 < / i n t > < / v a l u e > < / i t e m > < i t e m > < k e y > < s t r i n g > C u s t o m e r I D < / s t r i n g > < / k e y > < v a l u e > < i n t > 1 < / i n t > < / v a l u e > < / i t e m > < i t e m > < k e y > < s t r i n g > T e r r i t o r y I D < / s t r i n g > < / k e y > < v a l u e > < i n t > 2 < / i n t > < / v a l u e > < / i t e m > < i t e m > < k e y > < s t r i n g > S a l e s O r d e r I D < / s t r i n g > < / k e y > < v a l u e > < i n t > 3 < / i n t > < / v a l u e > < / i t e m > < i t e m > < k e y > < s t r i n g > O r d e r Q t y < / s t r i n g > < / k e y > < v a l u e > < i n t > 4 < / i n t > < / v a l u e > < / i t e m > < i t e m > < k e y > < s t r i n g > P r o d u c t I D < / s t r i n g > < / k e y > < v a l u e > < i n t > 5 < / i n t > < / v a l u e > < / i t e m > < i t e m > < k e y > < s t r i n g > U n i t P r i c e < / s t r i n g > < / k e y > < v a l u e > < i n t > 6 < / i n t > < / v a l u e > < / i t e m > < i t e m > < k e y > < s t r i n g > s a l e s < / s t r i n g > < / k e y > < v a l u e > < i n t > 7 < / i n t > < / v a l u e > < / i t e m > < i t e m > < k e y > < s t r i n g > u n i t _ c o s t < / s t r i n g > < / k e y > < v a l u e > < i n t > 8 < / i n t > < / v a l u e > < / i t e m > < i t e m > < k e y > < s t r i n g > c o s t 1 < / s t r i n g > < / k e y > < v a l u e > < i n t > 9 < / i n t > < / v a l u e > < / i t e m > < i t e m > < k e y > < s t r i n g > A d d   C o l u m n 2 < / s t r i n g > < / k e y > < v a l u e > < i n t > 1 0 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p r o d u c t s _ 0 f 2 c 0 4 b e - d a 1 0 - 4 6 a c - 8 b f 8 - c 9 6 8 4 e e c 9 f 7 2 " > < 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 1 2 3 < / i n t > < / v a l u e > < / i t e m > < i t e m > < k e y > < s t r i n g > P r o d u c t N a m e < / s t r i n g > < / k e y > < v a l u e > < i n t > 3 9 6 < / i n t > < / v a l u e > < / i t e m > < i t e m > < k e y > < s t r i n g > P r o d u c t   C a t e g o r y < / s t r i n g > < / k e y > < v a l u e > < i n t > 1 8 6 < / i n t > < / v a l u e > < / i t e m > < i t e m > < k e y > < s t r i n g > P r o d u c t   S u b c a t e g o r y < / s t r i n g > < / k e y > < v a l u e > < i n t > 2 1 7 < / i n t > < / v a l u e > < / i t e m > < i t e m > < k e y > < s t r i n g > C o l o r < / s t r i n g > < / k e y > < v a l u e > < i n t > 8 6 < / i n t > < / v a l u e > < / i t e m > < i t e m > < k e y > < s t r i n g > S t a n d a r d C o s t < / s t r i n g > < / k e y > < v a l u e > < i n t > 1 5 3 < / i n t > < / v a l u e > < / i t e m > < / C o l u m n W i d t h s > < C o l u m n D i s p l a y I n d e x > < i t e m > < k e y > < s t r i n g > P r o d u c t I D < / s t r i n g > < / k e y > < v a l u e > < i n t > 0 < / i n t > < / v a l u e > < / i t e m > < i t e m > < k e y > < s t r i n g > P r o d u c t N a m e < / s t r i n g > < / k e y > < v a l u e > < i n t > 1 < / i n t > < / v a l u e > < / i t e m > < i t e m > < k e y > < s t r i n g > P r o d u c t   C a t e g o r y < / s t r i n g > < / k e y > < v a l u e > < i n t > 2 < / i n t > < / v a l u e > < / i t e m > < i t e m > < k e y > < s t r i n g > P r o d u c t   S u b c a t e g o r y < / s t r i n g > < / k e y > < v a l u e > < i n t > 3 < / i n t > < / v a l u e > < / i t e m > < i t e m > < k e y > < s t r i n g > C o l o r < / s t r i n g > < / k e y > < v a l u e > < i n t > 4 < / i n t > < / v a l u e > < / i t e m > < i t e m > < k e y > < s t r i n g > S t a n d a r d C o s t < / 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c u s t o m e r s _ 4 1 0 3 3 a 8 1 - 3 8 5 f - 4 9 5 5 - b 5 d e - 7 a e d 3 d 3 a 5 5 f 0 " > < 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 1 3 9 < / i n t > < / v a l u e > < / i t e m > < i t e m > < k e y > < s t r i n g > A c c o u n t N u m b e r < / s t r i n g > < / k e y > < v a l u e > < i n t > 1 8 0 < / i n t > < / v a l u e > < / i t e m > < i t e m > < k e y > < s t r i n g > F i r s t N a m e < / s t r i n g > < / k e y > < v a l u e > < i n t > 1 2 7 < / i n t > < / v a l u e > < / i t e m > < i t e m > < k e y > < s t r i n g > L a s t N a m e < / s t r i n g > < / k e y > < v a l u e > < i n t > 1 2 5 < / i n t > < / v a l u e > < / i t e m > < / C o l u m n W i d t h s > < C o l u m n D i s p l a y I n d e x > < i t e m > < k e y > < s t r i n g > C u s t o m e r I D < / s t r i n g > < / k e y > < v a l u e > < i n t > 0 < / i n t > < / v a l u e > < / i t e m > < i t e m > < k e y > < s t r i n g > A c c o u n t N u m b e r < / s t r i n g > < / k e y > < v a l u e > < i n t > 1 < / i n t > < / v a l u e > < / i t e m > < i t e m > < k e y > < s t r i n g > F i r s t N a m e < / s t r i n g > < / k e y > < v a l u e > < i n t > 2 < / i n t > < / v a l u e > < / i t e m > < i t e m > < k e y > < s t r i n g > L a s t N a m e < / 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1 5 6 7 ] ] > < / C u s t o m C o n t e n t > < / G e m i n i > 
</file>

<file path=customXml/item6.xml>��< ? x m l   v e r s i o n = " 1 . 0 "   e n c o d i n g = " U T F - 1 6 "   s t a n d a l o n e = " n o " ? > < D a t a M a s h u p   x m l n s = " h t t p : / / s c h e m a s . m i c r o s o f t . c o m / D a t a M a s h u p " > A A A A A M 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j h M q a 0 A A A D 3 A A A A E g A A A E N v b m Z p Z y 9 Q Y W N r Y W d l L n h t b H q / e 7 + N f U V u j k J Z a l F x Z n 6 e r Z K h n o G S Q n F J Y l 5 K Y k 5 + X q q t U l 6 + k r 0 d L 5 d N Q G J y d m J 6 q g J Q d V 6 x V U V x i q 1 S R k l J g Z W + f n l 5 u V 6 5 s V 5 + U b q + k Y G B o X 6 E r 0 9 w c k Z q b q I S X H E m Y c W 6 m X k g a 5 N T l e x s w i C u s T P S M z Q 2 0 T M 0 t 9 Q z s N G H C d r 4 Z u Y h F B g B H Q y S R R K 0 c S 7 N K S k t S r V L z d M N D b b R h 3 F t 9 K F + s A M A A A D / / w M A U E s D B B Q A A g A I A A A A I Q A f 1 J X c 2 g I A A C Y N A A A T A A A A R m 9 y b X V s Y X M v U 2 V j d G l v b j E u b e R W U W / a M B B + R + p / s N K X R I r Q m K Y 9 d O u k L r Q b W t t 1 Q N c H Q J V x b m D h 2 M i + b C D E f 5 9 D Q k n A M K 3 t 9 l J e Q v z 5 z n f f 3 X e x A Y Z c S d L J n 4 1 3 t Z o Z U w 0 x Y a l B l Y A 2 5 J Q I w K M a s b + O S j U D u 3 I + Y y D q d 0 p P h k p N / A s u o B 4 p i S D R + F 7 z p B + t z e s z Y W Z e E B K Z C h E S 1 C k E Y e F t D I C N + 9 X D + s y d L 3 o t h O T U y 0 E v / M J l X L x 5 g 2 W v S Z E O C v t j 7 0 a r R K G N 9 j P Q 2 B 7 m W T d d O r T B F E i x 7 p e P C k m v Q M + E 6 D A q q D a n W V y D 4 M F x N K Z y Z P 1 2 5 1 P Y O O 1 q K s 0 P p Z N I i T S R G W h 8 R x T h Y u G t C W g 1 v Z C 0 J L 5 9 U 8 / 2 L 0 O y 8 M 4 Y U 6 n E 6 z Q Z g r Y w W o A g z H C F X n B t 8 J o m s I N c U g e w 3 E T d h k T 9 t H E 0 0 6 n g j C K U C G l y g 1 w y 9 L e S 2 7 X + K K i c k L b 6 V b L u g L A d k q 3 5 z m N C A p S N i V R I L u 1 B 9 Z Y 5 T 6 Y 4 9 1 c v + f 4 r i m z M 5 S g r r / H b w J S O 6 x c c R P y d i t Q S e R 9 k O X p 5 p y y D Y D e y c 6 1 V u c j 5 e h b V H c d x j v r O R D L P l Y r s 1 K B C + 4 b p Z X B U 4 3 J P I B u 1 T L W K U 4 a P F M t N Y f 1 S t V L k 7 5 J K A T n l U G A k s i 0 4 U n q + d 0 M n H b J 9 e 2 x 4 a l e D H a Q y p j q O l M E 1 K F e t 8 v x 6 + 8 u u r q i u y t 0 W W y 6 C 9 n D y Q E M 1 8 + U T p k O R 1 j + Z D C 5 N l g L b 6 B J B a 2 7 7 T c 8 f p 8 x u Z o 9 K c 3 i x 4 l x T M H f J s w 2 j 7 P r g l G e U z V c 9 z 7 d E K t 7 d U V h / 0 i q d b n 3 T y h W u 5 L C p r a E C H l H V 6 K R / a 2 x y / e i q 3 w Q z Q T X t d 6 y r Q w U + 9 l 6 / a h S s e z s V z r D n q m / l p P 9 T 4 K / a / r X h O i p 4 4 A 5 z s C 1 W f K 7 8 u t A V 8 A 3 n e 6 e 9 y + h W c r z R n M H + c W w L b Z V u s z s w n S p 0 F b P J 7 z 1 Q M C D v P 5 A S I 4 G b 6 M Y f m a 7 G 4 q Q 5 t v + f + D V p v K D r W 5 m / r b t c t R e 3 u 6 / c b 9 X P 5 a a n D l / z f g M A A P / / A w B Q S w E C L Q A U A A Y A C A A A A C E A K t 2 q Q N I A A A A 3 A Q A A E w A A A A A A A A A A A A A A A A A A A A A A W 0 N v b n R l b n R f V H l w Z X N d L n h t b F B L A Q I t A B Q A A g A I A A A A I Q B e O E y p r Q A A A P c A A A A S A A A A A A A A A A A A A A A A A A s D A A B D b 2 5 m a W c v U G F j a 2 F n Z S 5 4 b W x Q S w E C L Q A U A A I A C A A A A C E A H 9 S V 3 N o C A A A m D Q A A E w A A A A A A A A A A A A A A A A D o A w A A R m 9 y b X V s Y X M v U 2 V j d G l v b j E u b V B L B Q Y A A A A A A w A D A M I A A A D z 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D Q A A A A A A A D m M 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1 c 3 R v b W V y c z w v S X R l b V B h d G g + P C 9 J d G V t T G 9 j Y X R p b 2 4 + P F N 0 Y W J s Z U V u d H J p Z X M + P E V u d H J 5 I F R 5 c G U 9 I k F k Z G V k V G 9 E Y X R h T W 9 k Z W w i I F Z h b H V l P S J s M S I v P j x F b n R y e S B U e X B l P S J C d W Z m Z X J O Z X h 0 U m V m c m V z a C I g V m F s d W U 9 I m w x I i 8 + P E V u d H J 5 I F R 5 c G U 9 I k Z p b G x D b 3 V u d C I g V m F s d W U 9 I m w x O T E x O S I v P j x F b n R y e S B U e X B l P S J G a W x s R W 5 h Y m x l Z C I g V m F s d W U 9 I m w w I i 8 + P E V u d H J 5 I F R 5 c G U 9 I k Z p b G x F c n J v c k N v Z G U i I F Z h b H V l P S J z V W 5 r b m 9 3 b i I v P j x F b n R y e S B U e X B l P S J G a W x s R X J y b 3 J D b 3 V u d C I g V m F s d W U 9 I m w w I i 8 + P E V u d H J 5 I F R 5 c G U 9 I k Z p b G x M Y X N 0 V X B k Y X R l Z C I g V m F s d W U 9 I m Q y M D I 0 L T E y L T E w V D E 0 O j A 4 O j U 1 L j I z N T c z N z R a I i 8 + P E V u d H J 5 I F R 5 c G U 9 I k Z p b G x D b 2 x 1 b W 5 U e X B l c y I g V m F s d W U 9 I n N B d 1 l H Q m c 9 P S I v P j x F b n R y e S B U e X B l P S J G a W x s Q 2 9 s d W 1 u T m F t Z X M i I F Z h b H V l P S J z W y Z x d W 9 0 O 0 N 1 c 3 R v b W V y S U Q m c X V v d D s s J n F 1 b 3 Q 7 Q W N j b 3 V u d E 5 1 b W J l c i Z x d W 9 0 O y w m c X V v d D t G a X J z d E 5 h b W U m c X V v d D s s J n F 1 b 3 Q 7 T G F z d E 5 h 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3 Y z c z Y z A 4 L T l l N m Y t N G F j Z S 0 5 M T Z i L T d m O T I 4 Z j g z N 2 Y 5 N C I v P j x F b n R y e S B U e X B l P S J S Z W x h d G l v b n N o a X B J b m Z v Q 2 9 u d G F p b m V y I i B W Y W x 1 Z T 0 i c 3 s m c X V v d D t j b 2 x 1 b W 5 D b 3 V u d C Z x d W 9 0 O z o 0 L C Z x d W 9 0 O 2 t l e U N v b H V t b k 5 h b W V z J n F 1 b 3 Q 7 O l s m c X V v d D t D d X N 0 b 2 1 l c k l E J n F 1 b 3 Q 7 L C Z x d W 9 0 O 0 F j Y 2 9 1 b n R O d W 1 i Z X I m c X V v d D s s J n F 1 b 3 Q 7 R m l y c 3 R O Y W 1 l J n F 1 b 3 Q 7 L C Z x d W 9 0 O 0 x h c 3 R O Y W 1 l J n F 1 b 3 Q 7 X S w m c X V v d D t x d W V y e V J l b G F 0 a W 9 u c 2 h p c H M m c X V v d D s 6 W 1 0 s J n F 1 b 3 Q 7 Y 2 9 s d W 1 u S W R l b n R p d G l l c y Z x d W 9 0 O z p b J n F 1 b 3 Q 7 U 2 V j d G l v b j E v Y 3 V z d G 9 t Z X J z L 1 J l b W 9 2 Z W Q g R X J y b 3 J z L n t D d X N 0 b 2 1 l c k l E L D B 9 J n F 1 b 3 Q 7 L C Z x d W 9 0 O 1 N l Y 3 R p b 2 4 x L 2 N 1 c 3 R v b W V y c y 9 S Z W 1 v d m V k I E V y c m 9 y c y 5 7 Q W N j b 3 V u d E 5 1 b W J l c i w x f S Z x d W 9 0 O y w m c X V v d D t T Z W N 0 a W 9 u M S 9 j d X N 0 b 2 1 l c n M v U m V t b 3 Z l Z C B F c n J v c n M u e 0 Z p c n N 0 T m F t Z S w y f S Z x d W 9 0 O y w m c X V v d D t T Z W N 0 a W 9 u M S 9 j d X N 0 b 2 1 l c n M v U m V t b 3 Z l Z C B F c n J v c n M u e 0 x h c 3 R O Y W 1 l L D N 9 J n F 1 b 3 Q 7 X S w m c X V v d D t D b 2 x 1 b W 5 D b 3 V u d C Z x d W 9 0 O z o 0 L C Z x d W 9 0 O 0 t l e U N v b H V t b k 5 h b W V z J n F 1 b 3 Q 7 O l s m c X V v d D t D d X N 0 b 2 1 l c k l E J n F 1 b 3 Q 7 L C Z x d W 9 0 O 0 F j Y 2 9 1 b n R O d W 1 i Z X I m c X V v d D s s J n F 1 b 3 Q 7 R m l y c 3 R O Y W 1 l J n F 1 b 3 Q 7 L C Z x d W 9 0 O 0 x h c 3 R O Y W 1 l J n F 1 b 3 Q 7 X S w m c X V v d D t D b 2 x 1 b W 5 J Z G V u d G l 0 a W V z J n F 1 b 3 Q 7 O l s m c X V v d D t T Z W N 0 a W 9 u M S 9 j d X N 0 b 2 1 l c n M v U m V t b 3 Z l Z C B F c n J v c n M u e 0 N 1 c 3 R v b W V y S U Q s M H 0 m c X V v d D s s J n F 1 b 3 Q 7 U 2 V j d G l v b j E v Y 3 V z d G 9 t Z X J z L 1 J l b W 9 2 Z W Q g R X J y b 3 J z L n t B Y 2 N v d W 5 0 T n V t Y m V y L D F 9 J n F 1 b 3 Q 7 L C Z x d W 9 0 O 1 N l Y 3 R p b 2 4 x L 2 N 1 c 3 R v b W V y c y 9 S Z W 1 v d m V k I E V y c m 9 y c y 5 7 R m l y c 3 R O Y W 1 l L D J 9 J n F 1 b 3 Q 7 L C Z x d W 9 0 O 1 N l Y 3 R p b 2 4 x L 2 N 1 c 3 R v b W V y c y 9 S Z W 1 v d m V k I E V y c m 9 y c y 5 7 T G F z d E 5 h b W U s M 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3 B y b 2 R 1 Y 3 R z P C 9 J d G V t U G F 0 a D 4 8 L 0 l 0 Z W 1 M b 2 N h d G l v b j 4 8 U 3 R h Y m x l R W 5 0 c m l l c z 4 8 R W 5 0 c n k g V H l w Z T 0 i Q W R k Z W R U b 0 R h d G F N b 2 R l b C I g V m F s d W U 9 I m w x I i 8 + P E V u d H J 5 I F R 5 c G U 9 I k J 1 Z m Z l c k 5 l e H R S Z W Z y Z X N o I i B W Y W x 1 Z T 0 i b D E i L z 4 8 R W 5 0 c n k g V H l w Z T 0 i R m l s b E N v d W 5 0 I i B W Y W x 1 Z T 0 i b D I 5 N S I v P j x F b n R y e S B U e X B l P S J G a W x s R W 5 h Y m x l Z C I g V m F s d W U 9 I m w w I i 8 + P E V u d H J 5 I F R 5 c G U 9 I k Z p b G x F c n J v c k N v Z G U i I F Z h b H V l P S J z V W 5 r b m 9 3 b i I v P j x F b n R y e S B U e X B l P S J G a W x s R X J y b 3 J D b 3 V u d C I g V m F s d W U 9 I m w w I i 8 + P E V u d H J 5 I F R 5 c G U 9 I k Z p b G x M Y X N 0 V X B k Y X R l Z C I g V m F s d W U 9 I m Q y M D I 0 L T E y L T E w V D E 0 O j A 4 O j U 1 L j I 0 N T M y M j Z a I i 8 + P E V u d H J 5 I F R 5 c G U 9 I k Z p b G x D b 2 x 1 b W 5 U e X B l c y I g V m F s d W U 9 I n N B d 1 l H Q m d Z R i I v P j x F b n R y e S B U e X B l P S J G a W x s Q 2 9 s d W 1 u T m F t Z X M i I F Z h b H V l P S J z W y Z x d W 9 0 O 1 B y b 2 R 1 Y 3 R J R C Z x d W 9 0 O y w m c X V v d D t Q c m 9 k d W N 0 T m F t Z S Z x d W 9 0 O y w m c X V v d D t Q c m 9 k d W N 0 I E N h d G V n b 3 J 5 J n F 1 b 3 Q 7 L C Z x d W 9 0 O 1 B y b 2 R 1 Y 3 Q g U 3 V i Y 2 F 0 Z W d v c n k m c X V v d D s s J n F 1 b 3 Q 7 Q 2 9 s b 3 I m c X V v d D s s J n F 1 b 3 Q 7 U 3 R h b m R h c m R D b 3 N 0 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Y m Y 3 O T A 3 O C 0 4 O G M z L T R k Y T k t Y T Q x M S 0 3 Z D J j M W Y x N T A 2 M D I i L z 4 8 R W 5 0 c n k g V H l w Z T 0 i U m V s Y X R p b 2 5 z a G l w S W 5 m b 0 N v b n R h a W 5 l c i I g V m F s d W U 9 I n N 7 J n F 1 b 3 Q 7 Y 2 9 s d W 1 u Q 2 9 1 b n Q m c X V v d D s 6 N i w m c X V v d D t r Z X l D b 2 x 1 b W 5 O Y W 1 l c y Z x d W 9 0 O z p b J n F 1 b 3 Q 7 U H J v Z H V j d E l E J n F 1 b 3 Q 7 L C Z x d W 9 0 O 1 B y b 2 R 1 Y 3 R O Y W 1 l J n F 1 b 3 Q 7 L C Z x d W 9 0 O 1 B y b 2 R 1 Y 3 Q g Q 2 F 0 Z W d v c n k m c X V v d D s s J n F 1 b 3 Q 7 U H J v Z H V j d C B T d W J j Y X R l Z 2 9 y e S Z x d W 9 0 O y w m c X V v d D t D b 2 x v c i Z x d W 9 0 O y w m c X V v d D t T d G F u Z G F y Z E N v c 3 Q m c X V v d D t d L C Z x d W 9 0 O 3 F 1 Z X J 5 U m V s Y X R p b 2 5 z a G l w c y Z x d W 9 0 O z p b X S w m c X V v d D t j b 2 x 1 b W 5 J Z G V u d G l 0 a W V z J n F 1 b 3 Q 7 O l s m c X V v d D t T Z W N 0 a W 9 u M S 9 w c m 9 k d W N 0 c y 9 S Z W 1 v d m V k I E V y c m 9 y c y 5 7 U H J v Z H V j d E l E L D B 9 J n F 1 b 3 Q 7 L C Z x d W 9 0 O 1 N l Y 3 R p b 2 4 x L 3 B y b 2 R 1 Y 3 R z L 1 J l b W 9 2 Z W Q g R X J y b 3 J z L n t Q c m 9 k d W N 0 T m F t Z S w x f S Z x d W 9 0 O y w m c X V v d D t T Z W N 0 a W 9 u M S 9 w c m 9 k d W N 0 c y 9 S Z W 1 v d m V k I E V y c m 9 y c y 5 7 U H J v Z H V j d C B D Y X R l Z 2 9 y e S w y f S Z x d W 9 0 O y w m c X V v d D t T Z W N 0 a W 9 u M S 9 w c m 9 k d W N 0 c y 9 S Z W 1 v d m V k I E V y c m 9 y c y 5 7 U H J v Z H V j d C B T d W J j Y X R l Z 2 9 y e S w z f S Z x d W 9 0 O y w m c X V v d D t T Z W N 0 a W 9 u M S 9 w c m 9 k d W N 0 c y 9 S Z W 1 v d m V k I E V y c m 9 y c y 5 7 Q 2 9 s b 3 I s N H 0 m c X V v d D s s J n F 1 b 3 Q 7 U 2 V j d G l v b j E v c H J v Z H V j d H M v U m V t b 3 Z l Z C B F c n J v c n M u e 1 N 0 Y W 5 k Y X J k Q 2 9 z d C w 1 f S Z x d W 9 0 O 1 0 s J n F 1 b 3 Q 7 Q 2 9 s d W 1 u Q 2 9 1 b n Q m c X V v d D s 6 N i w m c X V v d D t L Z X l D b 2 x 1 b W 5 O Y W 1 l c y Z x d W 9 0 O z p b J n F 1 b 3 Q 7 U H J v Z H V j d E l E J n F 1 b 3 Q 7 L C Z x d W 9 0 O 1 B y b 2 R 1 Y 3 R O Y W 1 l J n F 1 b 3 Q 7 L C Z x d W 9 0 O 1 B y b 2 R 1 Y 3 Q g Q 2 F 0 Z W d v c n k m c X V v d D s s J n F 1 b 3 Q 7 U H J v Z H V j d C B T d W J j Y X R l Z 2 9 y e S Z x d W 9 0 O y w m c X V v d D t D b 2 x v c i Z x d W 9 0 O y w m c X V v d D t T d G F u Z G F y Z E N v c 3 Q m c X V v d D t d L C Z x d W 9 0 O 0 N v b H V t b k l k Z W 5 0 a X R p Z X M m c X V v d D s 6 W y Z x d W 9 0 O 1 N l Y 3 R p b 2 4 x L 3 B y b 2 R 1 Y 3 R z L 1 J l b W 9 2 Z W Q g R X J y b 3 J z L n t Q c m 9 k d W N 0 S U Q s M H 0 m c X V v d D s s J n F 1 b 3 Q 7 U 2 V j d G l v b j E v c H J v Z H V j d H M v U m V t b 3 Z l Z C B F c n J v c n M u e 1 B y b 2 R 1 Y 3 R O Y W 1 l L D F 9 J n F 1 b 3 Q 7 L C Z x d W 9 0 O 1 N l Y 3 R p b 2 4 x L 3 B y b 2 R 1 Y 3 R z L 1 J l b W 9 2 Z W Q g R X J y b 3 J z L n t Q c m 9 k d W N 0 I E N h d G V n b 3 J 5 L D J 9 J n F 1 b 3 Q 7 L C Z x d W 9 0 O 1 N l Y 3 R p b 2 4 x L 3 B y b 2 R 1 Y 3 R z L 1 J l b W 9 2 Z W Q g R X J y b 3 J z L n t Q c m 9 k d W N 0 I F N 1 Y m N h d G V n b 3 J 5 L D N 9 J n F 1 b 3 Q 7 L C Z x d W 9 0 O 1 N l Y 3 R p b 2 4 x L 3 B y b 2 R 1 Y 3 R z L 1 J l b W 9 2 Z W Q g R X J y b 3 J z L n t D b 2 x v c i w 0 f S Z x d W 9 0 O y w m c X V v d D t T Z W N 0 a W 9 u M S 9 w c m 9 k d W N 0 c y 9 S Z W 1 v d m V k I E V y c m 9 y c y 5 7 U 3 R h b m R h c m R D b 3 N 0 L D V 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d G F i b G V z I X R v d G F s I i 8 + P C 9 T d G F i b G V F b n R y a W V z P j w v S X R l b T 4 8 S X R l b T 4 8 S X R l b U x v Y 2 F 0 a W 9 u P j x J d G V t V H l w Z T 5 G b 3 J t d W x h P C 9 J d G V t V H l w Z T 4 8 S X R l b V B h d G g + U 2 V j d G l v b j E v d G V y c m l v d G V y e T w v S X R l b V B h d G g + P C 9 J d G V t T G 9 j Y X R p b 2 4 + P F N 0 Y W J s Z U V u d H J p Z X M + P E V u d H J 5 I F R 5 c G U 9 I k F k Z G V k V G 9 E Y X R h T W 9 k Z W w i I F Z h b H V l P S J s M S I v P j x F b n R y e S B U e X B l P S J C d W Z m Z X J O Z X h 0 U m V m c m V z a C I g V m F s d W U 9 I m w x I i 8 + P E V u d H J 5 I F R 5 c G U 9 I k Z p b G x D b 3 V u d C I g V m F s d W U 9 I m w x M C I v P j x F b n R y e S B U e X B l P S J G a W x s R W 5 h Y m x l Z C I g V m F s d W U 9 I m w w I i 8 + P E V u d H J 5 I F R 5 c G U 9 I k Z p b G x F c n J v c k N v Z G U i I F Z h b H V l P S J z V W 5 r b m 9 3 b i I v P j x F b n R y e S B U e X B l P S J G a W x s R X J y b 3 J D b 3 V u d C I g V m F s d W U 9 I m w w I i 8 + P E V u d H J 5 I F R 5 c G U 9 I k Z p b G x M Y X N 0 V X B k Y X R l Z C I g V m F s d W U 9 I m Q y M D I 0 L T E y L T E w V D E 0 O j A 4 O j U 1 L j I 0 O T g 4 N T N a I i 8 + P E V u d H J 5 I F R 5 c G U 9 I k Z p b G x D b 2 x 1 b W 5 U e X B l c y I g V m F s d W U 9 I n N B d 1 l H Q m c 9 P S I v P j x F b n R y e S B U e X B l P S J G a W x s Q 2 9 s d W 1 u T m F t Z X M i I F Z h b H V l P S J z W y Z x d W 9 0 O 1 R l c n J p d G 9 y e U l E J n F 1 b 3 Q 7 L C Z x d W 9 0 O 1 J l Z 2 l v b i B O Y W 1 l J n F 1 b 3 Q 7 L C Z x d W 9 0 O 0 N v d W 5 0 c n l S Z W d p b 2 5 D b 2 R l J n F 1 b 3 Q 7 L C Z x d W 9 0 O 1 J l Z 2 l v b i B H c m 9 1 c 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2 Y 2 M j R k Z T U t Z m I 0 N S 0 0 M T A z L T l l N 2 Y t N T N i Y j g 3 N m U y O D B h I i 8 + P E V u d H J 5 I F R 5 c G U 9 I l J l b G F 0 a W 9 u c 2 h p c E l u Z m 9 D b 2 5 0 Y W l u Z X I i I F Z h b H V l P S J z e y Z x d W 9 0 O 2 N v b H V t b k N v d W 5 0 J n F 1 b 3 Q 7 O j Q s J n F 1 b 3 Q 7 a 2 V 5 Q 2 9 s d W 1 u T m F t Z X M m c X V v d D s 6 W 1 0 s J n F 1 b 3 Q 7 c X V l c n l S Z W x h d G l v b n N o a X B z J n F 1 b 3 Q 7 O l t d L C Z x d W 9 0 O 2 N v b H V t b k l k Z W 5 0 a X R p Z X M m c X V v d D s 6 W y Z x d W 9 0 O 1 N l Y 3 R p b 2 4 x L 3 R l c n J p b 3 R l c n k v Q 2 h h b m d l Z C B U e X B l L n t U Z X J y a X R v c n l J R C w w f S Z x d W 9 0 O y w m c X V v d D t T Z W N 0 a W 9 u M S 9 0 Z X J y a W 9 0 Z X J 5 L 0 N o Y W 5 n Z W Q g V H l w Z S 5 7 U m V n a W 9 u I E 5 h b W U s M X 0 m c X V v d D s s J n F 1 b 3 Q 7 U 2 V j d G l v b j E v d G V y c m l v d G V y e S 9 D a G F u Z 2 V k I F R 5 c G U u e 0 N v d W 5 0 c n l S Z W d p b 2 5 D b 2 R l L D J 9 J n F 1 b 3 Q 7 L C Z x d W 9 0 O 1 N l Y 3 R p b 2 4 x L 3 R l c n J p b 3 R l c n k v Q 2 h h b m d l Z C B U e X B l L n t S Z W d p b 2 4 g R 3 J v d X A s M 3 0 m c X V v d D t d L C Z x d W 9 0 O 0 N v b H V t b k N v d W 5 0 J n F 1 b 3 Q 7 O j Q s J n F 1 b 3 Q 7 S 2 V 5 Q 2 9 s d W 1 u T m F t Z X M m c X V v d D s 6 W 1 0 s J n F 1 b 3 Q 7 Q 2 9 s d W 1 u S W R l b n R p d G l l c y Z x d W 9 0 O z p b J n F 1 b 3 Q 7 U 2 V j d G l v b j E v d G V y c m l v d G V y e S 9 D a G F u Z 2 V k I F R 5 c G U u e 1 R l c n J p d G 9 y e U l E L D B 9 J n F 1 b 3 Q 7 L C Z x d W 9 0 O 1 N l Y 3 R p b 2 4 x L 3 R l c n J p b 3 R l c n k v Q 2 h h b m d l Z C B U e X B l L n t S Z W d p b 2 4 g T m F t Z S w x f S Z x d W 9 0 O y w m c X V v d D t T Z W N 0 a W 9 u M S 9 0 Z X J y a W 9 0 Z X J 5 L 0 N o Y W 5 n Z W Q g V H l w Z S 5 7 Q 2 9 1 b n R y e V J l Z 2 l v b k N v Z G U s M n 0 m c X V v d D s s J n F 1 b 3 Q 7 U 2 V j d G l v b j E v d G V y c m l v d G V y e S 9 D a G F u Z 2 V k I F R 5 c G U u e 1 J l Z 2 l v b i B H c m 9 1 c C w 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2 F s Z T w v S X R l b V B h d G g + P C 9 J d G V t T G 9 j Y X R p b 2 4 + P F N 0 Y W J s Z U V u d H J p Z X M + P E V u d H J 5 I F R 5 c G U 9 I k F k Z G V k V G 9 E Y X R h T W 9 k Z W w i I F Z h b H V l P S J s M S I v P j x F b n R y e S B U e X B l P S J C d W Z m Z X J O Z X h 0 U m V m c m V z a C I g V m F s d W U 9 I m w x I i 8 + P E V u d H J 5 I F R 5 c G U 9 I k Z p b G x D b 3 V u d C I g V m F s d W U 9 I m w x M j E z M T c i L z 4 8 R W 5 0 c n k g V H l w Z T 0 i R m l s b E V u Y W J s Z W Q i I F Z h b H V l P S J s M C I v P j x F b n R y e S B U e X B l P S J G a W x s R X J y b 3 J D b 2 R l I i B W Y W x 1 Z T 0 i c 1 V u a 2 5 v d 2 4 i L z 4 8 R W 5 0 c n k g V H l w Z T 0 i R m l s b E V y c m 9 y Q 2 9 1 b n Q i I F Z h b H V l P S J s M C I v P j x F b n R y e S B U e X B l P S J G a W x s T G F z d F V w Z G F 0 Z W Q i I F Z h b H V l P S J k M j A y N C 0 x M i 0 x M F Q x N D o w O D o 1 N S 4 y N T U 4 O T I 4 W i I v P j x F b n R y e S B U e X B l P S J G a W x s Q 2 9 s d W 1 u V H l w Z X M i I F Z h b H V l P S J z Q 1 F N R E F 3 T U R C U T 0 9 I i 8 + P E V u d H J 5 I F R 5 c G U 9 I k Z p b G x D b 2 x 1 b W 5 O Y W 1 l c y I g V m F s d W U 9 I n N b J n F 1 b 3 Q 7 T 3 J k Z X J E Y X R l J n F 1 b 3 Q 7 L C Z x d W 9 0 O 0 N 1 c 3 R v b W V y S U Q m c X V v d D s s J n F 1 b 3 Q 7 V G V y c m l 0 b 3 J 5 S U Q m c X V v d D s s J n F 1 b 3 Q 7 U 2 F s Z X N P c m R l c k l E J n F 1 b 3 Q 7 L C Z x d W 9 0 O 0 9 y Z G V y U X R 5 J n F 1 b 3 Q 7 L C Z x d W 9 0 O 1 B y b 2 R 1 Y 3 R J R C Z x d W 9 0 O y w m c X V v d D t V b m l 0 U H J p Y 2 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E 0 M D g x Z m E 4 L T g z Y T U t N G M z Y S 0 5 O T J m L W U y Z W E y N W J m O G Z j N C I v P j x F b n R y e S B U e X B l P S J S Z W x h d G l v b n N o a X B J b m Z v Q 2 9 u d G F p b m V y I i B W Y W x 1 Z T 0 i c 3 s m c X V v d D t j b 2 x 1 b W 5 D b 3 V u d C Z x d W 9 0 O z o 3 L C Z x d W 9 0 O 2 t l e U N v b H V t b k 5 h b W V z J n F 1 b 3 Q 7 O l s m c X V v d D t P c m R l c k R h d G U m c X V v d D s s J n F 1 b 3 Q 7 Q 3 V z d G 9 t Z X J J R C Z x d W 9 0 O y w m c X V v d D t U Z X J y a X R v c n l J R C Z x d W 9 0 O y w m c X V v d D t T Y W x l c 0 9 y Z G V y S U Q m c X V v d D s s J n F 1 b 3 Q 7 T 3 J k Z X J R d H k m c X V v d D s s J n F 1 b 3 Q 7 U H J v Z H V j d E l E J n F 1 b 3 Q 7 L C Z x d W 9 0 O 1 V u a X R Q c m l j Z S Z x d W 9 0 O 1 0 s J n F 1 b 3 Q 7 c X V l c n l S Z W x h d G l v b n N o a X B z J n F 1 b 3 Q 7 O l t d L C Z x d W 9 0 O 2 N v b H V t b k l k Z W 5 0 a X R p Z X M m c X V v d D s 6 W y Z x d W 9 0 O 1 N l Y 3 R p b 2 4 x L z I w M T E v U m V t b 3 Z l Z C B F c n J v c n M u e 0 9 y Z G V y R G F 0 Z S w w f S Z x d W 9 0 O y w m c X V v d D t T Z W N 0 a W 9 u M S 8 y M D E x L 1 J l b W 9 2 Z W Q g R X J y b 3 J z L n t D d X N 0 b 2 1 l c k l E L D F 9 J n F 1 b 3 Q 7 L C Z x d W 9 0 O 1 N l Y 3 R p b 2 4 x L z I w M T E v U m V t b 3 Z l Z C B F c n J v c n M u e 1 R l c n J p d G 9 y e U l E L D J 9 J n F 1 b 3 Q 7 L C Z x d W 9 0 O 1 N l Y 3 R p b 2 4 x L z I w M T E v U m V t b 3 Z l Z C B F c n J v c n M u e 1 N h b G V z T 3 J k Z X J J R C w z f S Z x d W 9 0 O y w m c X V v d D t T Z W N 0 a W 9 u M S 8 y M D E x L 1 J l b W 9 2 Z W Q g R X J y b 3 J z L n t P c m R l c l F 0 e S w 0 f S Z x d W 9 0 O y w m c X V v d D t T Z W N 0 a W 9 u M S 8 y M D E x L 1 J l b W 9 2 Z W Q g R X J y b 3 J z L n t Q c m 9 k d W N 0 S U Q s N X 0 m c X V v d D s s J n F 1 b 3 Q 7 U 2 V j d G l v b j E v M j A x M S 9 S Z W 1 v d m V k I E V y c m 9 y c y 5 7 V W 5 p d F B y a W N l L D Z 9 J n F 1 b 3 Q 7 X S w m c X V v d D t D b 2 x 1 b W 5 D b 3 V u d C Z x d W 9 0 O z o 3 L C Z x d W 9 0 O 0 t l e U N v b H V t b k 5 h b W V z J n F 1 b 3 Q 7 O l s m c X V v d D t P c m R l c k R h d G U m c X V v d D s s J n F 1 b 3 Q 7 Q 3 V z d G 9 t Z X J J R C Z x d W 9 0 O y w m c X V v d D t U Z X J y a X R v c n l J R C Z x d W 9 0 O y w m c X V v d D t T Y W x l c 0 9 y Z G V y S U Q m c X V v d D s s J n F 1 b 3 Q 7 T 3 J k Z X J R d H k m c X V v d D s s J n F 1 b 3 Q 7 U H J v Z H V j d E l E J n F 1 b 3 Q 7 L C Z x d W 9 0 O 1 V u a X R Q c m l j Z S Z x d W 9 0 O 1 0 s J n F 1 b 3 Q 7 Q 2 9 s d W 1 u S W R l b n R p d G l l c y Z x d W 9 0 O z p b J n F 1 b 3 Q 7 U 2 V j d G l v b j E v M j A x M S 9 S Z W 1 v d m V k I E V y c m 9 y c y 5 7 T 3 J k Z X J E Y X R l L D B 9 J n F 1 b 3 Q 7 L C Z x d W 9 0 O 1 N l Y 3 R p b 2 4 x L z I w M T E v U m V t b 3 Z l Z C B F c n J v c n M u e 0 N 1 c 3 R v b W V y S U Q s M X 0 m c X V v d D s s J n F 1 b 3 Q 7 U 2 V j d G l v b j E v M j A x M S 9 S Z W 1 v d m V k I E V y c m 9 y c y 5 7 V G V y c m l 0 b 3 J 5 S U Q s M n 0 m c X V v d D s s J n F 1 b 3 Q 7 U 2 V j d G l v b j E v M j A x M S 9 S Z W 1 v d m V k I E V y c m 9 y c y 5 7 U 2 F s Z X N P c m R l c k l E L D N 9 J n F 1 b 3 Q 7 L C Z x d W 9 0 O 1 N l Y 3 R p b 2 4 x L z I w M T E v U m V t b 3 Z l Z C B F c n J v c n M u e 0 9 y Z G V y U X R 5 L D R 9 J n F 1 b 3 Q 7 L C Z x d W 9 0 O 1 N l Y 3 R p b 2 4 x L z I w M T E v U m V t b 3 Z l Z C B F c n J v c n M u e 1 B y b 2 R 1 Y 3 R J R C w 1 f S Z x d W 9 0 O y w m c X V v d D t T Z W N 0 a W 9 u M S 8 y M D E x L 1 J l b W 9 2 Z W Q g R X J y b 3 J z L n t V b m l 0 U H J p Y 2 U s N 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x I i 8 + P E V u d H J 5 I F R 5 c G U 9 I l B p d m 9 0 T 2 J q Z W N 0 T m F t Z S I g V m F s d W U 9 I n N w a X Z v d C B 0 Y W J s Z X M h d G 9 0 Y W w i L z 4 8 L 1 N 0 Y W J s Z U V u d H J p Z X M + P C 9 J d G V t P j x J d G V t P j x J d G V t T G 9 j Y X R p b 2 4 + P E l 0 Z W 1 U e X B l P k Z v c m 1 1 b G E 8 L 0 l 0 Z W 1 U e X B l P j x J d G V t U G F 0 a D 5 T Z W N 0 a W 9 u M S 9 j d X N 0 b 2 1 l c n M v U 2 9 1 c m N l P C 9 J d G V t U G F 0 a D 4 8 L 0 l 0 Z W 1 M b 2 N h d G l v b j 4 8 U 3 R h Y m x l R W 5 0 c m l l c y 8 + P C 9 J d G V t P j x J d G V t P j x J d G V t T G 9 j Y X R p b 2 4 + P E l 0 Z W 1 U e X B l P k Z v c m 1 1 b G E 8 L 0 l 0 Z W 1 U e X B l P j x J d G V t U G F 0 a D 5 T Z W N 0 a W 9 u M S 9 j d X N 0 b 2 1 l c n M v U 2 h l Z X Q x X 1 N o Z W V 0 P C 9 J d G V t U G F 0 a D 4 8 L 0 l 0 Z W 1 M b 2 N h d G l v b j 4 8 U 3 R h Y m x l R W 5 0 c m l l c y 8 + P C 9 J d G V t P j x J d G V t P j x J d G V t T G 9 j Y X R p b 2 4 + P E l 0 Z W 1 U e X B l P k Z v c m 1 1 b G E 8 L 0 l 0 Z W 1 U e X B l P j x J d G V t U G F 0 a D 5 T Z W N 0 a W 9 u M S 9 j d X N 0 b 2 1 l c n M v U H J v b W 9 0 Z W Q l M j B I Z W F k Z X J z P C 9 J d G V t U G F 0 a D 4 8 L 0 l 0 Z W 1 M b 2 N h d G l v b j 4 8 U 3 R h Y m x l R W 5 0 c m l l c y 8 + P C 9 J d G V t P j x J d G V t P j x J d G V t T G 9 j Y X R p b 2 4 + P E l 0 Z W 1 U e X B l P k Z v c m 1 1 b G E 8 L 0 l 0 Z W 1 U e X B l P j x J d G V t U G F 0 a D 5 T Z W N 0 a W 9 u M S 9 j d X N 0 b 2 1 l c n M v Q 2 h h b m d l Z C U y M F R 5 c G U 8 L 0 l 0 Z W 1 Q Y X R o P j w v S X R l b U x v Y 2 F 0 a W 9 u P j x T d G F i b G V F b n R y a W V z L z 4 8 L 0 l 0 Z W 0 + P E l 0 Z W 0 + P E l 0 Z W 1 M b 2 N h d G l v b j 4 8 S X R l b V R 5 c G U + R m 9 y b X V s Y T w v S X R l b V R 5 c G U + P E l 0 Z W 1 Q Y X R o P l N l Y 3 R p b 2 4 x L 3 B y b 2 R 1 Y 3 R z L 1 N v d X J j Z T w v S X R l b V B h d G g + P C 9 J d G V t T G 9 j Y X R p b 2 4 + P F N 0 Y W J s Z U V u d H J p Z X M v P j w v S X R l b T 4 8 S X R l b T 4 8 S X R l b U x v Y 2 F 0 a W 9 u P j x J d G V t V H l w Z T 5 G b 3 J t d W x h P C 9 J d G V t V H l w Z T 4 8 S X R l b V B h d G g + U 2 V j d G l v b j E v c H J v Z H V j d H M v U 2 h l Z X Q x X 1 N o Z W V 0 P C 9 J d G V t U G F 0 a D 4 8 L 0 l 0 Z W 1 M b 2 N h d G l v b j 4 8 U 3 R h Y m x l R W 5 0 c m l l c y 8 + P C 9 J d G V t P j x J d G V t P j x J d G V t T G 9 j Y X R p b 2 4 + P E l 0 Z W 1 U e X B l P k Z v c m 1 1 b G E 8 L 0 l 0 Z W 1 U e X B l P j x J d G V t U G F 0 a D 5 T Z W N 0 a W 9 u M S 9 w c m 9 k d W N 0 c y 9 Q c m 9 t b 3 R l Z C U y M E h l Y W R l c n M 8 L 0 l 0 Z W 1 Q Y X R o P j w v S X R l b U x v Y 2 F 0 a W 9 u P j x T d G F i b G V F b n R y a W V z L z 4 8 L 0 l 0 Z W 0 + P E l 0 Z W 0 + P E l 0 Z W 1 M b 2 N h d G l v b j 4 8 S X R l b V R 5 c G U + R m 9 y b X V s Y T w v S X R l b V R 5 c G U + P E l 0 Z W 1 Q Y X R o P l N l Y 3 R p b 2 4 x L 3 B y b 2 R 1 Y 3 R z L 0 N o Y W 5 n Z W Q l M j B U e X B l P C 9 J d G V t U G F 0 a D 4 8 L 0 l 0 Z W 1 M b 2 N h d G l v b j 4 8 U 3 R h Y m x l R W 5 0 c m l l c y 8 + P C 9 J d G V t P j x J d G V t P j x J d G V t T G 9 j Y X R p b 2 4 + P E l 0 Z W 1 U e X B l P k Z v c m 1 1 b G E 8 L 0 l 0 Z W 1 U e X B l P j x J d G V t U G F 0 a D 5 T Z W N 0 a W 9 u M S 9 0 Z X J y a W 9 0 Z X J 5 L 1 N v d X J j Z T w v S X R l b V B h d G g + P C 9 J d G V t T G 9 j Y X R p b 2 4 + P F N 0 Y W J s Z U V u d H J p Z X M v P j w v S X R l b T 4 8 S X R l b T 4 8 S X R l b U x v Y 2 F 0 a W 9 u P j x J d G V t V H l w Z T 5 G b 3 J t d W x h P C 9 J d G V t V H l w Z T 4 8 S X R l b V B h d G g + U 2 V j d G l v b j E v d G V y c m l v d G V y e S 9 T a G V l d D F f U 2 h l Z X Q 8 L 0 l 0 Z W 1 Q Y X R o P j w v S X R l b U x v Y 2 F 0 a W 9 u P j x T d G F i b G V F b n R y a W V z L z 4 8 L 0 l 0 Z W 0 + P E l 0 Z W 0 + P E l 0 Z W 1 M b 2 N h d G l v b j 4 8 S X R l b V R 5 c G U + R m 9 y b X V s Y T w v S X R l b V R 5 c G U + P E l 0 Z W 1 Q Y X R o P l N l Y 3 R p b 2 4 x L 3 R l c n J p b 3 R l c n k v U H J v b W 9 0 Z W Q l M j B I Z W F k Z X J z P C 9 J d G V t U G F 0 a D 4 8 L 0 l 0 Z W 1 M b 2 N h d G l v b j 4 8 U 3 R h Y m x l R W 5 0 c m l l c y 8 + P C 9 J d G V t P j x J d G V t P j x J d G V t T G 9 j Y X R p b 2 4 + P E l 0 Z W 1 U e X B l P k Z v c m 1 1 b G E 8 L 0 l 0 Z W 1 U e X B l P j x J d G V t U G F 0 a D 5 T Z W N 0 a W 9 u M S 9 0 Z X J y a W 9 0 Z X J 5 L 0 N o Y W 5 n Z W Q l M j B U e X B l P C 9 J d G V t U G F 0 a D 4 8 L 0 l 0 Z W 1 M b 2 N h d G l v b j 4 8 U 3 R h Y m x l R W 5 0 c m l l c y 8 + P C 9 J d G V t P j x J d G V t P j x J d G V t T G 9 j Y X R p b 2 4 + P E l 0 Z W 1 U e X B l P k Z v c m 1 1 b G E 8 L 0 l 0 Z W 1 U e X B l P j x J d G V t U G F 0 a D 5 T Z W N 0 a W 9 u M S 9 w c m 9 k d W N 0 c y 9 S Z W 1 v d m V k J T I w R H V w b G l j Y X R l c z w v S X R l b V B h d G g + P C 9 J d G V t T G 9 j Y X R p b 2 4 + P F N 0 Y W J s Z U V u d H J p Z X M v P j w v S X R l b T 4 8 S X R l b T 4 8 S X R l b U x v Y 2 F 0 a W 9 u P j x J d G V t V H l w Z T 5 G b 3 J t d W x h P C 9 J d G V t V H l w Z T 4 8 S X R l b V B h d G g + U 2 V j d G l v b j E v c H J v Z H V j d H M v U m V t b 3 Z l Z C U y M E V y c m 9 y c z w v S X R l b V B h d G g + P C 9 J d G V t T G 9 j Y X R p b 2 4 + P F N 0 Y W J s Z U V u d H J p Z X M v P j w v S X R l b T 4 8 S X R l b T 4 8 S X R l b U x v Y 2 F 0 a W 9 u P j x J d G V t V H l w Z T 5 G b 3 J t d W x h P C 9 J d G V t V H l w Z T 4 8 S X R l b V B h d G g + U 2 V j d G l v b j E v c H J v Z H V j d H M v U m V t b 3 Z l Z C U y M E J s Y W 5 r J T I w U m 9 3 c z w v S X R l b V B h d G g + P C 9 J d G V t T G 9 j Y X R p b 2 4 + P F N 0 Y W J s Z U V u d H J p Z X M v P j w v S X R l b T 4 8 S X R l b T 4 8 S X R l b U x v Y 2 F 0 a W 9 u P j x J d G V t V H l w Z T 5 G b 3 J t d W x h P C 9 J d G V t V H l w Z T 4 8 S X R l b V B h d G g + U 2 V j d G l v b j E v Y 3 V z d G 9 t Z X J z L 1 J l b W 9 2 Z W Q l M j B E d X B s a W N h d G V z P C 9 J d G V t U G F 0 a D 4 8 L 0 l 0 Z W 1 M b 2 N h d G l v b j 4 8 U 3 R h Y m x l R W 5 0 c m l l c y 8 + P C 9 J d G V t P j x J d G V t P j x J d G V t T G 9 j Y X R p b 2 4 + P E l 0 Z W 1 U e X B l P k Z v c m 1 1 b G E 8 L 0 l 0 Z W 1 U e X B l P j x J d G V t U G F 0 a D 5 T Z W N 0 a W 9 u M S 9 j d X N 0 b 2 1 l c n M v U m V t b 3 Z l Z C U y M E J s Y W 5 r J T I w U m 9 3 c z w v S X R l b V B h d G g + P C 9 J d G V t T G 9 j Y X R p b 2 4 + P F N 0 Y W J s Z U V u d H J p Z X M v P j w v S X R l b T 4 8 S X R l b T 4 8 S X R l b U x v Y 2 F 0 a W 9 u P j x J d G V t V H l w Z T 5 G b 3 J t d W x h P C 9 J d G V t V H l w Z T 4 8 S X R l b V B h d G g + U 2 V j d G l v b j E v Y 3 V z d G 9 t Z X J z L 1 J l b W 9 2 Z W Q l M j B F c n J v c n M 8 L 0 l 0 Z W 1 Q Y X R o P j w v S X R l b U x v Y 2 F 0 a W 9 u P j x T d G F i b G V F b n R y a W V z L z 4 8 L 0 l 0 Z W 0 + P E l 0 Z W 0 + P E l 0 Z W 1 M b 2 N h d G l v b j 4 8 S X R l b V R 5 c G U + R m 9 y b X V s Y T w v S X R l b V R 5 c G U + P E l 0 Z W 1 Q Y X R o P l N l Y 3 R p b 2 4 x L 3 N h b G U v U 2 9 1 c m N l P C 9 J d G V t U G F 0 a D 4 8 L 0 l 0 Z W 1 M b 2 N h d G l v b j 4 8 U 3 R h Y m x l R W 5 0 c m l l c y 8 + P C 9 J d G V t P j x J d G V t P j x J d G V t T G 9 j Y X R p b 2 4 + P E l 0 Z W 1 U e X B l P k Z v c m 1 1 b G E 8 L 0 l 0 Z W 1 U e X B l P j x J d G V t U G F 0 a D 5 T Z W N 0 a W 9 u M S 9 z Y W x l L z I w M T F f U 2 h l Z X Q 8 L 0 l 0 Z W 1 Q Y X R o P j w v S X R l b U x v Y 2 F 0 a W 9 u P j x T d G F i b G V F b n R y a W V z L z 4 8 L 0 l 0 Z W 0 + P E l 0 Z W 0 + P E l 0 Z W 1 M b 2 N h d G l v b j 4 8 S X R l b V R 5 c G U + R m 9 y b X V s Y T w v S X R l b V R 5 c G U + P E l 0 Z W 1 Q Y X R o P l N l Y 3 R p b 2 4 x L 3 N h b G U v U H J v b W 9 0 Z W Q l M j B I Z W F k Z X J z P C 9 J d G V t U G F 0 a D 4 8 L 0 l 0 Z W 1 M b 2 N h d G l v b j 4 8 U 3 R h Y m x l R W 5 0 c m l l c y 8 + P C 9 J d G V t P j x J d G V t P j x J d G V t T G 9 j Y X R p b 2 4 + P E l 0 Z W 1 U e X B l P k Z v c m 1 1 b G E 8 L 0 l 0 Z W 1 U e X B l P j x J d G V t U G F 0 a D 5 T Z W N 0 a W 9 u M S 9 z Y W x l L 0 N o Y W 5 n Z W Q l M j B U e X B l P C 9 J d G V t U G F 0 a D 4 8 L 0 l 0 Z W 1 M b 2 N h d G l v b j 4 8 U 3 R h Y m x l R W 5 0 c m l l c y 8 + P C 9 J d G V t P j x J d G V t P j x J d G V t T G 9 j Y X R p b 2 4 + P E l 0 Z W 1 U e X B l P k Z v c m 1 1 b G E 8 L 0 l 0 Z W 1 U e X B l P j x J d G V t U G F 0 a D 5 T Z W N 0 a W 9 u M S 9 z Y W x l L 0 Z p b H R l c m V k J T I w U m 9 3 c z w v S X R l b V B h d G g + P C 9 J d G V t T G 9 j Y X R p b 2 4 + P F N 0 Y W J s Z U V u d H J p Z X M v P j w v S X R l b T 4 8 S X R l b T 4 8 S X R l b U x v Y 2 F 0 a W 9 u P j x J d G V t V H l w Z T 5 G b 3 J t d W x h P C 9 J d G V t V H l w Z T 4 8 S X R l b V B h d G g + U 2 V j d G l v b j E v c 2 F s Z S 9 D a G F u Z 2 V k J T I w V H l w Z T E 8 L 0 l 0 Z W 1 Q Y X R o P j w v S X R l b U x v Y 2 F 0 a W 9 u P j x T d G F i b G V F b n R y a W V z L z 4 8 L 0 l 0 Z W 0 + P E l 0 Z W 0 + P E l 0 Z W 1 M b 2 N h d G l v b j 4 8 S X R l b V R 5 c G U + R m 9 y b X V s Y T w v S X R l b V R 5 c G U + P E l 0 Z W 1 Q Y X R o P l N l Y 3 R p b 2 4 x L 3 N h b G U v U m V t b 3 Z l Z C U y M E R 1 c G x p Y 2 F 0 Z X M 8 L 0 l 0 Z W 1 Q Y X R o P j w v S X R l b U x v Y 2 F 0 a W 9 u P j x T d G F i b G V F b n R y a W V z L z 4 8 L 0 l 0 Z W 0 + P E l 0 Z W 0 + P E l 0 Z W 1 M b 2 N h d G l v b j 4 8 S X R l b V R 5 c G U + R m 9 y b X V s Y T w v S X R l b V R 5 c G U + P E l 0 Z W 1 Q Y X R o P l N l Y 3 R p b 2 4 x L 3 N h b G U v U m V t b 3 Z l Z C U y M E J s Y W 5 r J T I w U m 9 3 c z w v S X R l b V B h d G g + P C 9 J d G V t T G 9 j Y X R p b 2 4 + P F N 0 Y W J s Z U V u d H J p Z X M v P j w v S X R l b T 4 8 S X R l b T 4 8 S X R l b U x v Y 2 F 0 a W 9 u P j x J d G V t V H l w Z T 5 G b 3 J t d W x h P C 9 J d G V t V H l w Z T 4 8 S X R l b V B h d G g + U 2 V j d G l v b j E v c 2 F s Z S 9 S Z W 1 v d m V k J T I w R X J y b 3 J 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M v i 3 h 1 9 M i Q J I P 4 I S o 0 W Z p A A A A A A I A A A A A A B B m A A A A A Q A A I A A A A G p K c l x K E e 5 n V 1 D U W 7 X L c W M z e + F 7 l R K I N K m m s C H F D z V c A A A A A A 6 A A A A A A g A A I A A A A H t U Q r T P N K F f V Q Z I 7 R g z U q y Z 8 L b Q U m z 2 h 5 j n 9 i m D T D O N U A A A A L i W i f w t H v v 9 9 6 J d i x g r h U H z J r T H 1 p h 5 Q 8 L 8 g 6 v c 6 O 4 1 R b s E y m u J 8 N Y w 2 8 h Y N 2 8 Y w H 6 c b N f D O x a n X s w D k W V B O V e s 7 A I t 1 j h H h x O h N 1 i E 6 J c v Q A A A A K v m W 8 K h H A A r h y r e k i s A i / N 9 R d m J l A f W 1 D w k M u e P 1 x h 5 g L v N t q a c k h w 6 G C e W x q m 1 4 q J x r k 4 2 J I E M S 3 h G C x D / T d U = < / D a t a M a s h u p > 
</file>

<file path=customXml/item7.xml>��< ? x m l   v e r s i o n = " 1 . 0 "   e n c o d i n g = " U T F - 1 6 " ? > < G e m i n i   x m l n s = " h t t p : / / g e m i n i / p i v o t c u s t o m i z a t i o n / S a n d b o x N o n E m p t y " > < C u s t o m C o n t e n t > < ! [ C D A T A [ 1 ] ] > < / C u s t o m C o n t e n t > < / G e m i n i > 
</file>

<file path=customXml/item8.xml>��< ? x m l   v e r s i o n = " 1 . 0 "   e n c o d i n g = " U T F - 1 6 " ? > < G e m i n i   x m l n s = " h t t p : / / g e m i n i / p i v o t c u s t o m i z a t i o n / 8 f a 6 5 c 9 7 - 8 e 4 5 - 4 1 b 6 - a c 2 e - 9 a 3 a 5 c 9 b d 3 d c " > < C u s t o m C o n t e n t > < ! [ C D A T A [ < ? x m l   v e r s i o n = " 1 . 0 "   e n c o d i n g = " u t f - 1 6 " ? > < S e t t i n g s > < C a l c u l a t e d F i e l d s > < i t e m > < M e a s u r e N a m e > t _ s a l e s < / M e a s u r e N a m e > < D i s p l a y N a m e > t _ s a l e s < / D i s p l a y N a m e > < V i s i b l e > F a l s e < / V i s i b l e > < / i t e m > < i t e m > < M e a s u r e N a m e > t o t a l _ c o s t < / M e a s u r e N a m e > < D i s p l a y N a m e > t o t a l _ c o s t < / D i s p l a y N a m e > < V i s i b l e > F a l s e < / V i s i b l e > < / i t e m > < i t e m > < M e a s u r e N a m e > t o t a l _ p r o f i t < / M e a s u r e N a m e > < D i s p l a y N a m e > t o t a l _ p r o f i t < / D i s p l a y N a m e > < V i s i b l e > F a l s e < / V i s i b l e > < / i t e m > < i t e m > < M e a s u r e N a m e > t o t a l _ q < / M e a s u r e N a m e > < D i s p l a y N a m e > t o t a l _ q < / D i s p l a y N a m e > < V i s i b l e > F a l s e < / V i s i b l e > < / i t e m > < i t e m > < M e a s u r e N a m e > t o t a l _ c u s t o m e r < / M e a s u r e N a m e > < D i s p l a y N a m e > t o t a l _ c u s t o m e r < / D i s p l a y N a m e > < V i s i b l e > F a l s e < / V i s i b l e > < / i t e m > < i t e m > < M e a s u r e N a m e > t _ p r o d u c t < / M e a s u r e N a m e > < D i s p l a y N a m e > t _ p r o d u c t < / D i s p l a y N a m e > < V i s i b l e > F a l s e < / V i s i b l e > < / i t e m > < / C a l c u l a t e d F i e l d s > < S A H o s t H a s h > 0 < / S A H o s t H a s h > < G e m i n i F i e l d L i s t V i s i b l e > T r u e < / G e m i n i F i e l d L i s t V i s i b l e > < / S e t t i n g 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 C o l u m n s \ A c c o u n t N u m b e r < / 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 t e r r i o t e r y 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 t e r r i o t e r y 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 C o l u m n s \ R e g i o n   N a m e < / K e y > < / a : K e y > < a : V a l u e   i : t y p e = " T a b l e W i d g e t B a s e V i e w S t a t e " / > < / a : K e y V a l u e O f D i a g r a m O b j e c t K e y a n y T y p e z b w N T n L X > < a : K e y V a l u e O f D i a g r a m O b j e c t K e y a n y T y p e z b w N T n L X > < a : K e y > < K e y > C o l u m n s \ C o u n t r y R e g i o n C o d e < / K e y > < / a : K e y > < a : V a l u e   i : t y p e = " T a b l e W i d g e t B a s e V i e w S t a t e " / > < / a : K e y V a l u e O f D i a g r a m O b j e c t K e y a n y T y p e z b w N T n L X > < a : K e y V a l u e O f D i a g r a m O b j e c t K e y a n y T y p e z b w N T n L X > < a : K e y > < K e y > C o l u m n s \ R e g i o n 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 2 0 1 1 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 C o l u m n s \ S a l e s O r d e r I D < / 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 C o l u m n s \ u n i t _ c o s t < / K e y > < / a : K e y > < a : V a l u e   i : t y p e = " T a b l e W i d g e t B a s e V i e w S t a t e " / > < / a : K e y V a l u e O f D i a g r a m O b j e c t K e y a n y T y p e z b w N T n L X > < a : K e y V a l u e O f D i a g r a m O b j e c t K e y a n y T y p e z b w N T n L X > < a : K e y > < K e y > C o l u m n s \ c o s t 1 < / 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F641A0B-6911-42E5-8D0F-7C1B0CD5BBCB}">
  <ds:schemaRefs/>
</ds:datastoreItem>
</file>

<file path=customXml/itemProps10.xml><?xml version="1.0" encoding="utf-8"?>
<ds:datastoreItem xmlns:ds="http://schemas.openxmlformats.org/officeDocument/2006/customXml" ds:itemID="{B1C8E546-5B42-466F-82F5-D608F7CF0CFC}">
  <ds:schemaRefs/>
</ds:datastoreItem>
</file>

<file path=customXml/itemProps11.xml><?xml version="1.0" encoding="utf-8"?>
<ds:datastoreItem xmlns:ds="http://schemas.openxmlformats.org/officeDocument/2006/customXml" ds:itemID="{E0644B2B-546C-422A-BC28-89CCD35EF44C}">
  <ds:schemaRefs/>
</ds:datastoreItem>
</file>

<file path=customXml/itemProps12.xml><?xml version="1.0" encoding="utf-8"?>
<ds:datastoreItem xmlns:ds="http://schemas.openxmlformats.org/officeDocument/2006/customXml" ds:itemID="{CFD06F69-6451-4AE3-BD41-1BB77B84EA78}">
  <ds:schemaRefs/>
</ds:datastoreItem>
</file>

<file path=customXml/itemProps13.xml><?xml version="1.0" encoding="utf-8"?>
<ds:datastoreItem xmlns:ds="http://schemas.openxmlformats.org/officeDocument/2006/customXml" ds:itemID="{55DB6334-F456-44EF-96B8-34AB9139C120}">
  <ds:schemaRefs/>
</ds:datastoreItem>
</file>

<file path=customXml/itemProps14.xml><?xml version="1.0" encoding="utf-8"?>
<ds:datastoreItem xmlns:ds="http://schemas.openxmlformats.org/officeDocument/2006/customXml" ds:itemID="{DC17FC5B-A6FA-47F6-BC58-008113C63DA3}">
  <ds:schemaRefs/>
</ds:datastoreItem>
</file>

<file path=customXml/itemProps15.xml><?xml version="1.0" encoding="utf-8"?>
<ds:datastoreItem xmlns:ds="http://schemas.openxmlformats.org/officeDocument/2006/customXml" ds:itemID="{D7354E1A-EDC0-4805-A43D-B6D47EE51B2D}">
  <ds:schemaRefs/>
</ds:datastoreItem>
</file>

<file path=customXml/itemProps16.xml><?xml version="1.0" encoding="utf-8"?>
<ds:datastoreItem xmlns:ds="http://schemas.openxmlformats.org/officeDocument/2006/customXml" ds:itemID="{8B03B6D2-CE7F-414C-83BB-74D086C7E610}">
  <ds:schemaRefs/>
</ds:datastoreItem>
</file>

<file path=customXml/itemProps17.xml><?xml version="1.0" encoding="utf-8"?>
<ds:datastoreItem xmlns:ds="http://schemas.openxmlformats.org/officeDocument/2006/customXml" ds:itemID="{B394063E-5D7B-43AE-87A1-0717CCCF0B89}">
  <ds:schemaRefs/>
</ds:datastoreItem>
</file>

<file path=customXml/itemProps18.xml><?xml version="1.0" encoding="utf-8"?>
<ds:datastoreItem xmlns:ds="http://schemas.openxmlformats.org/officeDocument/2006/customXml" ds:itemID="{BFFC37D6-DE54-41C5-9266-D39DD4865D16}">
  <ds:schemaRefs/>
</ds:datastoreItem>
</file>

<file path=customXml/itemProps19.xml><?xml version="1.0" encoding="utf-8"?>
<ds:datastoreItem xmlns:ds="http://schemas.openxmlformats.org/officeDocument/2006/customXml" ds:itemID="{6CFF4C5A-88F3-49EB-90FF-7847B87D12F3}">
  <ds:schemaRefs/>
</ds:datastoreItem>
</file>

<file path=customXml/itemProps2.xml><?xml version="1.0" encoding="utf-8"?>
<ds:datastoreItem xmlns:ds="http://schemas.openxmlformats.org/officeDocument/2006/customXml" ds:itemID="{4193CCC3-2055-48F8-BF88-5657AD39DA8C}">
  <ds:schemaRefs/>
</ds:datastoreItem>
</file>

<file path=customXml/itemProps20.xml><?xml version="1.0" encoding="utf-8"?>
<ds:datastoreItem xmlns:ds="http://schemas.openxmlformats.org/officeDocument/2006/customXml" ds:itemID="{1C9DA1A3-0288-4C65-B585-2D1ACBEED5D3}">
  <ds:schemaRefs/>
</ds:datastoreItem>
</file>

<file path=customXml/itemProps21.xml><?xml version="1.0" encoding="utf-8"?>
<ds:datastoreItem xmlns:ds="http://schemas.openxmlformats.org/officeDocument/2006/customXml" ds:itemID="{B30469DC-FF9F-4DE3-B762-1DE31E9B194D}">
  <ds:schemaRefs/>
</ds:datastoreItem>
</file>

<file path=customXml/itemProps22.xml><?xml version="1.0" encoding="utf-8"?>
<ds:datastoreItem xmlns:ds="http://schemas.openxmlformats.org/officeDocument/2006/customXml" ds:itemID="{07A3C5AA-24B4-46EB-B49A-78EC4758A0B8}">
  <ds:schemaRefs/>
</ds:datastoreItem>
</file>

<file path=customXml/itemProps3.xml><?xml version="1.0" encoding="utf-8"?>
<ds:datastoreItem xmlns:ds="http://schemas.openxmlformats.org/officeDocument/2006/customXml" ds:itemID="{57A736B9-ED37-4D10-A3E3-828E9FC9F11D}">
  <ds:schemaRefs/>
</ds:datastoreItem>
</file>

<file path=customXml/itemProps4.xml><?xml version="1.0" encoding="utf-8"?>
<ds:datastoreItem xmlns:ds="http://schemas.openxmlformats.org/officeDocument/2006/customXml" ds:itemID="{E3AE4F2F-5BC2-47C2-A809-8A12AE3C0F5B}">
  <ds:schemaRefs/>
</ds:datastoreItem>
</file>

<file path=customXml/itemProps5.xml><?xml version="1.0" encoding="utf-8"?>
<ds:datastoreItem xmlns:ds="http://schemas.openxmlformats.org/officeDocument/2006/customXml" ds:itemID="{7549878B-1804-479C-B796-DBEBC978FC6D}">
  <ds:schemaRefs/>
</ds:datastoreItem>
</file>

<file path=customXml/itemProps6.xml><?xml version="1.0" encoding="utf-8"?>
<ds:datastoreItem xmlns:ds="http://schemas.openxmlformats.org/officeDocument/2006/customXml" ds:itemID="{FB3BE6EA-928E-4AD0-9758-5D717A9B8ACE}">
  <ds:schemaRefs>
    <ds:schemaRef ds:uri="http://schemas.microsoft.com/DataMashup"/>
  </ds:schemaRefs>
</ds:datastoreItem>
</file>

<file path=customXml/itemProps7.xml><?xml version="1.0" encoding="utf-8"?>
<ds:datastoreItem xmlns:ds="http://schemas.openxmlformats.org/officeDocument/2006/customXml" ds:itemID="{4C54E39E-60D6-434B-9260-D33CB2713A92}">
  <ds:schemaRefs/>
</ds:datastoreItem>
</file>

<file path=customXml/itemProps8.xml><?xml version="1.0" encoding="utf-8"?>
<ds:datastoreItem xmlns:ds="http://schemas.openxmlformats.org/officeDocument/2006/customXml" ds:itemID="{F4B2236D-4C73-4A38-AA75-165DCA2AFE36}">
  <ds:schemaRefs/>
</ds:datastoreItem>
</file>

<file path=customXml/itemProps9.xml><?xml version="1.0" encoding="utf-8"?>
<ds:datastoreItem xmlns:ds="http://schemas.openxmlformats.org/officeDocument/2006/customXml" ds:itemID="{C53E5E42-8CCD-4DB4-874A-68C29992BE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my_dashboard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Ahmed Mohmed Elsaket</dc:creator>
  <cp:lastModifiedBy>Mostafa Ahmed Mohmed Elsaket</cp:lastModifiedBy>
  <dcterms:created xsi:type="dcterms:W3CDTF">2024-12-10T14:00:37Z</dcterms:created>
  <dcterms:modified xsi:type="dcterms:W3CDTF">2024-12-28T08:52:21Z</dcterms:modified>
</cp:coreProperties>
</file>