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Udemy\SQL para Análise de Dados\SQL para análise de dados - Material de apoio\Exercícios\09-Projeto1-Dashboard de vendas\"/>
    </mc:Choice>
  </mc:AlternateContent>
  <xr:revisionPtr revIDLastSave="0" documentId="13_ncr:1_{F87FB7B0-27EF-4E81-A9D0-C6E23F4182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<sst xmlns="http://schemas.openxmlformats.org/spreadsheetml/2006/main" count="49" uniqueCount="42">
  <si>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</si>
  <si>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</si>
  <si>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</si>
  <si>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</si>
  <si>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</si>
  <si>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</si>
  <si>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</si>
  <si>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</si>
  <si>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</si>
  <si>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</si>
  <si>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</si>
  <si>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</si>
  <si>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</si>
  <si>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</si>
  <si>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</si>
  <si>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</si>
  <si>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</si>
  <si>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</si>
  <si>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0.25929</t>
  </si>
  <si>
    <t>Brasil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</si>
  <si>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</si>
  <si>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</si>
  <si>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</si>
  <si>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</si>
  <si>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</si>
  <si>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</si>
  <si>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</si>
  <si>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</si>
  <si>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</si>
  <si>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</si>
  <si>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</si>
  <si>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</si>
  <si>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NILFA CID SILVANDRO LTDA</t>
  </si>
  <si>
    <t>ADO JUBERTH VALTUIDES LTDA</t>
  </si>
  <si>
    <t>GERRIVALDO ROSIELEN VALTEIDE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</si>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</sst>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#,##0.0"/>
    <numFmt numFmtId="165" formatCode="[$-416]mmm\-yy;@"/>
    <numFmt numFmtId="166" formatCode="0.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  <xf numFmtId="14" fontId="0" fillId="0" borderId="0" xfId="0" applyNumberFormat="1"/>
    <xf numFmtId="165" fontId="5" fillId="3" borderId="0" xfId="0" applyNumberFormat="1" applyFont="1" applyFill="1"/>
    <xf numFmtId="0" fontId="5" fillId="3" borderId="0" xfId="0" applyFont="1" applyFill="1"/>
    <xf numFmtId="3" fontId="5" fillId="3" borderId="0" xfId="0" applyNumberFormat="1" applyFont="1" applyFill="1"/>
    <xf numFmtId="9" fontId="5" fillId="3" borderId="0" xfId="0" applyNumberFormat="1" applyFont="1" applyFill="1"/>
    <xf numFmtId="164" fontId="5" fillId="3" borderId="0" xfId="0" applyNumberFormat="1" applyFont="1" applyFill="1"/>
    <xf numFmtId="9" fontId="0" fillId="2" borderId="0" xfId="2" applyFont="1" applyFill="1"/>
    <xf numFmtId="166" fontId="0" fillId="2" borderId="0" xfId="1" applyNumberFormat="1" applyFont="1" applyFill="1"/>
    <xf numFmtId="167" fontId="0" fillId="2" borderId="0" xfId="1" applyNumberFormat="1" applyFont="1" applyFill="1"/>
    <xf numFmtId="0" fontId="0" fillId="2" borderId="0" xfId="0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6.1594202898550693E-2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0.13265765765765702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0.000</c:formatCode>
                <c:ptCount val="12"/>
                <c:pt idx="0">
                  <c:v>0.25929000000000002</c:v>
                </c:pt>
                <c:pt idx="1">
                  <c:v>1.6764568500000001</c:v>
                </c:pt>
                <c:pt idx="2">
                  <c:v>2.2785074999999999</c:v>
                </c:pt>
                <c:pt idx="3">
                  <c:v>2.60276869</c:v>
                </c:pt>
                <c:pt idx="4">
                  <c:v>2.2972240500000001</c:v>
                </c:pt>
                <c:pt idx="5">
                  <c:v>3.6310959</c:v>
                </c:pt>
                <c:pt idx="6">
                  <c:v>7.9111924800000004</c:v>
                </c:pt>
                <c:pt idx="7">
                  <c:v>7.4775559200000004</c:v>
                </c:pt>
                <c:pt idx="8">
                  <c:v>21.508476479999999</c:v>
                </c:pt>
                <c:pt idx="9">
                  <c:v>33.179246640000002</c:v>
                </c:pt>
                <c:pt idx="10">
                  <c:v>58.987786489999998</c:v>
                </c:pt>
                <c:pt idx="11">
                  <c:v>68.274090229999999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NILFA CID SILVANDRO LTDA</c:v>
                </c:pt>
                <c:pt idx="3">
                  <c:v>ADO JUBERTH VALTUIDES LTDA</c:v>
                </c:pt>
                <c:pt idx="4">
                  <c:v>GERRIVALDO ROSIELEN VALTEIDE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solidFill>
          <a:schemeClr val="tx1">
            <a:alpha val="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/>
              <a:t>Visitas</a:t>
            </a:r>
            <a:r>
              <a:rPr lang="en-US" sz="1400" b="0" i="1" u="none" baseline="0"/>
              <a:t> ao site por dia da semana no mês</a:t>
            </a:r>
            <a:endParaRPr lang="en-US" sz="1400" b="0" i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i="1"/>
          </a:pPr>
          <a:r>
            <a:rPr lang="en-US" sz="1400" b="0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plotSurface>
          <cx:spPr>
            <a:solidFill>
              <a:schemeClr val="tx1">
                <a:alpha val="6000"/>
              </a:schemeClr>
            </a:solidFill>
          </cx:spPr>
        </cx:plotSurface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3HvZctw41uarOHw9dAHE3tHVFyRz0W7Jsl32DUO2VeAKkABJkHyd/1HmxeakXK6WstzS1EzMxfyp
C0Umkzw4+3eW/OfX+R9fm/s792puG+P/8XX+9XUxDN0/fvnFfy3u2zv/pi2/Ouvt78Obr7b9xf7+
e/n1/pdv7i6URv8SI0x/+VrcueF+fv2vf8LT9L09t1/vhtKa6/HeLTf3fmwG/8y1n1569dWOZjjc
ruFJv75O3J0vm9ev7r61pclKP7jy64B/ff3u7etX92Yoh+V26e5/ff3k+utXvxw//C8HedXAWYfx
G9wbxeQNI0RxJSV6eOHXrxpr9I/rlL/hsZRcIvX9JX8Qv7xr4QHv/ud/2Vdv78bG/vj8Z4d6ONLd
t2/u3nvg5+H/03ufMPGdx7+KYz2Io/Q2/S6o1B5YSG4eeP7lqSL+9c+jD0AKR5880tWxyF669L+t
qvQ5qfxdVYk3TClJEYZ/D68jVck3jGIZI0a+q5L8IP6Hqu7McPcqvRvuXGnuflz7G+o6uv9YZcDr
fwOVXeyek8zfVBlWbxSWHFRGf+5d5I0ijMN3fq6yC1CUf7W7d3elf+5YP/evp3cfqevA538Ddd28
e04uf1NdBL1BRLFYQZB7HAQZfhNjrghc/K7G+AfR7551U9pXO3dnvt2/+mZfvRshSv3nAP1zXf3k
EUcKO3D630Fhp88J528qLI7fKHTIXDj+eUgkb7Digqj4u94Q+UH834oDpZ3emfvS/R9ksIPWHt9/
rDLg9f8vlT1k2Me2++T4fxdcYPSGPLwQOMwThyJvvmtE8J86FECfF07ycy/6cd+TUz8gqf+H0OE/
w4o/kVcGSXfzANkeIYvnr/6AJEe3PhNY/rh08u3X14Qwwh5p6/CQPy5/N/xbwKtwHvNnVnl01/2d
HwAZUvaGAy5UkimOFSQw/vpVuH+4xNAbQXHMJWZCMQmY5PUrY91QwG3sDURKSpVEPMaECKlev/J2
fLiGyRvKxYPGBY8VhNo/AfRb2yzamj9l8sf7V2Zs39rSDP7X1xhTOEL3/YuH80Je5VLEAHcwVhIr
OBBc/3p3AzD98P3/oWfSiqbTdWrZYk4tkQXK3OIFS2a6xi5pJ1lHiZ4j/Z4Tya7i0eO3cHiyFSzq
dw7rInPByp1RZf+ehnG5bMWgdMKjnp+hjg19sjLtU6zWel9Fof3Y5TP5oAojPvBi5b8vE+W3WBry
FmCAPes1Vu9jWk5bofJwznlnZUIpnzZdzsgHquPxUz/m5h3IlX4UrJ+uh6qQ29zN+lM+RWWbeLVO
O99pelmMS/+lZjJPGOFTUja0Sp3QfUJcHW1J1eoMtW5KsRTosphZceJBJze5lYNPhRF429O4TF29
tueuN7JOSNvWmbGkS9SSy+0YtL6OrRXZGlds24Q23w3TMqQEM7ddx9BvizImu4ZN85noF/IZTRTf
VK7rN62flt08N2Wa53n1qZ2WfDkJgjc7WwuSRr1WSUlKl1b5aDfNPE1pNbkgt7zz8bg1A6gBJXUv
bZVoZNCeGeLUSVyR/Iw1+us6RoliIiVRX4IeffdxtHl35ou6vZryakgMqdVe4zLKWo5pkUUVbXbS
td2ORYXIEK47sbNF25JtoLT4CDba3ESjrSiI2JO3eprxZYNXxpNc9O6j7ZaoSKuWC5oMcu7uI8um
HQ7tdDZNut8MKzNvLSuXOtG+p7tlWcFdZFDnunZyE0rf3FC/Lj6Z3EiXpHA53c9sGG9xMONWdUZf
1AOq3/ZW0ShpTF6dxnHf7Cmvlw9jE69q0/bYV+liBnOGcDeckJHJdDKBlSfNWsXzbqWx2ZX5iC/y
QfoL6hYTJ4EIPCViDmHTjWX33jeFyXw1F9d6JcVHMKglpKhg/TukY/r+QdoWk+islr3cITV2G1nZ
4hq1SJ2HMJhTNFbqUuZqnZOlJ90mj2x5ZkdCMs992NZcV2dh6Osi0WJtM6gf6fs65F1qOzTbbV6T
eNmUinZdJhdXjcnUkGEbqcrvx4G0Oim6Nb/oMKnBPuRUmoSFNfdJiCu5kfGkzmsd0feVcfacO+x2
3huzz7vW7SyZ5R77ab2qJt6fjPViTvKWLldyCeOGhqnRqV1pyTM9DfMXz+f+nUT9cFKrPmpTPmA8
blCs0ZyMVE96O1e23plFqxPprfWZUGhIihHXZ4LPw55ohkyKVh+1u7qxqkr8LMqzOiz0PUYhAsUw
tqRDQd2nIRShSoWv1w8k8qCT0c7tRz/44rqeRxBmCEvxkQ4O12kA7jOrFAIZhhrt6QA+UC9OLZfU
tmu7oWM/qRSTfsV7U9Xt+7DOjH2qybxgcIh+rlM5zv7jhOL8k5t5/JnXtL/z+VC6XR6J9jcrnbgn
QuA2WQmRdCPySd96X6KPpmXgwxY41PuxiqtwXpCc6WRAi8oTEdPuI+NVOPFobtlG9nRQp86WY59W
HDV75McOJ36ti2ujkX47dZXYUO/zq2KWq9wufpHdtjdrfb+Yco5TEVVIJrleA01YHEiZNYPE59pG
8a6PquLC1o6ecsym9w0N3aZmBSuSIepnk4wOqVswZ7RBpKppSkUrPqOqqfuERiTcVg3jYiPRal1W
B8eGxItOnUtwDZbImYPxs3gu+0QoV177yIN1jRq1ibRLcW0rBYryFixEkkhe1gJMv/a5vNQLX9Yk
5LO80CuVF5hG+KroRr63VQxqq2v1rTYG4pctp3AfeKTqBOkhbKmOwq1HproLq5Eb2vqDwlfU0lSX
GheJ9xyuuR7trV/LYVOjtiBZvazAk+/AKcPk5QWNIaIh5EHfD14ZWtXstG3nW7m24xW4hP9ci7K4
lr05WBgpdFILRN+HmuRXNkZLuwGnzF1iO3hckCG/glPAWbzoi2uai3AvY1mehQZ49OOov0l+oKbL
Fu1DMcI9cwlWGRH63vaHICfBUoOYzCkt5/yq7ju5s9yvJAGty0vZGVDd4LqN963caV2DM6Iy+oY0
oVkuOp/IWH17iDjaimZHFwv+7nh5Jpu21AmiWJ2vtjGZrUqVWCObXSgxKCCu51sbwbfr1ncbyyOS
0gKe4KsyUpBhcX6FitZkpkfgVgvEeyRmdQ7eAIcp4YFhmM2pDpKkvh3h1OM4f6kjC2KnE3hiLcAA
0EoO1oOI+41CfkzqKcyJlMCkthD7Hu4OnIBVeHCIc4srlYjD5VqF4totoktlH8K2AgNMKe3QXiAX
tgGkv7EaTCi0ru9Sj+Cg2tUmEV7JSzoAM+ADKvENB2sKa2GSRpU8mRirLxFthhPICHIDXid3nvcQ
rodaXR7y8zs9gTK+M82Xw7OxrP124uUhDJqOi0TWjsMdjLrfkC2GMkUTRJKEFrVKNKMQri1uQLgP
CKpdIkixHlShazA+vazRWaj8geNIgXnp+GD5gXbNmBnExilZWND7Oo/ojg9yuDGSiP2gIv9uDmP0
bmFiPBVBDEloFnxZd3F1qwfFr6O2J1eeSHTZ5jrfN42mOOmqXp9xKvvM2hGnKhh2NhZm2I91sCdD
XfV7jmua1KFzHw0vmuucMpNR5l1aTGZpk453pslIPt25qv6g406dLLmyF6vC4361A92BK+O9yEO8
iTqkU9aZ+ZzMbUgLhfKTMVT8zFGirv1KwzbvTPk7i2qatQ7hFMCq2ciFgdkhmW+IMPYijpfhSySo
SodoKTd1bIuU467fLniVm25pfbZKgk0S+4Fl1A5u6wZfZ4IReT5Gst/2k+23YdTxt3huzAZwnMrq
aNSnZRvKDQOGUzQ24UMDSe9CTUHdRJAIx00rdHHWu2K+71SJExZp+Z71a3vlUd99katbf5Nl1J9j
2pYoWVrkz5rRub3oatkmocDi2iIUd4kxBl3johR1kiMlbsfIDXHiIFx8k2iRENl8/TuG5+MNc5AG
cQdmqejcRMlUVPOU4dY4kfRLz4tMBsEOIUKTDWUOAIBmXfGtXYb4SprQfqFgWDZRXhRrAhLvbxpf
kCppIEF8XvNynE7YosWdzVnXJKan7XtlsHZpbl3+gTf94NJlnNoyCXOYm6zry7HbDnaqdNquvXmv
SxTJZMQof+tt405YHvMyhdTObMbYTMF6R+EsJAZK36NBLeWOqrIeU4Cj8brR6ww1hFYUouQw+fY+
KvrqEuLYWu7qjhG9Dczg6PIheIdAIaSbTgFErVrM37br6j8BooWQhKwycq/7srlB8pCUQlNKskfI
5GrTmWo02YTxtLHzIi+qEWqlpDD5MGa29vFlrSfUZDYXosykiSqVyXJwvwUlBAHQO8FJkVt9tdHM
AAG6FjZbh4WOkGl1V22WXNQ+MZAsiiyua6QB4U8qT91o2101zWRMfVR2FyOz+Vs7r/WU1EToq9qP
9dtRK3ETR369wKNo7KbgxHTJurTqImZlIRPMGQKQ3PZNdTpD/N8XuF23nukli9Y1suki9Fxupewr
yAw8ALVBzFCVhdBKmvUtA42TCUWXsVlFf9r4mk4gx9C3aSOJ/1Q2uL0fe7oO6ZSvod052Q4hyTmr
dyVA9o/xEmOVNQINJpmExFfURuvGaF7fT4wM3zy38UlDh8CzlsQ67MbQ1S5pHC5P2gHTYc9wyE+6
vitCSjpUXSzYmt+I1wAZ4jJ2GyYmkSetjsPW1aJBCa9iSi+6YHq36aHSLKGka5Yog3AwQl7vSUNT
iVytM28qFzZCx9EX3Ms5Tnin1jyl0ASuU4NyJJJu8Pl62upZFfs2mKBTANI5SiyqfJM2nMf6CwRR
yPdBoma5XDGl9pOserAKLr3219TWTUhoPrXjhYWsE21wv9RnkhFRJkUkKd/QbrZflQ34U6BiuWg9
Z1AYk9hCTVhhV+zkENZ3UND6aVOKcfQnVeSAabc0mKfziKs4iYLQPDPaRXpP2hrZDEzANSe9tVO4
LlunzEbHhS33aC1mu6fM0nI705zPaYUACqeV9uUI5VEjmrQb1txks5o9oDHt5jIdeo3OizYu2qSV
3QKxuxpFl/RV4U44luBYUW6iXeHdOmS1tr25XOZ18ska5FImrino2dQL/hnGRvyLtEOzJq2am/tW
FOWHBorKzysnGGrRmU1nbRjp10kp1yQjE6tJqm41JBuilds9L9t5PpFNBOQKVPapbsNw30Z+HPah
a8xZB3Evz+RUm4/T3IiMY4LKDCxrOoeiFu8aQ91JH7cNPQnDiDbdlNt7Pa8dz3KnNd92Vdt81G0l
qxQQFkDhBYq4KqPFaGRCwjDsZqhSP/FxnS6ngc3VFnkxZgUtlw9VOUL8W30dspxTXCVQskxFmjeo
mRM7mTWca9kzQKngO+laQlG+azujqjTvlsolqmLiKrZLXCa+n+e3fK6iG0rK6Ivq4+69a3JcJlOF
9bVzq76OahRuwjyW9+AB/EvVdUqkvmjmVDhZh9TIuH6/ID79FuZ+vF8DQCwiVXwx+1FXSRsDGElK
G69jki+TuILCVYmsj6dl3xeyPytxrC8V5sVHqdoWJ1hgviSyqfnneS3DOxIxdCMWLz/5dYKQJ9h0
mqNYXdcQTtLVMJIt2sl9FXr+3rHJlklHZnIyYKeu5noiTVpDa+bK+Sj81nc03gQRUZkwbKvPou+b
XV3S5Z0oo/KTq2aaQWXPzmcAMxcxElFaRHG7NWEaTnvlUaawbZK2yiHmVE1Isda+SgDMkHRU66e4
C2PSOcjcCS5dcYpKkFOOmT2vu7becDnLCboCg92LWE5nRWzne2rpep2Put/GoIkRejp+2nLUye1a
W7elOZn3TufDDe+6IWsW5jbeWXXdDI34NLe6/IjbvDuVLasylofpSnYlFEsw6AXwiDUYtQsX4CrV
dSzmcd/N3qQFX6IrMeP2DKuWZWxk1a5Bg79j0dif5mquToxDFKqvlWSmqItz0+AiDdFQ7uJ4UAAF
DT4FFO7PZ0XcnLpuZeeQQvhpucjqXVyUazrNrtwPUTdulM3zRIlI3CDeRO+Ctus7Kzt+wltwKY8J
FNQ4jfP4UzX0w7l1UGsEaJ5ddmtYT6F/Np7mcSy2Oe3zCwRl7xXkLP62gCj/YTqUz5A1DmAb8DFq
eZciidc2qRF0KKhpmptuWulvRCzDti88z6KBYAA7WnXX4I5qQ2uwiigScVryCWfxPFUZ1lWV4rYd
TkLR0U3F1PoWL1116i2uL+jC8k3V2+pUgffttSztVY7JAMidFTJkmBTVrbT5mnK9MCjl0DikvA09
5PCi2dpCN/s5DNwnsSvJl5yx9qSZoPieQr6eRXVEz0hp4oslIL+PpW33AKxin6CyNO+UsbROmlHl
wuzmEIemStax7kICWaff5lCnfjF1aTambutzjnV/S9zQQ6Jla7jFvgc4u3qXX8mI699op6NNMRN1
URs/jcnaROyCmKrZG7fGKdV6ubBdyG8h5ppMMgs1BApQ5aBhVeeCtdBLyWNqQxJLLJt0ng07p8Vc
fpWiVJdmPlhQzxuybWtX+wKSCuWJbijPeFeKG1FAtUkhbp3yPC4vpGcyOoNG0KFgWQz+OMqBJNRV
BjAgVEaSR+UZ6aB6e6iWKjfMiWiW6s7QuNlVZoWKhrgAzS4C3VwaRx/WwkH/S9ZQfgtF0kpBUwmK
oPLsoTkASXz+IiHBsQRFI33vSiiIve3gMa7ycLJ1grKZWgTtmqhFJHlo76EaijtbHBo1uj5UUoc2
mZlnKDYh85yMrMlvZMX0DYNa5bwuR/6ZWVPextB++SwXLTd9qH0WeRrdekKgSeyg7Qp9tWoXs2JM
mtrSRHSzGZMl9AVkOuNONRLhohOF2pIo8ikYen8OdaG/9ULuBj02aUuCPdehoxdLMy9fHG10Qmeu
P5txIhlTHcRUW0e72sj1cp5jCLRUjirj0FW41R1bv/KgwMS7toCCTc5fa8HwKa2hQCUK2rgexYBf
D7XbnTVmvq0BaL+rC7ADADrQ9IS+4R6q2eFkiiuQmqtjD4i7ivt3nkFHcZoXaIxEEtSIOFS+roeW
A5UBoHM5WrGnsXRjBu1Kmn96vOrxZGTwFdqzrtTFH2s3f77918WPXZ6H9Y9/f35Y3Pn3u6vu3rwb
3P39cHHXHX/zMOD586v/3iM5DFX+XCo5GtN8XwH6DzOcZy8+GfA8mWP9GF0+jGpgoPbnos9fpjs/
xmDfB3k/vv/HXCdWb2DADfs8iGGGCRfwqD/mOgLWEQCExpQpSLcCpj9/znUYDOwIJgqwtGJYIQqT
1B9jHULegEHADZDCCSfg8H9nrPN0psNg1iQEiwligsGAhx1m8Y9nOg66CKXo1yIZZdF/lDN22drP
7HRUPd3IQ83zSDQ/GSPBXOzxDAlACYoF/MUCIw6DYhDHY3pjHFtTmQXqwrkq4kTFUDski2Aq1VNd
Z88TOxz+8cCKI8VhHg0MSioh7hwxZyJiYKKgpmSFzsLFmGvxQc1DccHrYXnraAT5uPb0raROpc9T
PmKTHigLmJPDzIwoKuURm66Jhliva5OUfuLfoN2gTxRuyhpKHDW+QAvD0tgxm4LEMCUCSzlQAzt6
LNPOLU46XRymB8oAtyM08UhWNlMhLzo7F+Uln9b3WjVFQrn/oOqhahLoTgea1U1k5MnzvMM48ulx
MFSDcBrFwbAwJuL4OLwWaoymBEccn1TjLM9VacXt36ZCZEwh3WEkgPGDBh4NI1k9RpAsCyjKoi7P
lkH4C0ho+uZ5KvigqCcmdNglAi8jCNxUIXHEjF+Ix2MLtV8PA49zyTU01wBz+KxfObuJc2uSvpHT
hkAbaCtnizdCjuayNJ1MV0Asf0+2TMGUFzbOYJ4bc4RB60+57tco1HMMAX4ybXcF3ddwDTMZRZLn
2T4yX6YIbOAwiWICc2NBBYSfx8IdtDGcdRQyUhVI1hlcbJgtup0JsXmBoyMfPZAC7yTwF8OsD/49
JTXpKi79AsijlLT4AOPleb9WotlP0bBC1yRUtx0UTydtWOwLuj1iknKochCDSCSpAiUfU9YhD1D8
5FAr6LYHqNdO6QRFzAaaCGHzvDyfRln+QAom3jAZURByBTmSZ81byXoOvdxSRHl2qCwSgvtuP8Br
Z8aqO3ue3k9YE7CiIzEETtigVYeI8cg5NPMMYKkGuDgt62eV5+KkggZHhvLpJYvEh7M/8RAWCwRb
dZxAtcP/EupkNA7ODODuYWV+Gyu3bKCnzncFRXrbqqLd8EnnMIedfVLJESqDEdZhExPGfD9aZ1LF
vdk+zz9GR4cCWcMUVEJnDJYmwFWOQmIpR7SqHgQekfgamn6fnB1wBrju/NC5qvwgknbNNxOG4qmI
L56nfmTSFIgrwaDnowTi7C/eU/fxULQQd5NDLwRKhfp2LtqvUQsbA7lx2VBDulkbCYvHf4KOt98l
/nRB4688A2CAPQ9CwbCFPBjFI6X3TkEHdqJNglWlTopxQF06D7LZMGilJHjtu4tgYr7pONInNEZR
OsSoPJFonvYvHOVI/N/DFIEIEsMOn4Kc//Qoq66rZlmkT9EyddlA5XTqGIKFgY6O29GG4m6ZPIOR
5jRASoITziu6fv4Mh8D8yCzhCIopBrEbRnCwOoOOjlDDasjS9QM0OvsqGqDXQqRIJm4dtDis+cb4
YPhJiFS7vBA7D6b1HOEjX+8UsmPVjEAY5JNONsDKRB0VG+jJN2cLdi6DLQl0HWnib0ZfRi/wfeT6
B745AhBPJKGIomPM01VOqqXJocM+lGVakdjtW2iuXnJO3Quc/oSUwBK2bRksrMNEO36q5X6GfhlH
U5sMtnKnqONtmzBYIoAxLoXthOf1eRRCD3wJCDAAVw/AFzavnxIblr4qy+mBmLawW+MIR8nQxajL
YIukvWk5JcULNH9iQ0ANwjdjMWBwdpSbUENhjpHDQB+mfOrCufK0qoL5Wk6ivujbhX6uFXP6Bake
w7kHTh9TPUjisR+XlECc7WBo5FqeuLFvoDCk+nQgD83ubRtFZWIFdBrNvJV0XvYYaf6CC/9FtwRz
LsGUGI6ZIPQomIhy6ifNGewyHGaDdpzr7XhYgsjnsfm/JHUEsXISYMob0TZpujJOR1DmfQWT6X0B
s/Tz543oLwoFrgQHnAwaBbt92HB7JFoWl1HtRgWipSsuUxrl5aeiXWpY8dBTJ2FQZnmRrrCX7F/S
6sEZnoSFA2kRww4dPZR18igeDSsRNew4tEmsqvVqdLT/sDRGbKf20BJvJ3RW0mLZIseqj6tYYIiK
LuYYVJ8jt3teCj/TrYDQLKBzDfBLHhmYcLGbMYY1oAihmmVxz+gKfePSDbA/5O36ghcd1QOA8GBH
EZAklL+UH1DCU3seY9g7IgiAcmOH4gqKZXrjKhe/f56pn6hWwMoi7EeCv0Jr+igYmY5gIaMWJr+2
7j6UYs4ziPAuwe1Y3ZKSjzDyWHr5AtWfiFJgBnxBuUMEdGae8lb2qud40ofWzUTS0GJyEpo+3rhh
yl/AND8lBY0E2JcEvPzQLXgSFlpfUB53JtE21ltSwt5OP8AmHm+a6gVSh1h6ZKsihj1GCg0jDsI8
TmEU2tym7udUwqbTPWyI1NmwCnIuWlMTiAhkPIlmmNBPed+8YCx/yZ6gJgANELwByByqnKcCLXIm
mzkSc1o20KMsNzieozzlzCj7reEdQRe6gxkVzAHtNO+XZY6KrC0627/grz8RgQTsAnu3GLYJ2F/K
S0Xs2IraJgN3IhV9bLZgw9GGyOa+kSi/geFYtLHF+lJS/YkdS4oxiiGxCgWNkqcC6O3SYsspdPud
bbbFEF3Y9bK0qE2DC3QHpfvyQvz9iciBIgRDouCnMegYN1Y1q1Vd92DDUg0bBouvqee525ER9jSM
h9Gan9tqjxyXacOi5uZ5x8VHhg1AVZIYEAv8sEASwO0HVTwKyhSNXagILKlJE58SG5psnXmUdlM4
rJLBckwV6fFsiCPxVkUinFMXYhjpMrKREeyFCNu56xHm1OkgO/GCJxzM7ZEnHM4GfxT2bLCCn6oc
unePz5b7QsydK6usca6B9VjSLDDmqaPzeBz0SVdOQ/mC4R1FywNFoXBMuARygHiOomUXFw7BHlCV
6WpA53RRYj9BoZc9L/Qj8z5QAftilAoBkhfHKDFSjnVsbPosV9EU0rpXYoyTIqfl+HXoBQygJpMX
GsbJjHaf2xUt3Qt8/kXr8FsEmEL+L8rOpDluXNnCv4gRnIcth6rSLMuWB20Y3b5ugvNMgvz176O8
eC5KoQrfvptudzQKIJDIPHnOARRpXQMn0ncl6jjFoFUwW0MPGq594y1534VZ4mbGDYVkYl+oiN9M
mOFIZVTXZH0Bp3apnDLOTpwkZgri1SsPuiVdZqt3wdwu6k056d5/NSDdreKM2b8fL/WbLbQbeXdF
wFOv3RVaSyjkIJsg0yYhwqFuWlreabGkp3Kw6/LC6u6iiOMyqAfi6XAnsZvU3XSFPa9KO5t0u/NZ
Pyrm2n8e3SoNnHioUt9qkiS0Jme+sKve+aZkiyb/3wI42cX5aRnNxiiGib3b9dbGAAUyg1ZVNEdt
yS7NcJvB2cnkXiKZAqRykF+49m6sKpFV1g5DGRZpb13NUJfuIfvIS+H4nSlt1bRLeNQ4M5Z+PiVP
9Lquty4LqTklxG3HDXOrGK6dtloubNF3hrIBpMgPPZaPrPt8qLhvQILGsQw3Qiisti7+4hlCv0qH
eP3fX+/Js6F2QWZU014dIOj6fWesboAK1qv9DBi58DOr0pdQrkLcfzzmhentP9iyZpCMjaXz7dQx
7kdFMUNzof2dJXK4ELX38A/bn86IScmoAU3RR9klMBrIfO9WZefT/qXv3a8KbFOQqGQQRlRPAwSg
OVcC+HRQk6h+vpZSzY8fz/ftvcaPoE5FLgNG7Tr7kBOX7rqkNY1peKhZ6+cgqvCe1PqzZ+b17WwZ
yj926dTfFVHLu8Ss1Cdz6ZuH0VarKIcCwmGV5kkfIYK1hVc9ffzz3oYl8Bm0sECfBp2YfYGXGios
ODiNodvE2XRl1EYlX1TyEQ9iygJshoBAh/7y96PSvUJ/a5vAE9bu1DaDPQkEThDSR020UatmrtcF
dVk2yBZINHvroEw1LNmPh30bLOC2uoBjHGNmvU/TlRJJk9FPadgOa/kVDuN4QMZRX6gu3+5wRvGQ
YanMjcXb/vyPRKZoGnRM2ZKGpbrOvhcr8cHLYj2yzKm+kCa/vc4oAjQu7025BOa3W0fFgv2n6zOX
Cl+PhoQ33aTLQAt5jef8U1lp49XY5jp7bxDIej5ezfe2DiHBNmjxMGN9l7DN8HHyGbQ+rICX2jtT
Rc7yo7bcNbkvxrTMjt1UO/rfhQ+XxgftNFAqgC2yxX1hkNRqXCUc+GCcoPvWzVRfI0lKI93NLhWs
2m67/B6Lw2GBnxM89nD9PBSZrgn4Pe4Iei3ig0xt0mPNkhEkuxtH9i+KpoVlpcI2pLUvvWzxpSuV
K0VMN5rbXzir+3j2+oNMCDUUmrRPrX2ylIu6TpMeWvMk1+FY0O77pLutFyVZUR+mom+OADbKCZ6j
dShTvbpxy4ursluU15hKKkFySrFAU2j31dfEUjrP2MqtyeohZZGKX2lLKvO/Tl0opMlOQe2pCKzX
j/PHKZq0WsqERls4AAqRiM7SUWS4InvQkkBrq2Eag7SfO02GyjQY5oXNvcucfi+1RteAljhowr6Z
ahoF/3xSKj8eLa6oJR1HwnS/Wn6iNF7vk7Ta02FSndi+MPIe+NtWGCKAym2ByNLW9+mTl23Bw6w6
H13a7I+VMQdpV8E6XrkHStlOfpZOZhD30AYtODhzYE+W4s+Krl34KbtF2H7Jn/FS2yLAH98Apc5c
U6cTyWbYSl5RLEdRZvJYT4t9J4X1U1+1v2QGvBlzl5M4DZzV0czqEPKP+FTWc8ZhG+xTJ0zl28cB
bDc9vjEVtmYCTnMBOhQg59Mz25Rmow51j0tPv14N+V3v6ifbBbjx3DECG4mPH4+4OzzbiBsXwAa4
tehx7neV0peKULuyJhcYFSdEzDTWR+EY7RR+PNAuNv/evozlMYpG4r+bGgqTrkktUfu6hn7Oz3s7
74MC6sBw0BZT+0VS1Iq/O7GvYzoqvS7T0AFW9w3/Eo1arTgsp2zdJrvp1CKGQ56Mo9h0ItWzN0mF
niACqgvbdHfhbgPrG5+EGwGYhtB4/h0Xph+jk6l9La56N2iRnUV94crCl3kiPn+8sm8Hgx9j0dTj
XqBvt59lOiuLN6OM9EdaqzdVUhXwVqbmKlmc5sJHfGd/0lHVaKtshA5wuPN52eTFVVUuYJlabL6o
OZKdbhqbEO+g5YeeSf1T7mXlpYp8l1NsOO0ZDrQ79PDECqWYARjHWPM49Za0SZjMYar9ou3lixQj
6t3ZjZtvMyV29Xe76DcRwKVTh7QcYoO2O/+xmy1yKKvKN9VW+z6Ixvk6a2UzRMPSwVGXhat0QVfG
s3Vh4LfzhoHw/wPrO2R+auw+TgVweDzEiw2jtVBPaHiLA1JK7aimXPLaoOeh4ljZw8d76r2hsdRw
yOQcCAj6thH+iLNjlw6zVIGPFSd2aD/waT2ENbr+osWLfNGFV/2Xulr7qYWxOP/1vPneOg5Gjssv
sOzdvAtvsNtYZ0NzE4++mCd4jNl0bTjxrQBWQBVWfhtyul8fz3m3uV+3mYO/lUX2yrz3qWvZNp5i
Qq/1LXeubL8ckAauXq9lQVYrzb/QrMXnYc7b+MK476w1GSRorquZrk4Keb7Wlb6a1WgoUJaLRTd9
7uDkPm5F+tlwV4nGz7b9VfPrOFkuxP63E9YZ2LXx4Hi1b9its6tmlTs1gvBojLKLikLAAxuTZmn9
zOTPEPjUpedP/dJc6vTsU4rtUBGqwGNe+5c0SM4nLYphMHKM2fx5UY0gr4f4pQJ/espmP7PzKerj
LP7WZ1BYu9LzgFXVxgw1mVwI1O+tPUvvET/ZaNa+7OvSCQbXK8lnrfXbrs4fk1iPH0nzZ5/SL37x
isaCU9/Wp48327sDu5AAuXI3LsL2538csLlpu9RuiGlZ3I/R1LkpYl/HQwDfE8PbxDq0amo9oVZp
nj8eWXvvswOwGrSrscywNkOPP4d2TDVFLQxFXzhObwCG2Wns24mCzMdAlichvmtdH8CGoZ07i84u
gjnLlywQOtJkHyXdAufZLI38pqh1NzkKZcy/q2JsFmBKZNxB3NqX+G7bfvgDVXvdL5BmtnDIFyE5
Ov/RrchXt6skh9NDzRM1Qh3lVWz2s/3j4+XZ3aavAxFECHm0usECtj//48N4Dl2ymqwLOX6zakow
G0M+fa8EvRg9HF1ypQsD7pl8v0d0trQPbq0BNno+oiZmyeT0JZCr5h4tIbJghkF/VbUlDe5u1I6e
YoubZFCUUF1z9SGDovVlmmzzbsosO/p4/u8tNCm2BwSu0fMwdwezWBtHrXBA8Lt0VIfHOjOKPpi0
RVUvRJ89DLXNm8TFpoqFUuwy8/N5211KQxSPCj8bV70Nx8TmiItpXOYQLf8KUUj210Oi9gsuCUn8
TTbFejeJsV7DvPLGJ2p8mfmtuSzXgJPlpziGVnMhPryzG85+4+6YTjG4MbJxjFK6xv2pNXL0bXOo
n5th+csy4/dyICil67GhNO5+OZp4tSEDrcEM4fOowMX5kVYKja6k/tsexzYWrQ2ox7gE0nLZQ57d
lNtahnGAX3livMo7LDNib44/lWOZ/B3n7PdQmzeQQxsPSvnudsvXGQVSs4ncF6f6Tx/MJqi8XHzN
6rra8v8qSDW1w/Yls8K/3sl4uEEjMDYFHpTD8/2VG5awJ5f0qV+m1DosOWL4g2bAsrpwgW8J4Fls
Ako1YdCDWFJOsZ7nA9Wmo1C9FIMfZ0YeLlU5XqXmikWINbt2gDRlPc3q0j/ExuZ2UinT4eOJ7jbp
b8Ac2j3AFwkbBfL5+KVWrd2sJj9EW2XTgdzQfdIIV+V139jTBShxH61I/uEBqVyXjrVxuvcMOqsz
hefl1eI7Ch5Cuvhljfl13HfPbapdp9l4l7bZN5Aw6avOFOWaqCB8de2F4PFmyvwKuisald3GLHzl
fv4RpeN8jfU6bvkV4+IGCkyRyFwaJXI8fb2wuruAuFU7G+LC0lJHUtDtCtcmVXOUmBuOBinwwWuG
8maV4/zXE7J1YB0VgAOiCdKA828ImDpknSlndE6lieJIdl/QR7k+RgrywoWzWzuKU8pwg+6UawMx
QAQ9H6ox3NycXY/0Gmec47ygK+yrWX7C6MP4u/D5eyjTJK21gLeBLM+HWiAzWfkUV76qLVXkNKqF
41S9hN2YVRcWcPeZXoeiXlChF1sQQ/YLuKKVixHm1r6KgvIK75zxuGKv8vnjo/beKFuODgUENyOI
EOcTQnWXZnafoQwxqBTwZCrTEgcSiCcXgtd7H4nAzGygn1PZ7waipCNrhEGK+0VhfU9a8nBF7QAY
q1k8fTynLd/7I3y9rtyfQ+3uOG8FJm9nIKAehWrQUWxG3jqKmx67rHAaTXHhRnhnDQmVLpCtzQlm
H56vIZ4GsVXWY+07lbcWwWJ5lXJwV4wkLq3htki7maHEgEa/UcrIsXfbjyBoS3zMal8sSioxU1m+
94P5vZc5FiF6hrTHnpVvfekpAV4aTxs2g72a9DauSet3dhb7eokPRGy48nqrFQ7j6E0R+KuMRrd2
D1iDuUFiFXTMxxh9Kb3X0Gmdl3XVdBx8egO/CtigYzZ/16ZU+KWaXJtSs4IClijWZVV9KNQG+5FC
u2K1tcBSxQ2mH6ekN7DziG/SxL0bO++/FsedcLRkctPopXtTxM33Zsp/FAn6dCFyJ0zUxQqkqpd3
1TBYx97Mr72lhdSndnjvrJYWtL16iVG8K2LYOWxNe9NHUEjYpHDnX9Jq1izFBaP2y6JurjqEwydn
kNDZi6r7ZxHwdfIum2J/ntPhwre98Gn315Be4JO9tjMGHlk1HWB0VJ+zdEgwldC9B2erYjxF1THm
/JDJvrvpt6NCKKPXAB9IhYW2O5WZh/GIbNQapf2a5sGqyM2tKJZDhH7JjoShl/dyxkjPEZk45aNs
HsE52y/rVA3HpgYTV6c0U3xSvexTlhjFU+6V4y3WeTGCVxpMjyzkReL3O7HE5aypEAJo09B8Pv9M
bindkdySRrqw4isx0+XwhZs1X9s0qy+hGW+jCaYfqAohCCGie5NarsNcGLVD137OV9ULMXkCvMBY
D2eHqkhbZMooTd0Lu2EPJ/BhzkfdZZlJDz46IPolhgnCMrQemNia652oPvQrbNDT09xLbIqQaR/z
UnAWAbOECMYxu7Q13y43e2Ozcka5iLIGGeRZBYlAfc5rx+Emcp3stnUHvJy0ND1YWHNdyE3eHQoy
oL2dP3oHu8yvMbu+E41V+6NjDyOcIYFOF4nmkAVw4+0LnU4Yj28CKhgzYA30a3pgZPXnU0MaacdZ
x4HvrZtURjH2h2iRkyagGcPfuw4d829V87002mge/hc3qS8nPBmTwW+dEHOk0eMeW5egyB8KYD2l
23jV4eReFyjZsKTzDeVLl+Iyg80HN2ubvCSdyhlXg80iIS+exvXRrdVDh92QWuVRjKOWExUmUpIr
Y538eqComB70qkVUrB3m/qCmp1zG6KXvB00e4hLTk966dfs0SrxbRT0Y3j+Ta2FzAOXKlpiEljhK
IIoQQb5eu2nvCw0rlLJFnTL4hRRk+W5xO49Ze10K+UNx4L0qL653VWByqcUZF8NLgttnF8tTutan
ZLS+WfXzPBwccSL1IcfSXvuFt/lwhZeBO5p+EZsY8ywh3jJBnQ6+UXwyly+xe6dmz0I7Cc7rYn3V
xjlKymdzsn0b34Ty0yy/FOohgw3X6E/j2ASGcz3nE9vA8Nv1wVYf4pG6C7+t+j8TR7FRPndKWIvu
elCSiLqEMBWHwksObvwTRa1v2P917nE17rF3Wzv9AKSDyRbuLNZxbX5adFTz4Z98pCEVUS36Zd7i
TSaCQW0xGfs2eO01+Gm45vkDjSxfc2FO5HdTA6iIiYYb6WMwmU5Eq9hHyJsb4ez9QPAP5NheyUrx
3Z57GC+xTD/pRnw9KkezOOSw/F2OkRPY1UHE9yLu7yV+ODPOe90dngpqxlGv87BOnikmi/hBWx9m
9fPc3pgYNnr/1vUdFBq9xmxlGq9FXmPodKM3nxL8xHAj1eonabo0LB/j6ZjAM01GWHDKoznqaPxH
VJw/KClW76sO3VbNP6fzP9KOlPgH/oeacyznX8n6XA+3uheurb+QUA/Xdv6UZJFVfNLzw1Rh80Py
0af1oW/pVdS47vzbdcgzBxuDFqy9lKtJtn7lXJXdacUcz/Fuqn5FJ1vglXrfmFdOkQfCggRPDK8K
O8i6BZ7pizXe58CUlTilIKRoyVbvVz1xD34u8gxfwupKZhGOeG7xYhUWblPptYs/hmUpz/gVRkru
+J0F5JjLayzHTo0RFQMuqGhw2d6Hxr6evE+iZQmgjCt97duLGaz4dSnFeErVMhpMK+pGNSxoFg72
Y45h5lS6dxLjqcEkL6nMQ4ahVGdHXoznTFhz/a2ejx+SHsvHdpwirTtVGudTYKukXIiNb9PM81i1
u/WMZSo1NRUNJpmzvBVVijGHN7kXYuJ7ERE6lQOErCEo26eYpr2465QUDfQ0FdZLqsdjKMUkrjYL
NeM+zrtV+9rOnvX8cSrydlzqfZOKioofat4+E4Gmh63aujaEJu12FYWV+yJp1lDiP3uqbVnd1gWx
6uNB31tSxPhctia69TdEQO4gT1snwn8F6/5qbfExcZwlvtB72gs3f6eVMNtBqIA0QG/Obxlp4RXV
dTHdU7mZiRQBnWt8FPu72sSyeHIGvHRiM/+fi1Xpreh7B3dO8WVN9MWf8na6UMO+O2m4dh5e2qhx
93ee0sU6bQiamrWeLreJknuE0Db7O47l65yBnZmvqhkbyn0+594wp0mta8yS4pnQZ8WQZsoKnkPc
XyqL3mZo1I0bGQwdIl3N/dZRQXCcOGdC5pjaxHhz/rxmhv0oZbOEPVytvz6IDkzHre9PxrDVCudT
c9O4l3guNr6QSAeoxTDklAV0lb/+UA59aYj60OhMCsstWfoDE8IMZZqn3KIj64rqpMUdknf8tq4+
PgNvS4CNvQyhACoswMa+tZ9h4+U13Fg+5jfPcizvlKL/Nrb4T3aqQSx3flCVOGFjmheOxdtia3Pi
QO3nkoJteqLz6WFt5Y390OBE7hXDsyhQB0+WhsN3bHvHUVbzQdA7OFgVIe/jKV8aeRdJsYg2Mjth
ZMNq+2NXSnHfxpl2EzeeccqErdxnVeqc4p7m/Mcjv7NVPZdqi/BKdIU0fj7nRl9z206r1sfARH1B
Zzie0Dw4PaJhI6uCdpm0SyyvPcDJSYTmRPq+Nb6Rau+L2rlE41A7OL4XOVxBI12SwNNacd13fR/K
RtTRbBXpi4HVeQDtxEWKYGKVLp0+rDHNjj5egbdx3tVgT4Biwxkx9X2G3+U1jcJW5dd4cF4xyiyi
oVVhmKn0TaT+JRnt9lIxtVUN57AJYwLQbERY/rcHubwCgEZvGNPDZhPxzbFUvmIpCFV4HNz2HuNW
Am2tG5+nMjYvfPG3jMJXqJAjDIEGYdw+OkEkU3qnsVsf7Z+DlaIxP+XV9Gxmq3iaJ9t9pD+dgPs6
JMmQmoo10OQwNaePl/1N0OdXwACg/cUnxOpm+/M/YkmnDY4GwNL5hKxY+7QYQvHgzDZj+1dgGK0J
Wn6YbjNXAOat5XY+kGeLznIEaDk8g+ExH1Tti+c1l3Tvu3P0CtrzSTVUCTS730BuK9JV6dC99RvF
LtvH1rMW7TivxoBXlJJkyU8tLdNL8Xi3dX8PCjUUXrMLr2Lf4scqxHKSuMDOLxVFRA9c/V6vYjy6
lsB+xor7k9Qn+/hXH25D68HRkUMA+WHlsycIZmu6yhQHSdLpUtMj02vWJtpszLwLH277MH8cEhs+
JEg9Lknw5kCE9hc2WtpBSitOA503GvrIsecqDpysnVI/rpZ0unDt7IejK7h1XHiFA9YEjh27SFhk
s5ST2jZYE6iZr/dj9a33cvdWeOZ4IRXZbxY4Rwb7HtwUsd+GK5xvSaepKz2VPVpkt9d+wOTVTht9
8LNeT+LfWJ2KC0f+vfG2bQlgtGFU+/wgS7SVpyLglFqzNz2kqlZEJRdskBqOgGfQ9ReWcne2eXFk
08wRIOyNYsT2PJ/fWOfDhJwfd4B5sQ5VF8dXWBRO3z/eiPt7ZNsgpMqAo3Qj2Ifb4yh/hpC1qIqm
Hi2sDmARYMUFKwLqUDXMeKjD6KnWp3XJhO9kyydhW4dcEHBtW/534Wfsgjl3Bwgtz8HBZyCbdvYK
A6fVvVFDPI3J91TkkTMVKh6Z6Gj/aYQDdWsuM5UMu4JI5tPELf5Zi1p86YvevtRL32VO/BLIXBuj
ABCS5N7agVV5o3hj2SOEbqahChuhkOzSW0v9IV27+w7Li2tgRVDU1TSOKI0uodVvvshGyQQJhr5N
hACj3J0hPdmAf2GUPrY6muWbvVkfFFSGfqX1um+2zhr1Tqf4JWav1WlRVrX6zrMQ21VUD4cJG+hL
S/LmVL/+IpdrFrUj4OxuKwJTlyz3UPopDdMT1OY1HG2Uu7lrpxfi1Tu7/lXPSHpMTkMn/nw7NuCB
01jSh2ddeL9yyux70rdLCox9zN+WGOoM/Td8DN6WbsOsZZ2mQCzI1+7zIBXbFzxqELRdFUft3P20
ePXm88c7/E342IbESg3yP6grlirnExtSPHpbZOE+97jyrYRS8iWF7tajSO6GF3OC2X74eMR9jrJF
ENpKFk1GBkQJsP2kP7IDTdRls2AC74+IhH5MvIYT6greoZMKjS7uKs2XbKkroWCG4S3yOcvT+UIr
4r3PuYng+YuNg0jo/CfkFQBAkkoZtAMlqZ+ms/5ZM5WLPL33VnezT2J9X2+Ffe5fzG5eL7ySgVsy
B1bD9AFstPEEnm4KmndrdXAt8qxHIVUIsHabDlmUe4iLhLJk/4N7aCjXjjOYX3l+ob3pFt14wNgv
veg1995RIpizB0jXyF53+1uHmYz8IObW4kg/q2rRnGyoW0eePeFhhgbJdmrHBOJO8oyCNeOhKm1S
+6oFT4tn08YQZ0Kz7eINZcyDF328Zd79dUh8ofttheO+qCjU2q6VBT4tlnhCxRE5EVfFID1iz4Lb
9ceD7eo1tid8F65vQr+zuVbsvllCXjdZzkZaQhWGQXJTyPKYlPFgPrQDyRHSJH2tHy2nXbwEH48E
P/C//gX0CEDE0DXDvNnvztI28kS3oXYZrWUf1jorB792rQLbraEpgloFHk1QZB16tf3y8dBvbhly
aJLpjdiE/88bf5hhmpwOVVJFyegYUZnl+SHHMoY3dXL8AuhzHxWFCnky7CpSy3H9OzxwW3sCH9cs
4QHUY88WqWesktuFmQ9NLm/1oV4iSVD8lBs15aLiqZgB8ITNx3N+GwxQqpNiMzCJ7xvJJC0vXFMs
GMSzM9o30BeTpwa584Wa6G0o4PpmYamMUeGwx85DTq+stTY3Qt+6HPLQLHUa9tZQBq7MZTg5Y3GB
avTerMDdoD/wBhg8rt027ngnwsatvNzcYLA4p2NuWxHP8hTi6uPle61E/szlX6mODoZcSMQ3psAu
MZjrLGtTndcwFDEPPJKkaCc9Hv51eeVg0xy4ES+jvHSpfhOb87HpTZyd8qw7FQbO9cJCl0pqc+EM
v71IqWSMzU7Vg+AE9rhbbLYZNsQbB55njgJXSLD0KsZA0zdwia+fhzFBs095WTsXEoV30iRyM56D
oqkPxgsccj50JsuBd53oHOXKpAalbnR3Ft70j0XWriF6oe+E3yTytheCqlVVwlHDVRvfb/1Qte78
4+Nv83YT8GNclbb1RhXFO+/8x1TGWisuWI9vNHH5jyD026FFe6O/sN6viobzPXA+0G4PVF5Tp1nF
GdKn9LTarUlLCPNmQ/8iDMGzahh0B5OXqb5Qxamf6v/F7vhdL5u7osIotnC1f5u++1mX+ldeeajg
sdLmT5G+Bt6oWpHBGx5wSbwl4OriabgVleai2HqwLNNDKZQLR+ftUYWlQM2E+xlHx9one5nVFtXc
6FogBoFLv1Dm9GFS9OW21DimvGax/Pz4M7293xhw+0Q0B4gM+5qxwOhWaQe2a9xZ3VWSW8MtXmnm
Me3t5dPHQ723I1BVkY5Qfm8E+vMdoVeTBSWYFLMY1eyzWPMiUqp5/vfjUXYTovbFpg9DU9JYezON
2B0CR1hqzGNP2Iu7bpb+i0RtbH4VMx7n2NuXi/3r4+HAGF/VyX/swP2Qe5W213UDz5DkdJoH5yHt
Hb3lGZcsMxFi1HIEFDjg+TZRybkycdQ5oCU34RjWjcpCDTN1CdazwVzoOJ9jFmJsnTc84kEjnLae
fOBDt/y+jEmfY5Zmw27hqTZ8alPa7yuX44Cbas+LP8Fcd6p81AFbrWe1sDR6j9UiQd587m7yvcCN
k772QgyHcE4IxtWoGxFY/YhsIODaqBsjmLqqarcdblaG4NEVeiiPlW32k9946lzTW5z7mG7p6vLi
jJnMqjwIM5ERb9FkVxnGRjcLfjNw0G0l41mr1bhurcG+rdTEC3B6t2hlp+XTUk2b5LYwQcHzcVUj
WXrrk141PEbZtektiU0VFvPs3Xed1x7WSleDRoMvuj2UFkBNrK+7ojWeXLiDtwV62kgnKzgm/Igg
a+r4qp3U8iDgkAXxGvNoYKF312ajLydZOspVD8YQpaT7t8qQyMOgGZ0Pqcy6sSi0YAgqs/1L0a38
UENXfSDQltfJaNisWF9HmhTaj97gxRnQCveHlHN+tzpSHkjplOcV8Gqmpw5xLFSBQ58U3gT9IltH
e8mqoQhVCKmRgoEyTFEe2uBBG9qwq6vOd2XiDBE2+uVnwNL0XwU+0cmWqfwiILAf0hWq2+zMNJYt
3g3AJUh9TuO1C21NAUmd1qzCzqms638co02ul4Ssub/ZPDNpYs/TMPjLkk//GHMxCN/T4vXoVRj0
Q/AWwdRed8vo5zUECGMZcZJ11DYJC6CAsIMzclwNt7tLek+9mjQzf8Baof2K3Y30Y4yMbluT+6RJ
h+F+BAHqfDFo5X+8zZXxwCqyfsboh5usUOhR2QrokK24MlSVjZQBxucbeVHeFoVTB1YGGdjSpP5i
9GpzZ8djd/Dy2Pm8FHTwG6Fpx0Sa30oZQ1FQLXHt5V01RU65NRprxTqJdTV/rFoywmfhWU3ev+yw
onNEOEpJu4eGbgBexSYzukkcFAs/f312hyXIwBmP9WB9GobKi9RssMO6ErwaA8507XnZYRZWRIM/
6f3eXeckkk4lrWDMNfmtqgb7ZykztDarGkdp5Tph3GozdZWeanCp2/ZQSp13jgZNTM0R4SNPvC4T
3toyf9TMDInK+F+p5c+gqxHstJ9r4Z3auj9lY3FTZc1zU7S/ukX5H3CmFUC86U7eWoLB0hkPzEWW
vtQR4CpG+0WxhufawakzlescEcG7a7s19DuTHh7P4PDcjsazclbvfVVExUdw86vanO8yxfisimaO
jMZpI+lpMlha1XzM4vKhKFIZND0PEfIo7FxqPRUyo0FMDBVepKvH9NlO9e8YSulQV3jJV4GiEupx
f5UX0y1JEo8X5usLse7ZHEveytToASyOjRxJ5MZVS4Y9qLjq6nr1ybOzX2tZPaRumhzSOq7Ju3lr
FCCHBw9ECQvHWxNIMipbEr+0yqqOumIbB6r0nkdX039dk9RKIE3xE8Q4IXx+rMtbL8yWEmc13rj7
FmtmCB6bX68rT9DmozXfNtP0yI6+63lYiZ2hJ0FMFRYaclg5rtr1sOp4Vo7lk2GVT4PQji7r7bcA
lAQNvGgVqzQP8Wwn0WSvup/OGThduXR96I02AhCjoL29eELxW1eTIEQVr4CoigqIrv0vF7nLez5u
BcGtOoxJLg5JY6aPse2KMINX46dVbJGnFhmODIaFbLU04o6XSqruXlsM+VhmLeoz3AjXRzkl3kOr
5BP+HW6ehY77iydxb7ySF3Vgk1DdfieMsLdBWXwMWJ/mxD25DrBV0c53CMYee9QS8E27+ghb0sYx
yDritwsN1jwtsRnpav6QeMZ1Y8VhHPcRfU1/FNDekxk3Cw2lH1Y8NU571fxTtOsY8NzRETThS5Zk
P0ZbXq+mAGqw8ltncY8ZelGKyfW2W+Wz0fV3DeQeTH7rMFX5zxWIc1upwPApi5tiMW5aGuoTeuGU
hwUinoR+mDLedEviX7KNhY9oJiPJrROfrkbkTctj2Q1OCGaeBrWSH+aSmmDSyy6YbHX1xaRHVa3c
tav1vZzLl2LlMPWF39Xtp7qBaoR1UqDkBluJErgYlu9eV/OOK5yvQg01B31jI+Qznsx8zYRXWkp7
/ZU0dh2amRdNjfprUuNgcoc6QB0VxK7jJ+Nya02lftcK+7OWFt9re53D2sYvXHrpU89DK/7cpgeR
JTzikp+I9n6siZPV9NfKYuD077GXaWyXPojaP06V3uKqQ11KYuCvqvipijXSnYnpon9dVeNYS2WM
8pHH/hrzbhx7HHGspdeWo2qlPElnjwpWL/ZgNA9q79U/sVpJ/pfYXnmjT50eKkL/xltSNEfWrvMr
/g1eKolvBx7DnCblem1y7NRTOb0U5tJF+Sx4HTRdDqnF6eryY8cGwX3taQBoP41r04WJAq2vG20c
2pRuBFfoSzq0yU1LPOPvknuNfynX6qMxxA9lbpTX5C+BXYtj5uVRk+ls45otpuMkaC6nOi9R6iCI
4vYp7udBP9B/u+ugvTlV97SYvNkteCFaLR+dirZkLf+Po/NYjlTJwvATEYE3W6B8SSp5qTcZ3bpS
AolNPE8/n2Y3c9tTVOY5v5VlygSqk2gQMhl7p+cnOBNr0PQrRssOBim8BLZGadTbt7yydsTg5/co
Mwt+dn7ugUHG7mJF3bFv8rNAiaVyyZenaBIolh7NF6qpNS/PWySvrgopugwoc7PL/N2s8GV2E8C5
4e4ZfSlU1h/96O/nAHrSL5lvSu9LkmeQc08Gm/Ne5z3n/MabY35a5kq5d/ZKKXGPpbug10hDCGx7
msiTcF7/DAWKPtkZj6vv7+mJe4kam5uAHIMgt4/Sloe+EbvVVak7Uq5kuPe1ggEuRfefJbJ/0rPf
PHNBVWbpnAAgK8ZIDcOxhDcxBu+Ws90PhTfFXu7unaF/VrP1RHgogEzOLi1fg2b9rGw6IdwkMPpb
WFICi7Y/8az2VITtlQwjhRAy+tOr6XF2s904uKlcCD7bnHhBNRjaw64k6IHRawVpQ0idm/J5MctP
qpO8GFP5+0RTe9qU4lOu9W2ztpMhPRqM5scqcqiUWrzYmZckm+0/RRHee2XzJ+oJH9uceoplnd88
Lb7pVmDwWu0/NAcBwNLTmWvjVodw5abOyS2nYaKz/vKDFEoj7Fs+PTmnnXBdGpSqq+dsr9QSnUht
odu4We4buWAYUw/G+J+cJ15fi6IfhjwibQp6B92VU2IUBtlb/BFkaLdMu9Z5yjSVe6QSNO6t7po9
VV7HyBU/CMEPGYawFEtpBzKhvisz/9dFfKtpv3gtzfpdinWN/cp+INjq27P7jb5zfVRNmEbNmIaa
x+lVnUFIR8GnTgkgXVC0cBoWfeVWTuvUWMbdnKW9wXzlugVyTvds0x+9V655p4v1YhdueNRGdL+q
Cn9wfSmq8fcxPxu02juTd17sPoV12Xn+dpi7MGIXmC5YfL/N3hMcq9nezZtnrzFvpdTVMSrz/1qD
qb2TLsrFKnqeg+7cOMWT5xQ/zjY/qs1Nyjbbd0Z7EUwI7MVxt/4jZ54xy38m7fyPtNrzwoAv6vbI
F+ekszxd+/w4SgNAZ0xVUe+sHh3s2ARPWDVSh8urRNIJhyBit/Jhi7wTZZI7p6NjPOj+VMJXcYDc
cyX0cymtSzYhRRbR/VxqNKwybYlnBacnMNlVibtxhNcFmgqipffTmKOIXN/D9fdPInYnNhG61KT3
VA3Vktt88kZUnIv/39CJHfaR49COVKi8RtxbQ2k+UlP8tCyRndq1Cg5r075H9NVwWej3wefL0NMs
SdMgH06TYNx+hrOhfloPjxC8dyMFEzF590vsTT75Cs6couLi2OAREM9eNi9Z7z51ToC9AQel1B/K
wTVABmq2IuFGc7zW+uDV3kvtNDTtYiWdv9oxTEeaL2Wk75vcObk1Kuuwv0cck67Ejy2Cfrzqmy/A
bnLI60VvndndtTBCPm2HfrPiEObtHo/vYzOpm9Hw49nd4m3nrFLPXlXumhr5qQEIE7V3TaBp23vx
Jdess70s7ocx/22s57acDwQ2vA0DBh2mrzFngY7evPaP2f/rC8XD8xJSin+Ly17z8VTxjyz9XwH7
p1DXfCnfiB48D3mLlQfhNU4gq7lv5nujeYmykDdmpUV6juVEzXT7xVl3cJztZM4mt+KrMcmjMNSD
yxITVwbd5hH/0FmkkzbTqf92kbIHKo/rpk0d52YQ1kIsDV3vqHr9a2b+Hcn6YV5MMNY/j/Ny31ti
p7ox1ZRpmXC02TTFYfdRlhQPS/vcVairo29J/jz9vDvZPuU6uM52+2AMb0LcSkTJVS/u87LfhfVb
k+FjrAZaSaGgfxs6vTUtXZ2Whs1OUBDhXJKG/en06o50E2LGBsjRR5c7WZkMkVV16uVpxWrQGMaF
AqO9HL827k+1sZjQuYki62KaXHQR2WRCHVb+W1iHyYLIPINpCdncClXvwBjOhfPoDnsDPtaRU+pY
T41xsorXMf8s6agJo4aOvQzb7s3qOPb9vcU4bUg6hNvU26a94Z6a9t4q736tTiG/QLtp6dQwVV2T
kgeWLOGfiZ7f3hQxGa4U71r7Vr5K98Gww6d6eB+qg0ADr/R+bT+pMIz7LARycMPTanIPjC6i7Kz/
8v3Hir229wxUdg5TdnOvkd17mAT8vDuj0DZh9zqHvacKLtoNrkZdyHhZlnRshpdgjZLVfxe0Yeqe
5JbPaRzuRdm/9eE/RA9AHPkuL4QTr9l4rjn2HeraFXXH3XoSfv7o1e7zKs29KOp3y2bcibod4Q27
mZHBEIoBfEzGwTi7oJAMvXHtjSivuTVKdfzt41HUjXenzRh2TbXut3k9kaMJe2dPO+RjU49IUr6E
8/fq1LvKfW69j810U0fdGv8mx/MWbmmkDPI4/DsjP/i/zXkQurrlCG1mPg+y6PAQ/W6Ls5ftnbA9
YyY8EBrAdhKeA09fbD4EkVUyzd1nL5xex4m/dTXj75c7Wf6rq4dgXEGV8ivNsrHqnEdjPmb40eOu
/fZtsBin2HvM33mp00hvOXvCxc+sl74dz3NX7bupR+0cJPRkEw+xg8n8j4nfwqmPyrzF3+F7RQKg
ccut9i9U3JPuFhZ8KIW2bZGjGyUsbfGUh95fzoLjXFJqaInh0SV3Xq8Ooz42vLhvGEhV/pOtDQe4
DeJBkdVLY/GTkeVN6er4d7bwjyH2EP43M1Np3GW1kSjzDsDp2EMt1KwGXdXcNLC5y5Y30nMY5ffd
sputYKcW4ji4yxLteUdrXO7FKrEYWq+FzrlhgoObm9w2026oi6ShdDnP26tmXQZBmdLan1Kv/VT1
Tcj8Zaynf4uYkz7MjpG5xDTT7rheWZd/HPwX2vwg55jJrdi1nW8T4NReRsGEyws5uwzM+uS21V0Z
2ddh9Z5UOO/rUrKs+LT3dcuYVCW6Df+zJyE52+hALsgiL30ugvHH9okKMb4Nf3syonJXcsNbK2ah
mbVidnZycg6sZ3HpFte24S412Lq6F0v9V3BY6CHaW/yKlZ6OevSeBr2cDYME6PCrsy2eTn4XzTd/
CmLWuLZagKVojTUeSYDvE3fkU7fDMRVFu9NNth9xUBc19wRE4WEZludJBufaDl+WQNPlmT97zpuy
zKRT8hxM5CWa2c6Nnje2Zru2dn59dPhEtxZ4iEPNaOa7ZureQJn2Ze2cbOsVpixLraG7uc54GSsb
qDRCs+3+lb794negRxZDqNJHo4DIcqS6UIt5x2xxdOz2wzMRGPIboPl9sOWLVmYSRdmpmhzyJqIY
ewUoYTxHc9IGgjOUlIZAsh3VO0yFKLf5ttdfdusdDKqEM6yIHCbJEDxrs9n1Fuyjfaqb5j+r3jni
+FvaPIp/BWl2PMbhGM3WCRnsrtzslD0uBvw9UjwV13RODb5IA2NMK++KYKeE+JiZFetjw6vvF+/u
SEmlGOKR88bd/hjCScVcXet2uCo/21G6FDOrx6F30nxmXU7cG94Qw3mL8kNOQ7uUx4z/SK1GTHpj
vNG11Nv/odGLTc4qh42fnZvS1/qDxiAggvWD5pWDDF9x1LLiGZ/dos+zN6U5T8wxPwYqARfDfMjl
dhpr9dHw3QZBi0lvH4/WEnKY26y71Ip+0CB2X3TGVXVAZ0uER63PTgv5BTsdrVbaj/ZTt/Y/CPzp
bjPVPR4/oofZil3f/a8w3TfHbZ8Q+z3TyWuAQM0PZMS/+Fbw5DjVfdhG/4zWelI9hrh+eR2zfTUN
+yi4l+b4PPpPuBRTWT/YwUfJ/aH7T/Lv2M6rVFjliRjwU+NELOEqjdxLtN33yMaGzPhtvU293j1M
1H/Kqjyu+mekhLjzDfpW8oQ62gk80h9nDp0vvKm7am52Af/X9VB4cRGERpy5/wgW30vvc5xmFH0U
7xTpxk2Wc2wawc8g3ig2TUP0Tj4Xrp9RV6u6hOzqQyWds9IcV90RIuDgW+M58o0D0mR8Tg/elP0V
Lp+xURAKwRvTFseBNmpbj9XR99f1HuUVcBEoFOdTtNx4gU/ttqVeZOzVfJwHg1jnz1z9PuhxP23v
EQb7zKsObPYnv4uOFNUGkTiv5XgpsoK8mC6mtiNZw+BQqH+UeMGT2EmRBceKldtYWkhcb3musu1l
s9R5otzEKc6ZXd9cOoC87MUQ1sX3bzltW3r63sRDtHCHMSpBnSdy3ctuOBYFB8pvz7om938ej2EB
DOs82szNykYuVt/1y3MgDYbsv0L7uLYmrEZvWScTPT3nLOkNDzbPz04BPqEeeZXjfAvjcjWp+OKc
6t4re0h0ePUGJx1HVhUsktmxNI6/RTA1Vdb2+l06Ly7wjsiXC4BFPNj8Bvq7NtvY337qZjmA5F7r
rfo7eAgoqyAtXBjZQe7Kykla5aC7iPRpMb3j5Nzq8lYFL3PZHOoJDJM8T7iDnu5a79VrwDIaUHxx
CIzoz0x04Fhauw0UvNVeXHQssABLlXcJpze76u7XCUwrLNOqEmC9CAmD5mja88Ho113PtJxDlef5
cDbw2ImiGIFm5/3QhU9i7uko4gppwuYgymxf++pEmvpzOXhHu6iPyjeehN8ccHJTYd/Pd7qqn+aq
quJiRjtjgxhos+ecs1zYd2DCzdoZJuRT3boXJJDHoq0VF/foJ4j98rtMzyqdavmluo6yK/lOzfQT
GtCLv/o724h2rS2P6yLPi2n9ndrgtgHDHKssfPFKFsnILHMAKsxUtVrzuPS8n3LSQHVNOHxN5jyd
2pD5uJiyIVGFPMOTHpaKxTwyxha1ndaH0OgfrN+EcUoj9nPeyr3SgNFad0+IN4d4iPLtaOqM1W90
SwYy7+gu2XHDvxML9HNU84gjZTUv09Da8TRHr62L/zGoty6JunK/VN0Bx9RHZfkP7sCo0fsPzW9L
wpbxiTQOX0jDV//qMIcpqPkDLIimpsRp6sreBL/2rT1UHHce7thhvoZOebA320sACtjixUn8vpFE
fzeMlvW9vZLwWhXQXXpe/5bK/mwjPBlh1OcPltq6dLJsDJvrvhud09bIYf9bP5tORYW2crDbkxVl
+X50pj+tT2PK3HjDZdbNfyxsYdK3fLYkoUOci54EuO5eBMuTqQPvMTPrM1LR58grmHm9mTovz2A3
hLZngtB0r+RlQe1MOJM2PUSgYo4HU+JUPtlatEY0Pf7g2XoOzLV+1VGrIvKP5vHNFeCIr4onzUtu
2/rEy6CQDrU0ekNTFBfGiDl60d4SDJQEDiYkjwat9qR5miPZ/os8gcy9CrP2aGSF91YFlWtcNyy5
1Q2Md8v/5Yujw6/GaHSxdwdfASfwnaBovnfuupDXatVNdGf6M91KJsRENgzmR0+kZWoPIUspK8UO
biU7w242n/boimM+6Wkn0dE/+WOOWa4XJTbHqKnuVO50KfvBFpfV3D8ameWfpLF5F0cU89Gpin4P
stFczY1KJbuo8l1XjC54p9MVewLAqjScx6eRjfaUSxbFqC6dm6UbLMQmUNvOsOwu2fw2SNbyN5A4
VPP3HHVF0s4E92P+x6Bai4sPvnPdNOdAKSAkRioldqUuvXlf2eFwAlKqqSOqpgskMyrpKixfqKhn
SzZB7yhUAydex+yxsBYz2BkkIm9pGCzZdc6ciAOfODjGOn63tSn8Nh6nWp2caIEkmaT56LZTT7W7
3T0bYq4feH/t1JycEbmbB8+XYcFWcPo4xq1qPswLauegrieW8KA/KuHrXbNF4hoJP0hcP2OHC0VV
JKuQ9vv6+4rOJWu0q3yR1FZR3KLy95xbyERSNprv2jGmc9sFHXqdsmDJl9a6Xlqrz+4rtY1mrLOo
9xnlOG7czqpOJmDgrmqz7CBsU/wTvgPDSudW/yrrdThHeWalv8mMgMke+mBzAXxYTRvGyAyPWzZU
Vz3W1gEXoReHFG3DJ0UD/JUfnWsDNJfGCy6UsA8EpvumuzSG69xJm2LMVUYWfGRNpEmRB7tVjtVl
Vr/rCEDzvt1w2TsT029NOuobVfV/PDUHsQ+hc+i90fiFDa0Xz5t0YgsNkKkm9WYPdG+mNKQ3wCok
Gh423VTINCZqwulr/cmDqU6sspdJj0h+b7ZzldgdcOVQDNN1bUYu+kFaz2VVo9xzpqrVB0LYZ67Z
0e5K632tIQDpBguRsL9uvfWAbdGj+yJX2V1kSIXNmWwxpSDKstbJ6tTOFprfW20qQg0dq8G1AVxY
ZuXFKR1z+BuZBq6wV8xshYTeQLyvGTKMairfu7oy3b8Ix7el37vuNgzdSXrrVsIYBXX3vhmbaG5t
YejgZYu0zy9E3zmUjDt8ENN7EFSO9+Pag7fAsigC2pc43IZwPdNbF6pHNRh2dC6i2Y2YRoRX79eA
+/E6aqP8pYVyKpCseNii3AjTVqFYgErzvKD8tFoSdr6li5jxX2PIYPkP75rNiuA00Qrf5M+LyRgs
nKnP5a5tlTv8BegY9d3Ub1p0KcHxTGvxGg7Gdssbt4rOlo9/kbrEqFnad1O1vhRx5Fu2B8DjRlry
Eum5wKja1W4Ergf8JqpPRRIjoAcHTzZ+GwGcGVt6Zvbmf7xsAQgxmhL+SnEb5EP3Sb9PPT767rRE
J8MtXP0uhNUToRBIW/wEvPrrw9qIZf3Akts758JvxJD0QyApAXfH2jvKetI+38Y2z1HMq9p8ayLI
uovvsljsMC+HA7Fvvav3cBx8axxzDppPr+/s/qkMpqVlEFhQsVUjsmECUP0AsmxAdXTfd50mmaDD
CrHL+1E46E9CGRxsuRqfq92En70bBmwuntmJfFfYW5/BgWcuGvWkotyzMk8h1c9Ah4Pb1P18EK0R
MkJYpanGH/7Jnb8j5Is0CA/Px89ojuP0rZfIKPIEK/mkPyskBgyT7hKYFbiD2Ib81TDHif5aEAs+
DrNt/Y8w4sAHosvzrTsNw2Iyghe+tzkvjdNk//WhvXSXpXaXJ3rERuewtsSCPES+tqtd1YCBg/g5
jqHXpA3RpgRxna8WHLPdywku11g32afSN+320502jtUO+JlXFViGRThu2tYsyawxG4npPMgttm8Z
rBfRSDt4lpyCFX3Ck/lNB+c6PCH8tvPD0EVOR0YFpNzPiq6cutmi7Jqk81GvirgPph7FVSHKnCXN
nujakqPl7N2gZ/jWk70Wl3BtLQLn3bExun9tRXfQvjFpGb8Ynae9VC8EV/x09DwsqaOF6b1F0tzE
l6PVdBdoeJHpVyzvBDA4UormsBLBAN5F4lrNlEEBSpZ2edka39jUwvDNNwn9Z9I1QPX/YWLezGc4
mo0cCnMasyvVGio7WrIYaWDbcjI8xq2chr8bP2p8BHXB8RmX2yQ0yRZm5SVk0qzdj+i9SD0j5try
Y+gj5UQIiASSBBGxlW0NVDaX5vjQlx7DX9YERf4+tpDAH3IJFu8gxOAE15Bk5unFa1a/3XlrbpAo
pSvipP5Y+Rwkc03xOiEoQ9cnCx/Jf6WV9fLAb+u58TqrguYgAVqzCXP5clWU/dpPrI+619G87+3M
Pi5lNrunSIfhZcORf7adUug4lx1SKIOYp/lmRJJECiHq8D6DFr3noPSelqazP6IcYpq6LC0SyLrs
bVr0cPAls2oZjh4W2n7FjWj1HeBPmRlkxoZj4yJZm/LwHqEa40wkzAtN9qjZXKIbq4cCy/q/og+d
D2J64SKwiQbfLSEj+5qv4qNXuOqJaLvmT6bQ/mtDA9aqcFLMKxO7MkaQHgbFdMW9RShYf0KCDyy/
juHy3JqR4bKPhKJHYgEDkIwIW5AHZQq8uqbh4ssm+XmOnbBZIpQEwtmTmGwnuVj7+64bcwI7VRk+
+kM7bS9DSWg/u0r9TTc4yVfD5BYeNeLN1qfzajnnaumzB9rYu4fMMjRhIuLDleMn49dbG/Rd0vcO
oruulXHtklZpzfNVbv3B8sc3r9rQ+pG5yFQS9btqcMKk8ox3c4Fg86X/nlOYdtX1Wu2ljbiumYJb
icOafXKpz0KhpCI3x2S6GeWb8Ab9Bd4sb7XRi51emyNWAZ9yu+lUVr2xZ6gysNo2hJKtxXbgNqyv
nnD0H5aLjIG/OwvUd0lftEbqFQKMauq2eCsa9yCFZb3hH+6Pup2NW8FtYCZmYc7lfaCEdYd2iYdY
Yrwo1ixnnDdgyabpRDZ3+eiB0/1bjWp+67q16p4cU7nYrsVkncKB7xZ26666Q0aArqfirUQTvHTR
02rYznnwR2dMLB8dc4y8pU8z6fTvaEmGuG2G73xofEo7WoicaRsP/PV/pro19kUUbYDpxMTQtMq8
UKt+X7e1nfQ83tPi927ahfqaAWr5lcY90rEkGSTAyJUATCIuYR6cvnNii+yGpGnDKhnWKSJ/xX33
tIZorx3vDgk6knIu0xtG8jqZne7N7oA3zaDZLtoW8mnotvx3Gpzi2nbuhtK+mFHJooJQPmkrp0qW
zHfjtoseN6u7MtogDxAB51i0bG/jGCIFKVbCV4S1b0Yt02AJZvKbCfQVLkuctfDERzu7bRuMuJo8
EgYr/eBq5cWN/1vr+6vSWErUpijqfJRuQYfLh4SkdgzsyzR6N8aRv0bJlCThG3k5qy1BVjrsPNUy
AwYM9BOJnbHnbSx+psVTLRjfnNmnZbsIKT+t5bmbnPP4G5Pk96pOtBklYiorEGpEGny9yQ4i0y6q
TfO8NJu/91qNhGEaF+4ekIMuqolb4AJJZr6s9wSt0EVYqiypuIYQVT4uBAvyjPgKG+r3jIcvOplD
rvb+QoEukvYL9GSW2JsluASrbUfocZQSFvsRDQOIJePrLgwJeCyz7muGNWjrYLkayn1xe3z+yM/f
Rn9zkt7MvGS13WVHfoE6Lfh/U+6bIVWyHQ65Wr0LnaDGAUnA/Bq4v3HfxuDu0Ehc2mlm7qgJ2+nU
fCuzviV6sW6TtqNEsiG0DONXcxi1d+wyaI+lQTpYVOSTZznc5DCmuWRDGKaCz9mYnN3mW39IA2P2
o4AnzmoeMGaRLVFuWZ5A1i2EAgpeQzKYVKo8oOKAN8inK3ETUF9g13Cx+uqKHo5Rec6Jt8pIyooh
SWXFu43LDc0DF7bcXrJFtalbDpemMp5/21jWNvgoHOBvyPEjFZ3EfAbZDX3X6+iCUWxz+yQa9yNj
gv/VKdiJdLvpUTYdujeCFG5FVMz7crSd1NRWKpZqSeaofufIpRUt55jOFaHfETLGZPWgVExJySVF
U5DV/Dcqgokgy3Plgp+wHVW/zHC5qu/RMv1UEdSW4Idy0mwIvoQ9Plj5+onq9qNtu0896gdbh/d5
Nj6AYuxrRuJ4oFDbrw3jLZfWQxXUkIdhve6cPgQjGt8owHuiDNPZB5v1YE1EhU15v/w0cxUeHC8H
fVwqs+C3YVYhQV2VJhtUX5xcbQN72P6WQDlVp6UCpY0b0m7uAlcNKHBMXovQ2NC1OOQVD4W5GygO
Bm3o8ydQsh5mwSkvBW72G4DD9GQiUn6ro3571a47PRHa7+ynaKrv2jAaDqQAFddlsrMA2rxBAgWv
5YW7ei669dFse76UPsF0Sxr5dYc8LHi1UOYMrI80QbMl+kOTiq22AIhaEvOSzuzves85SMc0421S
iBIsd7hXS2e8Daa/7sPc7FMe5Jc0Pei/QLNNzltGutUUIfCbtzNJYWuicpbQBohn17AOpL43EgLn
8dL6a54lGEihC2lMJedE2McokpdFNB/YEFWSoyl9rzQ8yFyu3YmluN2Npq8vqmK9VypLSVyjHmOs
4GP0vfIWN/WGTe+D0Vlv5Dm6O2FY8x5k5yi3FpzXGk65kChAwA2KkIajjI3isNaBSTpnNRzRcNvs
QtVfOKntfhwl51pLb02zTaRqkvq2gpaezUrJu17xWHiq1qkXmYJK6r1XqQnmqgsIU8IGHzI13oNR
Iuk2Cr53k0byILNHd1vqQyTd8tchzm/oX9H8sW8Thp8s3Yyanih+BOmLk9Z8XN/l2AONb8vzFjkj
6F5APaly9ckqMwQng7kLfqHPxgKo1k1bcM+pewZxcKeZBcwjvEPM7dFbcKmK4aTMacMcEP7ph+mr
7Ve4XcbmA5oMlECZ/B7y7DfS+dSWJHyWeu8YtboSVvywVUEZYzRBrMVRDyCPiAcMnLXHXORumH9P
T9RM3jaTzxZFiXbUkx3JM2d0Omb2V9G37+UEtF32223EsZ9Q/Moq0DWfQdW6e9V439aSq90auF91
xiu0jZ2ZUFbKZzB2J7t0cPZBM02/EhIxv0iRRTuWHqydnrZmpCPZuzfYIpGoN9Gv1+Vb61nPVkhy
HgMvYsV1vQaTeldzf6xstvJ1NL9mU+3CppyQ03XyjbjD/8s4itSTEfDEUB6HpbxgKjXO5sTBgMd3
iWe31NewgD0ho/6RK/YyyHlNajVcKYc51w6zbr22SBPo6mXBEucyB8wKwz+80ckUlHf2uibrEj6Y
hXiz1vk2lsvRdqG618z6S7cvMP6soJSo6NhjJs7SoA1RChY0CrlZgct61vw9mzpCFjsWRCBmvPk1
uqbcmnzELg7QnZ8FVIyg3fCCIXhdAmkR6EKQ1pnpegZiRiww6u6uUyERdBnuPlWjCM3s4FoF1mHJ
jDzVrWOwyvM3UUq9gU+iRwt72JZqc1GmtIhBcVElG/e2VVQsT9sFiKlFlbw+kIr2k9u/UsQGrSWe
ginxZ1Yo0a4Pgsk1sWfrcSthJEnDTTugYbQYy18tyzEtiO1FRjx+i6gNHrAj0wIkpr9rPfxRFZSN
jXA/kQMLqe7sx3JyHmWpD5nAh2nO0XNu0vJKNMH3PAVoU4KhTHIUCIR/zgWf6cDYkvcfCwtl3uNZ
zlwnlbBFp44QR65Gu6NyEjhn7G2Ul2W3m4LW289RdSYZfDiHBnJqR1jbzsSycxlaCyK2dH8a8NoY
P/BrS24Z/zq4tKz+qe3iYBXeXQunjrkCUFPI7Diu2Zlt9KFd5EMvGYR60PUimP+EmXjSLI27rcv/
q5nVgTfrk94mUglLEW9dVHHEWWNsafloIBYLjfq+n4IrWUI/i6Q2qByNvyjsTpyDCAY8d18WgMyZ
inbElwTJuFJelLUH2el/MkQOP7VMgpujn4KNeM8w+nKyPErg4cmHaNx3rPY3p1R3SzTJS58Pn3m+
SNzh1kcBXAZRwjrvN9snToqJpxIeBbL5x2mdl/1IvUBihpQ6VPl1Zpd4xOrj3IUswWC+XmL7y2Vo
iFDmPU4rCQYYyZLo8GBPpstBj06ZcjTxXGrnP9NGNmuWxiEDxLQSaEb3Ui7mf4RDfcqtRizZVkTC
ZbfGWT/MGpeFaWroNWN4NPh5iTnmh8IuT8FSXIatvhAK0ifYAMybrKJTbQw2LF+OTmti5mjnCMx4
8sj6BfvaTR1yHdUW52IeSBq37LSscDX3gf+UiYbb3w6/hZqfWdwPHI0PwqIn0HCXn7H7H0fnsdy4
EUXRL0IV0MhbAsxBFJW16ZI0EnJuxK/3oXd22TUjikD3ezdSEmA5wtxhnP1q+TzOiISBu2ptZsMv
1/ClhAta+zmz4Rj5F9PwkGdpNycy+jCvykdXlYrpZ9zw8dC9yE+XAQHsmycw1SpO0HFvDGhAtSbd
EXBEwGRc7ZZ7hiqZ2xSRaVKExaJ+4yaJQmNqPpU2rjE7vuIDQzkmHjTZvzLnnN3G+e5T9IqcO9W6
1RCqAJVpp3LEYm818VbJAva1prcGtgirCoT3QO7aOsEGeB67xWfcSs+Zbh7sSCAhGn+MyXyPSlZn
2UnYAX4WtDcpGdzwxshbRdCym3NwAmMNlQpdwCBU84hVshk0sRbZcxpbjwNxTEKSkllbUiBH5fF1
Z3Ioq9RcxQxmdxF0UdrJPk49BYPM6WMVrH2Reo0tdwcnh8otyvfEArz4WnXUWmvnKgQBrdjbUoZZ
4TH6xva2re8hmoXH1VCFIld4HBbnA3Lh3Z+7LRZUXsl4PyfA7FVfDOgnlg0FsU6IhOXJc9I4hHOK
wrZl3tDHXVIJKGpfO0aMAkFlamg5kUOo1j5Njn13k8ygiOlPVRnOytLSfdlSE6xPg77HRLDNehIM
uGLSs5drv5bTY9Xpu2eAnWY1kV4iNedI1PRqaAhB9lDSmR3SjvHEK7Cm1HHdOt8yrh+FqkNfTT+5
2Rw1T/HKiUsnitsAvOurYUvi2nviR2sAsvVULpDl3fxU9lpo5pxqqeg/bSHjwB2Tw2j1VKRb+paF
+nFuPFxV7rapUoQUMoBSJV9UrBakniOMeFJ7SELc0Js5Ws3kkM+/fo4oj+2I2ciYnitvejfkqIJh
sp+U3W873QvIi77LAfpuPlequTSL5kJn89g1BQ6F6Q9jCcZGmOggSpeXMp3fZk882TXyAZuEYotA
kO1YlbeZpyigzmhX6c1Ggfth3rAfqHuGGyvOXYR2wovxBSnr0yvdb1vZ77NwwEEsHhach2vfcnbC
RMdWAQ8DHevFTiXFvi2Aw1XbbkTt/M1GwSvdHQpIsNTSd+Xirpp2ePHycpeO1hFY/Qz1y0NaXBJi
cmlX33YJ2R1d5ByamGwgw9DQvUVeYGvl1eitci0jNBx+Mj74szwqo9yn0j6ZdzsnohiERU77aSPy
Qoh5KCOA/ny6ANJ16Hu6TcoTq6neXJVxdSvL9rU2ybg1VETkz924JGsSWTBW92a6LfoJsV/F2OK9
2IgHanFxl2GXeyiQqhzhOQr0RGv2jpmcWn3YywSHZuNBrbuPpiL21NfW/RRdGZzJA4i9x7jut5qo
g8hD90jyU05BLFChVtqv2nQ3jyWYCmxmvqqYLpM/beZJboBxc84ylAiLyRXMwf+QRfgsdb8A+kh/
3I6H6i4sQRPod4jrmfSIxzyPpXGMsuFfnemfZHqcTKt41fThZi/TvB48VwuNqNov7vhk2v2mu5va
reJdy5oQTH+N+4kZXRH1axps1IZp7go1oA28O7GG9exYiHNwOeievJoNFsilJlK6cC6DHL8Wf3wG
0WUjLo61KA5QPIdW4bGcvT+dLW4lFstada1EKzVcFDmyQVm4F93V147pcGxGn5qw/qZBPTn4hVbm
4LyBWdqompK/JeGIbD0D1lsQEhKhLFyVzbCuOvPYdii7W9s9mMpu1oVp7ZtJbGo328yLDUOZBRjV
SI7GXWANHxG572SgH2IOmaIBNrRdAGxQC29GJdVOX3ptkgEsA56PTaItf0bRhWz6J4OJos0E1afm
QyTYH8Z7x2wyHFJ9/oNXtPFHp2eaAKF+UAdG3+NdSVZUKF2V2stivM3iycnzN0vXGau90MEPeRec
C5T9NuW1QTfKz7rRoazGY0RKuiCPhHO0e6YI7BGcDgIx7Q/Wkq/jAjxnvOOTMkIgDBfiBsgoEMdJ
tFxy7LtwkMUe+Os7ldm6bZ048Kv0yRISG0Q3bly5XP3BeB1jwsbLpd5Fk/bPSEuqaqLy5uvy5Om5
CFUTvdgZG2Ax5xsV0265OAxyg3P25uVrduyrnwGSAFAg7uLtq9EhraZxQeFmGIARpXVwjWGPrpA9
pdyKkkBv5EWDyAtwPqCJ0qnByyl5Jb2a0fBGDlgYIyAYkpHD3D7Hi/iqI+M7qlCV+moTTer+BG8T
B1UttQfA07q1zaCmOs9Ye5O/zeFx06J6yB0HbWrinlw399Y5BI5Kh5+YbgtsqZcUZxwGAsK2hQxT
Qkq7qXutRLEnla/lBY11JGR0RkAm7aa++W4r624HMneYrXS0WRhWRXfR+/Lk4a421W3oFCjgIvax
Mx/91H7UiuRzRFXT+DClqfdgR+9T0YZK1scCI4Z5/6COtYnG+tgV1q5qPDxw2hN1GwetnnbGEJ1x
QpMGjQG4HqybcPUwtlqGXk/bMw43wTj6Cocduhyj0LNNhzRYLa8KStQo5NGLCLEei/wvybxnh0DN
sMS2EbpDOm+EhxOUtaAMqgpEzK5/k3vfIYoaGJ+S+c2BegG9bYMpBT0Ucn7C64zpG8dAUmbYnCwY
hUZmv17tXRYf1mRxUbBzxuSZ8ThK/+gu9W/vph9mmR10o+QdhH01PQyDzRut9uHcDNemp7WND4QU
fUzER9p3EBgDQXD5UKxdD8Mx3ng4QwKU2BV91gH0Yqm2PGlGd+2MKkQNi5ygl3/6iFhsag46teMx
Zmjfs1948ddF/FZH+jYX3i6xeJo8tqlk3IJIBng80XvmBiHfCsCMRbZIv4WJ4qwWYWd6eOucEXpC
2ngV9TKMRkuFJpUzl25xqSQkWXeLzMCBumRhM6yBh9aQ08MQY+fxHcUcVrrVuYkSBbYv5mMzK3Pr
OV23aaoyfexqjJX4l3+GyKkRW5b34mwAwlzXyy8XayUxRcoI81akoY7K56yLlngHHfSJNIb3No6Q
DRTRmvbBv1yrDgx6Ow7ntTt+T/VIRIuzHcrlt02NwAXNiIotnDHFJKFFoWePZQLdBE5Fzm/DpbRg
Ij09FYeZ9PiygfoGyQMzP8eKXsoq6oNuEjsEYfsad0WWMQCVOXIp2XZbO683vqEuBD3ScMCWjN3Q
Hqq17c48sPq1JPND8r7Loj7frfDUS4U9o7bp9Vf9//VzOCui1DuLqJCsDDNcSyWlJa4xdqGW5nuU
QavURL0Uqa9al9txIH6CkO8Fp00hHDLYk+dyZB1UcXqy0+7dL50zLwdePpOG8HfhVphj8H6Y0SFS
yTFCT+2xcGk/w6hz6FqBFhlnflmnpBC7+p6Az2qA0n7nkc2feOZbEVk/BN+ey7ShKqFhzHeqNATF
yX7KseoDyOeUHoZunQl/kw4CyVrL92WEjutsWGzpuCkOjUhOExwM9qfHMrryU23KCf5iHq0/LTX2
CKUCpfqzhaBRRvxgmnxtIog14B63y8IRK689bbMc/Ajwx3fka6o5CBlfqvG5Gn/8FCm8C07Y5YSn
gmg1xbOZTO+ZMwR9+dsl7nPUODsMXQ/ExL44qdrIhch+NWxMNOT2kKzpL7a4feJPAgGgZDGWADMM
dzNCcnOqctsbxc5UOSlE6FNL8oabloe47j+S6FzqybbnZumm/sep1BlfaJhHzArQ2aj4KztYSn3r
ouoitWi1eCwUvnuAJ9n3Wb8dvBc+d1hl823Al3uPc5j7r96d14oHuemTo9fWF7cqjlXEhlYkT+US
nf1+OqjRPNJ3dKqW+YxP1jdjRkWgblBMlc1Hy9UJean4OkfzwMT3oEfJevK8UK+hOuLpCbsrxrb0
UPvcl9rwEFszKQ/2GdWOgb7UPU8WULe2HOXifeeRs4oI7vaxaWqYWLtJf+5i4p+NP33J92Jxjj1z
NbUubGpEfDTEWFB+xBHoDp+8BL++rTGE0iggCAKY971zhdF8iukqkk13TmltqMv5itECnvngA5x4
CwaVO8EoxTaBI5h9ULixNuFstW3rdlezNV+Ey550B0q90f0uVfJT5xL3m+2UoAHlvrCNU9YX37lX
P3MwhVPebyrizmauSvKgghwovEv0rztd2sv8aKTx05zM2J+AbJ0xf3eq/E1knhEgizrnEh2p0p78
xEZHzhczL5u65wYjRHhz51WQLHUrJhIEjhHVKIibF+eSOBW7R7U1oEqyrDpWRI3adRZ6XQ9YB49E
1WeH/5qv58rjc8qn+S93cguWC09Co7+WNOK6RvsXoYWgN6UjWiH+FAw6Sd4/jeDzpH7uVISWdHSX
Z2lzb8WC8FtHvjV3OM/unsnEg+bDv910O9oJWmQaYlvbpGsWWO4S8HjUMre+0x7NZrpC/65Ty3h0
/c/BWrC2V4Gu7Fcn8e7uchQxGVuDaXO6YgakwIX/GPps/WqkRC7FDjB28SvLzL7AMVK0N9lnX9To
Bm79OOom70Z+MEBQOkIB9XYONdmua2T3BW79AtbVkePGqeOjiVy79w59arC+NPIyNei0hm7nmuVL
lpqHGTvEnHCp+P1GQ5UqF/xuhEGY8MGt/dLI8aF1tToAN/RWg9Q3EKSNof3DIxMAi+AVS34ny7pO
6XjSm7eBTNsoi/gSk6ve5QdMkjs2youmL7tlKC4DBjF/NjEh09phUZHR5YhmIHhYGvyc+uKI4TcF
CB46YOcs/xkI7wIWb/Y9HEJvdj+MeYfCYr5o6rsFxHozjWHbCoWsXnvUxbJv4vLVURM5JpjoUPFq
5XpC4SQa99Ftpx2OLoRgeyw6NidlxHlC8EC7/C15QWrLsmnVRL+Hg/GXYTY/VtMrF8WBS+JPkjMi
aspV9JeEPqRkQCk4s0NgRvMb/8Xj4mJxDlN/Vmv6Z16zadjGlHKkpto7fUbxRxYYE7cEfLbH9GHg
eSJMOU7sMBu8Rwv4Y7Jg4duvlPqJRPo80d6Z+WVvd3IVyWFtFckXs9jKot7FRHNrIautAc0aJsGs
1MJyytZ2bWxihNM6Al5jZs2rJzegQuNFafov+pBtXjAgOzTyrnzTO4rc38QR0HkzXtG2nZQNqGMj
tekIxChNa83BF7aJi/d8IDlk0U6V5b8pJLZ9XGEPcf5NFd76fgmBp/epRuk3xlBw5EZbL/Yhy+AZ
W30d+1dttN7NBAmw12PzJLfa1TauaIOZBIgq8jdwHSEeMFDiX7YC7u9ya3Tm39DLYwvkqWkvHgEj
oajHq1XMBwt5RAXUViISXaEbvYzucFJO/dim1jpW2SmtkORX5r87FZJM4jpaxttklLvSiOmwMek0
7CHriSIjJ8qZun0++rgFy3WKwHqxowNB3odOfskpu3DBQfORR1GXDI32o28YCLHLNR/7zbSSG6Dl
hzam7SpyAdLwwAD4W1TAROtmKjZu1JGL+TJjyZts4g3sBQXGmOJSsNYU0h5FQ/wfpHEnB4uBo43Q
2BG+g8g0Q1AXLRakcE/56acHE1pAxySp+ToRQrmCBIY85rGTH3WJabt/uKuc2lgdZsEr7DyT/ITi
ShcBEuO1D1Agim1pt1ufibQHawtpRhKwAp06m/M5yb6ajpOoKQPT+zOJP7I4mExZfVFq46E0MsLF
SA/46j7j0d8XgOiMv+ND0ZnvlUYLX46kgU5psgLmU5V6gescC01s7O7a48+w9H+kH106OqaG2f2r
sD44mUuuDFwayRVlq06j9W2lWO2zaZ2SyTBLuTLjv76eUUoryNA/ljg8u+1PkuJnle7JmQi46VRY
dA0IWHzOmcY95N/s/XFpMvqScIVF64S7bAfISwggZ57KugP1VZ+e226zlH4ZaorYX5KGN8sWx7l7
V20Rai3GvFz0z/B6Vpgl02XIzW+n5V5e+urCHPwRobueOQs4EjC9ehYjrNP0X7ndXi3tbrpsAttz
SdCQ306JZM2OG+Yipwp60rZ8G9Ffzq9ajwtKD1OMi/3jpLKXgv7evr3D1RnJEOhdjIQAqS5+a/ir
bVs8zEV9iviFjgIlNs52FC1gGpxmrevhbr5F8rtOPriZqHqBwbM9SH8LqROHS7/wcy39vLWL+P5L
nd+mxPiMgd7vob+/dqOjnHXvsRj43uOIcUrVX6WOt16Ia2M3H4nhfdr9K7i1vhaz3MpU3xR2/Abq
9hl7D1OZ/al5fimLbcfFjtGCxI4PAsk2gk2oTp7IBvvQx/LkG10oK+NLJf4/6kY5xo40/wZtLn81
3dyVJG7Zbiu2uiKeyCGGJ/AjPw8xs3O1FQRHZKdIMo6V2nzBeJbcvGmWn+39kcwK9ZIkpoeYEKIQ
4dgMPiyStZd71aOqtSKE1phDgvtjNDpCx3LZeUe79qy9qBWJHKRPrVVmHpE1ScGrEPP+kqC5K/EQ
ho2lyNBwWe4RjRMtYRL0kbnq3uXURMdZtyl7KFUTTIaJpUSzZtS73hey+K9lzuBw/PrTFXx5hXGH
tEV1K5oq20h3/hptA6efDxOoTdiZy8m1VnRmvPSNw79p/XDnZ8/L5PTbxgIC7VIiQ0dzOsa91u9t
DfkPEANB3PcwJ9WQ6wdsdx0NeG8iRfMgKiEoHCbKwU42KAf4YwqYLGSQD8Ps3bwhcYFRC5NRrFlL
gd8w7o1klc6l2HrxcnJADjlpMej21bAdOucL/X3HxEm3uRsVbPUo6Do3Ahssv6mEJ8DA4BPQPFbg
cS4gnFYiMq4i8x8HG/DadnZZDcdF+UaMTxJa3eufvLLf1Tp/BaBqnYiN47XhpMo9cU5fHkCJCx6S
dvKqaVCn893205snv+3vxJX2nDNQLvTjwX93IETqGykjJNIQxLkA1sFaZZUX/mi07PxOI2kmq762
samo5TubeGHaJZ7WS8FuOxqEp8ReAds3tfgC9aslvD1fzz9iqRzMl9q+dPLHkRiowZ0fwcnKdUtZ
ZWjaOP9ReYCuZvXGFvnJrQDGoDWfRzSOdIS9JR2AQ4oAMZisHJmc1++LZPFhYmsGQt/5bofFuRZF
Be4l24rAdDcKiJQJF46jhJAw36yOns7U2sXdP5lysMfs0MFi5c+Gyn5pbjineYdDUd16oT/pXvXP
Wub7NQQuRr8EHrKh/nFMDf18Ge9xF4R1a31KDxOGZWOB91NYqqSxkAoXv0biGOgE8Sp0FZNBVQIp
W2gJy9bBroiXw/GXvYhnBAQkMe+npHmonfiMtP3fYhniwFr6ze/1xyhqPVhy3NeGuKKT+7yDW9V9
LCnTO/7UBnFDNoNh4b2dXYO8T7iOsfXkiqhayvjiMQ7idPw01ELVLCLHZfnK7ubvRvabRljkBEl5
qarsLBKOObaYZDUUCSFB/ZKhqow2RCUqsiSIMKyNKd2IlAQKg1M5sHi1VqmqvpQUTwsvd8mLzbdI
CJUSvIyxaRr73gQMHhHuwwUifistQjgmR/8t0K2v5w7PC3flq1937godGTLBlCwZFt61EkDX5LgT
EIYPDXn9b1Iis2lGt0H/i9XLbUjSKhBYpLm964rpFwRg3LWdwI6VDo+E2O9gulmPsr2GOpFItTHs
7hinlWuA8+hCCJk5QHx95Za3rvkHHH5IV8aJ8dPSICry+Ry7BaZ3g3wSOeiM3ndOfxTGySZ0KVzK
YeRQELh82ZzdlAPXzLQN7M4mHnRu59w+pnaktnKun6sp//J87K1FbWxzcqgp0GHAHKKL2bDBEVW9
GolFCSKjYOfLho0j5csyOw+qdH7K3ueSqsI8L69DW382Cu1jpUFDFmgRk5QdR4inGkkZGTqlFY6d
Td5zLDVk/NWxKeQFEf6pncQxbY2dafUu0PIHzSL6Jp+dJyLnXgYP4QXSn1s59z9ZHz/MPVHlqXtO
UyCeAtH73b5lxcb13gjEX5dvk7p/UIb12RXR2zIOr0Yj3sD1mUN18whTutGVBsbs/xOobffx2E3h
LIB5k9Tod4uHIj5ftmas/0Jp0WB3j3PEs43jGQenvZqrqMHRT+bg1EVkA1CHbHJYSqvfd5TwBOgF
P9jCTLxG2P8cs/mqM8gnPeWchBW7TGNxS9P7eLggP9UF+Xxpy8OR2u1DmXnFxoeBTESph5nLjaOh
MNC99IJGOVq5BbHHQtG/Odv0hnILvJOtQ0Xl3H6ICH/+QoiHrboCebLCRuQO7iZqmyKYK7pH23jc
85xaAQz9UyM8hA+AqTauoTUlYdh85cwrTceTjgU7mqMrB9GhS8W312WnKcMQQAoR+Uc5bc+yKeUm
rhE+6wLxjpiOCRn2hlf/LTrg/OwyqJLOiXadyJa9jOZzx38fOniPztzL2pl32kDFg2uT7WU2pJ7e
2bQlJcuqScHVtVIdZzIsw8TuHkZHHUzioBbeeMQ4W1IwEhjI4ViYTrEmtwzPTtpSlgEtbmveLa3E
P8Ps4tDpfW7vVGMMlXfsCa5gpxzu6GrgnJ0zxeFUkv8D8Jqse9u9xTHnDNkRu9TnmeygfCSKHzRT
zIbTsI47ujk1+80lxkYm8oyHaecm+qNfJAdbg2WotBw6t0KSy25362RyHAkqXQ0zm2rt5GGuKkIZ
BJBOAxqEzQiVVPLZoL9Y2Li1KPqmCjkJJsGJBbyNEFPsmcJhYqc+eVIewSK5W76XBagoFrV1z0cv
7iLduR8Aa3JwWNbD1Jlxts9DutEpoAviqFO7zifJE6dOe4r0gRW8RpkzuAjF7FG6V8Th7q6V9T2f
+FEIy9gYpfPip56OS5rQtEU5pBEKXC1VQkzlUDZ6qAorRf3Ncu/qS024ifzze2J6mM0D5LbZJjXA
gPF5omts7pkIoKC08jZcAxonmbq19cj2HL2mwDh16nzWE4C/hQw/K/2NhVohMHOau/PsFSEVX027
o8aNzAvt0BusRyY6gZgzHx34MqudcrXnxRPXwbVeaVVa2fD+3qK/z0RXZVVCgLBwz/pM8rwqN2Ob
rZehD+fCAvpO7/J1N4NoJNixqeoXAhUOdYsb0o71T1WPeyot9mbjvjfj/OFS8UyKSg8rr1kvRUYQ
qZUKY5fUQNZ5Fd2zYmc4EcMc1t4oCC7x69NAZLYTufSnt9UHZMNlABxeRfB85P3pT1nMgFg79stS
dU8dU4FVdnvNJdajW3b35TOtkmct1i44tl/i2DlLX2O/V0crNk+ifXBnECi2nHu8QGDU1dHQCE0Z
7C3W0mVVg9oGHcFGBPRtrHY6OyXeuaSYvqLqyU/bF1LEdzC5hz5fbmXVsekQsJFR3eFoIL7AcYUC
t2TM6mP3hWeKVmCkqAIDGniXvC72/O515Yh30P6zG2JoI3YwHdAVXoII5dRhxbcCHu3oiMixuau0
X4Y8epgzeYzhCXuyWMj8XnEphW4vXihF+JfN8UbqxUWBI6j+K1Pz2SImKs28NyChB5X7yFbhXFS3
6/svGOBVUuvMcWyL1nKSeTXcEyIputWGUBPaA0Adetn0Dd1HkJefs0vk1Wy82PDuiT6eqkYdWhd/
D/Ffq7JHzYG2Go/Yqer0b6mjk/G4hC1TPfeVQ4gyOY0kE0QjA6nf/YFCt4O9R2G5kr69ES61dwv6
syl3jxqHaY2ZGRHXJRry4zwmp8Ivt7FuBm3VORy3FhkusniVdf9mas4hR18TD9obaXpkbNoPIwML
eK7Hu+oxHhQ9mqWyI+mxbeNQWpTejf1sb5XNOkulemyCCLTpm0Tm0JXlIfZVCGICEFsHmqy3y+iR
QfhJ288Nm9kOi+mnvGuO0MnvUzAAl7hfX5ueLSR+Vvmlg6YZNSpiFDqdsRCj4Zi4HJAxF9EuH3hS
5oj/fwwt1OTaEgGKlO9udfW5caMoCi2LpAT1U+FQZQSuUbIvydugrC8QGpDhSX0zNTzhJg1JQd5i
1rt17r3A2r02ufsP9wXBHvOhHrRfxtZ1L4HVDO82kiM49GpTOD5feBnacgoKjmG8vMvaWay9A37I
asnchNYpyv5EhlN7ThCXAmMs2XhwqWW5L4MvDXsUd/nGcIat4aUHaeHccik7Rjmca5DC2YBoU38a
SvMOCXNCkDdhpMjWU/AIIs9s+g/keFIWw2Y1e2cFpT9U+iNJnXhbrQzeeDm5nPSQ51nYpDzx/BDb
ISdRpDKJDVwYxJZu/FSNs7W0hUlRW96xhADVip3Waid80I8jSogIHxls7ByHRHruUBIfZ1cFc9q+
RRPqMb1g+Rj+TOaBwJnQDzRNsYtreTZQk+EUO1Z+dWx9IlplodjFDduFuOjTUGUEGGeFQTG2cHe2
NHaeifHY90moaXQVGG0eaBNWNLgQ8rhanmZqWPtaaCQXlceJZMpQzOo9qtq3OO85ciYmHOpWtlrO
tegU/SkW6b5hMqf+C5CTUD2y8VeuidTdAGgkpzlbA66/FrRfrRzXDkafsIcim8WaUk9xZGt9tg0L
az4CNG4eHE3UP2PyD3ya07Nq+LTK6jq6M2LudtV74oJOtVuJkrS9uGkf68T/nAt/CoZUPicOQTo1
q4Afn+t7LDme9x3H9wuodChde2W486EbrBtjA8u7xrGqrfxivFSkAWKmcw0SZ1Ffjtp4tBCNsauH
FYTZWBOF7HzbBIzUBVEgCGAWprsKXV9GUob3pBcvREHwlnl499tj2bLsw1/qSLzi7A33DdlIINpk
sZFmVLEtFXq1G5bu6DnqyUcOR16QAMye2yvQTkpQUMzGRlLXxDwFGOv43LZ+Ud1APKuVQgM6x+mx
jGeEmHxFIAZYBGv7TWrk31YkhCnDJSwrfmFYDQxlrgdj/jCYdZFecrKZPtadodHmPdrDbYLSfVU4
MVYZmySdWPmPERYTJ9Pe6rS4kZg8MmiKx8TQSXxwfmYj2Q8thJtLJCxM98gohvwjHp1863ntuq/7
e0wjxMtE72KmJUHh/pJrzunFKWNxm9ZZduhLpgXxCTm57toUdPAfkfohF0wgc/00NcTmUV63Htp7
nrZ7lnYKft1qDwuJRSsfgUoo46kKddG/2a75sPTIc6RrXf3aZxF3NKazVB5sGOYevW6oDG/jjw3n
78JW6DzpIn4qqPaAN+4IF3HILpz1mgltsr6diZsZUXJIIggP9qIzCVttwqxY3XTPRJJt/LTA9KY3
rvGmQo/iW5pwoLcNNu3MutRp6W016d3yuYzWjKLXOPe2eo/2Ct7gX9TgPyNL/7nVMhpVnTYL2iIm
nCbTH8YheZS2fdGMdJvGCdMDQjDQtW5rZcw0vWJvS2riXxTdi30xv1TC/6Wehl0A0KlDbFTFULiR
zU9WEe+FUt2O8BSTTFfZjw6wbVBlYCeu1aO7iJ8xiv3Eeb5pCRFTtfUkCveFtkc0S2ZM/FO7I6D2
wb0ztqyYnM75h68Zz7Nrfve6d5m1idFSHhdsZaAimN1HXBpOTaWCBNZWNsnBqWjAQYfxmvT2Mzwf
7EGMXaBwfp3pgvOC+OAW40btxoDMMn13JvuxqcyzTNI9xsuwdJAZQhRZw4hun59BN96GxNjlHNSR
urMaXcvixi9HMCzLjgPP1ta5Z2300SHdgGigeV44l5CilOFSGM/1gt/Ald0Waz7zvQxjm3WCYGF9
bD+Qgkw8Wh+GJQOv83YQn9ZWCACjIaKAezG4ECMgbdiYt5KrMDFicvnmQy4L4Htxc62KB0hn6WmZ
XSZvOcfVPYnVeegsdeobpFY+VQIVlHjeT78t73K5pAirDJ3bU3/rTK4CsId3e6HhQijtwi4ZSl1D
O5+rYMKBPeu3YhQBAEd1FzIF2jiEI5dailBYxsPZS8yTNfo7pBChYRF8JNyrtDTebIejOYM+B3Yf
BjAb9IUJ6HcCLsBiYewkorO46jeeeYtR/EcDQSFCMMtK13zFlfsATJaesJNVR7/z/9mTucNUf8AE
iPlQZngmkOA5P2YzbydJHvmQmvuxSRkJsiuxKL8oP7jmNfk+WEgl8aQsgUrat152t0W+N8l8ztLp
LcrHm9Gm5cYV5GV4WnFNu2ktIoR2mcncDA0+6vrRaacCPC0jSabyAosoUVEgVcdMEMq5XMJ5wTql
+4/tUq5xyqwny+W7G5N1MQ9PpoOTry5bCCWLxhuzK/5Mp791kSG3jZyYJFDD4sUq0EyjywfmapAd
Lw4zq3OL5uZHT7gNwOnY0v3YWSG93thmeYq87jsSSMp8rwq6yC1YQ/j8cN/+oD6a3viPo/NaTh2J
ougXdZVyeAUkgsGAMdi+LypH5Rxa0tfP0jzPrbENUvcJe6+dgYzUPBr3naKqhDAhcazy/B8eMIrF
mnqSJ/TK9PuFT2INMuXQL9WHzuLM6Xa26j4tMlxZaL5hIVdxTU9zi38CfazS9XvZ1ke3iz+Zmu3j
smEiwraLMMFoowu5ndrqGa713gX23kTmC/pLda3gAGYFLxSf2cNvjRaDCKKSCrba9rq6MxBQFuw6
RcPWt3RHFaxI+9mP+0LDuKLOvLQhWSahBO8z7C2zfMumaKGEIKafCEdJ2fgzNEagAlU4sRu/rp2d
UvlGiL9W+1YDBIP8ReaOoZCzFo0J1Arw6yQFAgaglb1xGyVi8S5/DgPwaUnzyqoPcR2sXqy1apBd
h3G6zrp5Q2q7FXa6t0Mm/Yipe54VN5uOk6QwM2P9Fz8vimF57gMaUk56P+FRVRqkgUuFl5i9u9Ym
bl2+cSwUpiipViNPKWYuA/JZnGYQMM8TfiFyEBiJW1gbHczmc/3pqhqcgKhYkMAtF1xV8Mmxpdao
biG6rFw2p2wFILDlHOdx0f6anMusIbQPTQWU0QYvbhfe6d923Wye50g/CexKgPMFNzyllsCss1aL
4b1ZGlMkN29WgQQIn9VHPDBmUbNbRb7yyirZ4djDChUZtcqvTtfSJqG5jUOsT6NYBzl+JF3Yb+VE
JgrMu6+27DwZy00WBNy9Q0xshSgxvqPfgSboyRFm2IDdN6rRZ0VfuYbOMBFQ99kCdtzFqq2sQ1ul
5qs8W088M2YNMs0d+2lkf2bnwghu2IKlXLZKlRxliFOoSqZjNmXebJAS23MDNylfstROXW/sDTgx
WkQUT5xCfQzq9KkTSAUng9JQJzqFuZjzWWMT6o3hCY1RhXykB0cfLVLvouhXEVxlR5q3fHBf1Ipj
OIzQBBNGIC4kk7jUCc0RBtXRxABYyubQ63gKlBrpzQ+z7LVQmHCn6j8adYRZAh8PBOaXUeu+i6Zs
cBVDnDBD8e6M1i2vJKVPa3rTkPlYftHOFSjYE2vrUnSuMJ7TSA32DxbgezkHj1xtv6eAmRgTloPW
fzc6g2AjjbYzK/oAk6Q2oLOIY4tIDU3+FcWHmHEmOM6toAMp3HSbz+aTLm+5zT2lIh8fYlpiIuWP
/IOXoKOGR7dysRT5r8+cB8ZPJEUwSLZmPPIcxsp7kqrnYbRPTjv8ReTfcEo75cEMzNfKqb5HBUd6
tay/dD7dMIC4EEVPucRpabk7h2ajh91fN+xmyk73o0J7gOH4xWZ7SPVnE59/4T7BDXovmCtonf0T
xOK54ENuxvFgJcbbWHFqN+k+0PgCbEZEUE7bULnYIXMIkZ9iycKVMnZ22g2sZB5ABlxxs1Hmu8Vm
nTjErdExvhdPU3Su+etUJI8JNZQrsWIEOwhIy5GHEdJe62gxk7LmV3/OIFFOrB5LVKk5stg52+HX
wVM2+i1+exkNe8I0N2FLl4aweVA5suba05Ts1V1UMhxyKp3bjDUuY6hctOwsWQWv9aZb96FxVRjh
F1niIdiS4eewOLfKu0Z5AqaE99x8qUlQ6WAp8sA8lDE5zIuSUOTb1EKIr4/hsY8/zYTNMK9VTUwB
s9e+Ejt7zLnxnG1pFidjNk6O8YMbg28+WWW4WyedDsYmatN+JOwOLBPdXPjjzO4actXrlFmfrOKd
MFvE9NAkyVzZDa3tdw02c6djJKd9sYXeJGO3TZlyKOFXsXDNXbmJctbc3evA9GniBiyFvUtjk0FN
SmsSbFOd572grlK0T4tbhuAdfrUIyyGLDKZKDwAWp6Ko/Cn6JJHZN23bHwHTLjpvlO5gB3KvZe6X
G2wybXfBkq5GZuHOoK21Hm9vnR8EC4qsafY1a/5yAfmGJvMlsR+I22oYsfXOMUG2riLw61ymJYC7
JMt2dnhIVugNqI2q4qvQ0TeE2DEZGIWBjxwPN2q4bUR/0JQPs0AgMOurEnxSrCOObD+EfoRxytcP
BGB4nXDCDByGOMgpP/flBCkWiyiYPGjanM5c8a3abmu4m1BVn/vykQtM005QbaLo2DYG0lr9p564
9rhWqpyBvKDhZpE73bT+mMlbIXcKxjZX7uZ+n4z1xhRQLIqAaQ7Xjp1tkyH1yvDbYT6Rwh0x5xdC
LXxF0DcswHTrAITk2TEK30Ks4EbhP0cJj1Oh/xlQyCcXerNQi3Wv9ZuwD8GVqq9mXjJFblxCF2wk
T/3wY3BuhgiSlCHzVN3gXO8mP68Z3I8a1tyGdASa0BB7YHUAWHLUHedi5hMNVIqjtPxpmuncjicB
cMccgifNEt4YE0ELeixmhztOzbbl7jXkjX4h0b+cMWK1tRuZzVXSoApTPQnZjh4b5Az1rKzxYzLk
znmxWebOyxyoJb2i6veMI1l/EFSJUFKbqyMky86QqzSE0SjUjYPfqJxzygp7N3efncvg03T3Ul7j
DqYbsqYUdzoFE/P1ufZV3iKnzY8tHlHjOYyg+tX0+GpnX3FcE4tw7urDoLxqvItqvDGEz4HDlP4z
CSEdq29NuRcR+TvyKikvwsvY3ov0uTM0QhOWvcU3CqZVxTrIUb1wWRo4hqd2KNzMR8J2BkukOWY7
TbKmz2ECJ8om7o3VaC9NJ3ESZee3oeGR/MdgtkI8qKwUaGchCwwYRbwu38YATCzFqrwQpaNpq/fK
i1EQc2AfFdunS1p49Wr0NTdvFQ1RODOqo4YcIz7dBCAWzjWB1qreO1wQOiJ+qfvL/FPN/6Guy+pj
NX0W6KgrPF5z+Of8CyqsnvFzQXfKKNhBtqhyCYIMACG0NoFTWJ49/osVINtntivW6LOdZnKGk24r
my04x7A+2Qs0HCxYArUMuKFFk2hWfu6Qxv5qNZsBAbIFlAf/N33C0Qx/DYx/OnFk7bwZBBIY95lg
X68LxwPR0SthYJJPi0PJTdHlLsEFDTPH0WtI5ml0l3MCGw+mxFDH48MyloGmV0fc9dSfxPRRxO1L
zXODH8skLS99Jth4OzpinTPDcNhfT+Yi8yXSb86PhrvnnWPwjPu/ZhCIOUCz3twIIKuW7pD5HtoY
4rOV/paJWHdl89sLE/6gggZgrDtEfBjI81x9WWbWxHpENGNRBKhhll9GCMq+hE9KXNjoA286OG54
dzUESKadXNjnwxQAYwNHI8YHUo72jkS5Tc64gLJvo8f0bo5PGlo0XbtAglh+NSpkeTgRhmI1a7cM
WGWjJB7Malz/sCZ76xC1+lppuotNJckW4q00KQrYiRZRvM+Vs6NAdHztzEs4nJhKrTTaYjETVTP/
G9lI9YY4peXHoGKFQBuIKys347d24myvQLZZ1ZM53EQiPAcdJNzBDZHYBwtNI9Qy2qaNNN8VnAQI
UeAYrXKaNGYtRrnLrXdg4HaAG7nZFEw6i/KjE28tehE1bj1bzIhp8A9C7w0JoFKWt4z7IrxV0cNU
3hXrqQmeBxkyr3yeoDh32PYqtmCbBHifOh2oVy2b/R3TYeM7Rau9rDggZLLAeyXynKVAum8H19dS
3l1CcHJ8ryYhPJnx2s9bw30piT2CMoo0stxrOLgH41utR8yvz0YCG2hLlM3JnT8kjlYkSF5QjpsY
iHVPA87AszCfJ6SO8d129pl6c8p3QKamZXkS1qPl7JLgZvEAmsl+Vn3kOowhEHU46jtpmMwu0Jew
Vz0s+sNF5CvD3TDCwyUB6x67zxYLddwsbp9txt5n7GYmvo6gV2flGWPm7V4CcpdMlKRudoxqYiW8
lrAYnlCJfzaQto//6FhxocKMWO7qVQZugVQ9ZnamrybTi1v2AtIzsDFL5/JyQuedMYIkTIH3h3Fk
EGNdRpeLs9a9z/pwVYBiqgNDOtEd+iY91BLDSnUu85K+/cam/gA8/5IDsYlKZT3G8xqYDwOFahWx
/1RT91+OItOmAgb+yADf3hjTiUUg2F2ViAS+hxZiZtz4Jsl9jAr05lEDrGr3LZFZs7hI4xjWr7I9
j9ghs22RFb6jZd9xxIMquvJpFHiyAP6x2V3riC+DTN9Cyf03EYFDfJrlp0q6LRDY2+jm3QGxYqIe
uzz9c7BJtKa8UtgdBPE2DfZ1rnm2UequYE8mmY6H2bGp5GFoyVERDOaW/GVj6qAR1/ilxjX/n32n
/BiOslFiCyQWRVA1/cy68jIUw2N24pPazltLMFAbak7dUv8KbazAgL7m3FwZAsA1a3Y8KtCCA84X
m0QcGczI0xINH91vKKpLP3kqY4ruY2TXa7mrWIMDQMQii5Rpn9WYSe5BRb00bbqpPuvjCA7uujTL
AGx2wZR4RPgQDLmbc/lJACKyE0TPbeEJezikRBKEXf7mKNNaqoRQ7pJ24HiVq6boL20Cspq39QT3
j0larjD5UzYtak8Wpu+5QPCvm9tegaNq/A7V00yVbeeneda2FkMdZzoKtfKG+hwCjZGCECzMDeyu
h0RByto+Z7ibCC4INOCxBxH4JU1hOulHlKw7WZ3xyXOikDTVIY6akQfEprwhJd8MBEXVHaO4VLmo
ltwOXX2Hc3Y0UYGpLUp/+45BMluSKmlxNRQYpi6ulSseRs9Si4Is0KJdCg+skBecKT+GcC9lNVIi
5oBJiNEbw7VuQ/GaeFhht1AxQRdBxBZsKI5f2KPCBViQQNFWj+FMNcaeGb5HBhEZkH89Q8mofVeo
IEY8TmjF3OhgiPeC3U0jvuVY7DXlxwIRnEkiG5hINNVpqB5w8nm5KfON4CBj66ixKMZbu50keHQm
7oPDmcn8MpZr1ybKeiG/g8ou+GfRnIDImPzaQOzWd7t8xHLdRHuSqV4TI3iJu1Nfzb4W/nACIQHH
cyGRAc50VRaVd8Y9I46mYexz+Dn9cO24JJRb0dh73n3F+VYoBvPuvW0epcl3l+3T5h5hjo+pP5MA
K08dvgaofzM0uEgkvNSUiMf7v2JhI8iIEgqeL9UtgqcMyHiTGTBRPZe+3Koq5q0DSQvWptaxWskP
HJyRdmhClatI7PEsjRVjUsTeRvU2RY85JBgopBeJ6AvzC/Fh/Ajdq/mawW6e+w41woys3jm0dDAx
trZYx9iYvmCc4+vJvAAD5TDwScmRrEgyk1T3ZTQ3U3LvtP1QTDTqV1HSnqpiC+zUQ0tli+6UR2h5
c1p3U38L+KjRgRbFl2NfHWB+NRqGojyPrAXd7NHWH61GErnFkz2+y+TQoqiqiIFj2cBvM/0iI8dY
YHKC2LvlznWSZkdy8tJzUbWo3N3t2GwmibRZypUJM42V7FpxQU5hx4qn1q/ADncT2z4cpIQ3YtGb
SfnRdkvqSSBKP0FlTqtPKwWIwCmfUqfaVo21JaB9pejKCSHkK7cE+DjBnnhC9xXvZa97aRqs+5pp
S9SsC/xYy+oKU8mGPhQ978nuzWsMfltF/eOY4y7nBS85gWZId7PQCIgxDtjVdqBXjggM90pA2VWl
DwxIt5hoQDi963EeNvXkwoNh8AspKyI1K2q6FdGqXpzhxuBtqzQmmBa2Vl77cvhRKHe5XNAXtcEe
RP2mQ/yTzJgLUnUHwXg/5O5Vcf+ZSXyOCEsIpdhVJkzxhhJXh1vADT8ZOb2nAllW2eS4C/UkBi0V
YEecNnXo3BKbszEGyxIkWyzjR9ypewu39dpGfnWeA7bBaoGqhbLLipP3wbIZcdh0C/VEIgbrqnDV
ORl4wiz9rcHPFj2gwyE+pdp4nxFWpXZBzmZ91jBb5n22NXr9UyQYfopHY86vWfbbFCFiLfk2SvKI
Vf05xB5e68mTEoVnKdt9Z7p/4ei+Rexom0rhO1mujws8NS9MX9qc49JUftif/HbqsHEs1esnScBf
dYCpD6+oRnpYIwN4FCXyQneZjjoUbe0M7Nuet03aeygwNo6RPw1D/1x29aOZGsZOx9QAboxkwAWZ
ZVo+wHkhBqgtxcFhrhSV0y1ikqYb6ta2lWtPMOhM4doqA3Nf/QVbzRYGGyPs9yq/DBZrf/fAgY3e
aVI9gOW+JaVnUDZznnylMb8jBy/ouF9gBuc0woyJud7QedKZPST8Hg4lSjYUu94xTqm62ApPqnQH
bE4aNTKgO/EVYYvivbI/ZiTtnfZJBZSRvGDnPxOC2ywRm2jM7h2HSaQmHxA6OQQxlSihvYqBy1n8
LxPtDbkQA47fzmRlbGc0kjG9mGkd+vkBUO//hmcaMR+q6XMUeOh9f0M+etkra5NLDHs7ABFqa9tM
tg1GqxKOSlmooOS/h+x1JNZssGpfw9ImAwvJIsEDBhstxzqNU3luymyT1BZeQhy3ZXOY2xZYpgGo
kvCMsXsM+McKJXiWc+WpzFK5k46ghzd2w3ytii4aIw0nF7+MMh9mek/cn7i+JwK8aWCSbQb/WpXU
uu3GmM9TZWJk60AWQaQzlM9K5z5L0aqbKu4B3vYZzqfJ+KBAnGFPzaa0C7+2yVFxkx03yEbOBAam
wzGOtUPaYa2TV8QMeyO6L8EdpEzy0cbUZ6mHIOkcZwjKe2JmmvdYASnQjwS/dXAbluFPeBRx79Wp
i45Hu4ZpvdMYzS8comCgM5rAVWAS1sRBOlQPvX4wYxaxWQToyqWjpkIz4pa0G0oBmn4Av6ZK2VQ4
vsVNJ0hLJDzuDzg+L1nlZZlFjMkcYx0/pD0Sd4KF6jL0zBCTDKC0U5+ZWOVTz610+Juhj2Cm7U2o
F8xsyake8yuTr5c06PAL2K9WthxC7Dz5iTUCttY8mMz1NNfaqrPyoQQLZcZkAwikRXR0+QlavpRf
oRNomfNevSpmdlD6/jedW/hGw1eKr49qGpZRNCJrGHPIwqmeWquhn76hCV7dsX+W/JbrfM4Qb2D8
XBTyFPRiXrgRwHDy3PQbu5n4ENLsFUVcey6mKThHdXl3DGK7VdKJ7IKrPq9vGSQswo66f70OgIFc
Oo6IIkCql+qvUxT+YHx7iCj9hQbyYAzxO84RtbfK6VlLEDExkXOeXVO/JpX6JfuRtkBnOVROsvf0
WuJelnMLyjw1t8DVniaQ2AFfddX0SKLNpqJzL7Ota2I/iMezFSUt3hDxo+vphaCbeDvHI8ut4CWn
e9m0fLBraZQVBo8Q3kpq3DXJ4TtJzKuAPdWtO5H2YC6qab0IyMnhbyYOmmxH1e0xGHFA1K32V6WY
2sJMR70yyGcbWz1zSxtLh2KJ9VCqLvr06qYwsV6mQhcNQtsa0iSPiml+hPG0ddLg0heZH87loWuU
XaRx+hbaq0NJqRb6VhvtZ2z99kZVAdlYKVpx46XRGd+Tx7UyZP1XKkDJQ+0RwnjFTx/Bl8Y3airi
EDXFa0vRu8p1uBEY9nQp35Qkhd6TTnddie95Y1ibore4ymETxtAbUrV/wiwK3bRDx2hviyVgPLXD
s+mgLnJt4LYsTEuFnaCZC4biNo6P9DiQahtP8mg1w4GFzQ6kdblN8vktLrGHg73H+mZvhlCs0Rv6
jjO8yIzRY1ChPzY/HVlfMJR5euJelJGh0YggBJx6kI4fKFKOVdkygUHMy0hSj2wC3JoH+QinrGuu
pkpDiukSE7piH7VxZumo+SPJ2c3CleKIYx5yl4zccb68lEYHLkFRd3Vj7aTBtoEZBfdZXfEJ9/nN
CcPrECM1aTTnqWyzryhmcNySyNQzAojmP3Yh/4yabGXZbzq9ehtMYq8inVlaat5Kfb5NI6sygBuk
UVjpUQScOKTiupauUn8Fb2STXXV1Yiidnq08fwxZdJJd+LmwlXQ5HhvGn4Rt7MNyrny97/1AYxRQ
s+0tFK8lP0yP1edKC/+Yu8LjGvemYuxbpKN4QfONHPVq1XaUFDmFTtQLRoHKc6o6nELaDrgM1gW0
ZxX3K2m3TePsEza1uRgPIK12TdRuAKggDOyoUdkiIGE6CgEPILPutcPyQUsxNS1tTEUTl0/2edJS
Wq9420IXID6Q8A2LNW2xDyb1QEKH71QZtHXISS48R5Y/bH2U9GXWAr+oQGIM33VMTp3coUnwxgrP
H7cfAYSrzMnWYB+GhtoXNSLzixNS8y1RSfvS0c6W2b0Cf9qPQ34l2XljUmWGfe73qrhk9W+MvGww
UYHjzdkufOEoKK7OlJ05mXZa3D+NCsgN1jGitB99KnZNebPndxOziNK/KorwCSP454glo9B+kdoF
YvFzqEMkGJInyaZPJrgraQkQ4a/nyb7WeupFVg5dj5BIC9nDjEIocaqDPU1If8u16x4XjBVB0Rt8
P5vOxmxAHVi48VYTNoUhURB1z/1uIOOzjmH8pS1jOlEfdMxjiHBa96uYyC7q4K2xfIgi3bMnCixe
xgLWYeKyM3P5fRiWGC9zSJ/EZq903xTWww0zA4bQPM+EjyvGoQuCU+HoBH2BRuEW7a1qq2jYG4Lf
vHf9MTP8WhdbEpt2xFl4hY1b29AYGuFTd5mDp0zult6o5Jak3udL+9Or8jMT6LD6yUGCe1JsYkXw
CAKMCuZ0FwbMptOJF7v6o3bcN+pdy4sdmRWr1kL8EHl1lh4bQO9K+pkWj6pV12IyPvTxOOHEDDE+
meSxp6j+yURaF5ISumYQibaIq8UHXYej5jWGGF6gl40VYu1ZvXQttoQEaEip0wcyNgbHWGnAurKm
f9EQVykq/PNsPLhThHtiXKsip2trEBIgeIbg5OhHJ/9wmKiT/cMEtPBAL4TZVZ2zrUJbpy+4siU4
JJPMSUpqNCiIJWyMkSq3aDV/kdo0kgMcD8UEeaX7toa7yqy3t27LqKl3CHAkGS403SPxGjtdEevZ
jZ4a6v4SG0lI3FfQf9fqUyrNTYt0z5y/SaNch4r6o5FXv0pmRoZs1+qAzXIHZsTKN5Mafqlp9KKa
0ivi5BjP9SmfoeWN3PVNsC/c3HNCnN7xH5KrRFZXa2i+RUiIlHSpBhJWufhUGE2RFvHkOEQb49fC
J7h3Kn07oNwb7ZsBbgiAASkdNpL00Q9QbLnE/SCj923eYjuFO1R99tFb7pCdw3xFRdSrwYiIlqpl
WpACjMEHSlQDfx5YHFQAR2EohzDC8D1wrE7TP46wDTf4ER/0UWFF3c/nUH93FU/IN4inrPrg1yqh
P7b2o07Gz8KySa2sMFzrD3Wy/jgdD2CUITgoJ5lDVGJjpeVXVf5Z6FVCWhkomfirF22D255cjAv2
dFOotMrlay3LXTEFHhJQLzNfiVtay5dahGRunXKG4RYvV1cBuIUgh4hOU++jKB5Bo3ypXY2RGg8M
Wkr+0h6fqKK+FVAsZO8C+ODDApqzG7XmTwrtG4rGlIyspiKGqYQ3cFgwVUtSkpvmQ4tnmnlMJs72
EhWLSFmiDasZPrYCNwrnda4gqWqz3TwvG5/xqQBXP+mQQNiMdzi0Ez0/KcjOHERSQ91gQWo2xFmi
G1YJrYUzA0n/LzFcVOH1wWEXwpPe8QjmhEv3GJwItuFRf6QzvmC+2pglt6zjxQX0IMqG15LpNq49
Ir6JsqzBOWTbATqBa9zb7AUjvJQnakMHxbJ4qsJd3B0T9L4ALGZ3l9LloIEl+r2eThWiuzDxOmXH
6LLt9lzUEk7H2YK94r5r9d2a3/MBUR3a3dl4z/Vfk9WIc7DMi12qHtMSzq84W3fMQvF9Sf0CEXIW
ULsAfH2qeO4sHxspS0JQJICzVW52Gw5AxuuHBABFDeVcu4R0jX7DqajjITS/8uk9Y3rS/sKlmZMt
cwD1kvZHfSCuxONdWjD07bcBox0gJqu7iZ7Qmu5wBAgeuM0mgCsottlTYGBno9bc5mzrYivayvAx
DpQg0ckG4GVC/L45+teYoHDYqO4zUr9da/9D6YABV4OQlrv9PtRm07Ozd6e4d1yYJE95MTgyNmgm
NoBxG4ZPer7txYHhOeHfXplUNINbAzbg4EykSb1Sea2NCMmcQBvDivufaK5W/FeO19oEcwmMDUjc
c92vjHxVZzBIV1X7I7C0t29WvrWVE2VhPn872aKjhL0ELWQgi+4oCwaX1Ssh90l+RSGQCGws8iEr
RMleYf7EMT3R0QTpQugb0r10G79BQHEceE6LXKh+gqrfmHsCZzJnYwy+Vn/QvSqQHIMawiJYD9Kh
m/IBYcEuX2yRANCmb9lDMQWFgDgrR6UGRAzCu1dgcBz/bNUbLxU9lV0/Z5By1FvhfC5idts+TQ37
3/cMNagiPa30e+ecaY9uyZ28w3aZMfMgwpnlCQZjlX8qS0zG5MVs+DXo21gmQpoEONkKlv1tFjun
fAj3lrgMuV+qGFlC48IYlbtmHQDwXhG9lLmXfoTSTOIhBk/CumIqq21h/RsNsgxDiG3lIWJKkfGP
OmZDgoVO0plrVw+JoGY/cVXHd8RBXbvvoxuhHrxamPKar0JuBoyUw7av8bTBwgC4Ppyt8o5hn+uy
RLmMiSJkxU8EL0ps3p6Okf179VaQ1WNysn7T5GCfep5QlwSo73Si3nGzMnV5bdMLT4qNo8bVzwyd
kwoA2pKJ4mc0OiZ1m4Tjh1W2JIWIAXrkac2Tkr9p/HZpdE3L3x7oAdWGuJgVlHhkLFHuR9o+kfuu
vcrxgj/vgKerNrYsUgYu8WhAwP8D6TO2dzqoYqj9zKCPOMBeodNri+FxlE86X7pL8Z+2i7sWP2dM
JgFSqhzoChQ9hc8qwUO10b/BConwAGFHnZ9H5y4G0h82KIyis0ABlkE358XBNVsTCNdDp9lJ4ZBB
eWqnq870S6VnaNL5MQovWI41bM9VfsIHiQxza+IZcfvN8BnOPwSlxNEfqxNHDJ6Ct4KURXznIXlB
l6nd5Ux5IagvTxZqgY1czr3q4aJta1TqQu2v1cJNNCFuQzMSUusrI1uHVzwGw/RPF28SJU1p/Orz
HilHE/uF7RWEk0/OxqEKa8OT2u8hxKSoAYm41XlAUueihk9qecsxQ3Vgm6bvpDg22hEQHs3CCdhi
ZX9PTNttXujolkkfFys/PbLOjvsIM19gwGRMKv9S3n8Sw/qbC/9U2VkstPtjjhyKQsvVnxFRt7Zc
UB5Q+WE+UCqhmJ1Ok/2IyTxXOQn9YgA3AVPkUJifWfthV/4QntPkw9T9OKDhhjF3w0CG/7DJPyee
TGPLfyrnDamS1wCXvbOPChYt+SY1Dkl0HHDfCWM3IleY1XcIDJ3LIhckEwk4zh7Mu91jsGampmiT
LxblK8mJGgYi9FHzo4Be2CnfCmbA9mkyT+SrEy46TT8y+urINeDuhFxQuttJWyM8iyTVOT5NIgwW
N/o/5uFWtsY0XNIrUUpy/plnB6sFeSk0/bchfqr7HSmBRkJXxBiDaRVJgjbH35xdGGkN87E3NtGy
Uv5Ouo5R6nr+GGv0ZTteznBY57rHyAqeKiJrK2RRjjSwF+c8fOTVexUxV2ZbM+TzM7b2usVVy8yQ
A9oN/0Xal+K+Fhlwg+U2ekrZk7p3V3+dIVTa3gJ7EhFszNjP8pdmfg9ZStliOGpxtAmT65I9FJdc
N8NXS2sWbtJsPyUnK9w52RYUvz/071hpUUx/ZJDnlZ9Y/8xr9Bx0am341lUf+JMxlkBPzwomu+h+
vDHca+12DN+V9k1o8cHRlDXOPx47l4X/qN9TZJyNwV8x8IGUr9EPC/L2JRnlwRnwek6rdjjm5Rcl
0MY0P+f03WCxirgo/06iYMOoBLjnuQFtqIEFr+GMQFoPzPNoaT6bRAt6OFLR7jWCcKOOi9/tIxw+
zGHwxnncdBkOsYjRCTJvE/sBWKVufi04uPBkAlfkVCZGqUZ9xW5QErxmU0BoXgjSv0TLadNENQX6
RBM4+zOUrxndSlbu5EtmaWfWFqU4F6YvVNRX+t2Kp5VtnNhY6O+28p3wHGa48QodoBDqWyDM98jx
sMWuHPFlIwEC/6Ilr1a+a9N9n13c5G4EZ7xEKDMy8D/q3Wo3TveE0txlJTRwXHIost9XEC55ISdv
DH2pMf3Cfel7QDf6n8pXw0AHaOiT1t4UpI6FeQPeiN52O4/uqpajserMPz68KDkbZB4ZlkecABXV
Bz83PvZkTSL+cYPnIL8G7l3Rr525V9VnaV2a6i2XMH39MH835lMDGV/zSIUY8UlgOUjJ/Zpp0Kvy
KEA3NAQIkBqscDnvtGlT2fei+lApOkNX2TjALQXzRrbHGrHNyFA67mAwWqvIPgwdqeTNPun+xPA5
hldgFoirNuC8YfX3sHa8wfRQ+6RYJfFnEfK75sdM2dWIPcU9xuab0ZOIRJJ5TKlE1Ca6tL+WZTDw
Lx4n9Fc132KzF1TSZWs/pxPDXAh65VossVXDXRFX9j9ucV5ErgFj7WXhcC1gncWKedIdA9wyRqBt
olKC/SqI97J/vQ0Air3c/KXKT5fNd2TqW6t7cqo3ixGK4hGRV2MsowGjIMSfxwjGALeZjCAjxbbA
jlPiysGK0iC8Ts5BQsI2K2joNYCljG3ErTEza7510bv2BnPEsNhUkHZhapA2sUG+Vi07+e53zm/g
Kbrs0CCNY94TkdKSwOWvcAL/TMlWdifH+jK5lNqLnL5YqK+j6d2Y9k7gZS5lKPcEK1QxPeKIVQ4N
51oKwB2MlRxoY+QK7mxt349PCgr9RH9CheCOfwVEA4T1LVETrNECoZxiUjWYVCMi29DrgKWdXIgj
u5q5f8xWXUV3jx4zbJ4FguZJwRY2rXv9gZosjnZLPsXIfLokwLtcdjxNRW+AxVXuJtUPrHuofuT0
r2goevQ3Mv3Lm68Z+6dqg6IBJcKSlzlyLwAZD0yaTkZ1UUEo/8fRee02jmxR9IsIMBTTqwKVsyVb
eiHsls2cM79+Fge4wB0MerrdEll1wt5r+wbVAo/FyNxkUavvHkiknoCsCV8dc5VCXRWcTnCUdaC8
4TosPqwGS1i+U3JuzY4KRmxMzqfuEwfBQCzW+MlYALbqlmePlWeqXXymdcXaKF4GND6bOS9Ioaei
YF6Z/gn4SbSuw20g82KkDIvyVVl8RyEJT8dBOGOHnb194k+YpGX4WJewgz3SoKp6T+QFk+1+XgD+
cqni6xR26TtDp9+E+4bpZ+kg0pgNPAYV0MAoOmbuX0jdp0SxYwrHzM8auijQ2RwbBv+xvuw8znYo
2tgA2aF/1iHY0Tu5q0ODnFZ7WOlTpalFrucXH6byp+bnyoYEn8+mqOqswNkyr5CRq58u8w5sCGz4
SHdJLgZ5Ljb/xEI35bfJjx0I4gnQhT55xKfJGfokbloE2YLVZSDDlsTQkHNYxsEwj0GOk4ZQmuvU
epAgz7zQ4KMPyrvW/0vAS5o/6AkwYF2sJzwzw3OK+FiOv15BJUDgvDUP0leMoDWvH57P9c1PQdNv
jx31o7eQuMIXin+rWuYbGF6c9przBJSLAgFIo2OG3Ho6MoYAOt3CqP5ERc7XRlG/KvzEuo2CsDqm
5qI/YkucT+pNBQ4/9EyPqx5wWKPveo5GlxaBkYWX7ALwCmP3VkbyoxfSsA/JNqLDgXsJN78LfkOf
R/YvS//lSFjI59pE4tcaX/4/HXWEKm1i7YWNy9GTkBCjVcfXVk6P9SdyT0u6SjneXpMbhSVyfQvb
V4uYSNiou7BLH4bhRFoWYco6niTTJd/NkZE6w1bmWFHkP1YnsXRwpW0hEYR4ow1p2VKX47EJcZzF
RKLD9NX9dVPkKzskOxYKiYGvg+5AUX4NYsD4NRjU2F2j2j0ZWNMwNVvDyvDwgz00htCpKZYGxz1/
FOcoqDV7fMXYssr8Lfxdq+y7xl3IVCVBvAjwJSd+eyCVXOYvFEW7CJzeeICw13Q7Oz/L3s5lmeE+
9CvKubr7MiTmbfcYKp0+OKlP08WW9lugiLKQxhkEUNXRrXgTPgfDwm/fGT5C5j0wAA8eAldQqeqD
fqQBmmCsLZe56BzeYdJObJRZL78U4zfMaYRZ0cz19mHm71L/0MIN9MC50WxzXksVLOBNH49g4u2Q
Ce9BYSXgCsqQ6SvWuHtvZvsdBt8EbfjYgrXW0TMHyRkYIl55lshm/+hi+AQb2edYXyrWPDedLjno
/ZxdcsWgT99wiY8GfhNoIwgBIw5Tno4h29Cv4v8b7EVTXXVrmBX9a+R+4tOTOaijA6DoCnVsxDLW
uNHiEbUSMVhXW8ZqW1JZHRiPKOdmtk9AywVhKhNdI9mNwdGVPv3sKbUOkzQR3fwEk1T6amPWDzdZ
Rue4IpoAYKSJcrUUjivOlji2yhIqUxBfquHKSqwN8JPXvxHiuhbz5TD5mjggwzYgUmVNJa6rx6ja
D/WvkkfrktsdtNdiJFg0+54OwCjBTB8w0Cse2WRNZ4SpFdPQk8Y2eZn+T65EWyP/sRixYm1j/UQp
kZnnlOYFExiBimzUuaCQYpSOZO2LhnnfOukOYUNOOFEO5LYRy4jKuPmGvoCqbBMmv/8XbXfF+vDx
DArG14sEU2bFmWtzNBmop0FwNVzcbUavHj6EhpHpOBHnO74e38dRO/OncIx/pIGjKjqQ+Kslazs7
V9Kp5ZgmUqXloBn2KuHBJAhYOsf9VjXIjdsG+pZEzO4NuafJf0cVqAysPKAbaBphhKNEQAEcPQa2
Ev57HN4mooCGYjIp9qqGILUnmYl9Z8MilVeWp3JVZWeTDjPU3x6zajnELvgYonNU3bp0XSnIIdeu
dkltVBCYxjNtJoWQlLgFI3SuYBzQ/2SLtkdpSqBijbABq1mJ0fK38fC33nSv5acHRTC1eEw1JChX
ciUTzOAd4K0EjN9xgdlje1AebJciXr5mO+FnUbDQ+eBONVDsslRIE0f8TvsKzQqcCajZjmiBQKF8
RAYGybmIdiwSOjDlnM7Nl14doNn744Yku9x6xM0WyDXqJSBVBZ1y0kNR12byGecXz4V1Zk/Z1HsQ
VAMRWVpzbKU/UzsGD8nFUYPNqUQWwyo0BKQQszLPK+6aI3wughKWuM9orKyK62424RMtDejhLPuo
GJbXYTCPFHY5U4dHxikKAwKP4KLEW6tcs0jFnYlAZfoFlfrIk1smT64+3A3LWnoaPdlBK9+izwAY
P/DQjAsCwVLEBdyT0N0kD+H2b6EvvX7nVT5K3J57ZqkY5Hxg/r65kYUDCab2t9Bueb8a2BNgChQM
rrEroZxCJSgTVJHxXqBKmg2H0PogsoQaYkHqqijuqHcI9qjiV4YlCp5QBag/csaYDgRI+UqzUXVr
dAjHhpb16EVO3V5AhFDNHMiRzXmB0it7OqnXgW3ThrCTVpzA3+S8Pv6w981XqH374rMa//XS1e5+
1HzNHLdBjc1W026AjwuTPStnRPlS1JtfuwyY5qwBGPghvHWqYmfoOi4MSHUnwZZMD7YpTl6MPjqB
wRa+ZVO92ey/g3zDAIPUVQgx/It/lFfyFAyAZhkr/yoKtvKo3RrUkYoyYdzLGQabmarsEng28TvD
kCs7lNoK2vGteTMR/nRiWPv/5PZQ1MeMDaBb/GpYf1sGpDThMttjDZHwyhOPzp1Rtibizce1anid
DOsfzIlwxALc5SjHL1wiWPdHZdc197DBFc8XgK4P0kj9rL6j8hwkxz46peOPQNygsenKsatsfYYr
5k4vLoONWZTbOGQnhNKl3VVoVBh9aFgMz7m4WhalWblW9W1eLV0YIjXb3Hbt5efW/2mhBRcjcMum
XULPWlng19PurUdrXButRTi3vA/RY8EDI8mLCQY87DT4qAnwjZM/0e8Kee/HfFr2sxg2dWChp8fT
f5LzryrLlwA4UNDLFjfGJuCdy7o1ge6QVc5RuOoRjcQKeAvCP/kR7PgogRWk8xEbiwBl2rH4OiiY
Z/STeIdKhnrzIrfbdiQ9MdklRHm5OW/cPmJDIW+SkRwcrqNevXTKmX4uj84BLi7G6HODDko9amgR
oqUZaURHdXPJ/sDMjU0LKl5GFc6dPC4ljsQcYwcRhVRMPpCQpH5knDLIMpPiT+2WCNNUOvCBQ76p
qqXM/9e4f0KifYQ/R0FdE7mV8HejQyD/PEcTHH1SNMnsbd3/b/kl71+jselTuC64xapp+p+zJqv0
S6Ivatna+f13Au+hhTycUUs2qPwqlN33tv8A2eHYpLsIeR7pS2CpYA/fcvuj6x+JeTFQrSJ7o15i
NlZ+Aq7UijMrknZio83ZRzekkpK1MRrBgsz3VRIxqEBrUbkwKP0DfqZ1RFSwESTfbrnX41sMeoox
c8n5R7X4RLuClTyARIOFzCKqjnqoWjPtbqFMc114fwbOS9vHDe0xPjuQVEOsijn+VAwrYnentH/i
bQ4nxXAMdVkl+Bf4VH5h3w6ALONoFaI4Hi4UfxrDFvFhlPsq4mlfGS1r/JNRrhWtwzG9rFN1A4iE
ltPxQgx9SLizMlrbMCKrsfxAkwSyYAi0BTdiTxJgWHH9lQFuWs7yYR6m33W4mwoRP6Fe75RZqm67
8BWmq5A2kNOH9JtBPAjT1Cel25Yfr6Js08VGRgW3IYOzggKgWfv+i4AgXZvb+p79kNv+WPEZgI1u
gn0Kb5F1UvIHyzuEssI4dTLwLvRi9Bh8BTs7OZftVc3IunNYH+WxtrTaMwNuzdrxEbvB1dKvJaJX
H+PrWG9N+SzJx5ZbH+EPuxuLaZ0a/esUzBQoxVCOe/mh8yBqh0BXm5NRHSOG7Ep1CprDAOCrZdBA
AJU8nUkEtzJEm+7YWR1sGDMbFtUMgg/YdQopZPpT1XOGbkA82HuU0acCAjUy/rGoRC9GOOGGwEMH
OwWLQ2KryMTdZRacjUfdHPDbw7FiCfOVA9KGPDUTOl/tRdLOtokvjRFUJs5Ge9Hji0eVoKo38VXo
97H7JuRIJZmSHia7+vHHtJh1sWWKt/BWbr30s59AcdepDgA5/yz6h59eO9LyiDk0aCA3dXEbXJ7w
ZW4TTNdhR56NPsYGgn5phllSS6iHUUB1Z5eBdrocGxaZaAvijcv01bpEyk4aDp3NgXavhHAmMGUJ
FDKm6H+HFmMXxYnT31jWDrXO3IvxP2r4fahNuTXdUhmB9eOwdAWts5WhgcycivKwEFAg/6axijqs
2QtjeYr5HDg74rPZXUNlMcjnQJxyZQ8qjGIuJMOX5UqiIWckGqKeh9oTVbSrLYoWwM9vYjkJQ19K
mgZluGCkk/PoK/kn+ZwQWTeVv0+prX2wBWUVzIT7YehLa5xXaCCr4Mvm1BmGi56+8afrnTMidWM7
iqJezU+s/YvMR1j+SDLihlYuNRLnc8W1MTl3jqnyA58B36XXQCI6tO9RGWa2MW5FTjL55Pt98G/W
FRSECvKDgW4iRS2B3xv/u8UkO3iiT+H5B9RpuXff3sl8QdwWPgyO8C+fjije8jL8TbIXHyp74dR7
1YzhIKtYk5YgB1CY7NXfIWMjy02EdlRD1ymzbL4bdKOuyraLFQOuJSYPW5M3TDBNu0AQNQeOK7xQ
0jdPZtSvSCkx8RkXa9u4SgwsS3VXFCuZl67Cs5qpazx8EebHkMCMaBqF7kf3l0IElDRDormWrYsI
TeMCJfYgcfsxePYAJDRtsdY62qe7mf/TKoNEgbfMfKNnFNF987ZBtNDEHzuHItlZKVIHRBq8qTsG
V3YI1vWJboR+DU5uytwvIypia7MOwZcWqSi1Ga6SHUN0t3w1+YsADFbsU9MwnG7J4OImbJfsHtSH
X9U7234p8X0im8UKqF8rnA9H3z/l9NtSYjMrK0AtN8tSPgVls+jz3wbBgLLQzE0IA3lEyYCqkIjj
uTQ+QuMR9meILnbppGBkqkcdUj5mF79mCBttAwGANX/JrCdSMjmMut7X2A1DfV+a2zwPWCvdyogk
XY2GRb6Z7I7Dh+Z/4KO2ZJbsx0qKFqZ8ykf0U1ekAXaJ4/Xs6k4z9RnqGaooFe9eDj56jibLoP/o
lyIfVuwELfhiGV0Rslta3s/AfKhM4wbAiSQNDN3SDD9l72hjuSmK35JUGD4B5gTuDrYA/5VhcfDA
sGyoPxnCZXMI+OsgvPp45JL2y2Q/4yJ3MR4WOkUkxFgpuWAjip3oJXkXtTiK4mH1l2hwcmvTHcPk
QAMDHqQLnJH7KftL0VJl0QYvI1POLlmo4yWpKcubpYx7B5RytGW9FVdr9Y7uTDPWo7Gqs6vol4lC
s7/sNVYFFYNnZJZZ+52gSPHSGyGpONovqXFiTcWosmXFsU17YLgLr79AU1D7jWg+uualAin3v9Xo
6MZrjcm1V9w73WZaPM65KJa6qDaGOPfGhwwEQra/swhTwjVKKCb6pT4wvsbvMhckh1KulX8DxW1u
3eP8GJH60G+0/p2468mYog/GQgnWQ/9r47tLEIPyJ+C10Y9pD+6Ms5lcHRWfdOT9oLwgf6E3EBit
KH8lG9F3d9Vi5O4kTuL80apN6v+ggg3MazS1NytgBa449hTWfMBh+Fe2P+ironQzzTm95NADF2Fq
5JtO3tN/4y/FK9rGp9T6kLuLy2ebIOIXSPGX6FjZ7rDhaTfE0eJ/ccmt1Q81q7mQmXIJ+R4T/Kum
NfWxPbTk1kqgQPz4HKDyh6wqsi8LinGyBPFndSvU9k14Nb0dtr8g/5HMfzpLbASDrPoFx3UVrHwy
6IO5CNequA0jhWONfuBDBNh9neaZE92gnns0xDXKEnm62RpSkZzOuxQwtDHJaW8twl+FkpUBOPoR
GsQmvlX+oW04QuyF7N6YYQizIED1mqDOybF+OUmwxunYV+e2dhd2ehwMDdv+H1qoVdXlqLiqeSPs
NQz2Rcuof4yu1iRRr15i8kq9tGIa25IeFzG+dgV3+LtsHrkFGNri56eVZVkzGyjANQqYiCoq4aep
ZflGaG2/T0tCBhmWPb3o2VFyFMFZMtmiEvaYAQxk8OjTO+fKs7yqHkvhR3WLQ/TIZEfwktJzcvmJ
xpHkfdO/JClbcwVQzMscKvWKphnCSOn+qkyRzHmtHY2R53tdGvAonOEnGNeqT4k/vuCpSOztu/5H
GHcftBKxBeR3zSzzJEl7q39MaSnDKmiXku4MMLlxiojbmO2YkQ5iXfEX0f4F3b8WXMmUAR53u048
k3CjDF8u7JFKHDyFmO8zjZCER6rDEoRyzHpkCCmL02TCTv6qZ5H28xIFGAsstblpqENyHkGarjhY
jsZBGMdB20bmV0Kwc7ZGz41cQbszo3VTKN4LnBsUsYCbZiaa8pH30prCVh8pW1KT2360liPPq5FC
v2JnBf9EMjEWMBX4jMoPYTKE+x5j8A/un5bsZX0nECZgh25REfp3PGFa/1C1XRpTi/IIEN5AM12W
MLsPOi9GZDjW9HW+tWxfTfO4aoeLMvavGjYwlcKlp8KJWCwO3rUvbnmkU8B+W8lJyYixncasq6jZ
IjHB/JvAR268ba+9lA6eYbIwfmREzTBW6uEUYl7M4i8//Qnti55txZdXz214lUyQ4bMJnLSMA5QE
KTkiQ5XPk8Ky7P0ZyATPuMr1RM1CpxVzQdMZu+qua/1tC0ou5KwlmUZBkDgp6ye/Yu01i0ZeD5oj
QTTLHhl6y0FcdDwBIYp/NV0m6U7CnQW1QczVH1VdK7RxsXuKkP+m0om+MUGlLU2gsn9Fs2DnPaTU
BYj4WDWcbBBkHXmnpKcSCP4Ff8l81f4lHmWiwABuouMCsUT+VNMljjW0c2/cjfJead+FdCWOOFD3
fKwosJthheNjVn5L0/6jRTvL4I/RZsODYGFZ04OFVfxL3KXRUeF4v1K/7MSb4XHsOjoAB02h56LD
8ZV/eWHPDCQ3DQMI8RWp88JnrnCPuSKQnjsYCJSDSAGC3QcNDU3+MKXPFsRC7F2t6oxNjEGk3n7A
J668R2SaDDhpIJp1j7JB6aA04ILz7IXH74xMcDoDlxJO7lb7Nqtb2vCjx4c2OoAG63COx+5WK/5w
dBryjzUsBFG6OLzUxlEkUrhHl2/y3TcnUI1t+2jB0vb2R09ZJqmvQM1XRnwZMNrVqHJ9fhSCIuYR
oy1lIvBNckX2mHaIm2che6ssTJeyeq/d9cSGMpdi/BqYZVboFhuq12yf9o6tY+9ITipMGXMtyi2p
Z5zgOzPa+eLI3ggP309BjtiosSYm5mVUznSAhjhkzaEjNTvZRvlCMpYe3l95h9dQZK+KQWZk3X39
ZjV/QB1y89xnN+SJHAZFsudKLkNe4+VQUj6fm4L/hk0rdB8Cb2G/Lqpinfr7gve8SpKFr14F2nIY
g9NFlPvrob6l9Q29OpDOfVFs6m+uVc4hSXtl9cXz6WpmsQKBeYE2JDGvbX9hiG+NgOuviXrgiuqe
hopq7xME1by4sWJmpcEKM+AOy8jL4LQhNAG7eb1G9CQIZFGvbXZTXkl0rZt2Xn+mbDplPlWSQJ6K
xd3aEHsoR0uFzC6OY1T2QXBDQZTx92WUw34cfa910+nNpryHCqF2hJtVRV0eQz1KbW2H9Y4H+2ns
ZXuVFqcG2Xzg3dxm4yqL1NzFdX0GWbYImBgFHjxEmMKEgDXouFUWwyus2oVgIDU6ky5/eJSmh9T6
ipdZjil7nKhcciHlzTK4t1Z7g5u6YDSTjmzXwiMIXLhzbvsL96EqSUYJ0A0SsKUdpPGiN8DFkqvc
XHq4m+5Oj38igCdx/5vp5yjnjmaUVDoWAhqAvCSalixE23PkP93hq0bCzoH0Ffi/pUBkau0A2+XE
Fdv9osjtlUTpJz0pEazpqsTiCzE1oXCRWexQCuKnz5DYYIZl4520H163iR9+gCZWCABlF9RHNMcS
kln0YT3MV9Q2pf45wO1oUfba9m+fbke2GJb77uQvVR2WHnR4o3nSKA85iE0LeQl0KB8thmAIFQec
q+FW0pft3YBJio/b3+IQYmibxwsu9xyCHYpfhWm+Rebusht/GNfr7VtBUdETvs2kdR8p29TYF5SH
vX7vot0grXu+IHWADKawAcn0DcfMqEeXKGUMrsx590DFa/zt/PqzI+6vriloTShQN6EdctZV5UUa
D+CM5jTVGEs4BVPfMUC3wFMi69uVly2fwSSWFssQVHGVH3jkUvaGjH0y8zehzGKKANmoMrhCup/K
PPXxUZDU1YQ5RzfpOQCO1e/BhIHC+L1GMZcc1HxmUnkNqGGRJhQrHnARHnV549H7E0xJUw49oZgx
86mMl3IPwn/ouiV5Gepz2fvSymcR/gpgyDKhtOO0AFTrR15sbXiu+YfKjYy5v96J/syXDFFB2MeJ
dNKxrydunIa/YASXMB0u37kGq3OnIhgBZG6vjQo9J2LBdQsKC+ahvHN1gvZQo+FFQQ3Fac98YZJc
oPvnfMl5D+Ie6UH7wKKyKKNbZIyO0ZIU0td31fjByOaMOm4ksLDeXBJXgQ5aZPVskADy90jZ+LWp
Ktj+88cxLw8SF1F19mUiZiA76VxY+TyDYd0Sjk7qTaPLK6HekvIrlMqNXj/wZpfB00117izUpual
NZ9NgIOTmZTW3gbmsTFldOMqqxG5gBIem+qPZMNlhahOpTBAJdh7w1oLBVps/1yQXl7y8dsMDkGT
+tVcAlKRI0wUlGeR/oqSTZOdy/LgYT0IIBNrYXqPsf7bmO8KxZHcc4z+UUuWAQW4DWNnIKo7Vg3m
SpO8mVGLePTg1Ym5nHcA5ci7X/i1OhNwVZqWGESnYO8mkxaLjrSFhIQlzBndv4FsNf/bhgbHqpCN
bbWvCdWKq1tCvITHqWjpTu85ITNbYMCzjnUjjgd4SUTooF+x2EOPocEei8UQxr+OOFygnvQPayKl
Nu1IQpW7tAhSKJhghDVnGD0O3qa56NBRMGbRyMKyi2g1iHdgGJQdKvoXdIuDUw6sSowR5wsTlwXO
ypQtnxgCVIs4/LFOMULtYSgYeGBtqh8VEingdR6hAzayZYi8K+0/CY1Zj+G1D9ircnFE6H8wGCCu
xjqm6nNVwZZPHpowmw/YoCdkZluh2QgwY/St1Y/iwjsoq2jGuiIMNwkBKIPtVJMp/+4Nv411wWCF
u/LilpyDbG5hk4n0YktPyf1OrD2cxXk/3Fv3EitPUTxLoHl0B+MxTY9++FLVS056pccLV3LrDT0r
SJYrlCMQCgb4WD7nDzPDQk24cj/xTM9D5UOOb6J+jeGXYh8q1miD9ZBR67DyDFl164U790B8zlTm
1Crno8+9RWAk+0NGLuNoHZO+WPlMvYLqMPnvcxkVV/kbhdZtmFSyPrGMSfDPzqkZ4ROmdNXQEmal
cpIJn7EuXdzMum66wcB6gOeM6pNv5TsyR23/K0Qsr2roDiXimXx+B2qDNgnXMTPDFp8YeXDzhEGj
irrPwH6R6xpgkekL7R4ynn675Z5Rs2UvSUv2CiC6WUUbNRNM+pZCrAl04MJQkIv/a0tWZFXtcWJr
+6wrWNwWfzWQOZOnAkwZFzVAdS0AX1Usi6ZcQ/BeBggV+5aiJnCRZq718tCFgtC26KaU/0JiHWPS
iMrys6g9YoCuRIXo9brrt26anwIR4dWxZjLLqUKjeW2HJUnUjHNe2fSjTx9G1SwH2+AuSNmFGzaK
1amtAtoSMMBQt7mq80XUAGHr9i/RwmOlK78Saia/+1+gMm+YXUrWh2acyC4ARcMFAy9E12qEpz0+
6mYRo0ZgamrY2Ogcrj2/xn3H4iMEGqUGb5wRQDWpmXz06Ruh71Q2B0hSXXFxzS+r3YuQ47ZbiSre
FV8qtc3IIjnD9Fqb+tyLXmb7v1mLLG8JbM+BzO4CCWFbaUCMSWqJQiegcuskf+bS9IyAAewKU2J3
SyIuiHXCNM2w2BeORCAJij/WmvtKmXrDizDOQWezMwaMB0WvW9loaNpknoh/WfYe5Qjn/wh/0CnZ
LFf5D2rGoxR++ajPpadFSUd9VlpOg8YX/WfgISxiKbpRSh6zXV6DA9K2ck1uknqQvW+ZfXWOSkWe
M6Q755p+GvTkkbKqoxER6bYBfR8jxxsVgkSjve6LKRNhLqMJtLDtmNk/Mx+cpv8DMRNhjigRqDGO
Ya8/Qea1oyRWrby1DG0XpSaGq47KXePLnshgQAOoyawSWmV/VYx/RLSNyHvg2eN/qeofDd0Nybas
6rdAWzRGh313C9UJwTqrNYZvOqG+a4/FnY/3Z8FLQMCP/88czhTIqvQZWhiJGIFYqGLi9p4XkB7k
exaFgMaoteDkTulOTADcZJ90H7YaYcyjNEeIoi4ynqaKL0EJvgqL64S48y5FKGtBCnXC+Afxs9dc
2/wiCsB9/J3juYUcAIvcrDaxwqPVFmzMmUcuNAXM/qKzv5AThKm20NiIrjz3bkkAA9WFzPktWa0D
Z3sWMtyCoeKzrODIiqxFCoXK30TKxtcNkMeP3kV8BqGTrRXrmLfgWS/wI2Rm5ehYJEno5E8aAPgz
+eujm23QfXZ8WjfUryX/VLhrIZ/lYZeU2/4vAddnDdK8QC4y9bJs2ZTqTH4l6g+ir/ZZigb9PI5I
OtiruUhqjjRNYbtWMAy1DP76gKlBfYy6t9ALQMQYB3amSoi0wk/7L8vZS0/MspiKtXNKhloi6UHE
LcBHYoYydXPmYZ6K5XFpWu0qUqinyBFOYAyipqyWA2h9F3vARBFp9TXytwRpoCdnG1O9B0j3+zhb
TL9LwjAlq/ExhbcaQqC3KurD0Gwli3nSJrmn0mfj/UweA/5XIOjSlqW7TeBlVWBhxg8pcJByeux+
NB6BCz4dK7+aAdpJmOYlkY7KtAIEqaUBuVKxcgzIkcjhu2DuPLioVTL2HwPj6IiON/WK4xhNC11Y
ptUgO6ihHB/LfYz3gDi774EmoG6bTW3HuNSZNSkMY/14wztFNqfOpLI4e1mzQnQZ82h4xOvtmOIO
YjXlEwCPI5WqA6BzwrTka05KdofsEO5lR5u4XxrxOSZB0dvTQBDyMAmRMYp7hHu2zNtxNxLCaqHJ
ZIbZL3QG9zVQzY8mX8F70aMVtCZsIwMLmHw9qI6qodt4SLjcb2pxytR5jrcnJVHGDSOYPTeu0GZE
FfHDn9NW4VNm++rJTs+ihR0wvheUGTYR0JX2k+EizeuT0WzK9FajCeh/K2rtsuAyqj4Jc5vRLRI9
EOtTesa/lgl7X47cFqR21NkhZpFfcWDL5v9o0UF7jvKpqthTqCvVs/d000zoBGfF6K+ECBZFOa7Q
q+Nu0HoJhcxDpQWKws8hbJ2svHgxWyRvk5OxFbGdhdSbyO6q16kcTp6KZb/jKumZ6uB1ra8ya2dB
ZjEfoMoHJsjtZDOeMC6+5+3fCN62gg+O452InGPbL2v9ViDyr62HJZeU3+fI29fBwaQOVCWbAnvv
aye7Pusm6xV5Z6eP3owXA520kT81BcKqTOI25lackEUGWjH2nAm60seHRLuU2p/PWkJSHvmEsu+2
NpZHPfkWTcIMLkXAfSCzmfzrUKMT41dUpGDl30lOaBtMBsqloyVfYhLasG8Hn1m0JsmIKQxC3vUQ
5lumdIp7ztBDxNipJPNtc0gMNJNldSsbRwMrjAMEkDmKG6hi4Bs/QtNpKm+R+tEtI8dNOffBwR+f
iAYCe5qo13pJNplYeCappfZXM1w8/VhQhcOQd8Z0DYsFM5Om49BDqjop9Fx86wnB8p8jM46GF4+Z
Ol5qj2zVaCkZtYN6s4VEEDAFd1OKY7xbqMwUFckHHGv1TwFNE3YW7s2Vkm8Cn+28523l4Ox3/yJU
/2quUlKEK0tngyB91hzkCpZWw5u8nEgBJv40m48mPMkxha+D02zTBsfRvVrlzSQOwkhR/YAFzU4M
zKAmo/Ckna1Zcf94YpojwUxH4vEbqIuYmCT30+gObYp0CEGQbgMUQ6keiqv0ZdvGwvaeITGeBe+K
kObotIhnMwS2zXnBwi9lS+GvE3NrQt3NFHXnSSywdRoL3u3wYikfEcgGKDpOLY0EPddOXAHtKhVm
yAAmEeCZDGYVrVwVYcmK7W3RCOHSn5mIFviuoxoPKh94iasEMwN3EprbJaAdA42q8RTge4J+4xrb
wv3s+50opF/257e0SllFG/jsuUSIfZDJRfU4CghXWxuWy/kC/StDBi/xl1bxa8sbP3orwbNhhdab
w6bptmnZ0YS2DmGbq1ZlL0EtH+C76BgM5iROZAlE7iapXqEUYH6yF3Fwzm0L2qBuIk1nQqUY7dpS
7c309OavitkAseVolXOmY+Ndtmi85ZbI6uRzZDesRt8NwpocC0+CCkak1BtIMWIXxVtu/1rtIewb
toSY2BSfFY69RNz5HTCGcxV/X2voyjwGfC7k37I9jPWAsgQgPxPxBmOFp5NfBpjGtbmptL7adcb/
3SpZgPRinmssTPrBhkwtKS0R1+OjqfpqVaA/MVR86ty8LXteyq5IVF8pzCT8Af3GIhZNVQRYAhwd
PT/GaMxiUa7y8WEw56Vc9j5GZDE26UCKCueaEhF5Y8gcX1NxwfGkxVq1RQCzMCtjHYzwkCDbFbWJ
XnqajdyDEUy3by49nThR/N9quyjlm977SwIKaeUfPY+/ynSwJSaOMLTa+IXAAKwjOKQRgegh25ok
7f4wwTFOq9yb7yaLvDecIYuxn5iD4xnaS8fRGrOJsm5Sxkw2XnVYTRMOjwjFvevBxsTpU/fMH8Eb
awj+A4tX29zQjlGds3bFuOLyMWOGm5s1R1FVfklo0kqs4Y27NZsf7i0P8UuGgSFOSW8z5UfA/gso
Gq4KczmSAo/W3CXHVhL5JR01gqWLT5y1yVD/KwzI/n0GzSDDnkTGIKLIKHAXUv09yIA2hLb3eDtT
a1IPe5uYgybTEzpDTA88skXROX7NfJ5dRch13vLQZCUecW9TM0Pv6u+kORMcdCJVfE4k9szE9G0j
s9LL4ZgajwmyINv7GB1BN7qYdpu5FSN0qyNYTzbhEgKpx38cncdyrUYURb+IqibDVDdn3aDwNKEU
yTS5ga/3wjNX2X4BQfcJe68d+tHZYbvhVt/8h9dOmjsxffQSQyfzqTpftyTT+XJ8wWjAWqeYScar
GKFRoDOyxImc1v7Byw8CfJlT+Zsuiy9Vz6wt1z68ejSeeoC17mfEejTEi5kzwErMhQmyVksQ1Rdy
nWJK9/utUxx7FBVDvjOTbunxKYtpG6LbHuVJQzriM7wzwDgX6rukcx/R2Og9Tm/g4Fzm/N2tVWdc
YO+tpxqDLykMLrTnOgN9Le8tnPdgfrwDv0WKMt0eEXCMHfLxc4kgnRjzp8QX+0TkpMgki8LI99nE
dAWtKPop2b3wGHZk3cG44jJBXWDq4UbLj4TeMF6DY15WE5aYmcjZLeNMP1Z1dKlH3D/YZDoonY7T
bnXF9NcuKHnrZwIit8Zs5zWyW+4O2xKDiIWoUbK4Ndqbw/Xo6zS7Pd19FZXEjWmk1P/lYzY+1V1/
iSPSMGHI+cKnhdvALFr6Tb6ks9hoJlUSnWjAvojaqu9Yj0VUkvZLgLUwaDhFY69f6pV5pP9/pBHT
eg+yw6mDTE0RtfQRPxRduTBpUzUsBTnZN2MHuRamm2OChG29pWbCbMdwBXSpg29tmtpOo/PtOEBe
TbXpDP9L0aQGvMuJpf9N7Ma4O9i2WgvPsJfszDHfLAQWbmnSHpjpe2KXrxFNps5it80NZhb9usWK
g/Lyqe9/Xfh9U0XhHFXQIpjrh85FV8lyQPadIdSB4LyendnM8dZmqNh9Uj/omzbfd9JZ2cnDZayv
kcCYjT92DJnX/B4rdB+ftgeOpoN4bSYnH1Wz5mYvgzP8G7UTwr7BQPvoZSS7QZDsN4UoX0kUQdau
FE5GK/yWY3roQ3/Wxy6Lsnw47qOVNmScBjC2DCFhwPhpr3794non15TItz78mjisAc9hCKe79a5l
q642Yu+AK7vhHjbR2nWvDRorwlBSWNf5i3LdQxz629xskAVwquXjJdL8n7GKIechTR6QxNQRzsV7
52PWlNS9wJ0IBjZs5JLGbKW6y15jtm3v49bdqiRgk46yoQIdR8oD5l2U+S1OvZi2x/qB1bqQCa3r
LGrgeoRDbdkJHe67Yb6nTKeM9KtzGbUn9i/ZsnRPOmAblp0hpr642aYjWXptRBxrQv9w0Xnvuw74
Au4OGX5OiHmDsBvZ0NT4y0EjReXNKLDcaPYSxQh+/qL4ZlY+VGRF5j+173378SzhIrBFV0uLZSKr
Ava1/koyXBuxsKkGRTUONKfTCBm5dG7Nz3qrofY1+XhMxhRSFbdszvoMKNfI2evVa8lRWfWcwRfW
mIL1W2TeQcpX/rG0qVzqFx93UEL3Eh3MDmEMYQDSYv78L8EeboYB8SP0wWy/4y5kHXby3XmrPeuL
FKrn37H6qi2QquFzniIGVliBOa/nWAw5gqnuwIMQBKQzqRvcNZx72v2EzheIRhV7K2WYdw0+xoSA
Ckb3smdbm+NXc7iXgxykZxBvJ7bZ0bz85cVo+JnVIP1ELF4CTAGdIaCqK4S91jYhdkyr3OMUJ3t4
hYSKzR832d5gXy95Q/BHwFGZoKm3cOyFPogzrhI/7Nf6LLFFlMOe3fxtzO4Jx2jl16tJev/6dMgZ
Z7kbKj+C4FKWrJA7iUBz4EyjUfXt6xAxLGDwO7mogngZDYyyQ3Rr2K7zP/JefpE8tYtbOOC810xk
MczvPQhEdQvgXLxb9IWNsVSove2K7OwCds69JoekwWpYYkSq2h7upftUFl+TjauV8W5j+rjdSEUr
m7WDd8HNoet7+wQHos56aMirdY0nWuT1brQTWtZ4pbHYLo1DNl6DsD00xCnntTiZ2DMsmS1y+xRk
+TYmIh0y34fZt/vcM4FgdESj7tM5h86+lcJgFYgulQGN0ed/GlvFVGjcPNDQ8zlZ+NDwnVU2Ii/k
SAaOGMXYMU6trQqLXd2jnzfHTY5kksyYVUq95yBpNLx4UzaQterqY+zdt8wZEWl9SyaQOuBaNzAW
Sfsvl+YpsVk/c1hlfnsjrnxpsvXuaoO153QG6PYUM6CoBCwEJc+zKj4FsCcZOICru0H8IATn4dk0
yS3bxFZfcpkSGmweDK9bgxWo5fNgdHPmyM+cnTxQz9biNiTds07NU0wuRV27qX1nRxr3k5VVL22k
6Cve8O6BXs1WLlWLrKqVbvW7keLEbwPIaa+z1EyjKvSIWzSo7npsa2kZ7pQzHizhbcq+2FRz1wOz
jnKehBjyAzy+DnbkpBMnINaLVLzTbaFKEesEYaFQ8SMOX8Ncv9g+MmBmeu1IwtI1QwtQUR/m4y0Q
xOTgocLnuvM1cGecXSMHWoLrrwiMVwObLfuJuCP7k32ZQRQs4X7rIpXr4H9eqL2i6OVD7zdWicIi
ID53kpeEwZZVrzw+sVL77PJny0mARrOlIt9UxYBBcAaO4lw1jAPr/G9Ip3VJs9TqwcGP4o2XFRdV
F/sKOIPH4w45IEowR0X9juKUbqC98fATNFIWorm+m26WPPYWJYgXs7umqNKgkHkNtWLhn9swOAVu
enE7b5kN9G0kIlaYXdn2JGm9GSpznZBYmBnJ2kK06qdibejuPozBqNEGCwYCOjcJJnhXGCdgs7J5
WBQS/ksSYx8NHCRE5DiUND01f8wfljmeES8UPvwG2RYrxMVQyYvCqRkC5CkC0hrYGgYWqwGKYpft
xs5heVCWA1pB/Pu068IVxJXITdHsPfSsGSarEmaWjdsdyAeU400Al8Zx4bEUbxENalynXPWMirif
ijI9eKRSuXV4opBEURecY8wuVl+soph9lRZu9dHdNm25KqnLAe0j121ubaC91LhvW7YCAwboiVHJ
mHMWB92KRb/qmYWICM6cvgrgp4hC8Q2zlV2Z/BsiwRaumW0ji7mKCvYlWUeOA6mJP5RjYSV7dVry
G5B+8gxSnW8E312JjtzDjGp9B9UH+YFB8qYzcShCsfRBMRTApXy5pTLaxMH05jtkW0WKuzNfhli9
bfOrBhQWsc1X4pEXy1Sg84NP2FvVQk0Uh4HzPNkaIwJiaWzgPyg4Zq2IOzLkKsBxmYCIfbXuGLwG
ffivJWkzzdE15jWfAlJn2BAB8I8aYQVyg601IWTPKMXw61hJdrAd/8e0vlJJVR1qd990TkofNsoc
MKfrq5HSf4i0h+YTStG2pzb468afPF62XI5JONdH+sH1NRhoH439kkz+KhS/yvnV7OAm6C/meX1T
/ZmOWoTIJIZMMI8195VHn5PVKxB8SxOniWBOkPNXNcyrAZd8yNkc006mHBHYeDV2uFDdgOx16OIa
6MPs+7D+WBVQTaRJ9bSlGXo4kY8hDOsuU+LGz+jkg2XaAK3w1PTuInfqMY12enwaccKU0bCJNAab
lbXXzXZXZtHBZq861C9Wc+4GNj+CMWAQWDiyWaNid3AgDeGxOuPA2+pCQ7rhX2EFwtjGXEkpjqJh
m1v9MWR37KV4FmKMs4aHmaggHyXYuWg9dIFktCv4n7JmVWf15zQOO5fJitdXG2dCk+Z2XBc87ZFc
BUAIwNCPY1+9ul62T7zpGhrM0Nx4Z2EDlxCYe8G8cooPPbppMRK16oBkcNINHObNMLyF3vig6GNC
KlapD63WRAphSTgQsV2gX8hwoHt7H9aMwPweYsHsArIzZA1mcWAQFKJKZTmLINlIdaD3zW10zh09
c0ZKrwiKvwZq+pNMzGvIkq8juKRh0plN1aYoxXOKxKHzDSJRv+PwhS35xtWwS0B2bKoa9e+8e4A1
0zvQ5MxDzX+tNVhHwYmx5jy0rFwszgiFyFcNUFYiHUl5em7K+MFHfx6n6M2zU+4JwykWg/6qM5U3
qleGTVtXAl5FEFWyo8oRa2nVjyTwhzDnLeDe37HcwN9eR4j8ovYfnSDVa/hEoY+xCJnpRUWU2qaD
IqYAZYSnFpdRBu0+cQ9S/67CXc3dyDt3sEfvoZPGXgOHzgeewBxlSJcQTNOh94efNmVgj70tJZsl
IpNSDzklwfeO1C2e/dGW8UayGR4lztaBxZL+NMfhNC63EXq+KKl+ioHsToemK2uy9YjvQDCk7iPq
EY4fD5ic7vwpxkfaGJ4CuAg1pIMy1u9CnymetNRA42zrjiwXT2m6MMDMtx3dKVoCG31wIn5sBF+h
EFgtK6wd8Fct83kQ9WaewhaG023Iu53dWGDrQtgXj6F9E3hrY3hAwbjXK+pdwWVfwm5hs3mM+FKr
yn4lGeQFEec1aPHmOPl8aMfQ9OIjjc6zm8DCY/HXmkuXQlUjtIcV2ZMumFsZjAwKhptBZG6Epp8G
zuN4BBOp3L+4mFe4/GI2FgiLtTOwjH8hM4EBYV9to2+HvDNq6yGXt8pnvhSNu4T1q4+JN0+KfWix
mWtrds35oiUarMFxoDnVLtdJ5sNjOip668j9Ngr1WnPc5JpBwWWhfzPd16xC4Eh9LdNwZr2wAKsO
Zngr4JwUYf+cTdbKa6L3EKijJ7PDkDe3no2BGLOdVvO2zfkPFXoZM33hl7k37mc1DaeodhkIlQsA
+yup+FRbIqfg8RnDuFJs/43ZIOR6b1ZE4zqU+wJQRJUhTzH93zazYzSrHbAd90YEYYynTQ/y15rj
higCBOXxdLRSsH48QxkKgr+KVan8U4dXTEz9I6LwnkZ8Uyn4nxJInlzzyezcIcS30E4bousp2Jl+
645YC/O1tajg9BD/QcYL4TTo5YxavCX1FaOZnzq7Ukn06pSEmZ5dSHF4ttRXmb2qfjpUFudjZR99
U3D3fM1hLjZQvtJa6gOWP7DOovUP0zDu3LICJufrK9UyVoqw7Ie9T1YAOkXRQiXKzy2UBT/zsT1Q
NlfV3SgQtBTxRhCx16RIIzzmp213MF2HKyQkyaSjUKNpsFGsBn3xKEdn6wgEvw4AosreR/mrCJCi
zCkiRCF0rn+X4JIqNeIhmBd9NRZEJlIouELTXqfGSU3Oa1i328Y0z33sbUx2jnYRLXRR7it3WFt1
e8hbiQwIiRkjy78qyA+q4j2cL0HV4B3O1hahVubIQsR11qqsX1X6GeZfUwvcpJJrAN8cQ2yZin5t
TuE+F2oXp9NzUJYrH90zWyAm3+nCmrB94Ww2p6PJDCzo3BUXM/qmHLYRMZf6R+uTre4vPeiklXDP
RsOeJBXbDrlKnp3igMsk7Mnv/eGlwNBDeh4U42GihYLOSLo7d7B9DhMwlZDc+9DeKR+WIksYCTGk
0l20OYwNx9TgjFU3j52/IpsliuONQdYSZgnLnbuG2eUKa7q45FHJSoQFYESarZAKd5l/AknT9vIa
IB7krr2PTbdUBXYCO2Q3QulbAwyatK+crtRAhmmF1TGLvE2SON+hQrMhmq1uTRyIKy+5zz1IIpp3
+i3WCBnLtg4lyUeJMm5A7D0JtS/jGonxb9iiyHfxas5ShBbti172l1xgT9HFxXS9jV2XOLmG/WCD
3E8jkiDYfmuufqr9YBeY7srum5umOxjnIHcwUXXHEEPa2SEZfPI2nQ7W7l+h96us5DBFqZgxMex1
LLVyGzYoYSm57ar+ytVHjUS68D9tRtudnB7+xHrblRvC40hxzrKPlBs5ikdMOUN0iBQD2qT9cpzo
XrJ+X2ZOh8UnYAFv6Wq2IaUYoIX96vYXryxOoZ8uhvzuzpZ6TIlefBRVts9xCPdsgIAgMGHjW1OK
89G5z6STAs5fmmxl9Z5NycFtrxYEmTgdT5g9NhWeBt8ZLlkyYenECYBo3LQUpu9mkQyUfzNYQHn/
SiQDZqce45gfXGXcDWK2RFi+WhEzssFZteiBnkYBTxCoq6NQQ1JYBnY+O/6nWxRNwDTym+5WaBnL
X60KWPYp5kTJt95Iyj/FS9d1NticZHhHZUcaUshcqIk9hh1WHRBDFWySmCAl0ixd4BWyTDcCLcpU
nauxuJo6GVeoT4okf/YNOATuKQ1j8FVNTvxdqlGMWMcy/gkLl24WUV/ElqayszUTvP2AQ7KXgFwq
/S3KmWKOzaw2BoIB8dZKc0IwkPIPP53FNB1a3UoE3V6MDtOfcpOOIYZ4QOCtcaoa/EK+XAYqNNDR
UKVN/ikq+puFBDjhaNNEew4951qm8dkV49pI7a0qOu7PDoeFS3zNxZYvU/CsjZQzg3tpPR3rPy6C
vLwm0jyMUbPzcG9NaIwbQ3vWPBerJINhoi7NvrukEKfrCCa/P/m7MUTWaAK2nmfOZC+kGhZMuimt
7k4hZOV4pgUCyYMYzUWdH9JBLOr+3c/aTWhzRUKPU269aElFjDmG+P1YMiHijrLDbESvSgHZ19hQ
n8+Ib52jK9ykXb6zNfuscVmrMOStJ+ocjFScA5QkI8ge6AxnvTqXfGKi5xUMJtFKDBMFXmQvmnzW
kqOdMxPGiy1mdg5wPdxV4mckNMJgr5YlYudDQUkBFsOfIb3b3HXGuK00fsncwGSB/syGfxG4AHvH
CPSXukauF15l0/0hwts2sf0SVXHDdIFeDFMu+lSFwhFqb2fIV2+O9U4Qa3bIqJK5D8a91PrqQuWH
1gJzme1zdvFYPzP6tGZ2u2jsNTLd+jC09tgHwUOTzS9HyWWs7fOYyD/LRRVUoM0U9IrOBEEqZW8q
yYjvPd9g0GMwrOzoG3NuCFCqoG3diXvbi00+6O5LzgLsJsf+aATOoUtLALsezsWoil4YJC9DGeLN
Ahb8xJ321JUYh+KPXn+vx3tVTps+SNnTEZSq5G6ObqKnfDLNaO26428b1px6lKpVXRHpCRVdL6iO
uU96SOiQyNHANPSAU0zYTJLv9DJ71O6bYfLG1BQPpuUCVIaPFEBlcpGIDA0JtYrOVfPYhse1d0s1
QHlGsu85q0bYDq4KD1ZmnnMCd8A0WajZ+ZPHgPj6sPo3lsar5ROHTbuv5e4uay0QJLArA93e5J62
ZYC5oMbe2lCpEk9sNAphxntrZahHUhjzeg8HA4YuTlwta/ZxMrLAcBg2Fcs2ZJ+ZtfeGBd864ssv
lFqPHKUh0oOxsc4NQPzWlZ9dq/a6Q6ud28spK0853DyT5W+h/QXykRKFx3gWnzYmHaMg5ndC4EPs
Ec0XA0Pc/BZqT60F24ibs0hwdJbJoyPHx5aSsNZin0Zq61Vfijq/a6ZF398dahu6FZzlCN/a9Fbi
38KTCojm1ZPDu5zQAikiz+07Xe8/iacv1o2NiTVZy0qmPQ3cY9w9IVxJ7mttBirQYfXxMWyRkiWz
8GOpAHUGFnlgTntswvKWJuruFPpNK6AOTyZQEnCPwnkMmfq0w25bjlsPe2RVa8uyowa0Sd/Qgn9l
4ywmdrMeAwehMHsypkpGHVnCyE+61Zk2ZD+x5hGLNPsERPxDEPmtH/Gfd7r3osr+o4Fb9hQ1MyBd
P8DipFUK4RpNhXlDOHtzEyTx2oCjz6ZE0dGrlaYDvsrDvSU+KhzSGQ8wxw8r9QHm24QHpyqfGyfd
66QbGW7wDQH+yCIe7m948zGHdBY/zUJdK9N9rkziVsg0MhBVoxC5cjEMTLKYaGkoX+P8ktvypjPX
S8ZGY1IebKxaHuyCtM+S9lAijUZmYmv+R22irRbiobX6yTNxsKmwJeAo3phoYibTOluFtwmjZNP4
SImQ69iKSisxHkD8IRnBJmNicx4Ek83C4XDoInYfIqaGgHljNPU9qay1LrwXWdHYtOmwrruQGtFC
VUbWSm5/+CgC8Hb9xpQnxI9cnS5yMNGOuJ9hrueJblMrIGEJNcLeAwDV4Zw71MViTt6GNkJtRPsn
2xe9CZ8tv78rmlAGmqAXDcBwg0TGDjmNZ79pgDS1DO7ohS85QhCRRkwxm6PPj7rU8ulp8AnE80JJ
d5ht9LZdOdS0TaJdmVoQEdjDFsYKOKo32dAzYwzvafBjoweyRNmX2hyKbRLRs6g3es1fOlR8QijM
qpLhWAUxH4U8k0dm9K71WrGuyPBdZkPzY/TsPg1yVKppMWQoycPhaLDr1OAX83BolvPdGA1rp/BX
wrLxGLqryPcIpgZWAWVWp11BJL2cIABonbF08P64UF4tpCoO464udu+qz/pl7s2xYGhVSv9dmuAC
KTucpmH/VH9ywzqLPPJ2nV7RX+AUjwc/wb8+I6lpi2eQdhOKe5+h2S2dM048wm8D/GQSMMZf08HI
Kt6LtqRkM4+1NR6a0jmUzXQu8+ya9+kmyOGOGbW1i81HBAvIbBHCOgwukKBbbGMXY20gUHANZ8tk
5LmJzIWc54x+eWLh/ZuVYHBdsFsyJhkun7oTSk409nlyriIQ6gUBAJnmsadC+Co5O1dTY91dztko
kMgqSzyjWJIx3OUJhCqJGjpx64NWt9deNmeC7tYlpQTQKPO9zJBLlEnHhl5LF7L28OM68DWMlewr
+lSzuDuKaasqL0zFzvhdMAror7XRCTRZHOtuR+8kE4deMv9sTack48JjXyuqva31b3IsvvxELafC
ObRmfGPEzUwJPAsJk8B9wzXu9+/eZ23fVoQxNnyGmLX5Bxcigu3Kd6Oc9mGX/hZhTpiZdkjRptul
w6sQX60e6T//kuUFE6m2Cda6y6goDw82JVHiIUusNBYQEcP3Bl8iByQxIwZUt4ms4CZl4SSwpIUR
Ja1HKSZxZetV8NXlxRF9/7YmxyA0kcMa0a9I1XNpAP6V2rTRUxTM/mg9Is/47G3wmQlyrpEyLepd
VIpU0qDGx5p5DDlS7uT4T0PHpLOAFVPYXbL0xLRTpiKCGlOZ3bBo8OET4+cJsKpVbXE2gvLkDPlf
6vZkfYOPlWG5So2WYD+7WheKeDEt2efEEnPdyD11Kq4GpB+6tyvoaZz6X4Y2sJnCSy3gW7uQsJhv
6Rmp9Zm/sNzkUaViQ9AvBT60Z4u07qqpH6wOVwYMb8KVcCVF4jlnlzhZ3VLTkQfpztkQ1JdyxFJi
VDseHiIybaVmZ1TaNWvGSwc1GecgRi5DwVoX/ckQ5l3GHPh5cYpSf50X4i/V0PVUqIE8h5B1owlx
hZdrH5ohkhu8ojq7NWoU5aEjctGoMs0yELFlVxth2dPIPjR3WbQxzUOAiPd+mh6DCzmwCTWM+MJb
T1TXA0IpPYkPrss6KmXzJ/QKQfFwj+v2nPh33ch2oegPcWx9kxe2kk5yKAUXciVORsvq2yTIykUf
B5wyLIPF4JX/Ij96VOGIKs0+pj57+pGFOrG3aE4AFCAOt4r33J0e86OSCvibkGs+A+yxWHtYW6WM
LsNwwGgb/tUBoIVSk5dO6y8RJkvN54pIzJMNxTnpp00S+XQwBqaX6K+X4LYNyzQx+A3UbGhxInke
NPvRsMfSOpYlBs7CwYM8gobiSWYZs26PPqk30CNQaIFeMw6jLjZmh2JoJADO4iaJWvvajSnXFLCU
QdwI6X0qenvJ3nzrZKS0USc/FUR1FnoHMJ0qBgV53+lvgY9An30yEdU+XjvcSpCGc6c+C5vBhsTs
Ftj0twN1OqZrohRbexmVmFHGOD82AiN0a6POa3uMkMUsgG2i/eS5L3lCoB0WzdnjhEhl1+DwqYX+
XunDo3Nm5YoMNsKfVr3qP1xH4/eONq4bnTN4u+gW9WWNqwtez03rWL43jnUvgmrbTvC39HDvdM11
4rlLG1VKDgw6siIkGt+eDfoqHu+26VF3GQWLveylKxm5Oj4lm7pkfsMJWFw7ejUHMJwZFPcuTB7C
ifZjN73kk8YiCv9Nmd5zsAnSAn7B6potDCNlsHUC4D1xc9g5ATBgHVHhjmBCGlxYMuiz+puN3Z+u
a+2FM9Vdbr3EXpkqO9mERhs+0DzR+R8ePYjGIR91tg8BDpXmoL4b740z410PurvuMSAmIMTW79bk
LGJJF660WwcUaaQ0tZ366uFgcgrj3Rn954iRW04oeEWXggJgZ9RXMLPYJ+qVab2k4FO4euBUsS5C
G2iM2nkaEFP0vDFl7r7ELI8crCmOVf0i0XqL3ATf5outjCsunV+Tk1jGd7bV5yqxd/YA1z/+Z2d8
n8hBpM3NW0EOttRRz9G/xEVz0M3hRIgh7tIXS8/YcMboy1KnOybuHPOCSjyMyRMgvcwXDNstRKBy
/KoCNkB4W01oLRqmQDbAz8PIS+U6i0G+anaD6y6jlwYXVxm73gh2ofYj4QO2rdyODlB0o2soVqFA
TA0/3RZWW++9VPJ9SHlE4fga96ijmZLqgFhkRoIy5tLBYrAlI3JGCG4aucW7CUedn0MngheSFoAw
QEXPu4bpX5wg9wicX1vnrCwAWKWgAgkUBIzuWbjBxGdNN6zwuKdqJHa6O8oU1HjrnzA8ngPlfJhc
C6Uy3r2qeKrhOCgveRl1i7T2b1XLFzcEcK1aWJnIgdkV6UW/0fA5ufFRn3ocSFjJTB8FRJpJZqbZ
XuoaIyp/poutSoKxvIxAEIdwmCE5JQJkhFaLreZ0oBZZZcQEhQ4BJKiJShUu9SWpUaPZXnxVYXO2
QySkemeTjtwRzckOnh0MqpaNETeHGHeta31P87LFcS74NqjPvqrB+Um99jLJeUyNwiCLbJ+OCK9T
xTxFqe8RcfPkEnEea9a19Gq26eMygAxhsiaBMd2wezXxBrVV/NOUBVJJfuR+N55J3VgPyNWY9u9G
pNdtTHICr4hovTdQ8e9aTS4WvjCJvDO3/YXfg1QtGu6LfHSOU4/Wti3Y07fFBvWUWNYjq5OETXSB
iPupNmWBfwPMdJrHnIcFyBvY7Zr2lYUj0kM/2LpjtxVxe/AFB7OhkR6dT8NFGzJwRw2VWv6teY44
FiUbM0dhBpYFetE0JD+w9xsyB0usG6KZ3lth3uqs2ZUdDlqDArdu/jBt3KKSNSszd4KefLQ8Wd0T
wyB95Cz9BksonqnM+LVGDGujq33UKOIpAZ38aX45PPocFA/IFgZgIkXPcFM3mR9wTN6moiE20D0i
KsF/EMWXekaK6RUbMKHOVl/ezI5RO2MB0A7tQQ2QQ1Ru7Llt6FNGRNTKYc+gjPQMdMwFIAG6fcqn
L02WF6PwbmXCYL6q+DOj/rsmeXk0wmJrlYRbu83VsqO9Rpa63aavDUgGhZUoJ2oNaYD/z2YaVlOy
N0oD+BXTJ3sWZODMcbCa4bwn22+OatBhvpktzz2poAOMotxNGSJ0zZXI8s1TLPK7H1afPip55QpM
ESaeOjBcDgAv4rQck+zgLKbJ0LMfMMTLKf3zGn6kmrcHUHYbVPHJ9OCZIIhtknE598k3TCRz3bkW
cjPAfuyQGG1zn/gsKuLM3iVc3k/K/7SANNuQCmpMWq5d/jiW/t6l055J5NUeyk3YRo/Sm9a+MZCo
qjHvCnsPe1q4TzNBRaThVAdRRZjIIkjah101d9POL5UEQkm1iiqF0GKUY8lEFDumgAG9h8/1mRrW
R9KHyyqz70mN8nmkUhjBQiWpQlmHMnXQyc7zyD7UsYh6RvUwYv8lM6BTe6X/sIT5QsTDr2LUMTQe
5FRoEW60A+JxdMYejpnX7Wtb7AY+/jDLj2FZn1hNrTyBz9XVzirwFp6O+1y02yCGe5dwflNYY0ml
jXas98wCdtKOhKNxyJdBzgDaxsiN5k53Yoh4CbZpEwJiUJLHrgXbVEYHQ6SX0dDf0oJ4uEZfE38A
kWrGIYJxNV2mwA4yg7Kvz36HURV8YKwnS+VedHiIA/Mf25iDGER97Xy54cpfR4Ozq829sm0d0Ehm
nRwdYlsRPRMdPS56sqraolsbQ0amFlNNlKn6iAbNRoGrhppMiTFZj6ZNAE2zGrLqaKasvflrktAa
PXcZLMvAFCvMnykRXjAujYHOIVQgtKduxnYRgpYzY54UGJhKMPikXhkRnI9Se5gofEY9OdYN2OIi
RGyhUQuWZCPbdIBLY4Tel2rTvq/1m51Mu0IneWfUUds0aU1Mpv3dd965rbvHoINgbQrxz2jMdy+n
D6xmSLhCWepIPF9+k3Kklii+h1hum2Ja15KFrRHn2wAz4ZCH1lrVzrTMo+il9QwcbxzzBpyGYHhJ
xuzFbMgTYVfPIeRpM22GU6qR3c6OzA+V0JOB/L3EVOVrXfnriYPI0SyqAIhOzCXkSuIveGr09EuG
zvf/U35jeo9NMmPDSfsLfedRCr9ZSQ1rKTGYOy8bDsT0ndJ4+vREgMhl8l68HK96W0d78lU3A2RS
bj5MUAOUMxm5b503fpRTeGXGt8lIjaxUt43o1RBWdndIRwEY02DZFcUAix7mkcC0LM3yZjn5i5b3
3Ojj8KG3bradk+b7WglUV2oX1hymypt76wRpRzsw04JczOaFUW6e5pgURYlmbqbXFdOiNIJVa6mH
zBPM4wmsiL5l72QVGAqj3LxRE885c+U9d2z2tsiZGvMQK++tH7E4Bmmq5mg1zrZWv9dNyw8wgiVW
hsXJSb2zlSl7QUFBVMegWFaM+GRAawrBhtbt6SKS2QRbmfot8ov6qDwg4/zO38pkt1t5zqvTs5/U
FfVrS6f/pPnyNYdB4SuIAs3AQxCaVq910ln9NCMMWbU/Wo4dW+GAAdADyMbrqi9UIo9YjNZSqwYo
jsZN69VHkZRowHT6bSuMtqFKGSYVhzpCdhGjcp/IKPyPtDNLrlvJsuxUwt53IhJwB+Dwsoz84O3Z
d2KjHxhJUej7HtOpodTEauG9iEyRopGVVvERZk8SiXsBhzfn7L12dtH51Ytts4VJBM5vXQxnjeU8
MlCf2eU2NH4q0Eh8NI4UPNbRm3AgOEAGy4jqHySE28ju1LmDFB7/VGqw/Kfg0FTsoyqLgDqJVEFw
7szeHC4yK2TvPvohvUPK6FEGLiXPdznV3ihKfvag5gzyvLKuI4uB3CBAmWZJg0lBfPbI4j4LijuS
HzeOp4+b/rmmeuFTuMVOG/mMlvg7EHu6TTFNyu8gZq4Ccrl1zvl1Zuo1OL13XUMTJ2eYBME2L7Ew
p8WZ2U1PigS0RJUA5jv6dBfaMs/HZtiaXXFhxLhX0B8FPDB+z41u2kuzco4g5ZfNtGp662qa+hNX
DVCmnyBnrc1FukETexbqyQ6yU+KDdyWm+J5sgQHh7dohbeK4Ca1sV6GlI3W0fa6b6pVNMQ4/SSZL
j59s00WwKpuwyY/HyqU9CpDJ0111MuLmvOwtBCZ2A56MmhICCODidelOx6pN4+vKrUoMxAWarJT8
0uAymcHjgvNvS6q1hBK4hMd2C7xjZIJpca24HDhDU1+buY8HuBA/s5meVwLbo4aMAuQKz9F0LZGc
odSitcotPR05zXjn5SK5/87sY2a7DOBM/eAO6646b+dzq13kJxwinH1M8HmCSmkFVq+Pdyo1NpBM
V3F/A9I/pJMu6KZU32Z1cJoH6R2qgtiFrNh4db72i6cigD9qbAUA7ZEkKBXsgU2urSTb+A18AL1G
ODxgBSbhp1OX3nDVoVJovuPKpFdC1+eoHO4wpVKAjNotfLSyOwNpJQsQ7/uZdtwSnbGw/xlDCF73
Ao8ArdMwv5ETDVRUqktKwnnW7zi04/lNUIXkwX0ADdt30WNfj83G6+Cgwe6ZAS3A8ylSPLPIOKNz
Nowp533pnE3lU4S3KvQ1x82fBvBJAgUoB70GeIn6PlvF6OtcGV1Q2uSV5dTPbKro82mGrwziVVzT
JjdYJlreXaM9T5H9uTgOI64ZYRMAiYKajaIv2M2nnt4W6YTtqayhFReHSnM/oE9/D+Vxa9zTqScS
zPBP5BXG0TXda+rvZK/Sul8JtcsgntohVGBMgcGhAGkOAye6n1x3P9YI0Y7Edx6PVRGA7G0KBJcc
4dDCn4xUxm0WUVp8nLSK6GJp/lfVXUlyQEhnmi5jQWRvwf6QsAxA7/TaDmm+iWzUSexXOHjjbmHR
6ZfC8ypH5WtmdzCdLd4FIsu8+jEMjxnGXbujckLymdMfj/0Wzc9RTQctPDLYK+Xl63Jvm5MyP3Ws
BaZVlI95fJDtZQMlpMO+EVHhWlUj7ZFypfKzPr0MrXGFBst6rSnogj4Q8oKQC7N7Hmc0H+fNcJXI
rS12TmCSULbjkHFk/VAc4l2KwpbaF/W2R8cTL10eJMrJucqv8blpgIIcaUO4rzmBFw2/+j5Bz9BG
x0ufHvMq8tncuava66l6LRPMJONrSeqBx8FCU+8hWqzmESbloY3POZnV2BJ8jfAAlD7oyzw/sqm/
cN5BdpKdxNNwbcFhLCLj2OVQgEOGZRBzwonHJ5pvqvQk10hJOTIAD6r4HvAJFH5h9x4z/Wxf1x6M
g7sGG6SxKfXB6A51+9KlF3NzPcsT7B/IQ3krAnZv18CeiFPIqLkZ1dqamIN92KMzzMT0VhBAAeqD
BiLVI4w/CrjFE+aGJrxjR7zUwef9YG+iYD0WCL73c7sbA3YyPerso6E0jzCpcEpF775bhFl0PVKX
tYHRl0fUlZEvirVoqOVfw4CQ0Mv7Jz++cdVJZgn8ivY+X5AZdo4Lptt4dC6b8z5+NNJ0Ny9Qfqs7
IqgDrYxo/rS1LrG8nL4z46yEA1Xps3oZftRT3LVV/JTmVVRcm+MjHskMxypKBGBsOyZ1Qj6S8Cmp
9pX8Rl3QYSIZbcYSiIDkkv9auwr/S4HQkQMc1o7kzIwgxNanmU/++tqkrVRyUnZ7b6sb1CgbC4Wp
8eT0/k0mdp3DL8DiN9kArtl14Lqj8XQUTecTTSmOYZsmRETXg0svb/DbrisTB4ZNEykia0qR4bhz
xkdIJFuAASsP91vgsIFxOUte1s5VEW0CvYuBMMziSo6HnqrHvCS1Nd98VLLtXLN+7l1jaXo8svCG
yVPobasRvmB519h3BQIv4zZLFpoEHodV5pVHVeByDH6Ghhb12xjwp9ueuKwxC9GMWFn0DnIP4YP8
GmFsBHwwASSCs+MUgVmBz+/t2+I8EvcR9QQBWyZJz2mLoTA5NmZYpuZFx4I8diRd2eu+fQEXarcn
Y3hGAzspUCltugEBfERzZtUyQrOrEN01y6PQP+rxNJx+NPIJZGqFNreg0pKMp2lxPQwCZe0+Xpyw
43E1AdsLz8euvgrK03KYVyS67ZIYmD4sRv+sje6D8IfG0zDGjwGvFdNWD2zCLE87sQM20Iff0PPY
F7FzScqN5psDAdLF1sJfGHB/ankvrZ8mO5l5reUDR1gbarY4MccLyJJoDrJxO6V4ZC4HFIED0xGv
GNGWU3IvAsqFJL+NlypnT8sdSQ4VxypSRdIGgs19vSwYVH6pjR4ljO/C37LHOzhEDYX7EonOdF4N
3yzK8c6zgUEr7MgtvYGAfyTrBV6QAmwo9VXQXObT1mHH7gOugx8sHxrim2iQ1wKlJyJy5xiXS1af
1igADQCAwEi7dp9iTc5mzbR+HFonrfNSG9+VceiJw4jJt3NsOi8b63uDM8ZE3dgcrOiHBUamy66M
5k4ZkhMv4BqHxQO3C73XnLfCJjgzbA8N+bCGoe+TibANYJnxvFcu2GiKtGydw2Bt2XdxAYfguPaa
zSDvUkMgLjvk7kPbXJZklZgPORIbn+N5TfgamrSeKJ1p4UGcjoggccvnggSXaydK1hK6pesfG7y8
sII4qK0lC0zanfsCTRTFLqaWbCt0vWtyQPaMuOh6kVYwPEUgMSbsF5ZUB8eRMiD29HJA0ozXAdBx
dlxxJhfhI/FqRXqsAHLG8XWsv5UWKi7zm+iXkhXV21ATuXJlgnigjQ6/YE8fiYn3u2OmwLQkKv6z
Orodswel77qattBe0pTzmMicgXV3+O5QSc9A72Pt4LRTsqk8c9MSAVK3JhRu23r1CjEiMwNUy+m0
m3q6MeWuTeiGbk0dHBo5bScqt5xKOeo/FIzDetyDbN/NTbYb8nPbxjwsz73c2TcGEHC5b22EO8Dm
472tHhbefgy9Dv1YrR6sJNogX1w1qGFx486EKXoFPcvuxfLOHSwwyNMpOKGax+LL+odDqgZ6AAat
826M4KkVOLYwYuoIAseIA7gGUIjzehFDucOdguM0hGoviuq6sMLvPok5XiUYPIvRDG0TOgILybjn
EYJEL9gvCvzx4qjp9BldTuItxmOjMm7ankK5xs2RLn6NyI0OcC92IclzVoSyGEgKRN5HFLsc/TL4
oGYO3rbwHeZuZ+3Q2zCJgQ9ZetIh3dTuYkoj+mp0zfKsqAsBndJHz6KTW/QhgHiBQWWmWEVK79tF
XpSH4Q2aZfqmaD1khANWq90EpwHfeXNiOkDpxoV7YNAwXlW+3Dm+2qWeT6CZH7+i77ouCwaQ16bB
oXOq26lC6qapCl92TuMfRAgXeAo0gfblmK2NqCvv47bCsDVBZ0fcOrHX0l30POo/KyDQR6pJnw5a
HUZZLvzDGYO1wxsgbd7okvyIxplDaPCdcwhy41KpINn7WVcddwrR2tTkCEkd86yo3HvPskaQRQy5
ISspsQWuxSwOvxziQHPu8XGPksG9JyqZJqMa7K07Ov4dMgcaC7IFoTrSk4WASP1GHc8ZVH90kuzn
5vFcGxh2slKq5W5eDoXdnZhGUK2UTfyUGrDRu8I6p8jLeWo+S/E6aFmz2ximk4iNXpoJzDLehdQU
EkO2VitR46emsbgvsRK3sfkkJS7KjvUD4QAn1HJl1sJdZxWNmoLuR2bzyoqoGyjkQxfpgP65hKeA
GUiK6Tj3wHROzotnoFMHlsky2+IVbyq5G4Uj93VQ78doiSaKjx1HASLSI9YKm+9TZf35KJP7iOIJ
Xl/vMHPYmRDoT1ZFDw9n2LRQD1lqGzrkhQd4su6WLIOEJlUJpdF0XXIsyCXAIOVhWpmAxvth/BM1
LqnApLh2zrUgidOIITFHLQiznJS1CUG501E8KR4j27vu0f6FWBDWTd/v2lK95nPyElT0R/hsdHRG
6CeN8TSG2PtsmgR5az617WIPN36IOHgNpfGtcMChaLb20jhLyf3q0Ao0ogZ4V5zFdnRoQ564kZ1n
XghaIySNkjluloeWjX1qe3eId5A+6vyM/pagw46jp80OOA63veJY7gX7GDxwFOOnJpnNdhtMnc2x
VM1OmuZdNqCVRP6D+CxaxzVgxxYDxeziLXHzcw7HEOHc+CqrSTBP2tuo4bzUaBgrEAeNhgOM+J76
RgsaxcKN3vpKkhhsKWgFYtd702C+wqQZMWg4Te4Mz6aMbPcpSJCl/rD6rurorYH+lybJWKlJ8OOA
oQGSpzTShFZEXvQ5m67CLfJEbIPaLlhJWqOawSyxPNOaDWWZ0uBqNCglihkErZCXqNg+4vULwtIQ
F2HhOUCB28wHXbiSea5t8iUbyBqsp6ou0cKSN19TzmJJK1KKX3O2iLBrwWM7AnhXE3mMXba2aWnO
9Kafp4iDzk8T5SUhDmpuBAFSttH7/YPPzy6lAW0FnbquepXB6srilJ4V2l+/Y9NgZFPpPYa+i5CB
IpgKqwvOuj0c0cJrEuYGBYRqafJ0PCp7ndhGy4EfuCiHhpaeBDWRebYoB1FVEqwrRU+D8mRIsj5P
15XKnIGtR8BG/6yRRH+DalO9LFeNG5BSMYTaPnaSIc5YhQZ6FOvGkxksOhx0IZnFiGtzjqQJcsb0
e6MpMU+r3AwLymMJ8iX/2XfoR2QbzHQ2tfyIrGFWpqyL0k6tg3T0G8KIHB95LrCPgLCAIvRnp0Io
2A9yD3ay4Dyg/JJ8jZXy6ApmDDzknTAVWg0ItpzG4udcCUt8LySUD/RyZhwmE2rKuofSbaezVtYp
ArMxevTAhxGdaIxFiBEw12EQGACMA5uWoOmHY/pad5ULs78x42A8M5M+ERf21PnLoTuuPDaeKb8J
8XIyO0tISTC6dfk9iRHyoU5xA6TV+aSQ9BezMdD2JuOBiumRLSzPoec2ZPEiaY9UfJNInHR4Jzww
Ed0Gf5ueOMVHUzbBU7E8G4hgIKoYWC6bnPBc6dIHGd1rM6EFOjJ5UP3zovrn6MYpOahGXUzA5cLA
mhCpOu0kicvwEma/YQNx3nNvlRS4kOgNeJFNMKycPC1Xbd9mbBZyndrGjNIgK8cLpdhfIjuwLAdz
PfrXNN2m4TTz9PDBK3+8tfMyXeq+zuj5D20fRxjuILhN0Y9IeTFW1IaVtXtxUVRiNGPuaA9Tb0yL
l7XRtUVDrQnYG25UiJ0jHAi7pzmp8EtSIxR9nzTINeiWRmLf5tjJh2MljIIUrSmMFd3kznAjAIwZ
NJZEQI+XWpILYzbCMradLovxzsHOgZU2tuPERYckS6XY2owoTw0U4JoYNrRAEbO8mGt/DIN9lad+
D34oaHvU0w1NGvSJbmmFGz5i7e1FNVe0W1rXWLQ8GSbUoAdpsuD4AwRWgHm6vOZQivGnYNvYtnUP
Wa9Gi09fSAk93WVeEzTGSd50cT5uGmMIvObMlE6auesuDOoGu04qFyyoP6V2+dR7XTBHAJ+ayn4U
Sd8gdbVMMzOpEIMYTOw1b1xAIQRxQdt7GxHVkbhphO+n3abym8KUVylkcTScBvaA7qdFdb/LbnKX
jmP+ajdGgN42ZoTMQPXNKKem0IaRlz7Zvp1YZ0ES2hV13sLJ0YcNFS5oGDhWYWP1nwyV6SXRt3G7
Oz8ZEjHtknoQekQuUoWoj9k29NTMSkx/NjOzUboXvq5tcWxmVU6SouBR3o6yLzjS4j3jSyukt/QS
gyZgMGRRHFQPqIQYaasKgWB/5qN+QX/WJltQL+o2MB0ikkabPuhVaIYEWUyzyunI9QJKMnMoyiU9
6WWLGXbU/1CPZSd556F6R2bn9a/CTh2yPhVps+P91IwlSb26nQSHpG6uausn7fRgPuO7MRTiOUii
KyiPhX0qHWupGkAfYQGPzXhOdmEaWfLUGWuW9YppHJ9h7HIeqlrOWBvqi158ZtjeUgmsa22c9nRl
5wOI4xaaIT883cxtlF7ziKP4JNK10z8rS4zzwSyiFEJXaGFYgnTu+lcThQWFHqK18r2cu0wDFmlz
3e3sIDWhpqUGB1w1ZxHExbINXeqtY+xV15jJDCiHXpGbEcWwua76PcJI3cKmjTEOYZWn0XHXtHmD
r9RA96g3FEztcG239eyZLCTY477ruaR6yhCW1BiERO1NRWKa45/KybIBB1QURPUNuuCMSuLkG6RH
BSLxqoehsSN20zwjg1pIHcwDfsnU91GxBHkwRPSN0Cnss5F8cyzkxczYoY656OtUW7ChIc7NSWOu
4M9F2h8n0Gl8i0zXngoZcOeg8enRp6Y7nilNLfuYl6J06V30NS5ettjo+thdTc70YlQ9KfCBNu5q
lHuI9OK4m9WJYeeJTfchydMYdJIeAzTN4zgBuofJAL9tE0R+RYe0hAHEkJ42Nh08aJYBiD8vnTk1
FnoqoxDViBdoYCMVsRTFqGy/IVndNoC2ZnXURYhEij4FR5S6YbIbLY/+d+YwmW0lSVxq52HnMJ7H
Lgmowg20zndtTkrgqREWWPFlNhE9wkqEgtPLS0CWCoiFf2pom765aXpd+KJxiXe0X8Le31VGIKYT
RFl9840okQRzV53kkPWwMo7opKTwmTwMlufLKcls0EsWQaAUr4okZ5YrRULYddj+kAzoM9FUhfUj
zJuanVbtiIzijXQ6swPa5BXZtrJNzGBGjMqEthzHsLNZgx24bPrGs07KwRiYLxiz1SGXVWWfVMHs
l1Q5AqudXn2/pkkZyXmiJJOzOK6FZ/BG1X7boDJMWrsmJqRlL2vYcx5/C+ssb7/xqhbxamgMEtu8
yOqGc2bsKT5GSOEzV4/OOJ+2Le+4NaoyWDetwvaKTaW7zWsbsk/iJaMgkMcDSDZ6bkQAIR0gcnG7
sGDsGcBdnfJ4GAfCXzP6UeEpzdGuxTBYQC9HtYg4x02caDiWDjvFo9GxVXhm5hVtmoGSZb+pe7r6
W9s3zR+W7c7L2tZ79qXl+wna+rJHywNPzQ047JUWAUVDTkWzNbNaPc2RSHB95GroryjCpnqX2Uqh
ZFWqZW6qEw9VW2HoIT1AcOvsjcPLYq8Sp2RaHEZZOAzDAnBiJWoB935KEjZuuhUvoVv3P3pdtHyc
UJIJYE29humSD9Y5Xya+sIUdVsRBMcmvjXagbzIptHZEsNVGjD5jSCimJ7CHqBfOBuU5u4VBPCHc
Jy4o1KT3ClRbR2qYscimpkIMOFEinY60WzjIN1pZYTErysFbCqRufG6rbHRWJVBoojxbt31OGtum
1Qcgasnm8LKUYpAV651XdWjSDHrj1rWIxIhOwU20fT1HM11Wy0I6dZEAYbkQpR8/4hcBriLbOIBM
X2UTig5BjIyDdvx75dbTlfI9TFdWkwTHyldUuwMmFCRraPOp88qqIFUpUKSuVwU4bh9v7XPRiCRd
jaLI+f+pn34gjWeD0SC9T7YxxrxHU/jOk7ZGjPs0lsnbTaohwloSMFGBJRDdM1AyD5BGFiIonSgk
PUy0Va+hI1YvUVoSsuOUeYinro4KZGZsLQHs23EHVwfFJ4G9thuStIlYNtpLy4bLaWglYE1CUrip
4XISXdfiqoOKBHFu2bMzCgxH2inVSQ8go1EPxrSemGX4xc2QgcqRSZvt80YXFBqZx6fN2FnEk7SY
2XOMPoo84aA2BQuS4eFg5OJ5sMktC45BJLQDaB4zhbnB3wljdQoj+jLNEBNI70KEwOmozLynjle3
t6OBZGqTZQouNS4fx9gym7veacz+dljFTpDrQxg47Q+A/X1O7DdeM2yHk8PRiHFlsFLb6FGNENUC
oKr8uMw8BSQauC7cuCFxw2s2LzYsm7SX8IELQeRyYDuAWlA8KaIqkxAOIc5E9jaOSY10O/WpWX2D
r5S325ZjWPLAgMybCzxGebTWtmGi/g3HrN57xmDUT24xkKHqTc0Qfq+7DuOsBUg8+pEGAP+2RWeh
24F3NomcvAxwXcmlBpzGmJ/R7doe25UeJ4uVuJW3h7k6pXcaEVbCulW6/WlL62o4jL5ZxC8snymD
ZJ7A1CB960MapuwIDP+0j1yUBBx4VNGzLaxBp1HVQffXUyVb0NzWNF+ONgG85BTO0wgKt4mLbe86
orzyaqUkMQN65CQEr0slHIIjnG59pdyfYi7jmS22gijNOA+bvQ+vJ/pRWk3O/qCKDLIDwpKwL21H
yOeTzEP53+Yzp9K4N9LroS8NdGVTYaFbE97oXBAwocYd9LPsOuldoa5t2SKQBXkdPLEfnOtNT2fD
3qe97QbfAmih5Nq0plnS2wmrnGlhHP3YByxmF0O06xHXQYbsahdig06HM6fou2hjl2GRnaNspTAa
YZI81OlolbzliqK50zkwdfsqS5KTaqhVu4sQpQx7c8yTENFvkGFLC5Z5a+6KHKTZrJawhHRMCr1K
azn4m5I1LrxX6AI1Nj47oz+bGLrsvqFFadi2B/g7aMOM9dSiKLUV4GN4MuBybUmD89/8KMJwWTLn
495aM4HS3X2p1I3dLATJbtXjbwmgMNolfqwEe1W9bPEdxBlhilahbanm15U6qmmLm8UIEZrCzZzc
VbzGHRquNEQzh+JB2+Pqj7/9+3/+x8v4v4LX4rJIp6DI/5Z32SVWnbb5xx/2H38r//rTw49//OEq
zxGeJ5R0hS1Ny1GSv395uo7ygH9s/RskjC4tQ3zRKVhMKC2OFUbrLPFbefT5hdQXF1o+yC8Xiq1w
CpCaFagiE/aqrZUS/dOYI6W4Iilq0ls5mbCaZE0Rn35+adf56Nq20mr5ppZS+u21PTZIQa1ZVC13
aCj/Gca2NHxYDblHNm1IYgnHgQXykRDkRMmPgr1YqVHLQ2r3yTZUJcmSDA3qKfadx6tyyQhiJz7g
NdaWEx93iOmCvFCbiWMkal9iAt0O0KCh1AW75hOaNN+q1r4xSk6VkC6RpAJsNlTwc8qJdgkVyp48
MdjjJ/3C6bvLIhfCOYd3K8ktzst42+Yo6I9Lm/47JXXmujF5jrvyJi6GZ0sB0mQvjnoeFrnELZmO
kuzxEPWViyW1vYxk9tqkepvkCTKQihw+Byt1FJtXXVhfJo1zz9xE1ppsrj+/95b5+b33rLf3njqD
4U7Lp469QoN19IOBtMkQgQ8jOgeNgPjpZ8iO0aJLkcQ2mh1A5juKqrxwn38W97ePwhCXmqOzLR2P
Xdnbj5K1I/yklKpqaUb+rmtD66yWZrwjRyQ/AUXYHz6/3u/DTjqmZwtlKs/Vrl5eiV+GvKbrQAGA
9otVwWsjLeHWGImZGGLlbD+/0gffjCspZbqYjDzzzxfglyv1Y6BMg509Yoq+fqVqBJGj4cyS975J
MbwKbj+/niV+v5XKcUHBKC2kNMXy1X+5YFVHVWPArz4aq36ajrDMPyOdBmlTdxhkAv7EsXFmcFg5
It55vMX+x0wG12wVWHP11adZxtDbSUyyqkmbUr3lWJCi3n4ar2h4TSVBbqJL0On67c9CpngISkzY
LHAvNSaLn74JrTUPLHMfN+CfUs/uvphLP3gKygOv5wLcVUI47553P1UOpxNMs7bReI9pM+LkbW0l
Od5CDSQGw5Da/+LJfzDG2NssZkzlWMpRy+v3y4Oog7GMKVnKlW9OkXEbjQpLfM1xsXweSDiZXj9/
8MtM+f5O0y9W2mUilVq8m8V13cTYT2m8R13YnMgsRKEYBiXCxQLLTwfwX4dYCnp4CFf458Xl55f/
YNzZpilIjFGW9OgYvptN2sBtEPCwilCwnyD0F7wWZ44loIAQDE/Qcm1UZQ8XTTX1LilnuvK9S10V
YVlELk0ZV+ipbFBAz198sN+nOUn3AB22Sa9QafPdEDQ64WVti6kTh5z16imvQJXG+l72jrlxcA/s
mmBM1iOS9qU8JfJDggRy8/mn+GAA8iFsoV2bd4G17u1gILlWWOyDEcAiv6Vf6lJWt4px7sENF1Ts
Ioxd//MruiZbWK2ZUxFSv7uioM+bo0MAjVxPO2mPgtx08MGG33UXEJj0F9/wg+HusWkRXE4AexPv
VvIecSjiXyY6kdH1Kvq4PNH4Su5N/vj751/t9w0LVXrmUtexWD9ZON5+tTDJ3TKWbE+a2upe4qG2
bjm/yh0YZER4dvFD05i5//yalvf7+8XNRFIqXIu+x/thRHOLbapkp0Ljtj0JY/BrEtL/Nl04uzpK
xh0SZQxR8/SgQhrkutbtzll0daaDLGCmOYUKFKw95EP3eLCnn1EYwDvSpfvFpur3J0Gf1WUGV6w7
rHPvBryQQ1dzCluqeilq2LGNryzfi5Ec+PH/eI5Dem+7QmjBiuO8fxK5P44pJmtAA+YgL9o5s+47
avFHoXLHL5aSZf56O7+h52b+FqzatqXcd/OL7mKO4y3ji9llatZhGiN8FFPbNV/sDX5/0I5rQ4hy
hI3Hh5X77eiqdQ8LCv0fHemGzllVofafMoqkMZtBoDpTt83YO1zUHZLtzwfZB0/uzaXfzeGREdWh
Vxkc5isRbVPWKcw+VB9jZZT7zy/1+zvk8NUkE7bj8ADtd7cTwJHLKojeOJeFwhg0jubjQBvsm+mN
OEMoxgJUyuowNL/Y6n2wUCxXdpdlGEC1+37MyMIVaChMUBjQiLUnrsKBw7TVuCdqYWaOxHYm8/Nc
Vf7GKdCaU0WvUGx8/vWtj7//f3+Kd7d6dupsyIO5BPs3BcdRV82HUeXgoMYa6K7j6I2TNs2OeMca
qpMNfMz0k2uLt43KgA6IpHExzvkO3eC5L4EJTBh8XTBCX7xhv39OphveMUEX0HTYTL0djWwdGfnU
7o76xiIDo5zty2wENk/MxXhSqYZtXBqi4fni9vy+b+OyDusVORyeoCL09rLuYBRm2CFpLd1SYVlD
miePjMw3L21iHK6d2mqfi9KKY8AVOLsRjucJ/AW8okBNday/GDS/b25ci60bghKPO/zbaKVTkMet
gwmssW7xdlQn7HIxhPI/HCU5dgAPmenU0eRXA364L27Gsp68nXreXv3dzajKrpv9xRFG7PmdU43x
aVOK5ro+6cppIGVmLdkxrFQi6g1qBgsNlgkRPJwyGBlfbvA/GBCCcgCbFWWxCHrL/v+XbWWHODqi
bsCtiFp0qdVoMkhxK0xBuzPxpjTreGxpmH9+D36fFF1gDAx07bjgtfW7SdHrdGhEC2W0nX3zxFsE
bn597hnoTV3L7C7GhiCcTKr0i3u/3Nq3t56l1pEs8ljuqJYun+uXbyvURCMt5/w71D2wty7ByBd3
uYM8i2H/xaSwvPO/XMzjCpzS2KKZJiVBdrNvL6a6gP5TjZOxpggVbLrUJVo2zft09/nNfH/y/u1C
7zYwARUvzx1wgcWm32ybqajB4fTJS+HK+CRxUZx2ToQueZqgNbkI8IccleXnH+LtOPJ4lpI5hY2x
5fJonfd3tqTN388WKdiWm3WnKEJcVEL0MgwfRBzVXXK9orj94g6/3Qb/dlHn3RcHXzCGoWssTUwn
fgpkJPGU5uZMWqIIw7PYT4fiixH09qH+dsn3+waM341huri5OzOpnU01leVLQ1F0/OINeTtS/7yO
lOxL2Y7SK9bi3RtS2GBtiqCakCcmrrObvJjkZFfA8COFtS/bv9bvf39THmz+LBe+FOVUk0vavvvP
/zyLXuqiKX62/7H82H/9s7c/9J8X5Su5ffXra3v2VL7/l29+kN//z+uvn9qnN/+xyTHCT1fdaz1d
vzZd2v6rkLn8y//Xv/zb65+/5XYqX//xxxOI8nyNFbuOXto//vlXS+VTMM+zHP1XqXS5wj//+vwp
4ydv/s//Lv52+dSlxQc/9vrUtP/4w7Dtv7Mh1WwXmSPZt5uMtOH1z79y5N8tjsmUHDmpeMoyWWxy
ypghP2bpv3OEkcw32jVdLSUDGP/pn38nnL+Dj+UHHUR3PGCKRv+6CZd/zSJ/PZ+Pq7tv3wTX5sO5
nmeyD5Kmokf2bl3PePMC0WmAjYRhJTC3hFXuPD8m4uLll5vzzyv/Wkd+v9X556U4CLDbM7WtlpH7
yxxqGrTaUJ8gyT+gtPKDM4xBCFeP9AaA5ba+zuChZVsIfGvkhavPL/72rfjX1/zva7/7mhGn+kUm
aq46Mgzw+DjhfaXSL169j+6ltjm5c/5k4v7tqDuMS9eHe2mbxdmQmcRkeQ8SK2lSV1+cqt9P3X/e
zF+v9W5BCoMmJ/8DrT+koCtRpGdqcJdNCEa2OiTnCmnVVVxLIsqwqssgf/z8fn74VVkKBbZW5TLr
vH2Wfmlhqqq4PKStdYudB+nDymwomJOV+fml3k6cfz06KrImm35Xe2wp3l5KOUPn1bh4VlEV3NN9
f4SF8sXc/NHoIEORSZMTHUXL9zfTLlw89IyOvn1ws+ehe4iSi8+/xQc3TNFH4ZFZWnKlZWf5y+CX
cRK4Jd76ldeqo9CGLj0u6bC7Elvw51f64H79ciVu3NsruVFUy5S3nR4sESU0IVxy/z6/hPXht2FS
416xIfpth9IFmeV0IJ9X5q7b5Ld6iz7/Pvj2wrn0Eiv5KrnAVPpFOeGja0rmULZF0mW6fDfkGgDY
1lCGS/RoPG7LCRZe47SIP8YECjNNqi+uZ73b7C+vGNpIateUTtmZeEzdvz4yYHFp2i+jYjjOzrEQ
YmjAP7bL18UOuP8aUNM6vVvSHo+Ar3+Tl5/f4w/G5JurL4/5lwEDYjBv1cgbVnEstsaX3nqURJT+
/11k+RC/XAS1pGkNBdhzIijQuYfyppHVozbMv3YJbzYJb+b+jwblr/fy3cNLFay6jLLMyjnC9EDk
xrbfE7R4Ya3wCx/RZz/4X4zR/8vaee1YbiVZ9IsI0JtXktemt2VeiDJd9N7z62cxG9PKZBKXI/W8
SAKqdIPHxYkTsWPvLYsLjy+leQxA0gPh3ML4nIILBi72383ewm1UgWT5Vc6FVjfWwyROB1PWQ3Af
2dZOXLyC/70TqUwZVA3mPblwgYNWxcAOgTASrO8mcCgglEaZJ66h3FJDcq1quvE6dV+I0HMVwsYw
52G8e458sr44B2k3VgNpTrjxgYYkenXwuwi8U527XU6TbTgITmuaz5fndvW08/BHy9iCpMVa5IWS
XuyISNiZHgXvEZGBHmiMRY2Gbr/Llt4qAu/G91bgnmsVkiSBAFa0xd78q0BCxxY0BEKPtKgEkv9b
mRk02gP5exT0KD60rVh9hdodLtBxEPboQUXHqKCiUOv9RGt/600nyRSK22hUKSHoLXxHetA4TQTU
N5nkYk8CTDuSbgUCYSr+E/q08IkUyDBBVFRqOyGIVVToivKqgbcASCLYu7sGyLR5F0GheTLc6PqK
Z+DNAKYQLAgyd1e9YEWgP4RKPxuqGqDLUAl36uSjI01mEqFX6BqkFC5GXYy9e1kVpCNonOEIpLA4
T3UobZz0xbH7X7SAxm2tsd31xWaJojqmL41qU23SU1j8LrUNA295ueVyUaX/j4X5C975LBicZBpt
0T2uXFplHsKjdDRdGpFIcLv0v7tbjmTT4MJJKlWRKl7LkLS77GSe06P/AOJll0LjY8euvxmrbk3h
Yj8SKQi5rmMPxQjEFntgWleXt/xKEYFYhFBEmSEd8+Pj4xzSf0kVdkTjjj51d7gu9tU1/RMHREt3
5TVO+iA50bFyrG9bk7m41f69Pd4ZXniy3qoLMHOz4eJV8p7rlEb9duPmXJ2/dzYWW1BVikYULWw0
AEQ76wnC9Y3pW/jjT6NYbEHBQ/G56rEgnsOj9hP5GJv80z52rXvD/du2WCKSQHPZkHKqshiND1td
NdIj5iTX3qHYD8fwmp5zG94Dt93whG/Z1I9H66OtxbiibpQhdMdW47Y7iCT6Q+TCi+f0e+WMxO8u
2fXH4LAxwMX1wmQqBHS8IahzG0STi704RuDbhJlgWn0QHdTXJJc8bvyIKtXOeqSEBxFCjJChUzw2
DpyGX/6JedNQNSI8bthlvVBVyoZKA+a7X/0OhcQz1GzH6GleUyirdyD+JQcyjC++q5wum34b2XK6
lb9MK4tIXUNDqB3a2fS+37UOPAvn6JvuMOdO6IT2s7Ajkcs3DKASzvCnO5ftfz6LTDw33lvphROx
iJAEQ5MV0u4w0/WJ9tVHRh6Wn6p1wqwPHi+bWh8qBeC52DKjERY+dNQsPQRtrDrjOX3V4bidw2lo
DI7xDdrFJ2Rr7Ah+DQeOTDvdw2a56VUXAcXbNgP5AapHl2Qc3+ILVDWJu6ZoIcKsaUU3aUkonvhr
UOzkG8doZV5nUA8gE6AeAHsWlnQULQcxltjQHvxq36nW0S42/v3F+2BkcUl4pGogv2DxUvW5Kr/A
BGCCyb+8aislMjII70ay2CH06IlV2jASROP3qpO4wiPIzJ11QNhjn29dSvOvLY7DB2uzo3h3sRtJ
mE1iN88bHY0HBO53qDnmTnUUXoQfBT1b+8YROYz/okVT23CzK7vjg+3F8xxdhinWYSqdpePSpLga
ESAP4BCyymLD0uxDP4+SHBHngLB2mXqmA1EZtfkkKPG1BaQWWtTLq7ZmQCaKJbGnkwdeVup02Yv6
gvZmZxx1MnroB8tf/zsLi4WKu4Laj4IFDwbDqL7uuo0Hz5vTXUwS5R3uPZAOgHnUxXLkRmlZtA3p
bAXoH8/CXXjMH4V9dipv2RcPgRs7tQuOy6En+1S68TPYdDz2LazxDuTC7tYtsXKkQZJA56/ooEPJ
vH7cmig71lJTN2iUDlBHgtyZ0OOVk+fL87pihQsQCxZ1H27ExagRXQnoVJOhRUDr3i+sQ5GZ+2po
No71/DOLyQU/QrWFl9X8plyYkb16hJmjh2XtACnIIT4oh+AIDcfxH4zmP2ZIMX+cM00HJl4GtHZ0
ufVdKtsvtAs7HrDZy2ZWwnPChnd2FvFD0w1VRQuv5ug3BhLhLrjNQ0eUJKq7+pp27MMWOmLFVxiS
QUQmWwAKeZ9+HFhNFb6V4k5zzOgpaI9xWzuScSXhMS6PbO3SfG9oiQAZ6Svv65iFQt40QMOKCGFw
IcE/WLsW+s8jxDh07uzU63+/Qvxb8WjuLn/DijOB4lAB5ESxlc2/uGZGP1EamlRnQcvW9hBYFcI/
ly0sc4nzxfzBxOKS6X06oMuknrdj+OjXexQtn8obaDOMm9DiISKcxyfhHqqmzettbXAq4qiA8lS8
5dvOenfh5F6HvErt0QdzqM/WXXSfHhMXCWk0JlzhoDnhfiual2dHsTx7703On/TOpKrRV0+Oh836
UP4InlF1PNQv/lW6y2+0PaHfXnB+9V+T2/y+h2/fgaTn/E+27/tPmL3Qu08ouib2ybRr9DXUbus3
j0ajPERRmTu1Cs/O5dVdc2nEXDrNNewecXkZVWpmhFGEICpElLpPt7B3QF94f9nI6joaWCFVpalA
wD6OqJyUYZwy1rGEpcCHJrxIf1628JZh+7Ru70zIH03QkWIpxYAJtJ2gdjvT3Usa2Lv3niMOoYvQ
1lPjfIFolteCdU73wjf18fInrM0k6XaDRyBhrLTcrFNnmEXQCZqjqDBgNbottBUlkae/b4WKo0ra
TSIx8OlN4Ic0PnuMM/PigwwhEFoEYbd15GfXv5xNneqmxNEDPKIuZrOIxbRTKsSFxrN+bm+80y/Y
HO/lo3G6PJrZO12ys7i2Y7hp5SCJdUeh+44Oadfq6ICYZaJD6/WyqZXgdQaYg0ph8kAdL0wlEAlN
jT9XJyDeF6OHrBTtHP5TlapcrN1cNra2F3jHAG8FjwKqfXGER8/SlZpOAUcUrJ2hdK5atmfoT93L
ZtYChbnophJEWgQkixv8/xvKvbZ6b1Vzkn2W9gleG2kgsftCpkTQBEhoB0If3nU0s19DlZRcQ948
/ro83jU/8t7g0jlX8UjXMAYHMT0OMnxSQna4bGJl5cBKUcGSLPCqIFU/+hGrQV5DDkzJMXM4nG8g
ZRG1DVTyqgmAA7zt5/KsuYjO/RwpbhroJZopinKf01B4VmIr3MkmjX2XR7MyYUDsZzSsroCKXUYH
0GRNcCkJsmMpCOXVhq303y5bWBsMPs8EM8BrmvLvx/lSBC2B2kRGWQddxUkghV6Gh3GMN8rp888s
HIUpi8AMgdvyKlMWDmkYsrQzJgbimb1b6Imjd0/JTzOgMAZUQd+CQqyNCuYXUQHGpsqquNhoAb2w
5KMQQ5/AEXfj5Hjxi2Rl/2B1ZFml0wAwkEUO8ePcpRoIqiFiUG09K3G8JMb95cVZIjrm0A3mHZaG
4MmyPkXCtHXEOSxAsgOvHUx93/pXGpd3/k3+tduRvt6r+/qaq3G/9bRYS0y8N7yMjEt8YqSmGNZv
gCa7NGm7xi2XSHELC+XGkZXWdrlKLQPQoTJ3tSwC1DyDtCMSkERTD60zOsO14jLIl+l2crSzskM8
9fnyvK7cJSTnQciAzDHmtOjHhRNQ9YaPgBa8Om7g5R28J6XyAHTlPAUDDT1GFUHFyyZXfC19nuKc
Z6aw8ilnlYmVRXUMkymSuWOg08IKt1PSu1ayhefYMjX/+bv4My67OAz9CnVNdR80z1ILQiH8ofih
fXlIa4eMVhcV/LzONC4Bdz4yokId9hRNZzGhzrTLaNxJVOsvm1m5JE2yFEQyskaCU5w/491wtLFJ
wr5FtVY9mOd/v6bVfXXYWiBpvhmWLuq9ncW06VmqGyJISexYX+dSDf2wbvgbZTwn2AgvVs+1xs2B
YwUUhl/8OCY5S2jWsWrJ8W7iW9hLdpAtH5Mr6YCYrxvsPGcu2VN/2HBYa09B5vIvu4uNX1tZDF0a
TSvjudln1/IfD06ys7XTn6BDPxAjwl5nx3falh9bO+G6QYjBmSPHs4ynmiGTwihVKHqd1LNg8/S8
mpPwnYMG+K3oJud/5MBAf6k0PXBvkr/4OMN1l6MLWujENicUnPfSEcHQp8lRnGiHMvvGvK6dhPfG
Fg5M9atUqDvIONvkS9KHdHndNP2Gz1rdM284cIm2WaoJ8zl5dw7KUE55iHnSW0mxOUGpt6N47pCq
OzQ2N5zd3oV3yc0WsG/t5v7LLERYH816dATrEMvJIFhgO0l020iR47mORzgaKsUJ441xrvnm9/YW
ARx0j5D70bbrxCEyltIJiivoxz2n1DiP/yBOwKUYJvyA5HJpAvo4uDwee6inKHUX1deaxv4s8HbR
cLrswNZWzuKNDhcdMYdCwPDRSlBliD9KVDPHyi7c5hpY5kFyozvdNW4glb6WzqKrHn1Xv/0nhi1o
Q+nB4R2zxLkno1jP9DpzFVp0ZCdwcDM/i320h/jsudmJbgpJiAPxGwx5l02vHHgiL0pfKs6Gfy9W
kd6msrHaAvpKGF9y7V5tv1w2sHLJzV16xPq6qs1hw8c5lT2rNjuBSupURc+IRjIGubotJ4g9YXjc
uureXpcfLwdubur4Fu92nRrxYqNobVWoCS8op/zDj6OsFlBFbI7jL2R6RqZxGxXxeQaxyNAAEirw
iSwTOwXAEhRvNXiwzJlEbExf1frvB7B09c0QdjKEvEGXN3gTwBYaEA1RyJfiY1LIFcQqMGxeXqqV
Wwczc1ZFmdtiqYZ+XKtJHGT6ATCj3AWH5tdcAY5cy7ebcw8MWrK1g7IrDso3ZcOVvDWdL1Zt7lqk
l0hWVZ7zy12o+R0qarAxxq/KL9p9H4NT544/IEB3307DDj8NrMgmk01V1C2cxCHD+1W8LjaT9Z+j
mLcGyv98yuLGZxPDMlXxKVIBP64vPqsohpIlufVj70pWPFqOIGhoaHu5PPnrdmekPV4ALPzCbmJB
dBN2UHEDwT0kekJLhALfI8F2arYHQDBPSYpAAQz0h8uGVzKxjJiQiQ5L8C94gY+rrtLsl7cRI+72
+plGl2PrWIkzvg4n8uu+rX1vXesc/aDpb7+T94Qd++NWNnjlDIEWh5oN0lr5c5XLqwKv7Ee0GdHE
gAwdNbB+w8V+vvkJf02gq8DbOIzLU2omM94iUTlBOgxZ8D6WUuYowq/Lc7kyDs4NMhQUeTRQX4t9
3IzCZCZiSpGgRba+Qd0l2bCw5uA+mFjuE1FvvKFI5lJIv0N62clfYmdw5rgi2wmnLWjGyrx9MLcI
RDPTRwQMLTqnas4RymMBFD4+ij2X523dChcvMAtL5bL4uAV7qdTLRouB9xqDO2QD0pq1nbUb0fxK
GYlFobFqBnrwYl9Gt5aJsGMcx6ajpOGfFFbkSfgx85jNXV2l/LsxvvdyAVG+6fZohtCrD2EblKig
TqRZfwIdhgqqiMo6S6Bpe6juIEx3L8/ESgzCN/L0nLGe3CvLGKSqUJDVDHT0Znyw8QSE0RG+ICro
oPV5G9z27gwTzm427X6+p9+arGVychbnZEnIMVYiJ1QnQ9y4ESIXzvRs/YQrVvoZHtITEkGaLb34
0v/B8ucz89HwIrE1tTHKrLDUsvY6ShoxpKfexqHZGtsirqOcnVRwnTK2+EVG7V4xWOWuPfjG9Lc3
8ofBLBPFgwW7/Ui7mVMVz7x57Dy700dvw8hKHuajlYWbCRADVDguuoN0IZl8u3yoX4L97AaEQ904
xffM2XpdrAAlP9pc+B1hRDW7VrCpHvxjfu7uSco44Q4mE82u93Php3KKG/WxudmKjjc2yBJI23XA
ywMPavIKfC+R2Kktwo1M8ZqJNzogWio0bW4k+/Bkq2nqrZISEbRQeJKTnx1cIJeP9YoBGCAgNwJm
ps1x8EcDEPQFwhAlCCX5g+vxJEuEP5ctzJ/4MYSaOSb+sjB/wbtXp4TsbeNXWEij3qmT21G7LxSE
+GB2j6UtgrKVW4hmJ1wUtAEAoz6NpwvVTO0MBfUFxzzM3WvpvxB8sNNnyEKvqv1W8X3lAM/cCCDJ
uFSB/S8O8IAmbgKFiOlMsbDTtJdYMuCkOibRZuLl8yv6jQthTvxp8/AWC9UYmjdVBCpORXkTJZ5d
vxtO4S5ws2P0CuP6UXjI3fFYXm3FwMsmm9ngzMLwH8uLBUS+0lf6FFbvxqVv7kZ9UB97JzvNEgK2
/93aAUgm7kxs32mfQnfL/69tn/fWF6F/ii6L0kVYj+VvnfisiffQsZrmXWNuMQd8vus/jnNe63cb
tUTzoMoVZrjRoiNkXK4YC6cp2IqnV7coKTsF6BQJg088X2WaVeIkj9jZ64fBhR1y1x31E9SqB5V3
g7CB1Fod1jtzy2GpRmF1EuZaoJR99MccFVdDtPDyKV95ojF7NDRz6MhGwjnwcfbqpJQVP2adtKdx
l9+iwHMDqcGz8TA3mwU74+QKmw1Eb53SS99CY/r8OLF4XGsL34/2vAjymrGJhxxdEGEXP1q27pTO
qbvqzuFzcRveW7t+37y2J/m4lfBdO/yUbiD6oZBHDnaxNZVSGtoxlRCDG2/D5IASJFQ+P+RmI/e5
Fh3CXTQjwegEmDmTPk7tlApRr42i4aAA3u90EpLmoXA1d9hP7J5AsqN9eIAc2YDQ3y5/gzl4kja+
Ye1mhyWOFCUZGV6C2sLRNTQW5eEsPTNH99E3XoBvQHf6ELyvLVp/LHH88/KWWnn/EWlCGDQngCy8
3mJLJWHTtENGxAnHtAT0pn6ZE77NSTrCrELy67l1oSO46V3FMX4UB4/INHsZt0rsn29IVlilmdHU
ZoqTZfzZkfEWlZj8YZzqHjTBuXGQOsRvLw/28ymdrfDG4BamfrW8h+Wun5Asx4CZ/5Kyr60mQOSs
7y4bWR0K42AqCS15V3/cSKPqSyo9dqRC68Ltpv5JzqaNKtWWicWJzDskVAfD8Ej2TpAAU8824d53
Lo9jdbLejWOxMQwx0FLOg+dkbXQfDwK7vlJBfuqdsGFpdTgzuw3vcxjzllk7ZE+MXkosz0lGdON0
N6sT9/JYtiwsXhla7qWZIrAmw9SizpOI36AM3hjFZ0fF5qJoM4OGKDMvC2AZoj1ql6jMV05FWxkb
xSbDiYqOBj5RmoSt9dmyt7hy0ikfSEYpnqO0iLmagQWd6tjBEBR618mIOurlKVzbDm/xngwSea4B
f9zWlRT1kLqzHRS4Gs0+/6H3FQStfz+H8savRKrmbSqXSchUSGV5kAM0WdUc5FAcPStjdLo8lLXd
QN8cZS4D7iI6HT8OJfUrUx1KlG88ObhRM5RHUtGQ/8GWe29ksTzAo0SttwRUUcXoUaDDPW+VjR23
NY7Fu0XwGyVQc8YRBhVKYqn1IITqRuZsbZe9H8bi5IQlGA1PxMZYItirR3sF5Leovk79w+VF+RyC
zgxXfy3KYn9ZXtTJvsh8Bb0EmxB057lmtyaKdCjSwsd72drG1C0xIYYYSlLvYQ2xcUiDy72ZB9/+
OxPLe4BoBjUzZi7DRCz1KIWLPy6bWD2TVE55O4AqhYbq40YO0CtKzSgSnKrKv+qS7wowcJfoYP93
ZhbXTVvViQgBEmZG5Tus9L+QSvmpG8bGaNZ3wF+jUT6ORisaBEZ0RqNGaJ8oQ34nKfmtIUh09MJF
VPyTLUA0AJibWvsnwIIxRQiFWSldzLGX7KiCUWPopnajm2dtiQCMg4cE5MQDfeFrsgkpRnr+BATA
PTvOaMxVyK+p8T9YovdmFt4m8JGECjTMMJirPP0SIsGLGMxGCvXz8xh804wiQeZKIk+7OKMaStNq
UWFFRcLWRUYFju8uuZXQSXXaKs53Yzs2dMMUwe7yDlwBOr1RvgFP54X8OQUwqlRs2gpt1t4Jb8tb
NCSu9OdfOTAMpOk3RrllbNmPOASlSkyM/orxVCAmfqwP6UG/7r9aZxg99lu4qjVXBJfe/w5NWRzi
WJHHWVSIurLZ31MbuonGjatopcD2YfaWsD5gogZ5awYUvmq/NHgEyG30DtIAna06ko0IjCOB4kKB
835I7Wo3uuGh2A07689218jKy/zjxyyOeWyOejeNjLczTuWf9hVc8C4/hI5SP/Yucma7rQleucKg
ZnlrxNdgalmm96g8C/2Ypb6bECdVkfck9sY9Opdow26cwpU0KdxtMJWaEji5z1mHySqmwisRI1ey
u8w4IpHkdHfaF/Ok3umWXd1aN8GtGdjptRrsms3i5fpA/7K+cAKxkEWRhAKVO0GEBJtzcO1n2jc1
tr5PibcRF6y8lxmqRLUCAK/xGfMYlwFpCtkT3t6qQmhHrv/QPBVPwb6xr68RawPDA6e37e3a4wyW
2sK0rzjW9/aX0Ec1HtKGYpjgkKySkJJVlGd1M6ZfSbh8GOWSIKChRTFqc6x0ewUMMQmQnfYldWKe
5H1nw5zlXWlwAsZucN7Kya1vpr9meFkTrnnG6lGF7ZhaUPU8UXx+Tc9BtO8Hp76pjuNeRDf3GDdO
NFCY39rMK36JCSbjQ2aZyGz5KtNMVM6aymSCcx++ePSdYpTpNvz6qhEkNci7k3z5VJjNOws+EFEQ
HCRQ/ow/atBSuptfk+g0zr6jHoVNENhKcz/m3plcRLRj3KP8kmES/Zun6NmHQASQiLWTDtGP5hXk
rF0cNtdyzh59zKF9NLq4OREHgsKywKh4HnczwEc9jXt9L179fWcHRxjwF2gEKOZ9YtY3UDM0tV4I
3FSSyUAWtii+BqZpa22x4ew+hWsETrx0IeAWeRJ+ykXmUFCRTBkCF0JM1I5gOJFPevgSqB2yhMH+
8kb5dNpnY3Sowf+sAM1aApVqM7SGXI8DlxfVQ5rnN5Y1OKXlbcTsa2OiAM07Xga5Z6qLu3hQmp5C
isXdZNb7DIVBdALkL7CluX0zbNzKn7Y+Q3pvaxFVK1WcDEmBLaOS4hvBkISDEEp//v68ARmaozZ2
w6cg15NkXTArJBFR9HXk4E+u/5y8v+0p5pG8M7K4d1CvFgsvx0ilhl8CcBzykGw0Jrxltj8cIGwg
22DOGeBZzWARNXSQ8w++CaGw3FXyjQ6T36PVofFsS43ftgfJjLQ0dEwdKSv4PdM0/0I+sXQkMUaM
OkE+9aWpNflHluTiL70Xx/EALE3mtdkq028VmBrxVzFUItSLoffKYyf6Bjtlthc7+IqQbvUfukj+
HsaaelRqjxSxmEPLPfPL/dbMorjKEN09FYrVPlhWHfwaDA2J5ctr+dlzzXMAkIVMvMqKLpOkUS2E
MuJ4zPOvGBjUs3Hlo1n1qF/rd0NiKz9EG3nTzdqv/Cnqn82CjzGIoeYGh8XUh4rYAtzwA3dqejWw
wxxNLhGliCvDkGNUP1XxNHmqf66RVDwIxWjcRaj07dui1mBOlxpvP/mGcVNrWvBcRLI7RergFlbk
O1KWet/CMNFjOxuL8hROWQ0sQ8zSa7m2/F8ZsNZ/hWLl3SQ5HE1uPFraSyvqiJldntp5h37aXfCL
agRvoHeWdZVeqoq4VHlA5+zeSCkdPx8OKvrG6fTzv7M0e4V39S+eFn5D1Qqx7ES8ipXi6IE2bQXP
FpXjP7AEmSOJNBznJ/4DxcsNvRI03y0RT5P76zLZFUjdFtMWz8eaI8M508g492V+UriRTQ/ggzQF
wGY6VJN1u/E3hvImkrNcn7khAyISaoOfoIm95Ptc24ixZpEilzdS2KOHl85S7tCdB1digLQ0MlTR
cPAiX/wRhtQOwPUgdWFnstC7etj3J7RFDVQZy8zR6rF1lG76Hg9W4Ra9LH1BuBvpSd1vb8JUjU+t
gFCoX8vDv9Leq/4k8IlWG4Nau2vej2nhNbuedLJgyYzJFw+e+i3TRDuLdoM+oox6urwXVm2ZrA64
WNgql+TSeRUXpImawJVngmf/XKFxVSeHVvptpt3vy7bWrmr9na1FqEMKukLWt0Vzsez3qMo7Q1Pb
qtZsDGnDjLao12lSkklC0QVuwHFtE9FGeBCqknh3eTRrnoFgQAN1IJItfnOO784rvjjLwtIL3LYF
DSmHg9P5wVXc+y8wCpUbxtZO0ntji6mbfE0AezoHb51WwzUjGP1JGmeZ2suDWvPoBmg7+qqo+n3G
b0RwXZKPQNs4Ll6EtoEj+3dZNu6II/at+CCozeGyxfVpNGjxozAGvHgRWMWyGGmt7IcEVsrZb5Wn
qU6f1KY55Zq5v2xKemOF/uTOESWRwKwhT6Au+zE7FaRSGzI+0DDF3kJpdEI0UevPUpFbh16c+qsC
F7JPuqrkkdrRHFVHuvmQpKhucDPVbuob1iGQ9PiqscLpqGexcUtyq9snbZE7tCome7kbze9TIPcH
IZqMm6JU0u855VRb9WvRlkdxuPIbGWYbPQi9eylsqm+xhvQ4FAD0C9qF7mXuMHq5Ak69aa6rMJS+
mXULQ6dSojc6hkkEQ6iJYKbXWPq+VzREL5RUJ3mTQdZU23nTS0+GOGYvlVXEFAAs1IVVT6jal9iL
xR5Qo1ydxoEzkUbgq+0hK6Or1jB767nSBgPJ1Lahpt9Uqu0DvT31ll/8tDQvGe3UDIojlUXtFY1S
Vbie2rZI7yUjmcKf4aBU5q9cyCs6FBo99mwVBenrQauVm9IcgS1XuXUjEmXdDCJMnEHTiF/rHn5O
uTHj65A0xU4MiuAsZ0X+TW5V7xh2VYe8tOY9sm4eSrJeMlwHVp7exKFSor1aTXaS9vWDwJqcfGHS
rhTofY5KGtV7pdDza3HKJ0eO0nBXRq0KzEMpo30yFalr9u1jK/biKfRhg7RgTLyXKmIYW4wnuhYl
uUQMqDCcMekQvFNjW/ShQLPKyCmocNW5YTlRlXlXulTL11Ol9ofEi4N9m4zhbgYW9vtUNpvTJKOX
VTVpd5VoUuhEqZk8G0Mruqj2jXbXpTn6AW3wgEyOaOwEwpDJNY0huO4DxaK5w0SUTVP4tTGPdLSC
uiw+KRZsjmPniw9q0dU7NZbLJ8Hrs7vWSmVXRFQICTctgRxRgi58RHOe+zftD/2gN46RZZ0TIe91
jD292uWT5V3LiWzgwCzTGU0vRdLY8+UvYyHWUO2kDQaojWeoiNxbSdc53iDEbixr0K4pAoqKpYGw
BXJxGTAkaRyv0EINbtN4akW4tq1at82wMO7VUkpPYmEFu7QIgoMni95PT4c+xRYrDZKPbGzOVhhI
rl+M5Y6IDpY79EfdbBTlvdeL5nEKmvS6Qlj6oHadZpujFbuCZjW2H+jWORN0fT/2bQ7FbE1SHQ2/
8ioXVOXGlzVoU3xLsmszg7IuCpGZ9Nv0qgcxtqPhstgXUxbvlE5Ew9KSjVdNS79rcW/YkAt2h0ST
qdTkpvSs0d7koP0M+Cvu4le5aZvKDTIxb+0QKprDVOXpToCC9FHV8uBPaHQZhAe1D/SuyPdi0YPK
KZFHaaKmux7ztr2KGl96isx+OJoTIrZmc5P05fiV8Ymur6rlA4I78m1OmvLJa7XkR5bLw4sql/Ur
IuPTPs3y8D5QR+E0yGYW2qlsDac4DuFpAbgC63jdQA9YJf4Dj9viGwqe+c2gdOmVnHRiaeta3/wY
JEG9RxZc4aXjCS9NnA1OKwsWLMR1XP7CP1q7LO8EVy4y5dYPBGtyJykY9pBHkHEag8iBCNrfj0UQ
nfiHt8/rIj72utX91kfa6uj9IlskiBLtuX7KHtOF6GkkdvrdtUFKM45gorHRRXX37MlG+yxKIcdK
FQeUrQtl+D2G+fTU9FXS7rRODW9DL+VNJ+tN/F1tBbGxK0lAAifSy2F0J6tDzmCS4ydFDOob4Kut
k2txduogdgF9Szw9tRr8s32fndATSs5x4qWPQF0yJ2zU8ZEMbn6rSk1wyFVpei18L9+HYxQ8xlIZ
PPhVkTyaZd/v3/6LRBXtKV7W79UwofkEb/41B4j/CFd0eCVmNX+gtN5dLPJfpkHkI1aZeRBy/jf8
tOLGVW8e/FGnS7Xv8n2AOjzKfFb/XGut+oKqab+flGbA8wWZ+/Z7sVUY+8wrx97G/4WvhAY6AtSm
iIzxWJg7yQomp6ma5E6gi/hXZEzxaQhGYx+XYfs1oSH3u6TLwsGcPO88+mG0a/B1R/LTKB0PQpXe
Twhk36aTJD5R8BAkOzYCaDV1RTgYsXJUQ0W6xX8oVxY095Oj59V05eemmTl61XfupCrDHeiscVcq
ZfPVT9L4B2F28NgYOHE7nLk5bBSY2j+F0Ej34WQgAdtakAGSjKep2hTML35Yjg9aMhnx9ZRY6a4H
XeKkQateJ5EXZ3ObhnDyS+5NuxbM0kn1WZpcbj1lFxGyPVbDIFx33LqOWU/ivSkGwis/1yIgKQY8
KstgckNEDyoU4ZDBc4xisnZ56Ms2GoN1ysPLRIQyLi31aFoxysG1H99MiaI+woSvZo4pDOYD+p0g
kcQw6a7jYaxvdS/s7xJLHp5yb0x/1V5e3VVqLTtaTEbMtoo8epGQMH8oygbModKIOGd/Gh57+kOe
BSVo/wyDWtCx4Zfek8Bt0jhVJ2dPNWRyu8bI1KdRnqqvYhv+Rv1M2nkCoDswcO2xDrX4TyX11r+C
sjIq2+j04pE1yfexlDSF7SOu/ewbefSqCEb8VMeBtKvLqER1UmwkO6Qe4IrRoJ8kqYgTW8ukHF3l
JrhPlaK7CtOyeu66vKjtlJ+L3FBvkps6lb1fmjZqf4iRVSIbLj0HptAycLKh45IdAu9qYGWuUKdP
d0ooC19HRYAJHHk9Wl7HYNxVotXgrhW/5UYSRfQZeE75Yx0/jJlXu5Sux28dE3cYelRw7GkKEuTd
avPWLIlJbJSWgxOdoT6Eh0YX3BAcl/ehUIhuntTitYawXoCmZqaeK8W6qYPuOqjVBznYI7VhPEnR
FNyXaCHeKAEKo2lQJsdJAhGqJiczk8SXCTbMyPKdQGmj25Is01729XIHG2iHAqXfWHsl3RukhqrB
gRSbClmBX6gUubI9i/yRXSZC/iVPc3MH+WRzYi3Qi0ez60r09PCql3Plm6qE4jHPR++uDgvrOq49
81YF9XtGfMjc9QN/2gjEPjYcJb2tpcFUEoRp1aGZ/LiyB7Nrb+iTpg00wN9TGKChONCS/UQd60HE
R+34a+ZOlZvsXIem+tJNAdHMyI9niizc0TakTraaEjIic5I9jFab4hDq6psUJOj/yLnxW0mLdudV
snKbEog+U9DVHtIiad1Ij+oj+sr+WVTajvqSZ0VuFxrJXTaG4SPcQlCYxlG2M8XIuo3lPontXJ/G
PY/vMHb8Dhdt14MRXuVmlTz66Jw/q/WYnfspM3exPBpfUPCLXBXGlrseUSkFNS3GYKL25NZjGvqw
1tfJY42cygu1Wf+2E9vqnn5dtDrLKU5PSZ7LJ7MtrLu3IauBosxyZMWumv6Hve9qrhtHt/0rU/2O
Pswgq87MA8OOypJTv7BkSw0mEIEgQfLXn0V39x1Zdlm35zzdqvtob0nYBBG+sAJ/CqVml8SU607H
HckdmKPlyEGWFcmOwinf4twVTdjtYWXS7RkUZbZyb38KqnhFdN50OBlYi5+07YAHsRHfvnRSn/+4
JLxxxsdBtyexX91yx3jH1tAFWl+WzwVHs/8Q6AUm66VWl4aP9Ih4Lco1E6hPTpV+YgyY6BQdkuo8
LD5q9ovy+7rQEL/6wJRSRdcsVcHcqb1paeOkRkNmRhHS5ILMrLCDCXLHZeWhxLaxpNeFb9z+Migr
hFsxc+5G4sLZcraYBdzBu9qdsTQnTg8mmOQn4Rr/3lv6MWN9E3zu2xJEo3bqD7hX6U6Fg7nj1KUX
o9DzAQlO+wxFCX7vNZUsQtsP73AfN/u4ms2ptSSMsn5l7qETY3sXjxq33shLjRnCyrRyiAs2Yme0
sEMFN74SKy/acm0ebVNiboVyyXn1HfM+pIhPnUnFe8QG6l6oKkm/vp/JA+M4Dew6fxaGoUYXtEN/
EiGWUxAS+2BR3sth5ernAdQJP0qODGtMyjjYjvDGwTkxs/4YDVbvpeFyD/8bsVM4lXI+9hL1sXZN
S91Eu4g8a/GE1cIRSgoc17PvM3xUs9va7yScm02wKmS0I774zPzuxtTV9L4csfDVwPlV54fJHqtD
ntCQYc9cyx7QXu2JL0wn8V2Fu5FmftfBqnROottINe55dsde5Z6joYZjadXertGsLgPF6LuR9LCP
bajLLvuk4l+8Gj39zK9MfRt5k1xTzyMENSThsyN0d6mXRhFBptnB+SofPOk9RLWTnALhBldhF63X
MypuvwU0hHRbZJNKwQGXIKbQlsSfaasZrItd0EBrp45zKLSgBTo4Q7AjSdJejEYET3aqmCloLTtV
oIoWPkGRKIE8UZUUrdPNnwdFEwHH05o9sdUmLQJ2lHEzNrRjkgV+6X1yYkHUwRl0MqcutcsXv0eF
9OhQvoAOD3XOhxgJA3Qf2YAtspIt6g/R+73uqxXRVjxhES1t1141yphPWGnzZ7gMWMBRKJ1Y6nAE
V8GWA+wFWchZmEQPZ6dj0M8NhFAyi5feCwH8EeW1EyDLzQI6DtGBNJ44ysbhcEoa5ArIjodwPpxL
VE8HSjk7ukohzh2DpLV5iKtMQ5fGX2lmiJk/+Z7VH6fAKd8LPlUfwmqWbdE7pRx2zawWCr69gvRy
ENb4CoLPiA/DIbkQDGdkPljRq2vmuxJfb8ADxGGPCRwTK3bwqcXix7NgycVru9R7nJ4lz4ZxWNxU
IETz09ZqxEs29O2DIH13J12ZoGbh1zjdZRJOEPAPqhqiHkuHOY1pVd22FO8rZyRAPCpx2O8Cz5PD
eWinGcQeIu1zJLn+Am4A8/PYRxhcBuES74YmpssVUA+wc16bPtgK572vDlbZJr6OF9k8BrGqPsSr
qgE5ifjCC9bE7ZjjEo7JYbJwt4CYMRuSUyShWH/hKb/EtV351xOUqo9lUAUWHlywJM+bpQSdqYIW
hM2M0eUms7WUcI9oWbLTDgcMOmh1ZbAgYi3yUn61ynBiu/0BF9mL4vipwrHwBdqFDFrrBRlWe+ND
VW0CuTypf+/hwwonRzTNHhIoOtW5WGZ6Qy1bBIKduoWNpLtOHwSUVssjMy3mb4GgOEPx0Ynxmgn0
2XCcUkTPeODPTQO6y94EYxwfbCkXdmlbmJvtbIIPWaSxglFRZKdhhXPGQSRdvWYOcnkIKy2LtQfO
fYJQVbbsCTpnZXeBIA4v20PFIB1t7b2zFewssJJD75NtXKydtmrM0W+/flOBjX0UnVObYpAOlgSZ
RXcXynWM07pb19OEK9nPieNLb7+OugtyFUCXLfebyT0p5LnvN2R2XKwof6x7UcNdtbBei2Vfo0uH
KbNBcKxQ9jkvsG4PUurMfNevlX3vNdEYIQkcqjsyh91Fj5q+v2Ok8z/F8zzpPMDpfuUGOhqOZe+D
cDeIhDZFv61XyPGUSYFFhpuAJ/HV1KNBisArxspYvQjSP9OMkkAKYrLD00ZOuB3GwD6HLfPGVMzt
cCYe8T7hyNlOAwcrjwULbnvqlvAZn9y5vAZQBhu0wvlCVIA9o3s1rweAUNso5woCQ7CCdIN3jMHB
LKBm+rKOU5vkVDjYJz6b7bNQUQRR7rIkOZRXEKGsPX5BuL593rQ81qJlproN8NV/4x4t75JoXBbY
gil4kYJTzC86Z4LSPZCJVdrUThOl0oeem4pccQpLP/nUIFi9dGNszQweo+YhWkhTLNEwfhzhtf0B
mQ/bG9Ram6yEZlsAQ1oNDVMftLzUjmVy33obCihpO4JLC5WRM61sd5xGyFOM2sz3Q0WbXTTGC0Ko
IFFDqiFBm4OhOF3VIvRvZbkgO4iXUU5pt7bqRP2SPWsLIJVTwxfTrDR6mgJa27ymZrxTfR3eqiBY
cBbb6gtAHfaZelrlUId3D8OM864RglUpIJn9BxXj6iVu6eu85u56FY92fo/pj48DncC6BkkEztJU
Zi7ukAvUUigWERzsxex3+68h9ArOVYZSG7LxGcAAxHcWFQVk3mhBdfupd6J92LDkKBc53lZNoq5g
wUmqVApDClWWAs6lNnoPt5i4AAYPMk5tzA4WHIcLvnTrR0Rr2DiinK/bttNZ0IVozviGKAhpTdgI
zgihAhWrI9BsCpJMqNJzrYfUGBEfqWf4eSrnEEWIRezheikPanVJIbWu9sk09ZezHsVFVMbjiVEj
jr1hKINYBSXvjZfiLZ65MHHXnqJA9/tw4GQHkKmXo3Ibf9mObpS7YufU8sQ7BSxh5yEqcSpgrt9N
zOtOVaDKo2fDCJ3F0c/nqluLCOslZ/D83KuZhmmDglFmYFl870IQ9FA3Caot2pmOzQrhRxN0v6Ot
99gnvj7KqVfYJDVWfOBURcW9MI9F32f9UqqbeSDVbbzwKFvJ2kM/RwINFpcRvk4M2piS7D26xP5u
CNr2gVe2PMPWZzy3EniBMG7h/oZ9A2IBmsqgFsDCx5nwVQbfNU2B+nOdocrmZVNn7Y005J1IRL/X
iWeOY9KoIvSQ9TdbztXyEXkZQrvdguoZuFSmaAasEsqm4TcNkVCgHeMEliFV3O2brVSDypt9XimE
2NI2IcNxMDq56PrZfIoWppzU8Xy6b31fQM+B0j2tBnvEveLfOjJaYUM+RMfErE81cbvT4nRB4WFr
X0cDMpjIQffR60V8mCNh8CpIt+9gwIVYonSHIZNCxmlXR85RK+4814loYCogB/vZOqQv1NI118YZ
WSYAfvg4EdLC11C4/ZVxYW01Rv7nrkHs4bIuPrV1VV8M7uS/t1rzs056QDhNMHxgk8fzPp6jOzuG
5eeFkLloKIfGRufx+RCiAQ+F9Rk0wopVF50X+edR2P5pCTe0KOr/lyQM+93kw6tiRs3kymu8/oyK
UnlZtWp4nFU8X/pzNF7jxcSHkA3NDayXnoGQHE80NHqPfGw59KZdIStSVlkXh/hCgbOcu8QFVbnu
9XXdbXVbb7UQgdSGQAVpwsEu4C7zYVBh9D5QlVNQ2yPl1RRSBFyFdZVVZRKf6gkl24jBg8tI5xNK
LeFhnPxgN68BPF91GN3GMCxPsYPdrG6WbjcplmRw/OlyU6HYHUCM/XKlKz0Dqi+zukRUoXGtpSye
vZM7+rABcTfy4TxWB26SaT8FTVvEbDIXiIumk7O6KMfWM7Y7jiKQg/WgcghMQbzGW5dzwOVSANO8
fCG+63zRxl9+J3Ked8gD0bP0W08ijDGoRyPIZDddqcMdEw07YoU2v8mG9GeIwuqsWXin0srrunyZ
4jpXDgHB1G3rPRQvpi91MHxyVxTRgc4us8lwcVxWMtwBCNofOCZawG53nJJc9zb4yLmHXdoZGK2T
sdK7BiihIil1cOBodN0J075JIXB/1K4FvQsiRlC18PzXYvHoYBlEvLzKVQH19ovhanmez/oARGEM
TnNw8D7X92+h7n48Jt08IABWR/PxW6wFmjwLYL4KwAQpb0cG4DOqjzulcVm+0XL8UX8dJWXgYCH/
Ce7X1nB90SVuOmEnZ8AC7Y7NzYzyvMpq6NMvJg+vIFef+zqtZoCblwOBdeJb6gw/ROi8HP5V39hY
BaqeL9ByB2Hd32Rh0EzSxxroqAc4Up77a3CdLppHCgC7uJ/3BEpOM/LhfN7P79r78fNb9lY/amS/
+EJfXVtfzIcHPm9SLZgPPW2XJoqG7d0bU/6jjvLLIV51lKmjxwYXzTblAYqF/Q7h2XDZ7uGH8SXO
DTDs5m5QBxQ83xQt3KbzNRrl5dDet2976ueIqe1tN0Ex34wH1IhO5am7B2EWgDT27NxHafBxhZ4J
tKrq3Vuv+60nf4XH6iuHaGswPCKwPKxl2uI69OnHduVvdO1/uIH+vaxfa0O1XjAHXo053tpwTsty
lnBgVL78/FW+Ncr2+YvFsnheC0bANsoGuGo/t/VjC3XG/90g26S+GMRBDbHTNbbI7KOpTIH00vpS
929JaL71LNtB8WIY+GwOXbBimNX0l1Yg9653ndRvQBze2l6vjpukY8aOCUaJ0F8mBN6vy3/yTsDG
g2M3MFfea6aPRCVsalGFhnEu4g0/lfNxdB9//kq+17wAsDD+9yCvTwk2al/AoK7K/bQ7er/LnX/W
16wo8+UTSokPUE7Ol/N6iYrI57dMln64h0A3BKQUmmOgmn77njgSxNIZMbTwRZpAuS9A6MlGlUco
SP/8MX841GZY54LavjlbfjuUiP0mLHvU69H0KdTEd0mMwNDM/ieH8fc/H+uHU5ps+gVIWzZq66uz
YXTLsFlnDGZycM1GFKXO251gjnKHEth0iB8kTka4s9p70af2TS+1H63Ml+Nvn79Y/xThcjOiiZon
5buOP8u3dG6+p51gzbwc4NVshk0iI8dggE2IqN+V7/sdcpLohPN/D+hNUEQ7ubdN1gDSf5z35jK+
ewvu/D0/7NV32N74i4d0qhFY9xHfoTvirqe7zQdZ5aC8hPBsf1u29kcL6OUjvzpTAiEpOlQYzm3a
c7B6V1o6KJbyk8e6N9bqNnuvbjZQFCl0dgC0hPPUq0BCVrD5cTSw0Mxb02Yed1pVKdLYw8+X6RvD
JK8Cs0CtcGv3MAyVTVb1oNVUa+qyt0Bnbw3zKkSoVz7UyYRh6tKBfuRmEdEjcWK7nz/ND9b8y0lL
XoUDLRAxlccxjFfdUw3pDszbz0f44YNE0K+HtACEMsNXKyDhLAxtpVg+NDoljchJdLUMVfa/G+XV
mehBbbKhEqMg08wcKP+gHZmBYfL3b2LoCPz7YV6tMV9qp/OpxHSpZ931qKheLcJ941l++E7+Pch3
SmxeVzchcr28U7kenyggSv/JZNEwgtEJ2AivQfGlrcvVhh0D90uy1K/c+1pA3Xamf5upHvmQ9QLp
NXBhPQIc97eHzRh1c2sVmq5eQMCnm2+Zit66iH84W4CCQnQGGsDfCbDyYRzrMDQo7J2qp033e3iX
XA15/1gdhvvNSc49/nz2vle62Z7qxYiv9swqfXdyA4xYwzCa579FjwBZHuvjxPNgl5ygdfPurbD9
hw8JTk8CheAfMLEZIHgVgK2o81Ge8f5ihKfqz5/qRyNg9iA7DFrk9yRljrL+4llUEpW5YByqnBP/
Y1n/1zcG8sO//hv//iLkglZiZV7981/X8rm/N/r52Vw+yv/efvX//Oi/vv0nfvPPv5w/msdv/lH0
pjbL7fisl7vnYezM1zHZs9h+8v/2w388f/0rD4t8/ucvj0+8BuAKBbL6i/nlz4+OT//8xaeAnL+Y
yG2EPz++euT4zcu6fxz+sX/Wj/Xwg198fhzMP38hfvJrHEJUAFwmkM6wUHFu2OevH4XuryD04a2i
kgw8Urzlx73QpsKvucGv8E6HqQm0hYAF9jfo+yDQZMFnnvcrrGEoWrvo0WwU/fCXv6bh5o9b8Y+5
x7T8+e9/9CO/EXVvhn/+ApXMb2/PAPALiAqBN4avSOEU9OoAneY+0UsfeJlHq7FBv4qj19ORhca3
MQlkU8QmdM0OrpG0zU1N4qDoaQyE1kBgMlwPMblZV2bRgElk3e70NI3hhQVIN06bsR9JQSYjWQFg
J0pOg+sPATS70cS5QOkNMCadCIXWDKknewC8jkFrmwJcw1nAzeVYoXn6vpGjX/0eSTa3t+EGzYqg
vCor4BSbeYZpewgY7iqiSZy1MzRuBiSmllfrGNUSSNnZZdfCqOmaj6a+WodhMfeemltU6t1ahvvA
JqPXol65oLvYD6q2R3jLNbCYFWvsZNKP0EVfgaUkeVdRU+euDNf+1iQhXO760X6tzI2+yeMInNB8
YGjX5Y4zAXU5oSGLjhKmDKjdgwnDVqG/1M4t39lp5E0eM9TJ04bE8fDFoubb5aPXowvo0BXHWTSH
d5OzGkj5UW75sUpM4AKcFriPa4tI+uj7KLJeTS1Z3RxiFyjfdoJq4HSBC6lPkE+347sgYDHNRg6e
XWHRDiWHngzRhFocEKMeL+d2VwE1iAZSHbofgH4CAi1qkhU/UaJQDOFH6yECp25Dd0sDsyc0ZUfY
z1/Krk6GmwAPmmR4wZDuaQDxivYxkDrm0KArEubLUg2YGAn9+FsXxihjocI2gU8epRUDGM5SiMIJ
GZZ51IZTckEB67LZusLTOQUdI5pT2XeYoXH2PH4g8WSXe6gCYHKcdWrRSIFE2AQNmc76nxuQeRAo
6bi6pTCBhaNNGSSPQnceKtjGABAUNQHpL/hADRA2wzDJM4CZPvDe8ViZ1CEjW24kVXx+WLzA6/Kh
K50LlBJCUggPzLgjwGuEpC0w3Mk+QjXZpksXrk965NGTqbi+RyJVohu1AjNc8BCiAfmMdq6bJgC/
hF8glz5/mAOyPEaqA8Fv0WA65W23BmYXlJoA5Dyim71fQ2hlneF4JtQeSTNvT4ABsv6hWlDCBqIm
Geu7EFhVlD+BdkJcFRpgoYN1NuUdR4f5UdaQk95XfeJ8njrhor0YhiR6wGHCxaUswXxCMZugpDom
RO2rmc5JKhfo/mQerrcgR7sSdhqLYCbELiCTlWmtSBIBqMU4wLLzdGf9BAVd4PbRhgTgzn1fw7gq
SLGje5kB6N0WwTTitULO7NxAyGCPX1g/wFFXSSADo5pcy4r68w64j5ruDF5hmKF9T8b7bqqBOkfH
0It3ytcoWa+lZE9QYR+B3F+WEHC60k6scEYXRQS0SwNgA2Z/Ure9CCDzTKwPOkK9qLoonVDs9SKj
zNGklnucNbIEhNsuwa7XysNzEbKg04hmMRrcg3HnE19C6x/6mIxRPnAl+zNf7HJwiQ2BAx5cWrp7
1sftetLA11Aw6uMpAL67h1FN2IDKnEeTB+LQOKhq2UtQI+wRDC0sj7Ruq3GGAKItWzRFy95hp3lw
VACMQTPro7VycYFLAorj7E5yGdCP36BbLLFo2ZMx1Dr3ej8E3aWKYZqxEO4OH9pSbqs3EaSG9Qla
DfMlW+IABbYwbPhpxOrqYHqI7uwNmxqhodHsRXhaVzP1AMaIxHlMFLmCXuK6FiGapDytYsIbyD24
8jcueupdO2PQitQJF4S+fW8EWABez+j9rJO62Q8qqQOAV9AlOdcTJ+Ou9wfRZxUAI+LgawrS6QRl
gOZcA3QCh85yLef9RJ11Bb537oeyWNfV8x7cStQwjMFXhiaMCXty5y2+9dMqABL1MCe+nfaeDFZ5
jS49XlscH5NokUgv2rh6H6+cxj0AqoASHGC1oPhpBpBifVrQpYx2jez6cFe1YKQCTGYXvnd9V9xG
EdfTcSrh87JflK2hTQDsTQMHAWKSBMLhAEldTFVbjyd8OfDEBx/M2zTwJgWsCZodEFYA5wBoFsAj
oSg5RTOaHo6hXF1D2mIWu6FfQYUBwFuwQiwGbVi0Uv3qhklVQi5KeI3DjgAbTFHBrOr8HRrbG+Rk
0BGFV/ECEARUBvH/cTwCOUQ48GJeHOO6qvVCQFDhHmku0NSa5sL3OQcu1ABd/IXgmhM7QKUJ+mAg
rJRTIcEWri8b04/+SdZrA3Bx1XEHULFkVUVi4HFx4sByrrctsFn+qWkMJejt4rg8j02HpKEC0re5
xpGnya1blshPTcTkk5iJI9KIROy5J6UWmQJNFISQhH5CaeUSuNxLG9hB7jWtnAEOLzNQa+OEws9O
lkn4QbqMjzfwso88XDmOB8dYf3TXne+XREL0vt0wVR1wg4OkACzwsoW2ZSPRcnTLTi24fEVkLiwI
1WMOHUUD8ffI4OzA4+k5DRtRT8+A0x2GsNYO4L5D28OwpybYOtrtqw8TVJsKnEKNB7Rni8uChWL+
HMyJV+4cYwBTYpwBEAi8DTAZrZbAXzmCwmu2jWzziK6ofWCjg9MwwHEocub4eIWO9mBZNYB6ZIEy
BQA1FehiijwQpTuhL1oCXCNigHb2TcPi/jQt7bjsgraeHzSYL+BbeYytBXBxwA0GHoAuu5bbDScF
7vN4ijWCiUcxd0GXcZhRQNtjrqrfAKxZk7wOXBul/cS9HrImoOc4u9hY9BusX2FZQLBu9YoBqxun
tvIoywzn4biP3aZC56NvBJotBF0fwB8imsUjR9XDicPKnqZa0CbTCiyTfat7aP+2fkLOZqQjUL44
QCZ2J2Aut+ZeI0aKg9rMyR6wCEhLSrDTxFktQevujB9Pdap4XNsUMap57GdcD7tlIQbbAowcC+Fk
z8oWZ+yGVlwHoI4PaMcDG7M6cHW7lBRefHtpEX5dSZBYuoKoFpumBcFs3P6+Hu5LltAB4n8DCgQ7
a2MpbqY1BF8VqBNokrAe4Ilr3QHxBjkYgEX4JQUswr0fcIQBttT3wyoeAs6b5CPAw3jBeAS4adQ8
BiKuHKMlulExtv5tEwftuPPJsMQX4eSEXaG1M67Y+IHiFXAIFZBNbYPla7XT93dxXMr+1gf3TL9r
Fj9kRwPwilUp7Wut9k4wsyfzFYuoeujZZFB56GUHnpoDjAQrE2mOth/lfFMOXV8deiEMKHCaQH2w
oS1KYYj6R3e3iQnAcjoJWHXbDUIHeCS8ubRfNU4M+KpB5RH0eEf8rp12aT/yXi7IpiuRj42r5nSJ
gAB9RGCuFNrIY8gPQKjOn+1XQKuDP2E3BKCzHBuKIs89tUTeBQNavW3aRoD64rJaCDq5wq3VBx76
Ep5udQIcPhGTWS9LtkAZWNbg8uUcRdJuRwNsTapctNyt5YjSLDrpfroiXJ9zyhxnPQ2lj71ECfeB
DB3xyNla8xWkOjUCo4Boua5z0gD1C3qeD4DZipqHPsRbFoB339F8weSLDPr6Acuheuy55xEvS6dO
71JYqvOBy4egBgfmclUzNj8gXUB8Nn04NEUzuoO46cAWmPJ48o+qHdUXEnXASMygwU0HomLv3Gjq
xZ/argbFYi6JAztqq3CWWkXa4FCFBk4bnreW9Rn4TVvlX3PRv5VyX9ZftBjE7+bb/PrbPP3/vcQc
jkUoif7XXznvd4n5/bNmtXz+Jif/43f+ysmjX320NKAb7ID6H3o+KiJ/5uR+/CvMfJALb1o0cL2O
UNX+KydPfg2hNZwkPuQkghjGXkik/8rJXffXEE0hHyLrHoXQqE//Tk7+ul2A7xXiK8CzHVRnWB++
bsxLz5ctDyfI4IBrkG22lfwOjtVZ1EDzDErd+Vayn/ti8y9guzhDrvbhxZT9oCzwtYv1oqaOeYFc
DTynEghzbZTrV1XojeASt/EI3tqRAfILrbOwAD/KRV/rrbb7VmD42VBbgepFY0JRRC4BR2wNF+Ob
eQTYmEH2Z/KjUyLoAyoI50F58xul1tftkO0B4dsC4FQAyvVWf/l2VPBOILS6PSAY6xCQroulOSOR
3ZxPcw5bClr8fEa9r35vr57z5YivfRlxqrmQ20Vhgc+t+2AqNFjXAeAbYJaXAuTsFrRPXe97apys
AW7oBtCu9lMMRGkmVDcVissEV7iZj2Sp5VlB3wXJzore8zSIBfjJFjoJx0XTYE5LAl3SrIRHyd3a
LWYtaoD0QDqbExUVMfQdEaEi7pVAKyb95yaeoA22JNNVwl2gtAASnJ69FgSUdLIjyiWtInzHBu64
twD8TPoT1yvQd2kJePaQgvMGQxrwIvvlugehTuMWctQdX3tgnWg4BA8M8OcqB4IeQKBx7C915063
czNFOaD35IGF64dYh00+B125a2HkbPOgMst4MK5qLlxUje6jksDUNAaR0c3CSNGbGayrKlOKhGAI
VSGEhF0UbK6GOVw+EOKKi64TrDn27hp8kSAd8DTxm+AugYZyroC4fOJtqD77GsxmBAdj964Fsxt7
SlFzNVSA02YyUuzcR5w7OcoHArrqgPg+OGDtbNQSGLgvLCAf+FCVa7bYdVKHuMLcnvqIIBRLJs7m
rGoXrwVjb5jmlE+JN2SeD5rcJRJV88mfagPJWBVVS1qVTgCOFuDilyFfAQGpJQeKy2l28eRiLXid
vCwbhN15AnhxHs1VnJXMBW5qmrsbOzfLYfHAzBrACM9LVCOGAuxy22dYXpsw6dYb84euucINWW33
FnQgPBlFLaCVPMeB4xwYB9J5kpzvm4TUMIIiDYD+Ph54PTVEqDHDnTYGMDmS+n61aB7dCX9kKvMC
1oIaQaVXhLEmmVk9ACiduckl1cOpRsX4jlT1WO0q0i1g/0/mgyopmk6cw9pd1gOKTVOdmUkCko8Q
dkQ8qHr0Ctt5JJ/rpO4vQXR0oiOY6+CZjLW5go6X6lIHFMT7aRV6yTpvKh+Qia53fh8mH/01XB4a
aeNPMw6zwu17dWxRBnuPjH++Z2gnsMy61nmAfYUq5qanR/Qs1MXcO85VDGGd94ieFgjHLt1T4wB3
64P+fGV6EDhqkAA4wHUuGnOa1sgs0US5LacFvHKUVR7jcW4hYti412yI1t+Qx+lbwHSBGUbN8LKq
yXCgMyDGLlr42bpYeZjWXh9526ISEq5mN0uQ5x0ZGpt2kJhPZxfq/bRcnQONuToSsB3P8BOUQB4G
tuhouO5CROlYSajfg7K6AM4vQKFJphGtpOSJtZ7O4gZATyfuIYjbKC91tUGBV7lJBoxbAwUaVPko
sfQQ2sF7hP2uyDxb8QMOjOUoAEQ5QrBAFyZkMGqmIap33G8PKLqWBzHCERWgUGfKk6hfzrWKK5EC
77pkKHtVBxrq9ZiEfDjEkxaHKtBz4YmyO9XNwHeK19NubaTz/ucH7nfnLWpVKELFm4EjBDy+c6Uq
ZzUod4K2eDTpXQRyivDie6fzTmGIyiR00oLa+9QvwVU9PjDupCo8qo2uzW4i7MTA0rycYFvV37vt
uQL+FuQNUBwvqvauowcPlVyByRuT37h1dsBHZyB9lQ5CRRpmA7co/oJEDX5B69zXdN6D5Fsk/jWA
y7kZ/CyqbmL03mce59yf02S57ZBR/nwGXouWot8QwNgYFoWQLqGggrzqwvm43+0S4o7bPJcaPzdh
AfONfZBD1tOH/H6QwRrhjXvuzUFfXawo0pZxTTHovOseUHjw8/WArV1Ma9GkOiP530SWvXpKGG58
e5OXXHiDavGefQhqGk6OMXm/gE3bmTfNJrc/9fIK/3ZC4Wby7VA9qC4Qv8OzmXxz2+hACCpoxi9c
eCq3oOy+GRt5W0vx9YhYv+gTfQ05Xysxq3mqnKhEKGgzcm0F+6qCu2ElOdZ1vuygg8DgtlYMOY4I
v0CdEmym7G0BXAS3P/0eCIxfBmlwuIX6YIVCcAhrCL97aMJ3wPP8/h8s2JdP+2rBBrCKmRfy9Wnn
vCbhLijQYcVj8jXZgY+eszz8o6n7/zOlX5A+bFHvTzKlxx5NzQydTY1m5suE6c9f/TNhCuJffY9S
dIdjrMQNCvZXC/N/SDuv5ciRa4t+ERTw5hWmHF3RN/sFQbK74b3H198FjnRFggxWzOhJE6GJSQKV
mcg8Z++1lX8BaqM7adFBJPxluSX857oka/8imMXgVoS/TtREg33gP9cl2foXlziMLwSakEGrI/j6
z3Xu+Nfk/66FuY4fpINJ9gx7GfAnXZFBGH+cm7ji4wpkCWW1rbKZfkcH2cm5LYEtvRKuffac8iLe
srOf0sgt/913a3M97vqOxMEvaPORE3yC2dsGjZnZsqGc4nqfGmXZId5dj6QZT0q/PF28lyK7vYLI
4/S2bseX2V3NksATsn03C/79gt/3hFcXsk/PtdpQLeiS/HiMOJON1l8E8QHHpNtQeqZg5fTRieHe
Qoq+e4+r3y+OWpoCEWXR6TB4uFatzZJYX23JAg93vts71nWGrlIbPPHM58ts2H8zru+vJ7YM7rzQ
RmmDrfYdXbdGo5UF+FUUSr1UtCQH2/SJL6O87JGfnvO/o5grAVkw6mlJ5b1A8I6xRNmwpe2UHU1L
063vFryu4C2Xe2Fb3MmutdWc9JB740VxReDP3wP8rx94PXWNMkoN1HmFO0QN7v9iAG5ltPquDrnR
fD+bVl8Og+8W9RCEM8wZEY3Jajb5TUkUT9dlbhDhS9al2r+zlFDeR6ANfn0/1Gf4NGOpIpB/S7M4
+6wPPCZhqX6Ugc9q3R6SAgone0AS6PaNYz1nexPIkVu5vHu+19D/xVOljK+e9f34q7NPauBslekp
uIJ0TIQbSzlYyu33z/jVEBxpybLB34L7Zvn/320HmppJauYTpm2WD5K698u7ov17k+PtF9OpPyEM
YWNnV/04hGgGGHLw75Eqm15MvnY/NuZGb0b3+ydZbWzrYdZCaj3UUz4bdFDiWtyNorJvJe3E5rn8
pe9W3NsQyPaQg8s6UeTr+B9FQ9kyRCpD7JdssHY3bCRP3p3aMD8Lw5h3SCAoJzHF2R1Wbyys+zLN
MivlC9Sfq7qdIu+1vHGnYumACNCS/K0cv3976yLh27O9G/NtV303EYBBcTVMeLaO694Oe5KbUaXL
Y0c+FJeZl5GFsHz94Kxz+iaDDQDv5vs/YbWf/fsvAO/GNUu0OKB+nCehAnNA7ycSdkZt0cZQrj9r
QXVCavmbN5lPQ61mfTXARc5BubvY7JzZ5bK1XZjrrW1t++20a06sgK+m5nLUQbhFdvon1KQCgMYv
LL10CxoJkf5rhs3w/buTvlrH1B4JDgOJjERyVWAdfAuP8JBnbnreHdLenl1O9dvmQj9ieZ+c5Djt
w4N5Iv/g86A6qGBCy4kKNDmarc4SSKiRnAVy487wFLIBt3Tq0io6sbAlag2fFt7HgVabfh30uR9N
4uTSoKAvQtWhShwTSfj9MLbpUWvBxjhjMf0SqgkPObIOnJWzVuLcVn2Muor+R9a0koAbK7Tl3oxf
hCGyDokStTF37n7YQ6bjPCIJFB6rQfGs1Gw3RhfGO4XWuFflXX3I1Sikf8N/Nc+N4SkdzeFInSQH
qtfMu4HC6oZSPHqmPoh+APUapl+mJRWl4qA3QKPndL2J3gftby6mDm3vIj5SbqQM0BYkb2lhotpa
GgZ/EIWY+yydqwtzkivKpS05rzrAJEPoJzfsk2Fj1QH4EUowLwlQ0cgGtx26tEpD+ALVJLtF7PeP
aV6V/PjjvOnEqosdAZqXaE+dJP1GOdbtzLTj1p7FxlWZT7SsxNT60cx6NNlNVUROUky5y58+emhd
4n2s1wZNez0qwHYK8UFNoJjGUaKfIzyhXCdjSu0w/t5MOZo9J0pVqXGSbhY9ysviTZ8CKMNOHp37
gZa72Jity7q2qs2cy8jilthQs8opYElacSCJWLkxBzr7adR1HlbKfEuXhu5xWfj7CmfsJtRH4Iwz
LVU9leuDWsrTbswMYd9YhuFFfp2fC22Ax1TCdyjHlnZmjotA0KAz/luQtWRT+Ml8pclStrBYyd6m
acBBqpeeGkWMLywOIE8UhUGhGVhVUR4J92CvsOsWHEAGV0RfdyP0QnQ3Vob0k5iI1KU9G3vCSOcX
UlMHEKPGmoTqb7hAGNN6ZqNltwg6ohchLcqdPtKXRywHi2hGKzUYQ+oAYKLl3bfiPdLq2tWZkLPT
QxXJKG4WxTNEzwCOHQFAzVkSp5Nhl0PftjbMmf5ZGaCY2RaAhy2Zx/AchjJ0+upQTx32uM78qUxd
QZ9TXCThBLi4CMaK7Uxb+wL2iLhHjJxc0fivHrDXU/Qv6+i8UmlXluRjXnailOLgbKUM864YP+gh
PGrGaNqzOIV47uoCtVtI+0QGC3pLuRAaj5KkQB5SMkm0uNI8TRrlnwB0ygvd7+qNlfgGbMSa2ngo
IYMa1cdshCvPMSU8WGgBes/IQtCehaDtwnlWn2YpWHgR2HpM30K+VBlAiccxuxDoIDiJoZRk6NR9
uDFDPExDSi/EoWsfngFFbW9MQUvijYUxfLi0RkzirhygvA/00lya9XNDpXgwq+Cilxv5tZkn66cI
isgVen3eROM8eNmsmrWtKFV/8HMt3maYxCC2l/MZv45OwX1668AWgFbQPfQHXMXGTSgZ84UuZNED
WsHiaIlCcyyaoLxTZiV9yTOIpZZZaVCLmrQIHWC1CG/qpeHS9pqrjC0mezmUD2YetreClqmbtEln
EpKp8ihu1qaWl0G9fAZklZz5Va78ibKY3xhTsFHameLX7tgbKheFBXNoJkW0Q/V0r8wie4bZIZoN
S8Xzk2K4U8RRBReuzinSisg0Oluo5QkUYtw7En09L83CZjuWw+zNwiC8UK42KpuCYbthW+moQ5rV
y4Qo5qdcd8NWg2Q/AhR30CeqcGTa3JmbVgayZ7GNxgMtd1fVbnu/bhASSvRUUjBXIOrVbcFO63SN
YLihOA7HWa/Dc5rmDQYTPwdmICgHU/Pbm1gMx6c0j+tjQpLhuVah6SDJFT6GEMdbRGSmw0zMQVdA
gSKYXjkovpHDAlSEw4zUAZRSkWqcOWrzAOUhduc8w6sPdeYSMVrKDCk0l2XZbHVkUHYV6OZWL7sa
rGWg0NqHqtwbAVCWFLCnLWkl6U2RMAFpATLGVlBcdNwGaeIDd0LkhXXUlAU31JuFlutrG02wpu1Q
tr4dKnG1k3yUor1VKzsfuCFbxhRsqgFOBdrKYqdrYXxV5Y3ljuJYZjZZGeV9b8XFOdqF5gJqsHQE
eAqnDr7EU8626SQI0uy5L/ulMVLv5LkZbtraGHdLfuoObD1ohrwYD1bnT8c8rdEYZsgDAeGMThLL
wQ7cAMQ2IccMMYbJURYNSMgielt0SOEF3SThaoSU61hj2XrgpNItnL7mbkDsdGiFqZ5semAQP/O+
/k3Xa7qqhTp5nPF6vLSknQzkW+b6ldDyVauGFHogh4lj7VfFURll9aaCD+YVel15MNX7xyV97d5A
m/Q7rrP5VpcnQizCBsRu7MPuSsQneGSKK6Uo/BxOGmCHq6npt6SMFD9hrum7JNHjvY+C90IeVfXR
b+i85fI4VI6ghvpu1IRkm3CpP1hzrtLm4Pew9AHyBghMOpRS7WgZ/eNJnXBMljM4/YpYu/NWn4cr
lSaWZOchvUeUpuOlwst/4vhUbowon9Eaihj9ZUn38iEByNCXojMMcwc4jb+TmALYoiVPqqcJGMFU
otGWUvBKHbDK/CZynsYIESEEwxIU7zjuBdtcLiLZHv1Ue4kKOrp0GZv0JTDB1xI7oTXQ9WJ5fqpr
Tj9qIhjEY2hSfdP0wXwVSUmyIWC7/VPEVaTw9vrisUQ5iAzWUtGlDY0wXIZ+pIMLFZVHReq6n0KF
Ht0UWxK8JCHWQO2K9T61BovlaGVXKmivV6EDyOIEQ2oFdjwFCJvAF8WPtc9noWbenpsouOlC6z2q
0l792ck1gFUVV7LdzKm5zYayQhhFxe+sLrvwTwlyDRVxz1zRC/S6CZYCEIHmRo2l/ixWg+wm92Np
E0wxVKOlFbn8BE5D3NKZFea+m1mgB3Mgne4EV+leIKDsoZuD/qwiKmDToxg91GhFNyZOo30aosQp
+PJ7NCNh0nQRzLZMi3ZjKuYHTp5cLTOeKaDPzB9EyEKfws8ep7G+Tua53XZiwwo0krZzjTprz+q5
b2iwVSUiIkn5bQkwB/okcmbfiM+GSEHlFozNfJCbsD1roTDdFhbNQU0P801LbxnSfj67mo62me/4
pHDm0weilZPJf5bEUolJfQA0gKSwYgtSk0kq3Tkxx7OoATw5KFF0P2ZW15JUmwbncRdWN3U2xddh
o8U/0Xbr20wxhAelGIJL5IfJbWwNHMk067KyHOlRC7gvLXAoor/p3h1Uk1Dafki5GuZiT7VH51gl
FFrKRmIYlEeruLkBC5z8sIACZWA1x/kihFgY2EHcmBd+EWo7NS9ClKz9dCHSVYUvLKLIG2oNKarM
2rT9ZmyfW4hM+yZNFyS5xMmOHtyvzM/nm0IymzMpL5rLOJkJVosqC5RbMHD8aeuuyWisifFjMhbt
c6AGRbIRo7IFap6Y6AuQMdf3hdFW4Gdyq8k3NZoC3x7CGm6tJcNoFpSkw4Uv5OaVUDFIHVjhFXDy
+HdEnAv2jSwVndpslSuhEJETShY3E6nPX42sUXRPkmvraahJfbExGoybLGnal5LMy20F0fx11Azr
pdWG+FqZIwOEfT4KO0Of56cusSoI23H1wOlffPUHSwXnRjQG0L823o1GNR5k9M32jA7AgfCu4jNR
tEMcGunGmiNlV48QD+dJLV1jhMyap21mm/Ic7yYl+TPAenIDwOebGBnTgxB2gRv347DtJW0E68On
shLSBbCT45cuWvWsKdCFC1bb34J7Crj31HTOS4WXBbkfIAJ/xTzWCd6bJLvMB3E4MycpvG8jXpJQ
tbiCe6W8rrlI4OnwRW+mUOgtCsKtWOYs6YTDxthYnYeVhdIl/l5PBYN4jMF07sNmSrAEQECWoqDY
Zg1s316B3QP60NqHsm5tYQlzUpfG/FYM+3xfqWLs5kKmu4gEEzf3WUWlVgkI+XhyfYgCr46D+dmM
x/Jm0rvR02qxPLN6K/UMoD62GbecGptKvSkNmD4x0Ei7r7py41ej6E5zBW44KqTB09RG3YGubp4q
MzfZU8P0ZxTq7Ja6HN43+KIfuIdkGxlgP3cHRf4zTv30KxQUY1mhinTd4IzYYezgSWZfQM2cWbfN
mFOGQAa96+oy8pLJDB1pyDlmxlOxt0YftaAUhL+VoUm9SVAij2cfAhvdUdUigyw0ZARF29k5gFLb
D7ilhXLADxdqVPhaeTZvJJIRzpBF8OIR3weXWtWCRvU16uDcVH+EMaOxKQIKGvSXYR51V7MqZd/n
pm43/dxcywHIQqU1yBgIJfkSEH1fOs1oQDVKcwqji1oepi44IqczI/m2xS7xLOYjreHZ6M7jtrU8
gbLqD4CnwWFAJ3k9iIDrukrpBkdum+wngqHiKlNU48FAc3019bK4A1ZkiTjAlOGqDwbhMQBtjQVn
UORN3bV4etShjm6VLipeuCf2bm/kUuvS7MguTXIgHsO5MNVNG4DhddpYlS8GsFw/81BH341YfQPn
PXxsmznf+RjN6f3kQePVAjocW9eSEEWogTcKqMXsTdXcJo4wxtmNMk+CKw2JAJq7a+SjoOXKQcAa
9zJNhB7XiH1xf1Ujp/JyYo0XUe3MYopYVYDpN1LkPp9DP72VUshgdgbz6CFPCmWB8GebWuZgPyqy
7laEo973Ikd1hzzC2ZMKKb4WZHU+NzmEuv2YoJQy+nGDwCboHXMeEtBgkvxqso3u8d1UuBVE9dzK
kPr6UJ32CO1F+AfxEFyJgWjt+iya/jSk/mg2pyIOwazZo2UWc+wkhA54VtjrAVjBmXf4Rh8Mi3IA
5jlmdynVl62PwmVwQtrZKbcJKkaOESuRW1uTBNmW5euwBKtN30jzn1ms5rNoUQ5PomLRgyoE+bq0
/O6PL2v+7wDWsDdP4qLfSoLgRtKGYDdVifU7MCVqCIIUWJ44hsJtpaj6jvNCyrXFL57qcJaBk/vc
sBalNXAY7U5qe47iaNE4KTbiD8iByQMMQ1IyBs38oSRSTpYEbC9+OEQaWuTDxkuYOtw7jeVaNkbQ
ZWI1dxUE2jPOZoUKixa0P9GOpw9iGai82RF8MFkDl1U+BjchkYDk5UYhQsBYHf6oZdiw5Is23S7k
1l+wSyXPtNKqImOjfsNtyVZJp681LlpNhL9It2xXQKD+obeVBUI+zq98Lj4bCJrlOXYmTHuKmGQ7
vaNWoRMGsm1zSXOsMFLAZQfSfBYrWbpLplR4rDBuCNxKJ/F67KvhgZO/qdpNItPqj2fkfSZlL/iM
xb5DMX6diJEBfytLLuRUFY5YGUaQQrJ+HWdVCF5O7jZj3Uv7KPXTXd7N+vnYdubrCET3kktXxP3c
78+KQo2OVTX00DxFxcvhE6u2Irf9i6y05l0Ww4TU/Ki8tiZMFkDizQehD8rXse/AzQt9nD4Q+aLt
4qblUJD1Ld5ysqi8VCkxK1FaCc6ptsWEqZkQpPlaebmVm9BZ9f654Ct0H2VV91KorfgKdiY87wH7
bUIFgx931NFrKOH/7K2i2Q6WQR7YFJf7NEnLy5Jvg+d3KSZQzJpHVu94ycTmkOpb01m1IA1aqq+E
cdRCN0H3SORd3zRZ4gKvU/dDDMTTQWePhYAG5AGge+8RT9FdImiPqGqoYsY9Tct+C0bI8W2SjAP6
q9YFFzJy9eKTiH+Mn9um+gC0U8nnY8eu/FRogHPTaZZ2o29q11ZvDq6PWZ30AepyihhOTjPV6h0Z
2/PBkvuU3Iosu0GAqGw7VDv3/YADFdq/D4d1auVno5u1J8sMhie19f2tkvqqLeHZwR6oEJETAvh3
9aKhjNjpyVHrEMKEQj3eYtQdf8iYjRY3jLCtRFnaz5VpHucJ+rQRZfKdVZnKXpn94QbJtPYjiwsD
N10T0JERxvOarjZ6GoX+NiD76YJYhvlMy2KfC5Eg/WHvC7dwuePzKTYNe0rKFuuwBM2SgaGGKeFD
VMviwUQqhblHDo9NpZs4W0VAh7ma7vVhJLaMTzJ0+pGyWCjGneMLSe7KDbEheJ/0y5az9y/KKTkb
eVBeyTmEy2lIyiP1XQPkqVRFF1R+y2er6lN3HrPuepaG+rWWJsICerna1mnBpkKEQGzzXcy2MqE4
z7Bpo0MQDdm2bycEmGYFPEKb9W4zT3pENEHGToh5wFbYhD2txK6bV31xTjClcg3NPThKTdZcE5Ia
2IRaJPbQY3hq54GLAOTuvYiX4aGSpQXOPY2O0k7KRrEGzEu62b82gzIds7ZMbku0sJtADbMH3ZjC
C6pL0bboLAyUYyvC7DPSF0mbz6GN4/3oy+qijlv/0MVxdIsJBEdtiZ2Lg7o1XyLyFBGlciFtOKOj
k5yUq7HU0KSpaXjgmGXZMjbfQyeo+Za7EQdxTH8XEzXKqzAjNieuErxgc23uopGCfWCI4YUYFgP/
HqGctqJH9WU1tvl2nkkaGqQYv1DYjuRFd5kiIdrsIbarpbRpwtSyE+5bLr7RZq9JIcBZ7Fq7qGQ7
i5U+OPARzG54j+FOFeDbWwmnxWgu0q2VTn8KEROSagrJXSRrAI41hfj5sePQPnDmtYJ5O8v4f0Kz
VS80Y0xoHHDs21OoruxSTMsbWRjx9mQSJec6GwAcpq1DETfbG71YXvd1XJ5bTWxsY8495AzKAgJc
yvD9pNCqk3uDu3WmnrdDwT+pIX50hXVh9CHauQqvFDMWiUBklFtdyn/HVRjc9IJeP7UEH3gjZhtn
QVPATS2WNBSj4W44/JKHItlRDwd2PdfWpYTEYjti5jvAKu/PZubxlhxZzIxUJt0hqfXtqFuKHQQK
F59RjGubJuRycpp93QPcZGyisMjPukQbjrUoaF7K3dalq9Q6kUx1vU7rgcqIXJyHmRS4Y2pVu04o
ybpX/fZItpFlmyPHD9DbpNBESnTsDOKpynG2znSV8lRYyjMmcz050Zb91B3STBkJApodFfQgvcOP
jcMyYvaaBe01s74R02OvvxSwodv6V9ufGOlTI+/jSOsec5+iFUhpxTABfhX50yj+ONHGWzpmHzrM
qwFWbbxyppFuAKBxka1t5/BSTX6oiuzmxstIwYWYI/oXt5qvOYLR36L0/SfDWxomEWmhH31CH2EO
7yw5qFy0iheAIy9EPhFUSys0ivOMaLhKCSRq+aRPO5FPVNl43/8FX7xgBbvKgu1atALG0iN+14Wm
2YZxnU6PqxGLSqls+BX40Yle6RfTRYHcw0EHeRcPumomFkZFMGMzltAntM6OK/NZlvxNPha7rC9+
kEKRn2hgfvVQML801tDSzl8LdYx4ivCcS4VbgC7FT57iYR6vv39xawMKZmiTTGgka4bKCqAL/PHN
iWNBNhAHuX+3tCWboCBMNuJmUXFWJybKp8bv22C0mxlHhUay+plKYh8beP6FqyTnxXCdKof5FERw
0basVoIi8x9fcCJAuOTVr6SGfSX68qIa03+V8QBH/SbID3xlNiZYjLZLt9+/QPmLaaFx4ZJw2vAG
P1HjimCmAVimhdu/Bs/K64gqAMf/XnXSTYbs2uk2hjefUZK/Co6zJ9uh518mbnMrP1pucWIZrHW6
y6/54Y9ZptS7deBrIYGMwBbc2i0eFq2Jvx0OJQA7Tg1X4YZSnk1MTng5ubKdXptnp2XQX0xajbrE
klWJ2kVazydY57EIxbZwraC4Q6jyA8PFiYX4xSziMTVDpQ+FcMFaTdk8CzEmBBapd3lhx/2lltwG
U3BC6/HVc7wfZDVV27lRK47NdJxRBrQQWEIrP/EcX0xVbhq8JA0VqiopKxlE0MZ60g4kWcrQO6RC
jWmdTo5vGo8a6TuOWMqvbS3+g0FZ5gYbyiKuWuPQhiFozE5hhgxVozhwtwo7aNOzYRh/B0V3Fkny
Q1/IJ75/n2Um/GAWhHVUH/yvKa4eVUg7ovLCctEctgLCWGsj7fSjfmXa0zmlEeJjNsFGc79fmidH
Xe0FxSzUSB0ZFYuP19KJRIOnweaaXE4vu2ZPUMhJG4D8xcQx2N/YenhSQ38TB75bglFbyPizw8r1
fxIBEO1Uhx4NbLC7dt9sBcdwGteTr7Jgm+wXK4JDrOsle8KJneCzFmwR2KCU1kRZQ9cjLtvWuz9D
wYEwzSI2pUWDOFwO9wDAHf8WYrmTbbIr3zn1tj+J3JYBudNbKmBQqNyrl93kY4KBLKoQnwW7Zkt5
e6Nu/rYDYNnhDG68CLb5R0yuq8VPPAkXYAFOeEN+sd0XMb2UwbyQ47r++yvFwH6LYIPjoQqU6uMb
xCUtRoSzAqcUrT2xIfdROlxy/r0jpJej7VwOnBXNE9/jr2aPtABP2deW79jq8WIxm0Ul5S1G0vTg
K9lDPJ7KNv9qCHqF2HFkrLXSm6Lv3cyINfyPplFUrlDS4tVl64FW/9//0Bvvx1it914P8dlHSxiT
jEwmKg5hfU7d8/v1/fYLrL71jIJDmf0TL7W1GkWw6E5qHZRCperEYz0b6U+1ystnyA/Is3DPEzxN
3k01UsI1pT7yKFGOblPMpVOixzqY4UCntkGARENg3EitiWeNnD/LIPfJSFWH/GLN84ep2ulCH577
laada+nY3Qnoq02nA+Lxkg25dsnO19/kdQk8e14wYOMoX5DZJWfOJNXCJlzQXqDo8cskGd/eIEFL
LenQRXxN37R6E/wxU7E6V0hd+C22ISZIooR/9m0YHluqBl4H4gSVFFH3S0znRUC8rwcOBPOY5MeX
Ql1mYGgGVbyV8kGCxOCjDRD0+VBFQc3VSVLP5AI5CIS/7HaWB8Wpmp6M0brSXiTiNe6lSaUHFhRl
eKWkg74zxqi/0WpdeqbAG9+FA6WQeTIJGoowcOVTgDJcotfCbtD/0JEJnNi+vpyjizFskRZ/Vj7K
XZbrpA0vJkuiPluOcfIJbeXarvG2kbDONB2rrYXTZLVfCXlEfkTOPg3M5LI9J7ZuS2b0U+Lodu9Z
fwJH30UAaacT58WvnsxUTBrtnBc5Ka1uar4gC0RQaKU7SMLPJm0OQzH++n5dLHvEelm8H2K1LEpt
QDfdMoSgPJgjiObmdZZ+/IMx2BQRumNqBAH4cXOkGDX2DSmrROiqjp691oluGxi1/8EoGmpHJOYc
HNYhBKlp1fhk59JNaTu2jR3iZY1P7Lhfvi1D1tE/LOznt0PEu+1QTyTSOM2hdGWkb5N6CGfKWPr9
9w/y1ceRm6kMLxGogq4sf8S7Qco45ARI8uzbx1HaLR/HcFeetMx8VmPzdXw/zurUmpSlMEAIpqQx
ggWHAeYUF/OevPVjtkU44BgHj3TdTbMH/feIIsL9/jG/epfWUk8xRaCSirGaeTQB5TShsoXx4Lxv
r2skJlNy9/0Yb8WS9fQGrM6s4PxqsZI+vktc39KSH14hWR5dOHgHfQ9lbldvuxMfsWUOfzfQaqlS
+ff1BFafG6SBLVgvhnifmyXspe3kn9iNlt/l01BgNt5u4SC+VptREaBDaXUKRH1Kbl0Ns7F+Ib+T
vOdTl6cvpwhH8P8fatmg3k1F4iF9coij2vUvTAeG2+XgRWd/sSd8d9wt8AkJ76Z5lRybI9KWE6eq
rw7lpog8hhs65zhzHWbSCWHKDK3/Wgr+uA8O7c7f9IfZQYi5WHNNiX6LcyrPZHms1Rs2OZZTSmHK
yDCnPz62PPitqlYMC07AjjUYV//my37Ay773q311+Ta52qpsWGzun+qJwCXMBs0OO8k2vBvP6Wzz
Pst9dxl55h45/cUiz7RJKd6S+OOk22J3ygr4xTbDsKDyl8u3QqTwx4fMS8z5hZiXKM9Cx0R8lut0
UBtioRvoi+Fz1wQXUPc236/IL1Y9o8LX5lOgL7/sx1GhTQ4LsIriW5Vbdm3W29lgnci1cOIa+dVv
SF0HGbuC0gsv+ceBEoib4TiHix+i3iLSPYdQsP/+Wda+8eVYAMtZUxS+0TLNl9UYQySkRoByyG03
82bGzCLtwo14VLF4kEjy+5TF4/O7Y65w1Kcdz0GEGubHRzIRYfp1IGCr7CwIrFtTHYiAPXz/UF8O
Qk2eLZm8Bk4dHwcxGuAhVkuNTyxfRWBbI8STKjj/3wZZqh3v9hUx1FvUxAwS+xdgWu1CRTKV/G0A
Oto7KNSmsbCHKXqvRuFEzXlRQbtlqeZ5HkR3cyOcQUU/tUt9XknLOPhuVFlWuUGv9v6aaPu/aq+t
G9+pmERAVbjWY3IonMSJnPS5ctFE4anyaqe9N07Nws+fno/Drz6kYDrBukHV5bwANi/2Ofu7JImd
6S5AmZtqU+x7p/cKFvbVqa/e508RB2JJ5W5IS5przOrJZQDLRAVnhZuVNOrqInuV4kDy6oomjjqc
2Dq+GGzBYyyEaXAXynrr0GYSN3xTIeeweMATY7fpXR2O3nTqWv3FVwcn5ruBVvNGbRNNViuW9bix
XmmGuZHXE6HVbLK9sK1t2vn31q/vF8TXY7JVLZ48WhPi8vDvVoRgDeiKFW4YsE7d4UFyk5/9rrVR
HGKuVbzUizbF4/djfjFtJeKkF0QYi11e19nUlJxsS+1K6mzmodmae8DSFGFO4eC/mJ6kkaAEot2C
q37dmfClUCIzmja3WLwqCIJapBZWiQewv+RueGotLlvux0+3ZbwtQk4LfFvXjZdKGUa+q2PqEhmC
PU3aqfuWqJL4cNJAuRyz1iP99XsZOqSSddEMzWetBjTMeX2Ek5DLvrM8aTs6JVUznWL5KaPuF18b
dNhvE+SvAVfTkji1UqkSBuyF1pstjBBKuUFbQXD7tWFh1yGFFP4zscT91vB7R220rdSh4P9+2nyx
DD/8Gcu0ejdTA7+TfVQzqQsi1p1wHKQd0eiJZgdiemKoz+ZoNhXgGgq5DBz/jHWdMIzVbpSiOn1b
FbPb2MvpKL41Mpu05NveUxySI18kwa685OX7xzw59ursK84Zjf6AsfNzDg+4AgmgSbCrlp5ySG/a
bXi5HH2h2bmnjp9fvuF3T736zkeJSaLGyMix9trPRDSoCAuS5856+v4Rv/jUf3i7qz2nSgBfqirj
gPPcGtyJSsE1m1MJIZ+3Np3KoULfwpJhm0OvW00YfVS0IcUIuxBozIQGEy7ju9TG825iS/DyA1Tu
wkXp8v3jvZV3P6xQBpYVmglclzl0rk+4iV5FsWiCChsc/DQAZ/7An92qz0OFHxfmzK678J8sJ9ob
h3Gb9aSEezPEdLuE+NOd+GM+7YLL34LiWeWozdl3jeFJyn7I0wUpEBmgai1yy+BNEadUgEEVcB5+
/+ifftnVaKsZNI2WkdQzNc1G5OtR+9eZUt9EbXP7vw2znkDYn8JabvFX9fF+QKSG+l2InDiPfv+T
gTTK+GwFHOZWe06YDCP0sTFzK/mqzR9aeV+Gr98P8eU0lWHCUEmUabCtD769hP23n4OMGp/sqI5x
hb50M+9ohOyE6/ImtpPNqSvYpzvK8jO9G3K1oyeinEpTFsKZMNoHY5qo5J66b33aS1ZDrN5cLAY5
Ursoc/0K52er8+P8lpEttUCev3+BJ0bSV5ehkvaL1Wu8vy6Hp40P13yIa4yl0yl41tu6/bSu//va
1uftwZinwCx5bfAC+Y2Iqwhq0F3N87wnd8KVj8o2Oebe0q/GfXk10jJMNqzwY08kW01QpHH3/aMv
L/G7P0j+uMOx2shTgQbOCbxeGndetxG2p5kNJ6bLugrdx+ZYZRm/ZdxKF4Tcu309bb5/kq82DjqR
4nJY41y4binl8J1jCwmJq5jz1pAB/jXjn6zH7fL9OMvMXr+x5TRDcYmj4SdWaxwX5tRUhAPn0MAq
kkXLzg60R8V/DJs/gfbz+9E+f8sp2PIRIh+HzxClxtUqwKGnVMKc/vUJgibtlnvpvHHiq34Hk1Jy
gNvtQk/4JRxPfcu/+M0YmQoL5AJIBetLCwnEOCsbRhYAE/4fe2e2XDeSZdlfSat3yAA4xlfgzpwn
kdILjBQlzHDM03f1H/SP9YIUkUHdYPFaZL9mpZXMMjU4HXC4+zlnn7Vts3oazVMp/L9fDJfZcVMC
nuWYi9nT78uPhlKEa/ZQr2ilnTftPj1QWvKmJ2pE3E/ik/eT97bK3wY8Wu+tU2oV4tJ8GXBhW9DC
H3mEnDtcW1bjc3C23IqiEwmdd/aX3wZd7uNv7p2DQ+NF3S3XiDG5CLSrqsPjGIeXrjtBnHjna/5t
oOWVvhnIGK2Wei0DZfulON3uuEav/4Pi9NFbOzqjgWwrmMNDs8ANw3PMyxpRbteeOKFPro3lqb6Z
TDiaUBoo8qzsu/jS3FTbYGV440EcVHbC8GSQ8s41h9iV/3OQqCBoWH7/zXBkOsO8Hlju9ACsVW0X
khbQFPqCx+cJCNbHn/WpwY6OT9zWZzqnWYZdeVnUqT/FcqM413lV+0F0kkz5ztb429SO9hCYI1Va
UJJd0SU7S09AYG78n2QzX+6Z8RILxFen9o8TczxG5lgtPuIlsuNVAZvYSxvnSk3bg2I6eFAr5b4p
TjnGvTtNNGrAmsCKkRz+/Q3myIxHpOqgidVLvf8yK9eaW594cX/Pfi9r/80gR6syRcONlJlB9Bu1
9uRlvdEPeIisyz3NaJ72WO+UC4j607m46FbaOniJ1qce7LvbyZsf4WilqnpHC85cFYQe30zalvCT
jLFrHfHA+niVnnqgR6s0mXVjUhvmutQNs+xLkjdeGin/n6Mcrc7QzLDd0PgWyvIeuwDPiUC+Pn48
k/cfGWAEVaV2AUPp96UR0bw5k1upqelf0oaCvcG4MscZSLWy/nikd64HrA+qA5RADZ387e8j2aXV
KRM+Y5B+ohdTTb2iVNbjEDw3uHuU1lkYnLjBvXdMLyQs5Djo09m4fh9QlTBasyWpQeuBX+nAmvA6
/3hO7w1B9IK55E+twrFEqAhHmm5bgiX8Fcz9UBn5pVoE46lv672X9HaYo+U2NH3QiIBhorw7FE3q
C1kdWpmuBP5iH8/o1FBHa87MXTeNtZz4us88dipa8Tj+E6pyfb/6eKgTD+84iRgVeFV0RdnAo04O
YT7vx8ra/QdDsOeRpCAnSuXj9yUgxUyLZUuEXrn6l3DuWy/J6v3HY/y9Hs3Gh0zl34Msj/TN+YjW
x7ZGMOtECtbB3C0pXtwSqLCfysy/d24g1SHfCkKOq+/yQN8M5PIKpt5kNvakP7fOsBOhMmJBJ67i
oNhbRnNSTvzuK3oz4tHz02Fnc/Vmav2GsxFIRLKRD+lXbtkrBQcIPGp8daOv9Keaum023vcPy4kZ
fT2pZnx3Wb75QY6ecQzZJE6bgSPzvF9pK/p9BtgHfvMQbxc5p+nblt9/z/DgOfGFLzM8Cmp4uTZh
E2vIwYzi92c+TNGohLgerrIQwsNQHBLh7uPAvf54EZ0a5mhzNCcxIZsge1ZDdBK5tqrbFydoT3wO
f9c8/Vyqf83maLc3ZuypDIP3OXEmb2jS+bokQ4C1X9M6u+1WDpy+eouJ8ebj6b2/jv4a92jlarTJ
Sjtn3Lq4t0toUJmx+niEd8zb+Qoxo0fFY3COHd9xNBABJu5Jy1coKO+kX5XEt2yMSuSDjeZlue3b
150Xs5ltMeL7D9I+0MSQPKIY5XCzjr4UiBRwoRyGb6Dxh8GVlp1YIe8+wjcDHH0BZgoYre64k5ru
RYneFQDEiSf47jf2ZoSj21MyaYPVGSQYiyf9YPiRL78b+a1K/OnP62Kd34Xw8ZmbH7Ynhn539b8Z
+eh8S7ICp7maQ0czLCqd9439koYn8gXvPz/EV1T4QZMcK7CsCX3lmDE7I75I8RYe2+nEEnx/Fn+N
cPSGRAeioItAKc7g8xYD0Ua5msV/tCEtUoFFQ8it7WhDahQjN0NL4g7TZrdEZNPCAdkpXXsqEvvZ
KfO3rc+l5cm0sAQlUfv71tenHc3WNVuffqOhhEhvxEpsGn98DPa5r+7l+Rd9MzBT1gctqhsqNhOY
nj+aJP4LRv8fNqulvPG/g9FvY/mvbf1cvH7/16v8112X/cZG//W3/2Sju5+WpgPo5/RWUfddZKV/
0tHtTxhFUSkx+Q8v8q2ZlG5/omNJNxGj8n4tYfGO/6SjC/GJOxOeRDpJPWrJHH3/gI5+dHehZQ7J
FcPQj0B6ENf33xeTOziG3g4a/g+B7jUljchAAS126eqBjtMT+wmp/eNjGynnL/8qKjP0PxxdY926
xpl5SKt12dpXcUPWs4MsAZDBAUbRmcLBqSTAr2jpPLVVTA0a2WPNUxOiQIvq69BMO3/IdOls7Y4+
YawWob95QWFX2GW46eDkT1OHkxClBEulIXENLigijdvPmNe1Kyg1St36g6zV8RphaWg+qJmpZalf
TKhvHKx4S9qSfScIG+mSmc0WE8xuFiiw/bYJhvZKScMGqlGsjQZdyZ067QZtirzEcSfjqzKWQXOr
lwlN9JnuqNc5mbTzQW+c0Ld/dudqSZHyhPVAvPDYSx830BAyh4qbYw/q5SGLR/fBLjhIvVA4RYFh
SFOe93FZ3jRiCL/XUQd6Gf8VDbpRFeFtp6rN6KzCog0GYjhnmjdRktbfCoJ+rCjjkoZiYUDcolOd
5m5XK1LDR3anXQ+KVACtYW7yUqJZo4qtRNX9gse8z7CQvRkI1L/NemV+ZuYY/nRyUF7NSBCyqYBR
buTS7x62kVltGgxhdbqlDfPzOM0u2vMxMS0P8xp67fRIgVZqdSqKhFzHgtNzuyz8WmbNfA7pAWBh
lOZz7i09y82q06LEvLW7OHnWu2SEFpSQVPMjyasAsVGVAAABBkgfI9GKaDWfYtMrux7XI4r1Bnr7
NHA0T7fjDnl6htPhPeShZtG9OdBhZRQCjpjI8NiP7k/ug3DD3vBKcxrPx3koba8YeGk+lQYoQjR3
b7se3lPVK925aOc58GHBx8nKwCp2Wit4in6toH9UMI/YxeH65TobcQbc7s6wYq3dBk5aN+tpAWsE
MTgJT1cVV/HQ1xSVn0U4Ga8oIRbWJieus31RtgkKt0GZAZOP9az7mOIawrOsxhbeMPWx40taKsjn
40NteU5ocOnWa1uk/FoajT/3kZn6bW7l2YqGiIlu80hRibWtgiIRtvK5uylcaBYUoytWuZs6uOVO
6mCp21qo+D0adgDPTBrgLb0EErixq2YTTVUxVPO0StNg+TfnFkiRnSga3QCEWcAeoRLZvoUHKpw7
yw1cf2y6qvdMdaQwpdRgAllIMEdKox3jHf2I2DvFrW22K1ciMfGbcAhBjvYhnR+yt3GJji2L/agl
G02LGvbH3yJjrrBqEKX1pZqDjCpoVQTfW1vQ5NwFSl76sq5V4FBjSICcIju1vCDQsVydB5rpoael
Q7cCzwD0Ai+wWm5AFygPReUk9L4pYx/sOFqnZBPIfvlZTJpF/DRCjb5CPDfeF7g+6rCRRyVbO1oh
Oq/V+ugih07U+CKwomozFU1HS0egKNYK0pVIN/kCl13rgxWamGElHcQxUGuTNxgg4ViRcxbvCDDZ
n3hdOjKLUoq7WrXm9EptMQP3NSi+JCEdjGJB2wgjo4rpzOZOqQdlwjMNlIKvE4YBlRJpm+8gSkpl
38dhPIEb0LAOb4uQbWMI7TT0gbPp85r+YjppGBxGVaFpKERj9m5sXWEoqWucUA3pTRHNGH4zJOQ0
LLActFfbKhTXKKrb+1FpgG7kuZ13YPg0UwFDFljOedK77NyJSb/OPgrN9nWm9aYAuxta3FijyRSb
3NSlwl5rQF9UohE6QjoWhzJHluKFjRWAChroWrs1qsZwH5KsFwDMJUlh3GzMNvFszBk7z8Evezi4
GdjJtalKXdsgfVKrh8xti3aDm6dNt72dF81VP8mCphFDUXvQtGOO2Se00/pZtclKYk2VQzCmSDZE
X+sOytW5hllr/JqFZWduRopN4WUNT8LJ8V6dsxZHc5qfGq/vdDW9loqs9SttiBz9YInR0PdKnofu
pZXUXRJ7E19j5xeg6rCM1tuIxlXgWWjNBjezAf+Es7NzXdNOD6h1sVyqhM6+VZRG+BCkCrZwaTFl
xoZbhg2oupOZdqhqx6FbyEoeJjvA27cFS/w6myi4MRyy3GSvp0nIBdCJu4z22E7lpdZR9TJkMq3X
saIOV4FeUnY3s+qWkpl6FUyQSFcCXNalRKP9GrlGDalnwF7bg+Qncgx+R2P2iqqu0rO5VhLjzhJ9
/VmYcVuueEQwkrN86uptXIOEgwhDzrIfSTn6pqFN8/VomFOCnQSsk41ImkRuesvUyxunRokEjgoY
GiKnybaBupbA/cBz2kC+5zKZ/Ty2I3OlI99ooHlBTHottabA3LCKFZzDozLtDq4Rp9k2zR2Nna+Y
YwrwvZLdAl1RxMqdpGasQt0ZzatxENhtVbEDUKe3oPnCy+QAiSYnfNanaK7XfTYmxi7rDSt8CIu0
M1qvVdUSDnkEN5yDAW5bYHu5IYd42zfoetZdV1uPTelmw4Up+y5eQ4mS+WWAF98LTEAlw5lu1Mob
O8BkZG1y0ang0OHodlYNtd1u4xgfRwgMRRrtzTHMlVUZSi7ukMsK3eQKEBiKh/+cdP2sFkOwLitD
jR7tatm+58zIWzraFbfsHgaO+vK5Jz8dAwwd66nd6jFd+ZvOrIzlKJZjylZv/xIZ/zca+J9FAo7a
9sN4QBav//f/FPHz2zjg33/vj0jAJBLgvo6sBm0GzgFvbGUt65Pzi7uPnnnRLREj/+mTZH9yqaQ7
KJ5di2Q2Aqu/IgFNfOL38FZy0ZXSOM7l/R9EArR5LPH8m8gSmS/abW7oEGxZ+aT1fg8GnLavi1no
KWzW5TYIPQrMIxazVlx2e8CmSe0NcTx9oe8TJlXqnhmZLtZ5rzlA9er5cerFcNE7cXZmiqT9pqX1
dM+uP67rUuJ0UdTZ+YSnoJcsID6Pbt3Ab3CX9SKLDbHkwAphLJv8JpjexMILvm9uu9yuEflbsdFB
lbdoXsqlum8VxX62h1CsG27ifqzmFI45pGmsKLJNg58zV7BMbOBkhyv077YfI+w+1ztpGl5g6tOF
4aStz62Gcy8nmr9wcsv2taw37xolRC7mduZOCOC1So5c0regyt2H0WA/A+RuLE8Ph+Sr02acx27a
PIbSCgavLBF6eGAejZc6BpbK5X5eDOyDgCJp2yk+IClcGXNNm3ZRbsV7ww3Dl1lX0TmOrfUtF0MC
8dRU8KPBAPHSbpz+MhHm9FCKfJr8Ckv7iRRG3bxIvBEhpw+F/ZQEqs3fKuvqrg8Lx4fBWPr22NGh
mdhVf9CLQpgvqengj830nYvQkNAJC2laXFmsNsGAdKjCfDHV7Dd2WM+fq3CqbjiJgPFjWr8dgi73
a0AylyAf5d4KtfqiiUWxL4vB4qCxjAofAs6bK7DIE1wgFKqi0ijZhnFH8DHFvgWn9DLWjdJ3m9Le
Mnl7hWmHChvLbi9o2q4J+Rp7qwFI3jX0q/j5rFREZW27H1NDboMWIKLn6pPpW7yhW4uxn7pKxXIu
7IwdcJjqMCda64lxKrEWZy9sm9LkEmuhFNKyaDM1OeRltdTWqlVT7opSoEcgonBOx5Q0VGvY4XUZ
4a+UNRE/ThZqWxuv1Q24e/zF7UDriNva6kcBnD/2IsRkfiwGcZYNXb6Hpj+dF0pp7uokTh6nXMRb
zF35RXfzG8WEdxup4wK963HDbOlJqr1KdbsLetmdC5hSSBJ6dzYeG9PERLmKGtBUDpevLByv0D+H
h3QyscrNddt3yGr6WhwMEMLx8GzLrNrrtVGUHmGQhE09z37UtCHcQs2tIGY50RWEHIMgO6myZ+AL
1k6tRP0D45LqUThpcBErdZP5swnb0lB03CxlP9yPWFUQihM0r51cL+7FlLtr4glxlkL/OHSd5h6q
1mkebDHMN9qIRyuK+/SshonVVZsa29SJDm+zAAmCn8RWdTBy91SZcRPVFFiAyKPAZmEIOXoEt3Dh
8Hpeq2Y7bJowSs5ITRSHYagdfNoDgaSO30AG6aLQXf6crJ1tEzX8k2EoAY0rZvKsBgFqO1Jk1Z1a
98Mm1cfopql695yWnvoJkit/PB2Wn8PBPeQ8heND8jQpxZfUoZm6ydpyjbdL9NhILttDC3k+rAU/
uzHyB51A4+8k/EGZ1Nltk3GfC9OKi8agil9/2ZqSGE1rRqs9cW0tz8g/fiMJrW6kDAYA3y7baFWH
6WpoFSybQwG+LXZdOsG49ZkY3E/duAMdXd7ngxh3A3DkRynz8b5FigczVbOGMy57mIYUiXsWkSci
TIlnNt4a185qcGUOe75WtqYykhwu8+gqjop4hp4XiDt1GkC9qoELW7KZ1QcqV+Y+riz9ADI9fNQy
NfmmiRE3e+KXr5hVmV9BtNcmpsFc7FINdmZuCAVvy66yAaRK8wAssHsa0yy7Um3p3jiOEmzjaEqw
HTZ5jrqWPKd57mydIGv3v54o+MxbPMx5okm43HBU8kJrlvH4WDuJcdO4aUE/rHRkdZW6jVWuBwcD
Xw8CuHMZ6kbnAp+bgqvAKocbvFujfToP/GM/34dRD9GjJDzvfELR8d4IMi6FvL7ocdDG4GoYhP6F
+3/9ZMzKvFMcFlTaiRgs92Q8pFgE51y6jfjMHg3Y9IleHvA6mSxfmPlS3o2i2yGbxMqZy+qODJ9p
ozEw4cLUk177xtAHV0YPfdZoBpeApaqiR9Wd66dBzbt8+3NhhzDVgIg2U3EIU8Fs1JlvRIhY3alJ
UDK5Dlz7zx+v4epQrkkO1k8YPbT7BKuY19RiPGeqiQ6mMRZrNSSZ6DW6aNgwpGo8OB3fxlRyp/Dy
uHOeZdLh/RxpxoMaA7L2wlSPZx9/Zc7ItG5HANDN+DJUtvBDw5rytaqyVYdhON5j/uasZTrzPxqA
FPglGu+drOdf+fUdpVz++aorl0fAuXGn9lFgQVVNcIeWdq+chRAXDlBWx/uhCRyyjAFPuMQfkTkD
SaxxkdDNPieVDbLcWblFmpxX7ZQovoZ/BbbAOX9iqHKh+7Uq9AxKY842V0OlJCrILblpKfZ+y3VM
Q3yjE/q55kpjC8KVNMsgOW5GpRePTtUthhbci5a9G41DPVaRL2IMe+JeqK4vOmXGtmKe74hq4pLd
SXSXlinI/EWCzrk+ylqsRlP161yF3cFS51IHVkgd1iuD1L7BU4EfDowy0zPL2QyRYzmzrxSV/UB8
OjxZ6qB8jsM23eBOBMwiJqFW7bPZtve1UOKrLlGlxd1etF+awioND32BecdDDaSvgiPdDT0H8G2M
YfC0LpSiu6EpTMeWWMLeHofmtqjc/FaBlvfdFtPwUjCD1zGq52tRt9GXtp7Uu7BnUWa8jMd4rFtc
WMZkN0S6mpAeSoKXgK/L9NxYFWfkmOwHdtsQeh15Vc7dQOh7ZMfJZZnqLfsJhgQPQz6HdxR3kvM8
aN1Lg63161Dpyj5snYSWg6jXtnnXZZ9pduzJ1KYZ324UBttcwbw8z8sk8VGkZpUfB/lwIUVpXxVJ
OD5oSUnwxNO1PUnPyrmugGDx2xR7J5JDVaRv8kBrDqA8h6tpNNV9HvBH6ZgpP/cAp6Gb6yOI0DHB
4ixklwFZkVM7cwvzvmtqaZKWgo8/m/N8kLMxH6JeNJu0KQ1S4Vxi8rEuN/RntiyhLsCBi/pV3vtJ
o0rAKbH6uZOVOXhMbThw25j1ld1Wsd8ndAAY3WzvQwjr24SNO+RsExMtdKP+w5jc6tUyxvLC7lMH
RypRUrkZ4+CptZQR1846L7JVp8QNSzs0oSnz38NvrpOJJ6uc6mbFSWu/OlZjRB7OK2SNsWaXQNwT
68LKy+AqU7LymluMfZOnSXUYVG2668hN616n9uVeDFH5qCdzem7a2VB55KjJepfkbZRNKp3uC84D
ZDjwX7EwAdCKyljRtYKLoLSc2wgVfbURENgvyJLkMMu0pnkJCFvPp0zDFaJS5FrpGvnSRbOCo5Y5
OJsqnCvxMlVOfdBFzMsvbfYAhwAA5/gUcYnCpjir43lfp+mLAqiSvQRIr0s17bbkcvSKsVvvVz0g
6AAmyY7bj3sZAI5H7w5+tqrYqWQpNWhg0t42Rp1f6rjUE6uQ2riuLGQCXlWV9bbvuMcZg8XFulA8
3cqRRswGljllcpfAwj8rJ50m8bh1t0KEmCKUw5TtKj1Fd2tCCU36pN1VadP4mqPFZ1IZ8Q5RNeUa
HygUzZFpYqKVCR9Fq7jKM85ltt54Q2LV2ethA8IZw6l140ixCsZcO5vzUv3Ch6RvcWBoD0NIfiOG
/bxzZPbCcg9vylYC1Nf6fD/kHH8DXvW3Pfcp7NRF02wjQJ23SdQrNwNuR585Oqq1OnEtlHYZ3Tc0
k66sOqyvazPSF1rLfBsEFjYP8aj7sMDllvyvupL5FNwErdOf63o2+QVuwFApRXopSqlv9dkI76M5
Utf4tCsXrJ9QeI1lD6+UpYuZ5Jlo90GQhVeJixGOmQ7KLpuVYt0j8dnBnoZ3O1CAmUmdvVZ1rTM7
xdrUw/S4cCM3QT0Sh4W9fRE3WvNDLfT5u5JMtC4pZOirYa59Mt97i33Cq2Axs3T65lsppvDZMcKM
7zSxb+dxmHemWlBGCtK83k8BcOKSasbemp068zq+65t+duNyG+oi+qGxAWAYBrroa9bYWe7TCBNf
p2rD4ksmnKq8tlGilyR1Yi6hSdatiqjnRBblwOGumDa2f1nWf5/bObpKjTm5a6fcuk0DdJac5YYx
HqZCEbtxHI1bV0/k1yAwx8ozaqvc4WXj3it9MXxTZFsRV41UUdSwx6+uj6trEk5pRqqwKgGEita4
T3AVvyqy2RDrtB+R2MwjJ77iBrtMb6Tw3aQ3xk3taDrVB8k2S2oKOwcvLfMegye30mgXhhh8zZnU
NrjnZRigaPFEdcioq/Jek3K86CtTPzSJXoUeMODiRRNDUa/qRBJpTESgV4lZBjcEwMkFZ58tb6sJ
Ac5WCcPyfBoyYLpyyu9aIO2VN+VqvOUYrB66uLC3C3npydGnOfC0KRaXMqD24llYc2hADzuyZxas
3jHq8JzqHdrtY0OBBUHtodzkisz2A1ieXcJmYtIDKZpkE9L6tB8cNfphWRNZQpzr0N4JNzjYgatf
cxlSD6ZZNDuZVeY+5xbx1dZleNknZbxru6LZaFkWTNj0uBEk87YzvnakVw51WQ3RCuMN9zzgQlCA
Z9Aw381UEgK4l5VXIy2vN4miUl8iUxI86w47WDC1/esILzSn0jAmbBuTS+ilSUVIP1GC7hvXPWw8
OjfEaSNsQDWvlXJ2vmDvlqBvtlJslwasvHxiwGGb1bq+aRZiBm64mg1/t6HGtpJZ335vrc4+4yG7
3RYUcc+FOBzbG+x1CI3BAXHI2nV0QZ8qjQh2rJ1pbqnuFHdB3edtnZ+Heim/YAgQ/lCz1rksnI7u
rroNr6uWHbcvNNlRRyhaB15rqB+qkmS/VwU9jRtGteRKbTluIGfJL4UyNw9lNucSQ7Cmi72CWPLJ
VjMb/6w61i7jpGs4yXpAWNtaRsR5BRWpvaY0yh4YYYh3CgUGHnV5H3Lg0saPufJlb7TFLfWJqqVI
ZIKMHbuJ9tOukI/CcMLt1EXxUouC2hFqOaR7NaXSwFtN9ES9SPU+oW81USKA43TMul2J49toRVeD
1gy7nDj9ftClee9yOih6dDOrcPOVvntQcHYiWpZq9i1sTH0vuOu9xkOBWmQpEl7hmlcvLkfxVTvo
YmuJON2aeHrcaUlsPQR4Jl3WJId3hhHMqy7PQgeblsTYTjpxipdmsm84yd3sPFGNlqqijV9RZEw3
PffXi5YeVFjLTazg7mbk9jkxnYrZ4NScx5EW7tRMTy7NmGpeBcJ5m46dHYLuHfp1UpHd1sgtXRht
HNMWGFMNSjKMIzrD5fiq+0M7mO4ag5HkM0Xm6jAqHb59TqpbdwBBi2cuefOZkebpmdYN4VbCT9yk
06SDaXPEWW5W1ZWpJMOGVvpx9BRK6Q8i6LNzYyzqdRLq2lpqDXZAVMb34DIqXETMnINOxnug3/ZF
F1nNY55kFmRrI7hR285e0SxakS+ZXrkxRXsMeZLbYtZnLKCS5mLQu2yn4VX3pJSj5VMALS/MHi+z
SsvKfa1H6n7CZuCBc3NYRx3mhjVWQNskyzBOKeoQ0joJuekHPUJu6NFfEp/nfCmbrp2ycyBszsUw
yOa104p5F1i6cVdrDjbiIzs/vfsSfVUi4cGoTbOZCB+vrUYzt2XTQeOzJXDKRFe286SpttfItriT
KIDXctDdm2l2wmtSFO3GiQsMgDS12ySxM1DKLLRkWyiduc7HAbcXE1m3BSZ9E4vJuZ0MEhZapRqg
ycnW+nM3mV/ranY5410Iudil7AKSS9dELvBjl4RU3zQ2VQR2WVXD/sWapoDsRZN+4waOc2fu1Few
EeurTFdoSadWqhqrLsIdEFsNucmyKaDDknE/l1Ea3wqzdh/iGGuYoXeNz7mO1RVfo269AAqsrpwy
sC+1NFC2hpzSTaG5/ZrrVbIGWMOlwOqGs2kOh31XUrwuVAHNZDTaMxoH1Rtih2Ja4tzxm6D2tG9F
k302lVzZmS7uchZJ1CelKcVrVMVE1XGg3eYUKpdvMrmpGt25wHJD9QLX7DZUbMWj3rrtqwTcvgkw
zrkwOJQDHwW9cqsUTUVCCV8R7rha+uCkarS1ZEctOqny6CKYUveuC/T49meq/7+Vj0UHtVQIPtZB
oYE6PBffqb+/LX788Vf/FEGpn1xwfoa9wHTokTVR4P0hgjKMTw7aKMexLfgRdG3/VfnQ1U8on8Bz
0B7D1mQsWqE/NVC6+ISjNowqfkQkwIBA/0nl40iCCHkK5AHSFERVi0R0Kb+81W+nHF9VHjqV71ov
letStzwlpDzWogNF1nGFgimMqotGzOOWdCulelqSX/fNyNmn2XBIdJK847Qxk2Q92NUrXlukSNIt
icmbN+/k+lf55i3+SjvSj/4xtgs3Y6EMISD4fXq4a9VIL/Bv0rfjdWjhiuMNt9km/c6d6avliR84
tIqHdHMKRnL8WJkz4FmGNU0WElKU38ed87lFPuPWZHFGz5avdX/18cyOhJ3LxN4OsJTG3r43O2R7
bUoLS0Sn2KtNsaYQfNNKcUqB+7Px601d7Hig43brZB7y0aXiwhNcej71NTH7rjjLH1C4+OUz1Iht
ubVhew+4x59kDr3z/jgsVDTuoHgsKoS/TxPMaJaYvUWrB4VlwnevaAyqThSC0hSzJdRA+A0Z4eNI
zZ9L0Soyhy2J9A1GIKvWVX137k/o+I716j8fCH0O0FP5auhQOpKgclmc6yYNal+/MTOMH2E+gOTa
ZatgBXkfv2nMLQVQw2ydPRgnWkbfW1bce3kQi6uAYR59rWHXa+nUmGhz8tpa90EXbJwqPalbPzHM
osB8u7jG1pC6iXbEN26GZ30dHlxfntu873Hd+umqg9L48Wo+BlT/8VD/PTHrSG0dtoGaUo+qfJym
noIf3bZC4wYp43Pl3wdyE28tDw3X67SyD8tPMGg+D0FuyL69fvyTvP96AU0tQBggOMctYa4dm30Z
sWOM34p7WpmQQLkI+FbqU/s8bmVLJ4mzKbflId6cfApLjfn4W4N9/OfY4qgVQqZVxbdg8xQOcey7
d85BrMJDffWSX8A5uOsPPooQpv6c3GQX8eOJmb+3pbwd/ehbS6aRvC22xL56cJ+s5+kCCM6K/MFq
OO/u+wtrd5o1tOxSf5swwYtB4R2R8LFwvNY1LPtytkmLtohotkjAuJcpEV9NjQsZpkcBcYMp+Prj
qb470zfDHp0KrdWUWq+yp9XGZye5bNIHozvRGvHuxiVou1gOP+dvYl9kAcaU4i/td+JgjwRm8WcF
bknMPvWfzOXfA9lHIuYli64PA9/qmERneHv5RSBvMiU58ciOtNK/PlDYurRb86sqjg40+Cu9q4y8
Kfol/bq7G7sfA1dlw/ou9YePZ/Tuongz1NFeECuVogXZsvv8hLa3u4VLq57kUr53N6Aiq9OcA8pX
p2fs910uLSmWyWUjty6wRzwPtinV0TOxCw9oLCLfrkl7s8cUW1esPp7hkdbk18Mkw2fyOBcJ+tHh
3ZsSr3EDn114+KhoL93mB9kGwKoDWZSH4mQf9P8yVbjxQtMANxxv6DNZin4YZe2jxV3bmwXCFm7x
A6FNAtLc1l0hLH/8h53Pv2Zp0QAFGhGNv3H0Htu+jzGB5YoSDJ3fi9bLswavn2uZ3H/8OI/9Yv42
0tHzHGpTzqAklxVDkRUTQOFVTwu1q9+qrRfgzXjivDreQEjPQec2IL/x/+7frpWZxOBONdhAJKRp
2bigRR6S6enjaR2fwseDHJ0GRW/RIV/Mja+W14rylNv/rPsIJdbvk1jGf9O6aVHYciwVHUzNxqsZ
eL6eakk/3gR/juDSFoquGtCncfReWqC6SZbMnZ9iKFlflljlDS5F/X+GEv01kb+GMY+kW5MskYh1
eodHqfjeCO0z9cNDaUg0a/8O8N4JJo63QGYDIZ0SIHsTEzpGJPRRlA89un8/Dfu9/H+kfVlz27rS
7S9iFefhlZNEyfOQ2Hlh2U7CeZ756++C9zk7FIQrfPF5S5Wr0gLYaHQ3Vq9lpW6MAAU1yKkUd5PG
YSGhuU/IonAfEjAt5GS0Mx2BTIsRoBbsnXg/ujIm34R3YOJtQpjd3kxXMtjDeNk2TcP8j00UlxLh
ykHVSkXEcAByE6y5gL/t2mD4XT5JV8jEnGqH2cV97UNCyB188CUopYd3Zx28Hl/wGAWXy7+/gIoZ
c67NYgukm1Mi+zO0gx7eaMuPYvh++VMyHBODarADrRtk0vRtVpgZHrCFBJ/Smm/nXG89ywBBOOS7
McYOCY/L1s7C7+e33Jij9jVuxFjFVM3olIizHtpsL4QzEhVDQPLKfHaBj3ETl0e8Seut/PM9N3ap
3TTFvE2B7R0BMSBUIteEZiZ0ISWp+bqt+oVvuTxaD+bOgjQV5AaQQgGFw2lQSdW2nUozBRNsPwXG
FPuqku1ySwnMnpNhnUX9z10FYzd6CzgfsHdqqjU7vZ01nBDjcfU1iPeoQRRAAhm6PXwuIkYwVgBB
Ba+TqRIJHSqUKT1wqOskDuiTJIDHAchYc6LYWeVB1oMxHzC1oVGhYFLsdD0YhzBmg6yH5D39bS26
yQG9RBz42TOPmZvvEpAlu6XDqzvIb99m4f8YxkilAvYw6UwlR+7yrJ8i6R/DHVRyWi/eF9yeCD0A
9+mOCqij/muHunD6pWvx5I89LD9J8odfsfuh2u033Ye+uWM8XT51jDsacVOyEKiRYxkWdX1WQisA
Gwp5kxx937jFplaALGg8BT6WY2zNUIuSMDETtXjhdjC1+m3M5cbGwPDr5aWwbYD/+5PKHZfCqWeM
0bqMmBTC23uj3APddrAMHhMKLRn3+XGQkf5rg6qJzKgGkK4VAeLapXdGML6okMQqvDy2zW+Ef8h8
lXbJTrvHw1XxM/eIOpQSxN5MKIP5zF/k49Auuf011MezajQ+AabunN7Vd+Fu2Ak3H73XBb1Tg2iM
dwCY+6vJoE3DwyuRUzzd3w7Qh0qGXLvThKEVNOnUBXEKBffLX5HpkOhiqRDbwHbT4/iTNCBJ7lVU
arEMYJMKMt8UaAa8rnESlbNuCjnQpF/2X0tUsVbiEcvsVwOsF4Hgjy/JQ/MwebVbX+lQ3n5O7vsg
dyvH8KorXXGWDjBAwNxteW/d8ZQV2Dv755dQO2sNeCRexbFzJhkjirpqQ8+Vd7sS7z/zlc1qqXsA
I1jA5A9L54yh5BuNegtqGgCGwXhTj2ApDyPxCchVYFqBpBwtH9AATleO+WF1GDEgAaKLdOCuBryv
AxyAEJDPRz1OMJ2X7EKp4ZDZM/cSrEHQF9FxSdDEMW02dsnUDTiMUwLyqih+UtoxuOyjrOsbepi4
iAy0W3EgTk/CAg5d0EeR2juCoNNih+kQxO1bLYWc2461GGwVLGHjAOOkws1c90oB7XqAiGrZq0I8
Dow557ydPTyQY6BLIMEB0zlEjTQqiKxRluY4CSigIA7t9qo5HlpNzHdmrQ4+Bnrjt2XsAB0lHDyq
nnvgmBLv/3Y/8eCB1RmALOB2taiTqCpG2wjAATpaC2HD5XoYFPS28IId8TRUGMkeTGEvTQQxqBnS
zyxWl+DZegb9fniNVryXIVkXMPe8+6fAVwJ+944c3tODd2qRSlhGPPeMyQKLXQ1pDa1WfU2NvDAx
rpLF/JGLIo9pmR7S+bykdMhTonAFozwYh07dswPmSIcAZueYP4Ca0CroHzQ7dbIxs5bsikDx5m94
jz9Gkt19Dx94DvUp5HC6YDjUH/N0odn0aagnFqqT1jd385X+dj3sgTrDI4ybYcsT8GGqjwASBOGj
aRP6IUAZpNwWfQ0MNhb32pKJA5/9HsKGoVqShXY19QEqsGNWeQLv0u+NwLjNn2In8/SD+VxCZkl+
Rg8diOIfk9s7HchFFjyegEsnPvxnAO7/KzLDcD1IH2ESSEEEVAkF9ulnyTMFKMAGnYQYs37+QrR7
9oJnXs2TG37Ibr3Lr3mFIivmbkx+nv1N80Lo9FizelwsUCrxh/inUULTco54dwsrTIGnQiEDYdhi
mtC1sHI9VKMMI6t45kn22nciRlQE4BZxQYsLVqKvrAvFN+i7ZWTi+KynW2lmFkpTAx4eRbovxK9W
PNuaOriXw5LEujM3ZuhexqpItQbFxc7R7MmDwDsYiQDYvSmhr8x7s2J9qa0p8lM2X8qs2j61Mg06
7drPUMeuYcY+HXi8hIziAgpH+ExEXhQwdrpAk6VWy0sZxUUa5HfXT5jU2Im3+YMMOu3Q4QZbUsae
njxizUSVhtvYsOgrP82Mclk0WFN3+R0G+T3Spa6e0gOPjfZ89yw0ivHIb5BmBfjtT3dvwfwzltui
JbPUQJDniZdH048EcKvLHsGzQw7C5iu1vaJAYcUYnAVEixHYVLv8eU2/XTbCCFinqyG/YmOln4A/
AiP6gD70P+pemCl4WzxCxpnezmhuAZKW2zIYsQxHO8i2aPPFcHkrpa7k2cI0Y9FBeVeLy+9AgO+E
tAXHmBlz5NPYdkwCecDeQbb5dK1tOgmA2QmDo6WmDRSZ2kN33uLkhCQcnPoh2dA/RqjF9Bjg6ZUU
RvJA85X9PxzC/wcRkvN4cWqHyuMxgC/JwBONeBssHgBN3RHV7vCFdCF50AmZ/GZ6TUDAfj4ZyGjT
UQEjK4cayDzojiyHcCfezy+TJ7mkYIFCIfmXj6aSq+yiu+QqftCczCdnnFShPCUU5i9BgxDdLBnQ
GHQRTj9hJWPCrpSxavleelH82m+D6IGIqI/H+jF7lr6Px8RRdk0wBWNmp/vhKsLPCR/SH38pyYXE
x9KgnoNvjUOIziUVBmItDCe9iMEdi3lPIZG8flidsjC8yweU5bMW1JmJBje0dESqlFJrpY/GAjzK
aoGH5nRxMJAf5KArvWzm/FbFajZmqEuuGjBePRQJ8KWJ+Iy+mmeu+uNlE4z++YkNOkHASGJVLUAn
IycBTNcVrxtHcHq8ZuvwWvBhcLMxxp16apHyW6szgHQS8Y1U5IY1WMqzqyYAJMUDH4NzeXWMCv/U
FlU+KVGvSCALmpzR72Xb8segxKGs98VOu84fLS/5hdkJQAXifY/E03rCyFjl1w5XnIgVfzDkhxdh
PKSK+tlZxaiEALYiaJk7QMjvi0P/nrvJw7RbbX2yJbBXedZufBgbu3vEm/Rfanv+cyw25qltqCdd
jQR1nZxiwJQyxrErcDoZ/uXNZh4KgK0kFUWcKtEpmSUuMSZJYCTVIG9RP0zd62yqnEyTeTUCMPZf
K3RGBhbdqTJUnIn0Sj9gZji2Bafcg/8rAde9kUIdZPRQRjjDO2odX3/A9FN1JMirLyyWvGoimReh
F02FvLpKp8hcwwEjBYkdgqhmHd96EJz8b1aoa6vGjWstOawQ6LaTKnK7LzDsdqODi5ljivFMQKpU
5O6gWRTReqZ8JO6lDi2CckQrUXSgPulKx9glmQbUzu65lxfjogTCURF1NGkIqzn1/jEl45jJCtQt
wa0ADgRXeBl2ERg/J1+/AgPTLrqXwRILgti1cZRfmmB3x5ZbJjMLcx1XMhQvQBCrUEtO80pLhQlV
i/FY2T9UB/w66AeY0CAiPVTtOT08Ri7vLDKCOioTMFuDRwNwHZP6pp00pMVY5KMjZD8wArmqnI4R
4xie/P9UCpJK2hLHFnYWjGS/i1kG1e9UXqPJwEFWMt5h4DBAxeKFH18SUPnTW3+pjLhpBNwcaTBe
4cYFNjaBoq/lqXaOAgmQqMVfXChtcBMO5haaRFFOI/hjuls05wseQMFE4oDOw1aWR4xI/f3x1gEJ
/9cCtYkTStmhGdExqEHPN92nxtGQOHkv+8BtbFBJRN+C+6AX4QhpABUsb95HV6uD4R807iOX12Bm
XEBYEA4cAKJ4k9eoBXUjuEHAvQCvG9OXPkMKvEB3J2nA/lehVtctFyOMPkYnOPUS+1P9sUstsuuS
GTqKWGQkDoEY5Qcj6V4vB0mmCYL+1lS0Lw2FMpHhwbizJJLBrEcwCoCAilc0M+PExgLt6XWFudh4
QLACdaCMCeVe/bHWlbNghkrhLecMSYwcFrhVC3cKyPahkEN9qr4FJehQavALMIM99MDIflgfogcS
Cc9ytB2GcnKne5Ffip8kQeMnTawAsrVP7WcElhNLLkY0SKXXfIrtPHqR/r7ZcbpGakentF3SrsIa
FQmEKhhZzpXoWRx5ZhiNUNjB/YI9NVCgkKmCbSGdgdtkqRv4RtmkQo+JlVY5Lsuw7EGxCTwyKNdc
sxZbr9IT04UyRL/vVjA5TU1r+WjkzfaqSePVkMqTl015CFbBBaOYoCXqpgBTN1nJu4XJD6KKOsw/
IH/SMAKB5wsqOQaNhRRVGskrHq0P8rCovIPJM5B26keIgr/By554bN4vnyDWF98ape5BfQbPY5vC
aJsqL1BVeR2z+hlT9X9fhJ+sjSrOQMIfJcg+yLu24g/A1Q0+ADr7L7RoTsyQeLFpnrSjPA89VuSA
DcgTyxxcnYSxcOF9KrIrlz4VlQLOYy9W0PIjvS3jZboOA7ApH0YPc8G78ppXY/M+EeXIalyCB1Eg
0JgYCrQdxn6hMN/z6hSeFSr0hE0CfbqG5ICNsE+X+n1cRH+uFg5oi20GEzvo00F0ndYCb3oL6LEC
lxHuhr2s3ZRd7SsFlwSblWMiE/7XDHWW5HYKO8nCJR4HGHvuXcnHZP2zCrB4eWsGtae+iO502/+e
PXRGXAvMPZzyk3UzIcMDATe5ccHoduqJetdm6tKr+AFQlay77C1Vck62x7rXkbxKOnmT19FEOzVR
in07guMSCC3p3gpfq/ppmIO4vLOau3k6Kgl3UzkGLSpxH0U806GSJZ1+0hG3fOE2gayU/QksAgRB
hQrTfMwOGCQEbhav2BX4+6Xn4i6+qR+622nPOxkMRAYoav5sgUV9ZhV1p1FpJLV5lPzYqW8lX/Ty
W/XV/Gk8J8/qLakMJS96Ka/bayMgCOnloEEWw7xpONkOA8F2+luoSJqrYMnMV3wOdVfcVKKDQv8o
LY5+C6oOt76HbFIgBWD5+sqB2mwBFVnXbAwVo8K5BaXut6kSjoi1GaggQk7M4318KrTGOhh3QCKD
Rl9c+vVi3GMW3+1BFmW0v2TQ34rCinHT58u3E6thpEsolXCUAaqHcOypj2d6OY+zgZK/RWVaPUjH
5JpIwHW3X2p66wTZBTAp6kLMwp2aalcw/QgVqKSjubiqBCEw8hlkVaZ7eUmsALg1Q30vcTTAy5KB
Adcs4gfwmvyQuvpXGfHUI1nxB8AuE0TwKugaTcpMn8rgNa8U1Gbzu9mFDua0dpcXwnhOQtvegvYU
nuAMoCGoEAeK9lhPCjTWDRw7xa12BsRIyBASHlDh7LyGHvOAwQcMLEsH+etnUbq53BUwsZcxsde/
QA4Q2hY/Ywja6EESKAezdcffCjRGY48XyVltUnTtDM2SRDwyWfREmQVOyxxEyrjs7wlqoPCkfexj
GtonEu3/tyqX5SRbk+Tvm6VmwyqmeYe4ZrWh6Styc1AtHHGQBH8BeAuU/mZ1Z9kF+ClEQRkc81o9
gIai2EOYMLA6W7s2drrf3eb35fNwjDnew/LPrVnKeYTFmHBBYlMtzHgYCyhlem5CTaoVOkvb2qCq
mblcy6JJgUZHD9iNVlvD7G7yeVv1RxDPfUgHGd/Q9K1v1a3Ggd6S33/JNnU5g3LFbJcGrRi1r3Z6
VIJr7mcKSiFBwkjoV5qFyHYMExrGKBxABHvqL4bZR02iIkUsRlBIQoV30XRvmDlJPOubba1Qty3A
XWhKgukGDJuZrYOYqx+fLscUlt9vLVAxOFW1NJ5L0Dl1IG+3m7r8rVULmBXqlXObMQ/11hIVHyXI
cSSahu/T1U4ZqF5z3YNI4CfoUD8Up3LjA/Rybnk5Am95ZIM3xzoZonIcSIrQl6/JpOKN/6EuPi5v
IbPuRW8alyVmSjBbR+1hn1WDpKUEj9HaynoDynAH3QOv+1HtLK/3ijs1B7+NLbttZvP7c8wlbqxT
+5pZ6dxBZ5qkCeDV6pcJPVy1es9B9eleXigzIdmUy5TPg4ZmtVoJNVgezFcEkj0fiNKzyUEusg7y
NsWkQvFYm0rfxzCTJe0O7K9xM6MAAwP98AEaKY5bMlsAm2SODsatPoJrDXEf9N67TPi5CCDv7IJR
+H157xhwJJKsQvQIEyxALdDpQTzXTbnWcJLwOn8yD8sv6MM5xvXkLlfSW4ZBi+ydY5HpGBuLlO/r
SVrOIaliCa6hTzyiUayWfuvJfnoswGzj/86vTdHjmCX+Rsfh7UKpzxfJGQDuNe6AzqtKwJNyX3Aa
txuc8Fb2AZW+5r0OMXvjW4vUN8xX8LyvMQ55B00CW4CY9kPX2fUjXKYA1Z8zuUpuR6+R09wSVTOO
B7GPP5A3AGKhJYrJydMYI81QAl5bZXSW1k6fGm/woj0aLm55FNCd13baYiuO7GbozfMyJfZR+WOa
uh9CNdViqLbgTcV4nzMBw4yyDW6E3Qxu0AIh5/KnZTvUH2vy6ULLajAFBTzEwGX3O9Ddgemw8MAX
5lw2w3p1xFH5Y4eKaMlEZJQbbGh+hfRvZ93K5ieYMXSVm/VGuk+CYrSjQH4pvfLadMaXn/WOV+SR
w3HmxaiA8DswiqvSECewiYtCMmBny6GxhRG8u7zqlRlNNxao4xmu1jRF5Oad8AgIxjsC5cAtn7pg
0XIHV3HEpxrh3JbxSJ6AO4LzMXkLpI4p2HaTxhjQrK2q9GPtql29qLwlEoe4tInUwYxMI51NUilP
B/lgQH+73a/3RUDgMUZQu5fdhrUgA3wqwKSpAMZYVO5pQXRnXUHK5tRhEOnoL9WPXzCAMhVzw8jf
QZtDub9cTdUqIYHOhtYxRhnQaU66xzrOpBD+rwXqgM0QPmrIaxhEfEQvRY9MhbS8ONdeKIBcJP7K
lYTaDlRAZMIK9eTpgtJK6RGoETfToA/0HfitXglhyAgpdlf2jV/tM6/lybwFAeJRMGmCkStDpExa
c6uOfUom8XyIHb11dv4f2Fa81w7zNV+TnRWztgYpr5imGopDC2KJKCl79BtA4av3eGYpeI0Tpvtt
VkaVH40RZXEjY2Wx9nPJke2tvMKRFTAMYDvx+AYeprPB5doSqwHMlwhJSEZBTTgJbpEJMYSs5PyI
gZ0WqseFeC9ECkQawF13f9n9mTupqQpwwOiwYnjt1FtGLcE1u5hIYLrE1tvCkddvUOjhBH+2h2zM
UB+sAScmCLsReNuX0Zd/wzGd9Xu7HxEIoTvvpB54TTk2mZ9uY5L6dNJq6WGy6gBf9kbkRxN6a9LQ
fyU8/TFCUxateOgb9RRfLwURfwZVG9Py/6cPRA/kTVNWhnWCD9Rm4u0ydB9VH7V2h1EPztXB9AQQ
DWBGGSArsFWceoI8Afy51niz1FewwS/tEbpCbhhbT5fXw3aFjR0qD5jB4TBBcfjzhmzd+SV7C3fK
nuBkZHAjP3VP/Y43bc5bGnGVTb2Y9dD1AE0v2I1BmgS+R7svfvMLRnLv0fcirilRhxIl0JMW+RUb
K9085pkaWogVIPr6aIPar5xZtDG2D43hewNj9QRm/N2YbH62yrxjNrapO1k2s6TJMjwG965ZePpv
AyRRMXp645GgZ+WX9m157B4BV+D4P3NnwfGogtoEaTItK5uZ4JwEWTxQcfqMTmxuV2rpCFP1Fd/c
mKGWt5pDPQoLzCgtKpz2uVoeQ+3tsmMylgKvxxs3mROzAMA7/XyDtDQSEM7o9KZ7oQqAewehqMRZ
COM7GZIJDDOoRVE0nk0VZXj2jkH666xC7oer8V2bht4GGZKf6SFkYtbk/Qur+mOQLmOsqATMbkQ3
3tAe5uRJ7IKUN5PD3LiNCWrjoq4JuzBWsXHZvooeIWVj5yJvjIRxuLYbR0enNJLWDP43OdpkjbcJ
ZGC8YoByYKLgYIlq2wVf2Tcy94VpOl2hwYnQFhBTucCixLLy8nZ29RDDfCLn0YntDn+sUH7dVWaD
OTNY6Vv1WoPwphpC4nRID5biRyoPbcb+UH+sUXc9FE+LUp5gLSq87AaZ7hFjVH6/B0G0PtgT6AzG
3bJvOCAtElypsAgOAww7A4ejKUC3n56rOOvVXqphNVakK1CWXrUyDzbLulNObFArg2CbuPYhvFy/
BkXhN4x4uIKj2tFTFUQAsvLx+qz2wIlFKqEJe7wslIWO56fr9kp1pEAHJrk6EJS++rF6iLq31k5z
+KhZFh4b3AlwSUvCEz+ecE73E4xuWS0NsBy9SS/AN81ufgfGXp80KLqd7KVI9iGxFTvdB0auk7t0
rx5jjCx8Ib86+R3UnhtoFYTqGs1OaSo/pnC8XUC7ffkQsg490nz04kUD71Q0r4IFjYAuK+fZ6ZqP
NQymAXpJsT0uHAAA82OCPA09PPCfggmHHJzNza3NQ1MtM7Z0OuBhQ/YIZYqGxymoxB5awDDxEHcT
IUmd9rxWD6t/Tnjb/jVNfU2haJCNjTAdB8BWvGV7CVN/ndseia645ijPeAL8+zv7xCT14YiKpJCk
FuDffXNdZs/jtDxN+Rci23Zd1PmItKIy4wbeEfXIQaS7WQI7Vg8yT5BpznrHWRIrxmytUbm+Ggta
mYghpjyM5qh22h50t5wLgdWP3G4bjbhR6kTttQTb1nmR4Mn9e5E4Gfqgllfv8VCE/vn6I55d+QrE
da7M6Z6zQjeAmRi1BiOMdkboYMRJrEFianYqWXTztYfMLqB4XDwtuarpWL01Q3ljl6JBb+kwU4br
M8Rrfo7G8rD09f0gj6/iLPvrKvuRtfq1YhykWtpfPu+8VVKeufQ6tHtVqBzMLei8q2OV7qTC+vu6
ELKQf7aS8kxDba2llTKscW2gxxQ5g8mbrGU96Z/YoPwxH7QW/A/Yx1myh9+rW7rzHmz3nT28oFuO
WV5eVUV25sKHo52zXnUhNkssqrBEV+1DL1kHu5F/xaK1ayAc/vffCZgFkAwg8Qd7g3waL1ewOFdr
jWQsnGaINh2lQnu0lIjj86zov7VCFYqyqo5ZbMHKiF5jF32HbAI4o3M7ETgZCvka9OaRgQ1Mt4Ik
G/Xn6XKGpIhiQUH2QNiQyAvYP5AEXpvszLvRZJFN8Lnh2sS+0dQvudxrC3QkFhD53ujq3Zxcyy1n
JSwTmoglqGRASjapVNxMxkLNzXJ2RLRVRuEWcheObHCuS54R6utn9TiFK2SWnFn9ZWjXmfGR8m5k
lgk8FqJAIvyf5zOIfWviXQ3nZ0yvVutj0KBTAhHyy158Pj2AD7K1Qm6V7bVfRYOJynLG3QvFJtDf
9p8zZC2QjF+Ytv80ZpkKMDcSGELIkjfGCqg7iEnWIoITccG8tjHJa8ezxolu7J37Y4aK4G0I+WZR
72cnl9q9mEix3RTl91RtOMUEiZInZ4ZaDhWqa7XQ0jJrUPS3s/4LHfrMBQ2QcgUd8AzzcZUyBMIs
SiDKAdT+8ndjLRGDP5DIQOwBMJT6bDEhGI1CLLHpriTjQUgfzZVzjs5CD1a3NUF9rMQqoToadvAM
AYQtvWLsq7547uJ81wrl7vJyzh/GiDGkuSIYH9FDN6kLqUqXRZXiAZ/sSrE1W/IldwAUGlgKR4hs
3dV2GB+7CR/JXAsmPHcRdMO4Y57MTTVlTCOh9WGJdPNKz4ypk3WsOAVZVD8cE0yMrZyVsnYVBBdk
hhxwCokGus3LbBm5ig83QV53zl6F6kM0HqT41+UNZZgBOQPBGqCNCVAvtZ+D2cdVNMI129V4i4rm
qighimOWdqw2nBUxdg09IwVMSZjVlPHYcnqoMRBgrQJxxWwwj5YB7nJzuGv01bu8IqYZAxNAmNNi
jKlDBrHrQwUrmipoT/Xf2uFNiRpOOGQaAZwcnCoAQhv011njqSjGHgGqECbPKO4LCezL1ePllZwl
6uBtAdsIumyAzxJczemGZSXaz1GCiq7pIwEc1ckkP0qq0HK+y3lDgLJD+UBWRMUs6shOlsPye/EU
DPVn0AWztXvhvnkqAMxQeOzY51UkZZNK+kxlBEPOBJs5OAeB4d5J7yY6wN/zY3MlOfl+vl6Oxl0e
OV+YNzo1TePWMqudFh16tpjXAKJM/KFANRhyepe/3TlwlLJCZReT3EZWM5GP5xm35g5MvvvkOjkk
u/jNxGBN6g3HdvfXdATEqAzQMsZaUJvTPQAFgOZaw+CdI0M+sFVXaM8UPyRz5nkMy/3RaiB9WaA4
MZF86pnq3FkVSNVwlNHEfmvvluvIA6kVvuZNfcQA6FPpYVRp/GukElnexiy1p1pqVe0YYXn60kUA
RHXfSqA8oHvoGHnMSajP8lzKFpW4DbVYgKsPSzSawFjxFtESTrRDkr7nbQJe6dQpOx66jHngN+uj
ImQlQDK5alYkiyvEqGbQks0WJx/lmaDygaWyYlmtYCJFRIniB7O4v+z4bNcARA79ejwO0Hw/ox4p
LfpDsyPkpl0Ov9rhPZx4c+qsbBSe8K8VuoRLzVEfBhlWCHF6dGwOGAl4CPeIV778HdIj/9OaaC7/
1ejEHgpVs7OmgxvHN3gmgNBJzAkZnJ2jB+KHTu3qfFCQx6vyDlo810mMJEcVOckozwztZDXumxmj
hk7Ro8+Z+cNkuEXqX94xcjVRGS++D7gwAB/C/C9916NDWEiVriKtaCsQw/TCdbXeJJVYACA6gQ0e
BID7yxZZiczWIuXYRq7JiqDUi5NOx6RLbU35Iarf2onTqmNflpuVke3dlCYrRM4hHC6iV/dNuNX8
5bp67o/5cT5AoPUbulmv2ffLCzvvepJIhHyGMAZYIvjOTi22VdnGrYhss39ZoDP9RBr2UFQjs05J
IPoRBhAAGvEuW2V6ycYoFf6gbt1UeYEDVmijXcc3FmrksOfECpJYnHkJVK50PCAizaU9Hj0lqRNI
jqvEha3HvwQ122vTCh7nxu6tN1mpg8urYrrlxiDl+7K41GZMDA6dYmfiCtHmp96cIER31KPXy7aY
F4gK+ntRgbDDmYxFY3XWGKoIGhi3PxAWmMGHSM6ON336Ca0+20TwA+PhTQfLA02GFIeamc+CgeCk
6/mDgs6W4FVF1VdXlRyHECWMouWHVZmjPRfy8g6l3uI57aDvErRLPqW7odGBY1CKZrTcvoigqAhW
TuEwa1V/NTUC2kmF1bf7uajlK6QWAmQ/Vcs4WGpY/S32izj6ZiXkiG+OVpnrzRAmJDEbMcIWPQG3
DsXKN0Uc7F7jXO9M/wb8ClFKATWiQYWLPNXDCURKqBJA1lMsL5P6a544Iem8C/65oD9G6FihVn2N
uxbuppFx0NYlfFnF7qNQ3eUOcf73dDXdpp71OvAIEtleQSBSqPxlEfMZp3tpYNi9MQTk1+VV09kt
Jvf3mVfs8lsAcm+rJwTIbGd3bhNAGtEGMxaEHsE87F4+AmQTKdcEMzuUbVWDsHTR6WgE1irLWpvF
MQ2opKePq/nyBQNEpchEO1I7o/srRrSODQsG2jWDmsiv4a+HJ8CLruAdFqyP4OA+Q3xJJRSjlWFe
nCGRbWhHG9BqydOff7+KrRESJjd+H84AiU4yjAhD6qlt40Ig+LIFhrebSP6xUZgmU8+ItOukkOXa
6Banq37GdVAagNUOnLzinEeC7NXGCL0MBbLwGMRYPgl9xtCubPFBPpA5XTMAoXDnD35zBdVsX4Vq
UARNWE7+xPK2rX0SkDfbOEIQtVwNtIwRs+wCTC3Jwss7yRJoh8YdjCYrnkRQ91D3hzrVMjYBJkJB
aTCIWu1bCY+smdgewkW5rRX5o2t5ynY8o2Tdm3X1/WT2bT8szgKe2GSEsDzkexMARxLpTlPLXdr9
uOwtjJsLZ4rUkADrAYZAVXeGUYptrSKV+m+LX9mRqUMeJxPre23NUHlNAiVFIxKg7i5jsrJ6Vibe
xn2SV9Cfa2uBCoLLJPeQnsdCRj+9674rwT9saJ2T3UOCFay0ArAHVZDuk9oW97/53HOsc7f9AZS/
NP0iNWkGvr4QhOdSru07Qb5rIpWTbbN3EmqkGspxYB2odeZ6vIZFVSwO6JOgxx57Cq/9z7NALUSX
a0FPpGoBpgwS5IpUfcsikxNA2Jv1ZxWUn6ep2atKL+C2rO7ERbWXtHB67hDeJ4Tm3CmgZAPOGQlq
kSRH3BwnU1rmqqvhFJNTu/KuDIxHyGg7A4AMsaMc56DBo1Z2pRzmQxMIP1avcEcPg2s707t8zD4J
6s5+yWdWj8AMtRRqwWEkQxp+xaZa+zQoOj/aK0dIeF+rT6NXPoD7VLQtUAmAyuF+6G3tJ8c8+WaX
zJPvsdkIoZzCejZjxGsfnVL9MOwqRw+06zS3rR00HH2FcwsxnWizXiq/k0HukUP0AzsPLtu6AWfe
lywAYEk+LIpPhfq2YZxroELLFrRl02cjr58HK+fULAozOm5s0NfcCiWauF7BwQlK3EV7QqnrJd0N
qI+dVASxUDK4TQjKnrEPhspTu8IXxjtZEG0zzfdN9zwYsa80q9+oym0v1/tliWxtva3DX/OcoF5+
RwfvWOmSXQxP5vTaTPpjDJAs5tBdyGfHQ2Yv5V2ZfV/aAWXM49p/XPYL9vpQuaO7h9SYricmXVrx
DZFTEUoJQpc5+MkdH2bMSo6hlPrHDuUNLfodeLlEbBz9yVP80sdgYx90u+h5Ptbe6ojujCec2bZe
dc7BYwYa9NQVaPogX6Fp0a1I1IawSlBjlFlhD6gH7bIOr6tRebi8lSxD4AyAcihhOMSb1ekJkxOl
xJ+REYXohNTzjyh/K0rOoWI1mgnYF1U0IM3kjfbUSFQkYpfoJLfzyqB4kN/IAMtHTCBR01WFmbvw
BrNG7hdWBikTYMBURGyTWlmk5UqIAQHc3UPoTmllW/VPkbc0VrwA95iCcXoodqKbeLqyUFUj3RTa
xamV30Vxsw68x1GmAfDTEfUABsC46ZX/GDCLx3r+UDseySXxYTrEYhIFrVBCOil+noFtiJXlsjGh
geKsxnsp/pJm6Iy1Xsfp6Z4jaJB0bs1QLpA00pRkDYrmzgPwtrEhaBpDTgxAKxdI9theuCKdrJxU
Jx0+omcjoaI4/TQG2N6laMH3j+O3Uetsa/5tgZAxWaBsP98r09PfuxugXHACDZRDIEE+NZdbkLMI
NZhr5KcBeaI0P5sGJ7CzDitEJNCoAVAUH4xKR5fCFEqpxLcy6id5fpXqb4r08oVlQBdCJKIQoMKn
lhEabZZNIlkGxuANsCf1L2LJaVCyfBo4EHQeFInojVA2xFwamr4iy1BUP+zKh8n6wisTCvY/Jih3
y/NO7/CAtjgJ6sha/xnj6ABOeHmvWEdna4TysMiKqqUHbZ+TlT8zvbIbUFlUEIJteIeH9d2hZY53
VigCg1iG2jALr5+jpiJ+gs3FTWuwS0n70cacwbe29BQyuPx/oRRlLm9jldpDcy5bIQ9htbCFHGTt
TW0b1hXHpZl3A1qPkPLBmyAobMjaN/FnFepinSI4HCHPktw2tEt//U7Uo6GVcb+46R6yLJ7Iq8SZ
ma2BqUpgrk0MVtJ29SFV1LWCXXU3XtXuimkvu3RJ27pzBehZADyPkfTWbnw+GQTrbQjSD3+MU4mF
KTQYnSbNDsLAQujBql+j3WCcE7PSzzxKGVaj7cQa5T6hOVV6WmOpnRffkcds8VscrP7qrgEa9b6J
OAxG+BvjObwVVcjNRFx5cpYDY5BKwR2jgI5FpX5BPSqxqjYiqr/we9U+CwNQf9w5ZlZY2Rqh/HVc
LGAeWiwzvI5A03PVPpE0Q3c7twhtCFwf+TkGzyQVAYphlRLQuaLmLEzb6ld7hZbY5SDD7FltlkVP
/CyqqkR1j2XJO/UgOuq37G0MgGsEewkhg1YOWm6HvoHhhPC95JJ6c1aoUVdOm3fr2pFrzZpSr5VU
W6jeLy+Q6RvgqAUFL6Q/gb45DQBiFpXtoCGZV7RfZf29km/ymRNAmSYwjos+MzT6zurpUFKEQqsQ
qLsCjeb0qQwf24iT5DI3amOD8j5NjPUIrKooVcFDXo6G3a8vlzeKZ4FytqUTpHVOFjQPm/Y9Covv
i8ELFeRH0skgGWv/z0bR46+DYnW9tcKE1LTPpZ4d5wxinuZ632f969DLAW7r/+3b0DnNPGuF0Y7Y
tzh8k6XbEFInav94eedIeLm0LKr5tGTd0jbkos5Hyc7zxs0AqxkI81XkQwzKvmyNdW8C9adBoU5F
D0elgjua20Ut5Ah2NahG2lVzpzB3mgIckLwuKMsjtpaosCoO2lQqNfYOSakj5u9m/f84+7LmOJks
2F9EBFCsr6zdLbVard16IWzLpqiiFijW+vU3eyLujRnPxDjmPn3+LEsImjpLnjyZ+i/R5z9eIUXF
Aad5eO39qYfjcd7qleCFaMwPZh4Cffj/eFb/9PNv1/+n7B/rPXXWHXfgOZ/EuZDuJU4+1v957wjN
B7Lt/7uLP2oMs3u0nwd8/hEEdpbpHJO57KOX5m907X93ecMQBlRF8LWxco0N/D9etHn2kIBif8cu
lz6qMoWUzFIFp62AqPj6etuJ9rBSFsHqLYRC3nhzfCnJiaDMaXP38D9rGP/jt4GQESwFbq/iH6/H
rGeld0GQdYf0IkBB8kf/HkyRv3yG//6OwCUR1G7sdMExN/qz8wmn0ETpOkCo3bAfywSTH7n/Jbj+
ewC/ybmCdnTzU0Nn8keOUDKIptiJbR6hPR2asDDmOjlO8d9fxv9AY8BlyE3nEkwGoCF/PLDWdj7v
U+aizmYvNMjFUwTtVPo8neZiLzT8H97G+n9fI8BF0TdiHf9mE/cnx1/KnpuJGWyHUXqgPX+ON1Ka
9m9rm/8elXCZOEFXdIOVQAn+15NmcdIi2fsArZw129so79EZMQcbo+xvojX/4Nb9a7zFtdBew8c7
wartnx8XSUTX2M7aXFtISW1hIT2eL977IMY76jzyqM8Si6Gy8/XfP8D/+Jr803X/iCabkTML4esN
OgDKMf+YTlhOW//Ssfx7jsTNwWMKcAbmaxiy/euDTJp03+FCb3O7hC8RzJtWzNmCuat3+WriqYgb
/pcg/B9uC68FjEBRIsGv8c9hV2SJDVu72dzE7lESGEMqXiyq+u8P79+TpP8vV/mj0qOxE06U4776
sIHq5ArU0cn4dhIrvU+dv8FOf7unPyLl1kp4crh4RXiDss8ZMrWHxWaSv9zUf4hNuCkgJeQmBIBV
jX/9sHridiIdEps7ITtvnbmTf/VR+493EtzWQBCZIGr9R7ofnGCdNaQ28nZ4U+irGrBR/moVDlb4
rbz741DdBhP/9zp/puKNLLBlZiOMaAg9k6ApXH9wM0u3cy+GKRdkIlmvzcuYdAdD+nNE/C0LBAzq
gnC7riK+n3vvMDT63A+g+47meWv64+77L2kKrTvK0gy7nXVvxRmE8tet3Q6S0m9DwHU2hsmdCia/
ops4YFPprDUt5EgwQ9jTjLrwm9dRholG3fjuD1+NHw2QpJz6WK9MXaew0zIX7mC9Sjn62R8bP7ce
r8i+1Na1lbHjcxzZvmzZKGEf6FaiWZ83L72aCF5CapcnNYcfXnIrpBYvzSS2NrAt4BdLLM7dijpL
M6jZk7WPz9BHcC9OGBwNWWFNIfCbuoF6F8Y5OZNwstbSqyuQdSnHV5AVZ88vbwyQXaz3LeU6jwam
cyFFGcikGgZ5iog8OZ2/5v62XCBVcAeO1uc0WVYoP/kxS+dqOu+JQ1c92+b5NSDs28TZcXanaqDq
DiJpD9KVQ65hKa/29Gn2k6YcVXMUbndvnZDmI3V0HqzLq2eWL0H9r4k4XzPVT01qrpuv7jvpYMtw
dA9r2h68yVZ7bJc3+C08+ir0M2m9x4FHIhto4xShiz2xLvEeVmJPoOW9z1GDeYXhMZwrVlVAkvvD
7exnlA5XRvVYcldEsFI2L3qTtXXAHqb+6tZCLY+7xhq4F08fFiS0pokywiCEG6yvA0Je0tuHxEWU
NRBt1kQ/w2ETIjMkvIaLD5cp+Erkm9j9CjzzVzg4igy9x1D2XH25bvILtMFzGMCcso3cLfP89G6n
nsksHy83I3Vl1gmTpLjcoflbymZ5WPhyTNf2AAXnl96FD6QzPrl6qoJhuXcafoYpcz0t9qUjbotl
hL0muwu5FjmynLbICUA2ayNtnwEuHjPaRU8An0pwWxKkjO2xE0MFj8miGXz/IJR91nq7Ytb17rbt
QUuYBkdTDy5WZz5ZnFygMn03a3JqV8yfpuSUjoYfG506edzuz3wZ7l1vOoWBuB/8mGbJwl/pxlvg
hCH+BvrQLjUZm3wM+Kmu8H1vxvCHoN+LpZdHmawvdNvSaku7NpPQys0m3nwpGl97f0xKlF33GHh/
Sze/kGx/nLvgM9XNcxzKjFANn45lroJGfJdB8hVpGmfdmDwhiDzwDSUA8eRWimBs65gxm21TWA+c
3QsCJT2IzTEQsoaTld6RucODs0GkPYwvxraX0XGwbyGmOgnsj4DfSj6Mom10NzOzZ63w342WDyyc
Yc+3VS1h9yZsu6wl4Yehzs/FxF9WDN9ibKpv+Biyxt2rRXXXZg7vFhpwKMONtUPdMh7YIUr0fZvI
IJtTuH0EzmG0/fMIAaWsx/HOkqEHQ4Lbrz7Y7oN0/VykE+dLuHw5CfIk3LohKWnN0fQqzcngp1na
RndTFMFjbtsr3y5F6rc/dsbqPUjhgGKfxhYByV0ikjXp8MTb6BczKfSJ9fjF8Ervqj2OEtNNb4XH
GUQHO//IU3GcQ5VD3/XYpi+rF6m8nxzUj7O4kEjmXh9cjaaHdFBl13kVxI4reN0U1LqZgXiQAs15
1bDdi7fCOjGW+Oez7D5ts14GE+Whryo+RqWPN8szwyXst0wlcT2w7TCQKTd4aCOscSf8c7WUJoxx
oObSJgfiv+5Uv3HHO3kDBCW29Og1AQR9eCGdb/sKEzHMN58k+R6nHBOSEdZxgX/g+CiG2K3iaK5t
g8UCE/yE3uOxBUlvUHPtB9dddg2qAzUdl4GdWSt/eO0Xldt3vNtbd1KDuMRpeKRmevEnqNZtfjlT
BKMtvLAOmqNa33kwN43ivvYJosE0Z6ZxXnspqg67h8pwk4n4xUlMMWNJxNvOHAzEcVgz6ULZxEvz
wTswS4pI6SFbdJeLDeo+ATKMBTCiUcKQxwDHZINAJUnrSID4rK/Whd7QPhVQLPDD8+5cthSCeuKu
p9dedRmCfrU3cc28Ih1YwdLzjrbNfALdyTZpilhhFQffwGFGQ3lu5X23bIj5QWZhWJjEtmzirtQt
1vziGeSnJwVWxLK3YOXfT+wR4aua9zFvyYtU93F6HsY31YLkgWvt0afE095OXKwVqvhsWh4EMfXW
yGxwL+n8OONfbS1Hpqd5Qkk97l+bOdKuzf3u2WKZZRi+x7j8DF27YXhqpHdq9a+4fe30g9rO3ZTm
nt9lnnlR/l3SvjgsyHz64eJJJ4M4Cmnu2KpLLpDR5WXUBuSHplpaAqz2e6ivYYeIPnZwYQ6L2PiQ
fSiT/juaqYx19Ry/LikilLny5YKyudzaqWDduVc/dzmeQCjCcuwbJycHSQq5+M4jv8k25In1c2dM
M85tSdWVhRG4VnuRQPU8XD6m6TQsBe3dLA7e+hibPO1H7E13YnvtVJ8x94eC9VQc9gV4pCWDA0OY
3M/LMRjwWUU6J3E2kjcrPtYWFjH4sfrNCY9oljPHL5z2STdTPsy/w/E8+WXETdmFcwaTl6wnXt5M
TYF3u4Wg96hPOmHZHKmyWcRx2B5GcoqbYo+P61TK/i1qaw9UtP3bCJrEdhTQlm10HXGWO7QvQqRk
nFMpfiXUvRcmKYT+kl0C4Xp5cNiPEaOVxO3vBJCP0bxGKzwDmquKx8zfa61Z1cu+cGccg3TPkokf
HCKyRagiGZzczCZzxQBxqxPxa87hOGAmuAa/wOzEhwNAPIDWO2bNcM+2NCPtoztCIKEXbj77LyJ4
NsiQs7oLhl+p+NWymjnfYgXOAdpDwr50e2gR1gUgdB/5z1c/7HwZu7dQXfhydyvg8FLnvvTyJB1y
N+WF3z5E8ohXOvNagO/mYfdPdL7H3lC14MPa5KvFAlbQ5T3/GMWUGeS/eDvM88E375t7JdZkEs+S
0YwuENYCTXOKgkzuQdG5QWmhtyb8CSrd80NvaCXFjyZpcxQvuRPVo1vTphZBFa+If+PJbu9p/7pq
lk3jkC83V/m9muazo1+m9aBHdh+IJh/gzdL8RpeVLaY7jhF8OqNj33yHjg1IqFmz+9kE3XUPW94N
EoO3PzD2NG2ouB7aaCk23FWbIHgUHiSMvekVlI1mfNrxsrhtbnaeNd55Wx51fO+mz5v8QG0X2SNJ
DoOeUST94OTce1M2xM+Bd9nDMHP0mjnNfuiAUZoZg6EE+vyw3iBjUFD+sU9DFUS/fZ2UgdsgPD8G
4qWZT6voayOga+N091u/ltINa67tmwV0AfkHBHcHEY9XXPE8cZ/Z8l13h2AiFV1PAxwb/MeUOPWg
3IzOLLPySdDPWc1F28lrgF+ljbrMsraaBdQIEhSn2s+iDkeNhqWh8X2byqIfETdjaLt+rv4P0128
8TdD4Ej8l7h97KGQujkpuKlrgW/IXY1ktOMOmujYBk7Nu/fZDqekHwvDxg9k/sKDvuSOdN18QMyt
XmaVyfgQb+wRj2NLfmzDR+O4lWpc4Cc/KKVFEKBMGy1U+5wyTpus02FpdVKs5D1ZtirGpwJdu9hP
kMvnzIn6g3RJlq5BPvPHyb0y/i7sXbJtpUt+pcNvMW+nYKkGdlTRKVEOZF4PWr/R8SXUP4O1bKWL
pFgKpyYdooPO6Fj7yVJIJHMHy4ceqCc68bN1PtvuNUyPKiws0FTEE7r9TrZHlup8XCuhfifOVkPv
4TA138eUfkL+z2uhNZwcLHnm20Vz7EuQW9x1oGC06wMTn2R7Mw50lp1jHzyxxBaoKQ+ep7NURocR
/m6NsfeiH7Og866xlA/DMlZDDA9s/iH3ZxvBznSYD57jHVykSD9qHsbFvYMHHahioOc4n4162vjn
pJd6hbwxlB4h/GUOSfy1NduarUsMSaC9hmZrbpymuG1sWfy9xGqdDRRYJRjBQSOsfbb+Uyp/cHqZ
jchQ9OeJxnr83pcbO8MKuO6iFz/5hoMVpN8cgAE7BGDdjWZr+r4y+NdTEMKnny3CLEvhqcTeR9pC
RvtuaY8BlgUJJSig+nrjzZgBhs0XA0sjk0JTXZQjU1XQr7XTgCvmoD7nvBgUmjGcOnf3C+vy40zY
Uz+azEyyDsCU3kedJzLEVYenZPm1yaZkxsuAohX+yk9NSEpCnJNo4mLDn1e8agINIBCTFVFNOe0h
DuihmYDsmvvRwdABFaC7PTV4KsSlueB7EeIgxysIBB7Gv10AHf2XdYoz7YcZViBfxbB+IjGCfBcG
BUT5isDfq6EzFWG1CeUTY4+96E6p1IcBMbD33bpBF23D6L5FANrYb+xqwfebFot3x0O4kfpTPSJX
KHkJHVgx9eF5mUdITLIqZBAeYzK3oapZ219Zm4Knc6+7M58WHKItb/oWl0pblKn2zGaRawkxgyHM
RfwJKaOsYX2xpU1OvbBSXfuRNmMR45WQeAVWg6i9u+UsZN2GqiBjn3OdVm3iVNuEINRc9e0zQeTc
oQXvdqy0EalTGxUj26skUMWydDD7ngu9XUZC0I480HGrZvOuveGyBB8jbmRTCUo7BxrvEImbh5Oc
ZaZ8v56g0EzE+IM1W7150Ob1a7drn8cBzVh76repDl2RTR2p5dSXkf61YKgaBxO69fADmvWZ8aAY
D2RHz2Bmay9nDH7OmIeQvYq1qWWnMlCzijDmqLF05lh+TPcBgREvxdo8DKE647+HxvFAmQ3x70Bv
2MUFOtIH4z4miw8A4z5uQXsQiGAS0hAkuSDDjGt4gPwB/G4+Gl/c28ZcXJT2rvfhaIjUtr9Qn0Lk
FTHhNA5psUX3c2PRU960yu19MoyHtZk+MYjKZ5BhXOdKHCcLE5bPi6nCta3SCSeAvt2KX9X2QFDO
In3wYRmq1VBZM56jAKv2faIzeIa/qBYoEUeP0dKtSqhTMdE8+8nqwWE0qFjbnAh3PTST5o0GpDJD
lLGWHpYYlL+dHcww1i7KXmu8S9vZn6Jf72DHhFAQkYPy1kOYts9u5PxyNNZZ0qXwAvVzbsG6nNla
+QPQ64UqkmHD+lGP7lE0topCVpIZFcW+PJkhfYACcuUM04kIe4KhJhKxV1ghaljeHKIxYqVBS600
P+gu/EIgRJpr7hwQXhM1P8IZsxppkwszgJLGXHLcvPV1pN13zYO0MDo8DVRc7MYPrEvObPIKsmw1
5ipV1LQodgwKYfIGNe+nPRCQf9TRz93vcuvvn53nQSNoPpDbF7zeyRaPffe4u2Sz0HejCoAA9GeE
k3dMw1GoWf9nIpxfcWOg5ZjSd8cBzGPor7T1+H0acpBPYYCYI4LOhRmd0+z3j2AjXLBS0mS7LzeY
nUUwcG7a15bFB6qD2y3hhpU71I4XPTcTv4YxO3LfvOEIjPkQoB+dAkVRt8QPIvFQ17C2hkn0N2sD
tLMThhM9GSDeNCo8tw4lFmyGjSE0C2YugYDyvtKOSQuvu9GBlzSLBJAIxyOfpN1rrGse1Y3hs6wH
V7b3VKKHh4foxxCHl8aqowzEa8c0P5FpuU4L+dyd5HEl6spno8o9iuJiTtNDP0oAltF1WjkWTFfS
lr5GqzokoTj7s+sVcYtqTyZLU86u21bQ/HiN/RmwSviCzWIYDfkPkZpO6BN/OI4+mY2ckkg/9NFY
OWMEZV8h4jxw+ncx9s9ri/Hn6L07O31zQ/G4JvtP0rmPDgb+eZ/45jyANVdob3ylGH3l88Ch0mMN
TtM0PBBByrDf+4KR6MesfQhlO/6PVMmnZpzOUBtZasxrfKzK9H2KOGuv83KDTlM6lB46+8xVkPRD
OVJMnbzZ7DosX9NYZZRav3BZvFWgQ7/xYH6Fp3CRbBAsblsZZ2G3/ZqWGP+3kt9y2Odi61sDyWQA
i3wx5TwrajO60+RqYrKcSJcutdl2kPsNTR+SSbkSngqyq9dp1ZmC39eTTrGCVkq1+3MZ8jQ8G9KE
7zPshV82RcxvBaWiTI8JSAM63q52GtOCKx1WvY730kxmfwokHsiwBvYQbat8MMyaPHKdEGTAiFw9
b5DfOTesspqtV2mRFPw4YndrM66lApz1iSmd+R33nefgWAzqu7s2P2biDugW9kmCvIriBosaA7YZ
w359myLrfl8kc4EThc6Xm1L6gtPRVW6suwI2tu5h9EVSGMGDonenKGtuC0xM6KneVYeWMwboiJXQ
EBOR2NguQy5L8pY7TUUXOOcBVBztnIekh32mtmntxWo5OMlMatJoYBWDEx8RW4HSrThNreeKI2ki
D0iASAsn9Vmt44hWjj/E95SPgKRE0xeyDaNaTOymkQxAzHhGQKBDBl1Bm0VWs5uyQ4O1v2MXBtfJ
7adr301TVKbT9o92pTPBxfHb8ffgBQBoRt1uZWQ3JVm2x70zvS5QveaXaF7FXdTZrU53mJ0NKkR1
reFZOMkGzZUXyMxfY/KBPgMidDwQddtNwObZLRa3tCshcH8rG6P0MQjocN1HoIG+Dcdctd1Sbrrp
vnS8qkeVes4J+zMSzTXOWR11mlSJi6SOtb8F4EnnjCdmha0cd4vyNUAbzQbRlMEcoeDdV7CcZrc7
RjdNj106XuW3wkDG17alVmgup86DspIeaEEIwDJn9dfvLuHRG2Cu8RUitZGBUMaI7/GT2Q8qvpvm
wdmj6dDOEXVzWLSMD93MNIoU2j+IseHfsH3QYq8YzOlv8T7ogiXQSnRjzs49lnYX+FimsK7PUL5u
pEh44hiZjXrpvAMGT1i6cFYPuxEs2OVns4143xq5pOopxqZyWyWoUJMjx4HUBUmUN5YD18hY0LSb
MYIObEpy2lsHUCDcVLO5N56FbJrtw6wfR5z9eW9Ks9Lu1+w6/pKpDdEjn3Y36lFIpvO1kcKiyLOp
f3D05JU23dOy8UmSMazEno0vnEsiGgKEKlpQvoG/trT6HUXvfifxIjy5MILAlDZ+COEE7a4+IhV9
7qx4BcvuiI6VgfN+Wy/RfozWOYidsneEuuPB4h38iEaVR1h0aDAlrltnR49PluWHT2dsUFgknXg0
7sFp3OSbSef25M8qRPCIw7vIJBEKbRufN5el5RyArsMw3yrMggJrXxm8ZWzfwdfVd/Kxi+IXzKLd
gxqntI63Gfm7X2BFuMbBKZ0iQNir5Rca6fEwhuI2hFisOcyb05ycbY5P0DWLL5QIWtrdip+dcJt6
pul6Z/Eh3/exah8CVHmntWN9l8FucXluV+1gss2Dcll6nEsYgGYLb9/tdPvUvSTMR88h38MmiUqZ
quEecTMtVWzML7yw62VUcfIziZhf7zje51mm3RPn0Vi0ydS/ocduHwYHsBpRblMufm9StIFOFMHf
WLVvED1orjOfvUyBx3oPa6HoIXB1YqCnOOBVhgATnDtYCrPJtrdwIuXaQEaIqdJNTVw2cAQqeDqT
M4qk8W1mdH2L4lT9DrzVFOEWeN/FAoU5yWFluqeyuTiSSlbABXl+cPEw6yXx9Zvbcgy9B6auk00Q
F0WsGA5Qw65BB1nollCgY16bHMUWJRDhW8LtleBLWT8n5BvnE0rXsVs/42XzjyNP2L23KfHS+6wr
Sbh1b9CfNxzJDJVjo5z1MWgBy8BjbCjYovjFF02CdiGe+fvQa55zixQP28/528BjOZWOgjNvNsz9
vD3SMFn3Ox1rlqddMp8ZhGy8A++wFP6g1W1MQ4aBZEnTdR+zVnzDKYS/Z+a6UA7P2sXb6wC6A3gN
PXe5NAlFi9caGmBs4E05tg7drxR2mCrDl4EqjLdU02+x9wbUZriMvQ8Zsc0DUk0BReRdZ6ZLiCne
GfttoG7P0VaNveckOVNNX8+JF0JQq3fvJdRcKgIInh46sYxJ1kCCCxuiKuCnYMeYhZIb/CD7sf9F
CLdHKKHSypMD6iq7TF3eogH8HmlfoEOi88koHl/IukGe2Emh8qSa5qXzLD68WAD9GpJb5zE3U6GW
OUbnAam0Q+AJ2JJDZgxNW9OVvey8pBh76x87kHVQ/aXBzcuOJ5hekeiOLL155oa4P7sJQxdHJF0R
oJwutVXjKWl9Wsp94IUIg7VI5ySuKLeidDuAlxoNdYV00x0QMnuINTFvr9x+3CESTRdVoCdGaYto
XA3aHS9tuuFApLZ/atsZo7StQTtvyRRXccfGl64PHZFh5388iGQISkId8xrK9tYaxggFNKEVhrhY
IuxXjoXUVvu/1RqwstfpmrU6cR8mvIY/MZtIbSYSTBIokf0d32BonIEGNhSdsd7LOG5o0Ts7BB9B
02DUGDI9vzPdwdQNrFNgSY0GrWLZdnLndn7/hDq7ZPN+iCJ2lr56b0b1AT2Ll5UJkfNAWsDyGIMI
79nfuhqqrRhhwiMRmMKAleB+/t4RMxf9thym2eW55N15tqgOsGx42pehFI1MC8IwFrase06TGEDZ
pIBRip8QgcPpmUhY2xBzV99fj9OMiSfgCglcs59rzLoZDNr8rtadehzCOM6cUbsQWFGY0/qdrrHQ
TfOGExilMefUyRYpcY7ztXNPcltpgfoMq/Q3oDRgG8YtbehW3iZf4FKrgRn01x7S3FiujJrMbglE
slpxdvno4ih3z2zDU/NMhIkna45RYhbg9OFaN+ENf6JQQ1O8XDxyUUiyXtJPxcSH13iMf1rqHNyG
gnWnCcPoys4VG1GOBgo9a0AxaLIzYDYrDeYrrZSFS/DVNqVp5jDnJ+B4flylQ3Ks+HxJsMAOrsZw
J06TLzvYMgLLR/XxHWsohWtwDIjXzt8hepPUJKQyQ4FE8lYjZ8MK6pGkzVuwd0AfWPt++x+0hrrE
8uVarUBZUCRwCYgTP39JAoxZ8ffcb77QtiSl3HT/lKw3VFDhFzYcfyJdD5NuqC+Vtx+GIoLkMSq9
rA1xDZbcfpgvdSn94OQM+HbmDfQqoV6Xq6l5I5vFlu6trOUTWnKF1AHh6Wk96YBhrbYfL9hU1Xnn
DQ/LjdSBWunaxwC6uriVBxwula8Sbbrq2WuEqjXjlkCcho9fyi4k16L5JF23ASRHLSgCoPw939/t
AuRTIGU0iZdv2CYpY+39slRtJW1RjiTtAIQgxWDcjccCPq6Q3I7MVUENFORckXVDspRJgyZORONr
qxHTWISWhNtrtPi/vQ1Tk5Uh6fnG3YDQtD+taU8ySacDJHQwQ6RurSPnBXTN36gP7lOrT7MMaaYd
XsI8+znY2mcU1FA97utOdA9rSBkuAdUHSW+gtAXBo5PuE7BNZAJBp9xp2s/p1nzJG0ciXtqK6hSY
eLgdFRnwOu8CYxL2ijRy769rGcbBcenpQe6/57Uvxsjc6QUFq7H9sVlHYLaxj2Uu9WW2+HmYgQXw
IBSwtJGgla3xRam+7Jipl8DDfBSfc6bD9BDGOP2tOYqeo8zelqXQAIhBcQ3K2dOHKY0+dtYWsY7g
i7cf+TLeRzJ6bVLvZU1arOpindcn/QmN+k9/dzDUUOoEYk5pO+enA5QsZD/8gG9HjqF1SbemxGsD
OAwAl8DdhtNaMFfVasLkSaPUCbgDx0YXQxaahg5sY+ySz2aD6r2Y8gk/jDLyrU+ckzcLJ58bepo7
+zvuBB7WFukM62Aj2vj900r2tYTGP6OT/a63+EVBvCuf4+E9DJOTP/my4KN4GLq1XHtA4k6K9VsS
wTXB3HUwX0Eb+xlws2WhS94E8k0BG7MEgMd2ameMVeZwf6Ku/HI5TQoVgdhEAQ3lavWvfN2dakZG
aDiYGeEee7kX2CgPmI+6Y0Q5mkCBQQb4TY1as1jRn6mk527cH0wQPnZTlFY3h3kgg3zMnHT/vkWq
rRYR/R/mzmy5buRa06/iqHvUwTx0HDuiN7BHzhJFDTcIFkVhnme8Tj9Kv1h/UJVLmxC8Yde56Uub
JS5mInNl5lr/8M0d4hNGxLfcy7+CRO53OJvjbcaXqQGebPI2EjfqMFJA7Tzq9tSX6Evtk9ztcPo1
RTuX3XcYHD9wN60dq0KOFz5IuAn88tXrC2tbxLANfIs9EHZNeQj9pjymggCoKHNf88r7LRcDJJ4y
3hCylH+V+9Cy0yy4dk3Xt4PCfW8qvDfyRO52Wpq/k8L2Sz4KxY1cjVPDT9G2Xp1RWy/GFwiQ2AIW
1Eo7pU2u5B6+kBCYL1YbfxkhWWx6MW2dWDbiFWiuMqEPL6HfZtDOTI1DobeKCZpL7WnSQegRDHJi
W9lQndm3Rx/Pc2FbOFwqTtKVGG6Uayq7V92n7HH8ktvC0aMBuyqzuwiaPAPlzfCFWVyOXq3noq3T
7zPYvs0AjAIqOgIJNFF/+dt//eO/X/r/5b3yAI4HL0v/ljbJfRakdfX3XxaUhWU0yExAhpOwC5aX
TNIZWj7LpSp1qb7b1ntzHx6nqvFXaRNsow/iewpu/YG2u42k4bYtMKQkdTjVIf/wnxOr3/4VM+hm
owZJRf1etIv8JW8OSHhtBnOFFbKAVn4z0hngW2r8SS16AMmrf5qOad+XWby35M4VbO0iQPRsSmfr
aogQy8sFZYIMtxux/6ho7y9/tCVQORLJCP2CvVYVVZ4tkSQYKzc2dcQY3ke33e3kIq+JADg2yh5d
l6vJcFY7mtn2ctgFVCraASKi+jARqJzNJrAqRW2MJzKcELebTv5SIMhjNmso3oXZUzQZYDIkSl2D
OPR2QSqh6reeCbGicrsHdyi+mIaQrXyh7zSF2dZ/E2SGyvd7ioeuQpdMfui++fdtYwvZBuAc5D58
Imn2Aec7ck9S7fqvgPPh2yLAPxEXUTierXXVGgQXgCOtkxIx0p66JGUfECdSvQJUXvxeODAolHJM
Edj825mkKaX3BRUdTs9XlTdohEXyGtNuYVNN5OE/Y8zWOnXYMeQaBjHJUjFDa+pDWJi3il/4qL/1
3/7CAjwLNlv2PtVNvRGYOd8w9jk1A6ui+C/2K+t8cQWehZmtQB4eRV6J0mD3efhAAYWL8xpDTVqM
oaKOYkLRMClxv/02RiG12N9A6KLwdmTtKQfvFZD3sToOx9JO93QZVtb8WsTZqGDAFG6dazSG63Eb
ydExtPz/WMoIcRGEMUQVhROI+LMQRT1O7RSYV4YwpNxu64e6preL6MjT5YWwQHZ+G2m2fyW/66PR
hBTVj5K5h+VCA8Pvg2NaJJKdlY20twTdv/ImQo844ooZKlLx2La6etOCB1tZMAv0DRyY2NBTXjRg
I7/9mNSMqqwUfBK+N25Ts3e65FC33sYaq21i5XsTYfm/MAE4+E4FI1lSRXMWshmDQjUU5Hi6E49F
JzhRctW27p2+g/91uyaatLR2zqNNE3B2SZDUoFSSjmhZ/k2ir6SX/7kKMIWds/HMiKiQscY27lid
4uh+LUTpOu/znQeC/PK8rQxkzljyASyEuUwGGUD0DOOjXoXO5QjTGv/pZDnbA7OpytXeDKxJts6P
g5PpJjYll07P9ynp8XKkBf2Tt5tgNmdVqbqVhLip3e+KJ9kebtorbatv/Hfq7rt6/f3leCsj+04q
P1sE2ahGxZixCJoCE5QJQtpxULrXrvH5cqAp9/08hZgdixySGrynt6ttYNeOpgJ7InMpbmZfMNrY
JNqaVuhalNkxXKV5ghgFycrz7kb1agxu/GBFbXXahD8NBJdXibWNlvF8xmSzKhToKnCEZcnRefkM
8bveQvLCVIEErQRbWtoaqtMT593E/2s2a03kSpqACr6dhCWY2Zg2+afL32UtwmzGgt6wkBVEmcCK
84MZiVcIN+8vh1j8KMjR4BeFJq45Z/kJ9K9yr2F/Sk23kQN/U4m6LdIXvBxmcSmfhZlGeraUw1iO
PGop3Fpk34b2bsva6AwttnAr41mcMhTFLNwJdO7pszTdtSkUD5M9U1c3cfgpB5v5F0ZyFmCWbnyz
KfxB4JtUJbhk4Y5bGK3839J8RaR48cOcxZnlGreRdMTC4P3qmN2EjQ74sqf9s2a8trhjePB/FwuQ
EXB5+2GaDIMypMsQbmgrbqtjf8wb4bchGW61Mr8zxWRFNmhpWKBUYXEbkCDRi3kbL9dUzyza6SEV
eOWmUeLrMAk/0z09XP5Mi3F4y5gKPGBTmRP66qYpzDzieMulezmswXO+9u3j/yzGbK25QiVShOIT
Ud4Elf48VsamKtOVrSMtVE2UyQYNBiTHHETwt1PWmebojwFTBtzjKd8l+3Hv3U/OHt6qfeiCkA9u
B2exZjkt1iTXHFqG1NlAy6kyn9wjrIyjYIN/shVb2SZ3zW9rOj5L2eE86mxRBL3W4fbGIvSrqTgU
idSwsgYgengQQWle/mo/e7Uq0xi5MGsAO7SfXJUCCdtxBYyC7V83W3Cmir9t7ydnbvVY2BO9P3wa
2AqkRDvd5rbn+HvLGV+bg7vyZRfX6NkfMk3LWVI0BykfsjGEcz/mTp0+BHK+LYavl4e7eHM/H+5s
lYY1+JO684ABS6DbPLcFmV4Omh138QGxR3FbAFj2teQExOWmF4ITfFt/Izf9SkJbEER9c+O0ZmtL
AjQ2RCnnZY0AVkqzAGjug/BePal2YbvHMtnkv/Xv0qfJondS+WmuC6ryNpyFDf/zuDItS5OPsByg
BlYAFZZZfq0geA3hSILo7N6BF1BRetSP+dZ7lGwUP+xhg1b5X1noZ0HnMkB5jJ1JP7DQR9W4KxP3
QTOjXd8LW70qt5cHuDS+888+O6d6X9RAIJM1hFF+rhTp4MotdLhIcy7HWTpAzuPM5lGuNLV1ASjY
UlTZav1Fbx4DyDZGaqHZF+0uB5t+2fx+N1G0LbQq0D/QZ6mw8LxRBVY84nVQH1M0Q2lH4XWwtjgW
85Fh6iK1Prrjc8J5jUybpQyIYRhmfSVSpqcq6EQyfA2xWrlOfM/ePw3JRO9A45DCm2K2KyxU4fI6
5sJSkt4LGz2vR5MdQnuqRM/MBKfJwnS/4gXOViAt3eB8/C491VfAnG/Td1QEZbQ3LWet9rh0kdLP
/q5ZTiYdd9Xg83f1ZQuLStu4a5aV32/jl4auvM1/iY/tQwB+yi6GbX4dqrZqx7t+E9kVl3dHv5PB
cdqTrFl2Lx8KaTsc/kIVHEnOH5M/TcJZBlYp+htJySCH6CPwjDT1N+6aw/viRjyLMf38LIYBbaST
J3mxsamPYWLe9rSDxH5NX3Dte80OE7JcKrUpF/kuloD8yYgDP1zefIsDYdvhlIm8Clo0bwdSyG7q
ZxPRoZGzvZffJJICQOHlcpDFdGJphsk9hyNanA0j9c1a703WBGp3qA5ojmw9RcWj2Fm7ZO0uunzb
OQs2OxqtFjMJSuzUa2+Mu26rPu+iLfQI2/gCuQ6bcfSYDu1avWJ5Gn+McDaNlhincufzoUofQpxo
OZ7/oenWDCyXUhgCOMBouGOjPj5bdaLqj20wiRNaRAnCTw3vrqZ6CNbmcOl7nceZfS/XygCMmRzq
FpjMEuqSVL9q6uC44J1X9UbWBjX7XqoptJpcTDnJh3XcfxAlEIuGuVHUlaf90jljcC+YHCQthGBn
50zZIZb9XWxxOLXotHs3k92neFhTalvMgOdxZslfVTo/h+3NxfdowIr00c6kEXiTX8l32YvOHXSr
yhv1ENvNxnof2gG3opXtNkWY5+Dzv2CW5g2OUyPwA2Rp6k4CLxyInyqagyfgqtKnrCjkU6uU2i73
hexmzEX+EtWDmR7BiTQGrXOyKH9JXdF/7WG67oRRudfgLuyrIW0csK/iJtOga3mJVN8kdIDoL0kl
zFdh2I21mWD51I2JbfGT/VDG/g1w/PiTGsnqIckp6w7gmt6FCtA2Xr/jreWXwmOCA4YdCV1xiDPd
/JAneraDn5/aRiPoG0pAxhG4vrzF2066ysw822Rd1NlBleU7CZTkBDFv7FSLlNtRwotIKADGt2ii
f6wqNweCElY3aZ+JkEDCEnapJt2kul87g1+LiImoFtSictyKct9pm8rj4ua3mrZF60LdSWXh3oyp
LJxAKHSnykOmrpF1ZXf5qy2lkPNr5GzZyElaW2HA3RXk5w7izimWRAcjnpWX0uIu+HFFnr/VA8NX
q7Rlu1lNRN8s6991qUojMhyPheYisiF/60uIUq4rvLs8wMWNfhZ5djNws07M4phnqE7tu27dfSYi
q9rxNEMU9HKopXPTkGkkSAisoSs52+o53LfcVRlkZrk7JLxu5KhfySaLIRRRwpuI+qo0f/i4ueia
ocIuz7Mw2LRxDdhGerw8jMUGK2fmn0FmGzlUc9Q6BGrT6j54J1ib9hoWpB3f+Q5AkW/xrfSU7fwr
8bAm0rz4qc7izj+VJ1RNVHAraGskgsoIzQnrFJfS1l0zXVhs4Z0PcZrns5tUp5lJzQgZ4oN6ErfV
3nXak3ZbOAB7TsnOuB/vL0/qYqngPOLsFAWhW0hQtliHN/5j/FXdwgfdZafJuaPb7bNTfcBDc6te
hweIV/fJrn4Idmv2HWurZ/oA56MO674zJPobDcwgeYjsflgzsFmENxiwX9BTQV+OysjbGIosVFoy
cEcVDjDh/S1X8e14INPd4chXYnEt3QAU3V6e3dWos5HJaimGwPYnYxB1r59GxzgEJ9/RbpX9aDdH
c5fcaStfdDGlofc2SUkCGp5bHeeFqIRA9JnM9GttvEAxMaJPYXuSFNEx2t/qtYbEvxjjj4Cz255W
erqRTM870NqPEUd6bAeHeOc6BmUm2TgM1zHu4cmKVfrymvkRdZqGszVTaCCi9ancrg+6I4GJH7R6
JW8unkE0jOi2fDd/m4WQiqQzuoAUDcISOrta7hEEMTeBmO4uL5PFsfwINO8gql7hK/IwFWrQgykk
cIH6yqJYkBGnMnUWYnae1kYiNk1FiGrL9zFP9Z13Vdjw3qETX7HhqAR6itNvgWpRDmzWqkLLaWay
bjRRLJgMlWefK9WgME2JjaLYybhrnseX4Zv2aXR4+4OshSS0Kb1N+ES/Gz2PD/02cwJcc7Dksi/P
9dL2AJmmADmykJecH4aamXkysPHpEJksUoStsq+O8uq9d+mTnoeZjVfrm04ftKnpgCiMAB3HilY2
wOJZcR5idhwOou92+jQSZIqeuydjRzqzu53+4r+bqoues9boXtoPYH5wEJlq9D8pgOYgpjUhQN/R
MMvHvPGfst681rXy6fIXWg4D0lnFyxTJ0ennZzt7lDJ0iRuK12ixjf1LEDyLxuPlEFNKmj8JTPFH
iFladjXdj60Y2B7EhZ2gfigltGuGr4Xv3cTAp5Escy4HXF4OPwLOnnVxDeEpVKhQjy3gaN/N7t1S
3P7PYszyMPAz3WxTa4BQHF2XEO1Uq14Jsbx5fgxjlhEzrJslDSaLDcz1BQaR7Um+XYQvbTWpciGV
4JZIdHy7PK7FGsbZ15qXRIUmkqUsn0qi11Jjq99Sh2K64+6GT+BynPGEHMqenPUXsv951NkOFkO5
8I2C1V618A2lCCg6HSMUaS6Pbqm6cB5mtovLuACakLHaZXQKNlJj3Oei9STm+mMhoXJk+MPhcsDF
pSjJaAKpkiaKPyXAUK6pm5CZDN6mmvpp7P9SAABbumLCPjNnax1NglEvJO484KPsAIDgsFamW7xy
4PryZ4jZUq8TbczU/HsStw7FU/8Yv88P6sbcGFvzrrpHQs0xV144y+lWQk+X1hqPqXnb3YuRByoQ
O7JR2Ngmt/I2dtqPI9c477O88b9raF/+UIt58CzgbJAZ6gNCoINTaNEWDXr/XjS9O1kdVtb56sBm
mzrNvHbo4b3ayl3f7LFfO9An3Ein4Nq8Mz8p/4aU9PKOpiiAKaYEN3nuskjjhrSvZOSRfSg72bP1
aWoBCKDC9caWX+BsOuHW366Vgqa0/lPaly0D+W9TpTE6W5k1xagsL0n7dRYcjbK7CiUfBUhvX2jh
SitwMZQqihbPbU239NkJ4w1a66l4UthW5tm1iFAp0qCtstfkbuX7LUWifId8+lS0FucljMR1e1Q7
0UCqsidPMmx3QA7GhVeQf/jP1+N5oNkzuOoqEaQW1G1kEDZqjB5en+3FYe0yvDaeKX+dHf9mOIqV
6LI2xsy0NZiTrvhkBpgeB2v630uZ0DJVlYuACGZ2ngmNJumRO2BAnWLEO5TbUSeuyofLs7bUnGYd
SBr9EUOHEjFfdGULZHPqtKXX9bXijIf8gMolDVi0Lfdr/faFIRGM+xnoIAX179my61RaiyhQoSMd
JXagIpYjrizsxQgSj0uE0w06h7NjkbJm0goh5G3De1a7xzD9eHm+ln8/OhXwKnguzKEgYhkC1U+Y
LiX/HElXVfP+8u9fyKoqX+PP3z/7+/XcHfWWeivKDZqFfmuSfA5SobNTTLLyla25lFoJZoLRwZ8R
xNYshQtogJBu2Jv1zkRqGMsoGJiCHX9rHMXWnmRElTZrSW55An/EnKVzAdFi5B7Q+faFm6x71NdM
SpYn8J+/XxJn1UR0NCz0kBiT2MborryOyXvL8//SzOFQoemcEhZXlbdZoPJ92juJzmeyqdwPT2ig
2d6Nl206usYbcxduw5u1ksLiyM5iym9j1kpZ98g9cSol+bHsPkXIoBo8+C8vwIX8xjv8x8hmaRTd
K9HXGr6PayU7uXxWkU8w1W9x4jmXAy0uBPo7OLqDDsNH8O1wlBS5KQtlbY6fEn7rR71duRItjoST
GgMRoG7SnG8QpJYlSDUrwUBAqfRvPZRna+mQGSspdHkgP+LMklqPTACs2ki0W2yM+wYdE2XlLT3l
4NnFALy7yuEJBUoS5x6MVlsUGV+fkSRFhBJa2G5k0XgurPTG1BGT9BphJY0uvKQmhL3KBVnmjjc/
Fai6VnrtQbdPhHpneSiX1BvkAqGOO6n+GHQWwqH7v7AezkLO1kPYqFJWlIS0VBqlNYS8ZOVDLS6I
swiz1BNYqZzEYUnqaZtTG9ZAvQRH6R9qqVjZREs3SM5tGI00gC0dQ5K3i3uQ9awKw+/5odsKtAG8
rbA1BeCdm3jTOfltvUcBONxqj5cncfG7ncWd1urZ7aTpcFpPA+L2aCwmMQJoaoI8lRUl90IYfwwm
NmVqGlsVusblyIuTexZ5yl5nkXNY17KAzZmdpYixfEzMKyG5qrI1LOZSGICYGucWzzesKd+Gkcyu
N42ITZ15CcpUH2Rj3GlI0whrKX4t0Gwms16Vc7PhfQ153G6E5jjkNcSrfNujnnB56hbvYJKkTt4a
vHwZ2ttBiUKaAk0ig2AOXtjartojFLSXX9Jbzc7hRa2EW0pY5+FmB4nvxbHvlWRehZ6GKchbT/aO
OD9M9r52jO5qOZ7M5D53qaCJVzFefG6AwG6z5ie1VPWlhPZj3LOP2Xelhl5EyxHgdFus3lrbQvLT
5iJyMO9GaqzjCVP23UDucazjWql1ddpnnxh0d+T2U+KOntTTVJ+MbPdg7An8b5hVLp3e52Od7Q8t
1FAwm3K4qH6WOoSfsdALXi5/2cUYsgS/TsTmievp23U00vzvBhVK8ST8ilw3gnNOUKyVhJZyDAys
P6PMEnVZI/RbKCyfzNUP+AAjqI8oBCoo/imJcP4szR1NyMsj+07lmB2BoGgobkhcuIyfiLhI8kqG
UDC00hm23nOE7vVnVEQcHQY/JrsOxaJ+6q9uqfJt5FP/Gq+S1L+3pn76G/gDdB5K9Ajm29TXUtkq
Q3yR+l0fbNR30M/uEIL+FPSO5MROshffN45xUp1h5+4mBjmatZ8QRvBs3lL2X7hIcx+AnDw1DVU6
am8/tqL7HhI6KoZXet3cenlkbvFcWHvuLnxssLka23SySoZf9zaKZKSNklfGVArpr3/0I9bcu76z
HH6aWy4buJ9J6EjOqTxyYQ6gsji4sm/1dXwEEAze8Ub/Xsvy7ck0vj1A9hZ3PvpkxxLPc3bpZAwX
rLqsLmR+DWKjNYHw6cLMz+6+9fAtEZlYKwkdSu+bSFQQdUE6LP5tZVVPs3c2aqyUsPuYeNFTJ1T7
aVUjixlrHZJ29EjKa+OO09qu9upn7TBsEWLAUja5lrbaaVpAcGT3xa47lLvLf8NstD/9CbMkKFWm
ODR5WtnKeNv57xvlY1DeVazvy2GkKStcGuos/0WlJAvi6Fe8mES7e5KccCfY0dWkuqA77Ta6V7aT
jZ8ublbX1toQp5+fXU0CZKm0UWWW46O47zEKznBgsNGR2+sOIoiOZvfv6m3HmzfeDldY7dCcCu38
ev3Imaexn2Z7lqFdJYO/jUWELb2PntBk2iRbCSFXJzohvvp5QtqiDLnPkCV9J1/rCD6vP8CXZwNy
Hi8W7hrzLObpZe2pAVLGBppHgfFYiIghtXbQr/R0v9enfvriU4sMTz46mvrsui1DlI/zaWWFR1Rn
Tuq7djdsm9toK9wGdr0N7xATrbfyDv0YlQvyOpVmdhz+PtnwsrGRhy9MX/DtdzcGsy2LoKjQxw9u
vEh/ZgUezTj7IHX9fmdFrzkahtuP1th9y2PzpDUI+lRivXIxnmXQ3/+KKUXL04uAKsvbvwLLuTRC
Q6eyEcpELhAX5W8J4MlEqzZF+zUrboPh28pem+6LP838j5DfjQXPFnyajX2LOlr5fa9VtxVgGfWu
vEUc18l+P5j/642aSvVdXeUFm8sy8Px69j//cZe/pu/r8vW1vnnO/3v6p3/+p2//4T9ugpcyq0jh
8//qzT/i9/8R33mun9/8j21aB/Xw0LyWw7vXqonrf+q+TP/lv/vDv71+/y2PQ/7691+evyYBClxV
zW2r/uWPHx2//v0XfSKk/KkrM/3+P354+5zw7/73S/n603/++lzVf/8FAclfefNZKieZNDEgJzpv
9/r9R4byKwx2uvuaZQD04Zj55W8pipo+/8z4VQLlolkWlUt8i6xpwVZY20w/k6RfAZaxiehuGxNX
VPvln0O///3T//5VliVwfidQnC2RqWgFsQJ7XThYIHHmmA6vN+oICzBxUk8r4udKEoZjHnVAvjMr
04UNS8g7mU1bHwwj7975iYj9VtSXhyH0y0dvbBTkmbIAwU+vMD52ScJeSit9cAq9i/ER6XpKiVnU
1ScEgpGaS3VkFEtPwTVBEVz/UCC31+AzlFeYdGbutU9Lbm+hyoM3Q8ntTrXCClQq2sii5g/XfRIa
NvwP5Fp7eFEm6oWvozlY97FXCC99mCZPuTigxFZn4Q65Q9SVk9LY1kYXHysEE+6T1qqOft1Wdl0g
d6kYnhLbSEEWOJlIWB7UKthSMCDJKVMZ9bUYtfJ1FzblQ2g22uc+j+JnrU3bwDbdUv3YDWmKKpva
qg9gbKWd5cv1waVGv2EqWtPJI684GVmJHwKQwJukVJqdV4rJZynS5JekV6udJ1jtQxdhSKEobXQc
eSBgG6bGu0GM/SMS4+ppiHv5Lsj6Gq0uKdn1ouI9YVjgBrZlIRCFrnJ0peShe41csGtsZAF7qFoU
XdsoE/koy0nyXhNrY4uen3dS+ri99bh7kfTEXLYLXR32PlKETqsm8g57g+Em11N0Ts0shBDSjscm
9SwAt1m5RaTPsAsv+SIK+T3KyNVeSmsJEpVeQ3NI0k3ngsVVZSncw29XnBxFEWSs0Ax1jBgENULg
yRYONRqHRRtfYzIQvQNHLjp+XxT8AcOwrWuhdFLF9PAxxK0rMuLwFFuS8jIGfXcqLVrsqIfhhJgI
rbCJ9bx4GhEbOOiF4t5FJdYBmPzdmGogYaM36V3rQ3PKZDFxwhhfHb/uMiQQLP0dHmjY0uWDbtet
CMgozdv7osbbJUnjYSMqgngfoTp5T8h6l/L5di56htteG8SPrTZ29YOPoltxJ0kdEpBH/NWy4EsC
7qBSt4I8uqXxOcEfrSi2yFZCr9liF2PlBX6IKL+iUtRlSor1I7BGDMh6OVVKHXYs/rVd/W4I2mEM
rvSo6SPpPrd640CjLnVYHP4xqrXsUcACcat6kbpzh1D6EAtG/tB4mfRoRjjYidEwHE09qD+m/QhU
qYOVct9q0L2jclBetKGWPhe+X21R9kNrUvLNY1yF+S5jVXsbyIHlFdKFxrXLkyDbNKkvPCVd2Z7G
CJR1FavjrdZZ8r2oSdFnzHGpYuWZEGJfgnZXpavK/VhUiCVrshvttQFZnLSPcGPS8sjHMitGbTQU
IqE4ATrHkSwdVRTR60gz7NoclC9tHLX3bt5EpzEe1SPw7/xgxFYqsIj0btdHbXgK20E/VIY3PJRN
nN/IjHBfqUV8nUUVwu5BmI5f/SKWjwgdl4jyC9n7DnlJZ0D+eNPlAxpOpdh+0AQ3VLCvqaKbCEfC
Ywwze28GrvkIci+/szwtuTUacTKaC5X7xiytj3krUniNdKF86kpLwT8S4Vs0GmPfSjeDkBavtJSF
DykW0Q99WKSJraHH+VvtC8HnLpAaPPSyKn9vBLLqcM722K5ESfg15b3BsmtGEVOfHOm4jdIb7V6M
w8bxS1eMNtS32wbR0FAXtpkoVLe+4fv3+HhFD5Y5RAjFlQZ277qW3UQtwqByV/QKOl+mj72Aj52l
g1RttquVOvpNSUv3mItRsPVRI75yxSD+kKleexWninrwvQlQksYoJHthrT72uamfKs0tbmUZveid
JQvle9EdtPfSqFEOHgzt2QW7dxp9SzkNbpx/iZWxgKWsNdh9lCF2A6wh66gEkX7gNauEnBrsN09T
0l2QNtZt4YXVE6ZK2b4salXHoiKy9p2vdS+TtvCxG0bkB4PCuy7TUDgUKKHvREnCPCISfCfjaXoI
zNx9yQrE0OOMUlEZ8AVt/nxEbdswFEOnVhJcJZOocSKzSLcINwZ7vzNQ6ExkrT42Qo6XkyEa+8ob
evAgtcL3qPPR8UMxPVSRjDze2AFZ83VOvUr2y/uyrnGCdPWyva0TMb9qigo/r1HrPgVuoh+lrNI+
FTI+732IsVzlJkEN0yj1boMiU6/NVArIY74cfQMNaxysTsi+6KSAux5NVsnOO8+clmV6Uw9pt6tJ
RyFqB4F6FVoJlp1uXX9IkLxHLneyVer8Kv4YJ226DZpISTc4IzT7QJZbJNPr7r4Y1HKnyoV0o1Wi
cIiTXL2ptCLfITMJwzsNK8GpZXSuX9KMR8ORn7WfEW9P0e90xdvcQ4Ibv7Gcx5FgqjulEmAFo1Xu
OrVQqc9NpjR76uq505ldTCZVhSu9FBuHvo/OWHS1QoUWR6QPxigAje9rdP9j/Gd9xFNVECoZOFnb
CBXhMStq6UFRarwSEy+xJFjB+fDit4G2HTiocCgrUABVwy7EJaxEJ1EJjGhbwuE+6FkSv3hZ0deb
BuDPw2j6+UbOlfguYWc5Soa5nSwLOmd+L93oaUVz1SsLJ5HG5mTB+95zIZg8KWXRlgrZxBWvRcaX
Hlth05jB1bMYxJNhdtgENlbx0ZAqfOMaL9gF2DxcjY2qXVVJrl+NuErsZCXVHlUZUYLWKsH++q6y
C9oy2cphGd8qAq47kBKbfRmO7lGNtepGQtR0j8dJux0FQXK8KO6uo7JJdnqCQ5Us5tK+i0bpSbeM
4HYsEwzj8FPLkZPM0XgNcf9wcq6ZXNk87IxjRU6yrZ7r7tUAP+RdXfTaVxFiDZ61AdIyQZWX+OKk
fbqTBWPqLBuZIHbCtepCjLhJ+PC9UxYyvc0kfqWNYImo87sqFa/YaN9nmSF7TmTU16FXdDykR1+f
iESK9JvUNd5xrABEhJWH22mDzGTT5TJ4gjGJ0M4RP2bQ0J2O098xFcn83FXFs6SR/Y0Y8EmYmsMu
Eob4GSxbZWtFbWElo8tbsx/IWa05OGVd1DdRwOvVByJxbciReO16YWNzkUs+uorYvehtb2yxSAU5
HLbIJke6+X6QzPa+xk/jxkqT8EHoKq4pbkKh1ORKu8m5KG3gPQq3JVZRuyhQvHt99BJbd0We6Cgn
Wu/ytFaPOSLpB61DZD7w9P5k9LrvyJEOXbZsfMRDyzjF1qCIfjMEjIiCVEU/M8F/qDVxEwG3at37
RY8LSyjp+HlZijNIYovKVI/0QIVZE74241VtRpVTsFNJ+0r6WRqHfhdoYXglx2WD7WGk3YRpXe9a
BrDzBXwYRgR7nbiQmiN9/nwfIFjBhBQZtN2Wky33AL2jpeqMOu6RmiI0+xzFt89D7WavEDQ1IMAV
7mU9OmZOo4yx0zSuh4cDxgG9ln9LAjD6bjbEe0VIjZ0r4oGKe6Z0Xethv61KKdipvp7eG20mHksv
ridjJsxT+67ZdhzkSM5grRV2AiLZOrW1uKjcU1RL1Fy8SrNd00RfxQCe7+Nd+hSNuIzx/6fbLom8
rYb2P+rs/rgXONlusqGpDjQx8tNYCQb7rFfRFAysjZZJ0saMzeI9/wkerVyYoI9NNk0ph6sgAWN0
JcV1PDSzTYRvgshCrL6Qo0c9y0iCjZpe8a+zLQLqAM811gGv6P7Q6cF7d/QpsOpmtwtGRK9Ft7rq
OZhP5ZiJTluO9abzC2vXWqp+zATD27ZmoG7LqsvaTdJLlSO0hfQg6NbwXkV+/vj97fkfPcP/5eP6
zYP84mP9/8NnONpOKg2qf/0Qv3kun1P///6f7Pw1/se/+uM9rkq/GoCokNeiow3Lf2rX/vEeV81f
p8e2KsK7gVatG8T653tc+pWSN3JzYNdQp+ACcPYcF38FooosDwhVYOAqLOn/4Dk+lYDOH+MT/X3q
/U0tdwTh5mTXMMIEKMLBZKOwibdaEFMG1nGrUZoE5E/VwLTiAXwQS52TUxPid2fz9Ud14FwQd1Yn
45ci5gASENYBvQ1UqN5WqJSxB7+MEPFGCnAcqRrrScjQeeeCtIIqWAhEXwp2BSoLCF3NEW30K/Ab
yWo0yfOCXZVJo9PoI0cDL5YVlaNZj3MaE51+msQEM6FSzGq+aRNEfsk5uTFLt3PoiLfQlbUVhIk0
K7T9HoUyCpFAEv/UuJWy1PdGjaenuhdemr23TeggFsf6QXDWoHMLc4dmMQ0whQ8l/6R+GBRWoUst
9gIUaxW7g/p/7OJC3paQM3eX18NcZe/3YVk0usCigmKeYzal0hI9NP2yjXjifXI0n8OdiKWmI+7K
3il23i4VVoqki5+LOi0lM1pZkjn7XLxPPE+r8UOl2eUdBoq0yEYh/3J5YEtzaMpkYGQNTFo7s+o7
wtcF/E8WBeTyhzqOjoPcv4+w/7kcZvo1s+0Mbub/cXZevXEjSxT+RQSYwysnSLIsy1m2XwhH5pz5
6+/X8gV2pocYQsY+7GINuKab3dUVTp1DN8fhAYBaXerM5TUa9KZHfQi1lML2866ffiwe0Rfs4Ur1
Iw+q6AOaa/VWP/1yE3XcETsIWFSATsTyT8q+vW6kjaGiL8Edix7xM+b7Jmn0T9dXt3LoMQM2Gggn
e8jc7rmZdp4jpxWHvtlrx+Azjc+delfejR/nW2Ojh3D5wTAlDMH5TkNb3kknHuohtKlYLWXPMAVF
kWNfT7Tppz7bOIGXH80Qh531EHXCxiY1OtXMLK0yEPLjaes9NE38KknG4meMVNJDnc/mN3TaKJFc
38vLL4ZRPJVwwDYuRDwMJ1+sNI2lccWxXwLYY5Wi/NgH1rR/sREBh6T4Bhebjks8NzKquPewQERC
sTyg5T+pid5ct3D5mXCBJxbEMk+W0btuagQzvgk5gZAuQxlGd1k3If8yLsYWh/2WMclVNHqbeIou
VFQG1Bw6t3yc6kjbDVn47fqqxF90fo1ZlWvxXInjAE/Z+arQkyhgjUFld3Rb7WuYZNot/IruB70c
oh+BgJdet7dyGFymRixEwzQb7yvZCyrPzQJRNq3cGpqQ6WcZzi+8Tx7tbAGeEE0G4CEisDr9UIGN
xIolMGCjmd27RK7fShRS7iF0aHbXFyODawxhClIm+osCN3BB4NEthpOG1NN93UuWx74x6890+B2k
HApj3+WII8dmhCxRYyVPizPDbaE+TDpij4HabBxPeR6HmA+pFcj7xEAHI5VygKPPaoGuScCyFWX4
pKpwedoUw24cLXdR8GlGFH1R+tCbCU4ra0QtcrLncFfUaJIFgNZ3Q4l8CvT3iByNnXe4vlXSgf77
64i9IPQhXAHvf/5RirQv8sDTRcKBzihZDXKeKMPqW7sg/p6T8/xsx6H6DiRUJcqU+da0iMHFGeVg
v3e95uugDuZeVwZtP6BPBwtfgeBsobV3SlA6O2eePiVpPG7wWUhXSv4J8pXqYjWuGWYpfL6W8pSn
VfYx5ge3N13SdN/MgZbZ8eWb61iMkRGmM04mW4RQhF5APyEzZCDhGXm3WpzcFEz1XDcjAz7/rswi
RxAnjDdEPC8nLlDLRjdFviz3Pa9BCoY6R3OYUbVB1KFW1IfQWhx0rz3rbTSpdErsOu6SQ+oFOnXY
OfkFywYi2I7TmZ/bOKvvm1k3HjuIYbYo0S8Pm8kr4KgEWSCKOQ3nvzNUki4JkgYmY6q1DOF0900L
A2OBvPnGjghfcn7csMQYH4MlECC5trQjyhiYNcJ0pS/AffCK7U0FYrFpp9x0NxQUt9B8kvfkA2CO
0IfBDF21AUSdL6wyLXvo8xQOds8pEH9N7DeoSDkbbm1l+wBOGPwdrm1qnk6H9vQzU9xSw0KH23yo
4s9hHKDYbKafvYoB0+vbt7IcJtFV4LqOQSBpS8vpS+TCmXDBKYyzdaRoH9x5ZTB8ebEVHjjiD7rR
XI9nwsiTU+vMrUcTkRLd4BWQlWQB9AiVssUILDZFOgkimYDfmP41XlJycGZWdEocKGLTQhRVwJP5
eTKOlGDqYxlUD1VvvUFbZ2Ntl74GFuoTq9JbhzRoMAYO851qmH+cIEjadVH/sdGnzx4b/vJzwdgx
o4I0e9lJeSwomgvFVRqaB6HNbGDo7nTIZsqsOFz/XmtrIuZWPfwMSZIhrWlAPYnTQrspcLr3yKBZ
Plv7XXPRe4cSzt44gyuHHV+mA12BLxjginSDnZFu7AwDi19l+e8iWhCPn6EiDBVzC6Il/ib5hBBq
IbTC20QtRoqDcysvMBbTMQ6qG6fNPqex/TSzqjbQ7p3a/XF9G9fMAbljOowhfkItyVwV6GMcVpiL
y1+ok/llESJNfRtaN4W+lXNefjLkIYBZwNaHJXby3GMkQRwqjQhXAUrt8kC5cUblqOXp79T8dH1V
l58LFyhKHtwydCTlDIa8rA+miMIlHYPfehUPyFMBJx/VeCu4W1kTl5nRGiiwXIbtpIPRoVYaxwMF
o64MwdIZDTUfv6voUuyT3M7f53SCX6iWILaQvg2jVtQHAMLINwzlmpHuqpn7WRXrux4zvxM8NILs
QbPxdK1sJOAfkDEw8VMRlAeH+JyaOmukM4mbNLQg3PR+aDNUhy2v3ogbLt08IDyG79hG2NJxjuen
QzGzNu4i8H5Auk00QlXrQL5mfn3xyWDYkmEJUc/BTUkZe2illaln5LaT80NEd0Nc3Ud5sbEWuWwk
PhGBBROrAtHKbL3Y15PXxMrtsGgc/LwT7pH+vYnoed12vu2bx+7GSnzG8LZA0DKs9NmmKLZ4Oq4X
pyjZ1MN2SnNEhwUFWsaFLmi3mq0Jgl8ZRp94Fva+2lkOrdMAtsxRlr7NFcdAmBSI1q+2gXUO2IoH
o542mgZQyGUyPRRTyxryAfAfw9Civnf9c+jCv5y7OzCJKoUGgQrk0ZAeRM+hcAfMCV48nYbGJydu
6gTASw2uZZjrWt1nrZ2Nt0mWJE9l3/do/cIm/MjUcfCNBh7eit5EkNNJoRHk12mEWjL97lHznaox
UHnNFzP0lTxUVFCHS4Y0tZV4HyeQJvWuM+nW8AqHjZDqypGMhk9uKIxjaLbQvs4tzbCoRUuTXg41
8K1DIpVM8YIU00kMqVDh8AHBnR+SOjYNkmjQYmOT237T10ShHj2yzgj3bZEcc0VhLJg58aqYjq45
zbeaGtq317/AigMTiT08xtRcgMJJDqyITW+AApRXE9V3d3YOeTMPXAtkCeEbWza+95o11DHFCWV6
gezgfMlKNwW56TIc6pnKbhzDG6X8bfTUe9KNd+0y0CK5IwahkwF60HSky2C27De6NaWPcO+urX83
ubfXxYB/8meI8n1f31zfxhXvdWZPLPzkwldLUaSlTXJlRhN8LnEMRIKY5LoRsTvSZYGKVoeaiboI
V1DaPUuPFRrhnqhZLBrAQCWIv0b5nDLfFg6VS9uytKPd4qnqC4kJhW/BMtkLfSPaR3JKMVa11+cW
/iyJ3deDrh0oz/y5vri1HaQMQ6JElR3AqHQbUqVTUrtkcdVSJ/s8stqdbQ5P142snT8HKjIMMZEI
yOb8M+U5DVz66MTfDuqGFrqxJgy7WnzbucPxuqmVE4iqFvUywh2mHuWXJkMnvg70lmEgG8qsaBxC
1IuHV4YDwhMS231Z5k9dykt03ezKNlI/FXjaZ20oucTpuElSlOR9PrDLaE/n4k9kVxufam1ppzak
y7WMJXXGiac67gblgFtn4HeafzqO+SOE2H83J91x6l5Y7RRnEDQw3oOTyCmU3aU6KxYQD4Bts8I4
djR9arPiDaCSd9c3UPx46ZJhRjQ60eqgQCgWf3KTh6DJOkTb2MD+k2K+1trW75Jf/2DDJj+CzULH
jnSR6xyhd1tHLjssdQpp8QjgoTOjvZ1lycYxfEa4X6zHU206u0KUTS77OLXu9dqMnkpoASo8OEMG
x0mVW8n3CvAcdek8gUnXKjo9JQ11su/0JaOPLe/u1mN/eWzIMWDXwHGxalvm7M7xaGXQUHDJ3ZL5
Jau+tYf0O5Cm20xFYaPO1a9ZaowbT87l9zyzakl+RbXyBUYvHrhpQv92AFIK+Ap14DbZOqCXVw9L
DMTBUUJf3ZRzgXpRRoCnXuoPRV49wu44vuvTGVzF9cOzZoa6CxeBHj5VUv38gHaeAm48nYnz+u/2
+ABS9aUGbA1dSiJkQjPSNHnivY4Q12tgHfYtD02OQxWp/XQXmO1obwTj0nvGCnhKOApYQ+7JfaaR
PblqI/Tq3VhkdOmaYQGbWH7uPZ5rqx0+aFH2zoyIlK/v3Ur9m0Uxhw7iThSZ5SA5z9Q5pz4BIH8+
BDf5Ib8pnioGnhpfUPwz4MZ44lY9Tlrms+OiJEKfHwJ3pprFo3SyzKLCEbhKzksAQfXn2JmACxY2
6ml5n3w0YhuehByA8KfrS121SuZGxZ88h0beudVu1JJGY5watFnzoZugo45SNWdAtAgO9dj8tOo+
+HDd5OVVE6OgKuEk0SRlEulktk2HjHRAtriE3vs0bv1hgL9y/v+gzdmczRWQBvuJKpxLgwCfJiqQ
kvd0gzGJRyD9/hK7jyQ7d1Ff3UWatrGBcnf3/3Y4loRbgGLkoCe39WBIDfyVohUuQfrypu5Rksc/
7qrc2SNO9EZ1kmMY1JWvDvZT2L8QukGGwE2kDaY6oFGEjOv5NyTpsHMNzjk/gwzzR66GAKhoob+/
/tlk8pu/ZvheIiW2qJdIRSBvspW2KlChZaJ4Nx+Kff+JcyNoYYXiTfXKbndbqiYXR0WsDLgRDUUq
GUxQn6+st4yRTldCkwBCxxKd6TreKyBTrq9s3Qr3DikbyFVk9EaKe2talXSjbz5DfjiF70zCsOs2
LtyxWIko7EM4R0wpv69zpLSJE4BYaqNxR1kApp0tweKLq4wJKvn0U4hYQRtIIclUh4ZR1hGQ/qp/
3+KMyxSYXwglq1cd0n7Zv3xFgGsgJNZM4mRZ0NRu0RuHOgi3PIYP8aR0fpB19sazfOmJxaJOrEiL
0qs6VhiyEYCh8BZM6G1hJK/H43L4CxkKYT45qLsgjTYab2tnghSK6J9yHVdKsssgCmIykSj0V+r7
sguOTpl+XoC4Xt/EVTOMWlJsEizrjuT0F22M1UTFSZmNdZj6P8CDIYyPN6K7tcNHP15TmVvDH8pV
8HLsHDrZ1HyaIvugmsMbTUEt5PpKLsI2PhSJDHgkirbUOSXvULtxpmQjwWofaB7aDzC9xfva7IbS
B7o6fZui3rJBBgTVE5ME2lY0IlWI/gYJnEWCBQLYC4n6tFJIPVtOYzV0xR7thwpe5xSqny5emjcN
JFeviH7tQ7SYxk2cg269vnzpQ17Y1yVPlcYI2eg0amlX3xVmgfTL+Eu3qLC9yI6oBmlwGtHTIEIR
9fhzO7oxMBJjjKTYc0fZKdJ9CIk/JO2vF5sRPIewYgjknCmTjteT2hLCPhesk+YV7KV57ltFUy4U
FYJq45JLeyfWpOsOaTCQER5suXxcJ4vSuwq4EURxheJ5w1i3MnwIgyS5ffmyaHdSRRTZNs3x891z
GhALmgYQXkEGEaGe2jIXP5jjptu7JD9bdaxLj8xigFGg4Q52jpbuuTlgWk1oMnLnl0ZLAqzclH3q
W0l1h1DInRe+2GWdW5OORpPZ3pBpAEjc+dsc3SrZnzzYCMUvL/m5CdkrekbZ56JF2NkNmIdaL45k
a3Buuww9uGrwnoESRq4iIKrXP5y0kzzLzFmSbgsaEWqo8odL9SpLVIXr1S1IHMKZaibMKGMmyzsq
NN6GOelEPpsT8rg6ABOaJzK5huHC9u0YFrcZLGztJe+sOropja1Jd8kv/zXDhDIdPHwPfeXz85HF
6VTWJpmZM1qvgT3cmW78srslTADlgTNDdN9p9UsmWn1hp4oMuRh7NHalVr1lOsnc2VPz8foXkl/q
Z0vCARMPQCZpyVGoDXIBeArhR9IvOhoyoV2Ze4jD5pF5Umsh/J7aV12oIvA00mp+mqpseRiivlz2
aeH1aOboU+LXTLa+6vs8fxcE1OA2duNiw3lmRWkSYJ8gpLUlL61UlQJ9Z0dtYVRIwCvzjRVvSdBc
2hAArv9eIuP8o056aZipYVI8DODYQWnw66iaL2u4Xbw24jec5IqmVTL26mEjjru3fbq8gj/toAfJ
l+vf9OLWURzEzZt8UYJ+V2a+GILKzcyJ7eqnBGpN92GBJ7SdkuMS6HujrR+vm1vZOZ4BkjVKCs8g
9PNVeUWQZoPDG47E523jqq+jvN5YkfC4J2UusXH0UeCgJFMTHTfpOpQWY/b5gokxcW0haXmrFckd
feDZj9xiK3pdW9CpNem4ZUvlAKSjAtrEvdq9LRMja3eDNqvqzct3jnCANivhl2AEOt+5NrBNpXL4
UMtQH3sUrfRkSzVtdS0nJqS1KJ2B6oEYXGdgLWa8U/lo2/3GeMDKecMXckdROBTPs3R19KiKOtwh
kH1Vv/UGGA2L94obvJlpzs2O8lInD6Lz1Jp8iRbPjpoIoMHUWL4eQmmAvHMT/HrxpzmzIp6ak6s6
JM4ctAlWgpYgYKIhe0fBf0s77+LBEmsht6SkD//2RY2MEazI0AeB8S2bvbF0ezM3di7DB9cXs2YG
1Sn6Ljr/AvVzvhi3nKwsmxXe/2n6Tin605zatV84zQZ7mVyOFveUxOs/Q1KgES5GN1gOo92CwJqJ
vyqb4PnJg858rDvmlw9EeQsamwAF7Fsv7sLulaXA9rAzgtDaaqitOA1+DDAK/CD1WlX+hKoN1Hhh
c/kRezV+m/WOb5NBjNkWU9zq/lL0Frka4A25xNKFRWFbFX7dSEaGLQstghIhqm6KUS/u/uFTCuA+
62EeV07fdTfpmzkkxDEMEERNu3cm98lsN270itdg4kGAQpgfAUEkHRhjKqMYqabcZ+z1i2Fn32OL
EuOLV4INDgI3APCJjMnLknGa4KVAB29RE19v++Kp9VL3deSZ/ca5XPk+ApktTibNCRqQ5+d/CIys
izNxLJvK/alVU+/bZld+qro5OVxf1cqhs5BGE20fQHmAyc5NMbWRZFXNzoFsEFih9HU2QPEGQu/W
nsIt0vmV73RqTSZAMiIdMARoFCDV9XHoho9N4pQb32nVBmUIqvgGbTMZ7ZIaVmQz40mAmFSRdcya
IAmPmtEuW4ZWvhIdaMZ5yCcpJcjt22ZIbRQReUYKL+rv0oaJ2sAbg3d5n4cbU3OrX0mQ/jL0xcmQ
gSkus/VL1bOmJkqb3URjTOR3R+Tzvsyjs+WIhNeTohcW9p816ZkfKrsNUL7kLemC2YZmL1Nvl3nM
jvGkazdqrOq+RoNurzhW8vLYDOYToDfA10jYZVrDmCgxS3OaMJUbWpDdNOFdXurWxqFfOyIwkAO3
pnGFW5IO/RC2yOmYBBnK4nzXWhh7QnVjISsxBs4V3yoGK3HpkkdC1nCeupzDYaq19qWLKufzqOVV
d+jmxoEeIAOWukPnHMz5iy60q/OioabIGCfF2UsiXnBKEBEZGZVMpXW/Zu3ETHVHLStCd4Hx7b2r
GMg5Xre5dmB0UT3nPWVWV261pHDvNGMlEszZKf7onVntCi+NPiclPMNI/xTQNKrNrVUkWxrraxfj
1LIUyjVQSOW06ah3g/R20/B1Ot5rIRwJgbq/vkZxJuRLQbZFSucwrXL5Zg6DQxTH60wqbxxytPKO
cFAMt+mcMgZcj/mNokBtMSC4elDhtth44Va3mKCbIi61MgClkp9u4m6cwLj7ihOg6+sl9HYROdX1
b1owT990uG7+xK5Wv6t1iz769bWveTo6FiQ1oJgoMOnnxqc89uxFYZd7HVYDl0ApbX7pzNJfN7O6
RlJacJfgocgxzs0MYaLH7Uz1JXbN6HNWhdPtkjjZ7aBAHNMqY/KxsieomMe5fH/d8tpt5bUg3qeI
4V3cVstRIq9u3NyPrF1kf5udxh+NfG+6P4ph2Eiq11YJ970OZQuRxAVpPOilJrbhX/SToO0PUJ3F
N+PgQJIwtul9UYfWsVZj6/1kDVtKLGuXBcZ9USaki3dBfg5QPGub52uafLLj30r0tCgf5nSrqrW6
QAdMDGgA3ka53JTbRhrqsOb4Rm3Zx4W+GuTRrpUdc6+rsl2phsmB7mR+bNX64/XvuObYCerxvGQN
zH5LLxezVagjKDgiKtrljvLJeEg8qOauW1k7LcSa5ME8UxiRzmkJSkCrZxZIuDS91ju69xMN7nep
UaKGpHiIzrjTlkzb2h2kdsecIFV5APniz08SPARnolCJxOUonE9TgF6ClX1F/HHj3Vo1A17XcSgY
UkqWzIgeKTyBmEny8kjZhs5et5u3AIprOyh6KJahO4gCyqGTq0InM1Ts4GT0DLlB1RWnfh9Wc+0n
FBJdX4M3CKXedq42hw6Fszp35M+674wk0QjAtDi+JxuZTHnX9hUwz1QZ1F1O8fzBMqP+bZbAfNPm
yhcub3jw2pkZokVV9r3W2vvZTZBZrt3x6/WjdHlgxY/xRODNgWUzzn9MYSyl4hpstwHlzXeIn+Cr
sbI0eaGQIHcCtCSOlYfLReVH9uB2BAMLORFgTae37wE5h+8r4HK3L18N90HQLgDwYnDpfDWNW0BU
aTEcRd9jiHaMH9jWwUk8eBOvG5JBAn/Xc2JJuuhjmSR1rOOwlWikjQNz060edD9cK45EZ9A9aNn0
rYn1+8Acb6rWZAAiRbM8M6Z4F1kemDPF21//TbJW6fNvgo0bhK+gMsEznK++5biX1SIwlk7u7Nxo
Mo+mHUfVoS1Gc+Teqso3xVsstOwb5MN9vEsW+DbxbQpjWRHUAPHR2QD7rQGKa8Ngft1OivLLrrIa
yLybqpFfV1as7u0urX+ODEmDHMprdCS6PpyIudypt18rnv35+sqkQ0pIyckUeQetCnqvuvz8A/8F
kKFwY3LvBqDWO3fKP143Ibmd/5sQs/CcHug0RPR1cildKH7mzhYmOvuhmdE7sAR715K9zL3JduRE
qjKI+0fX4xsN3XQzoh0BuH2c3kW9a2w0AS5fWxGY4t4Iwwme5HbjMMw86CVHVK+DvZf199GYf8wg
wCwn+9f13Vs1hSWedh72C+nEJcvA1w640yiKDD+GbNAPCdF28E/ezc20EYrKfPt/D/qJOcmDFl5V
QueIM9GH+BbRRvo8Q/I6NfSPkQG7oJMNyW7wYJGO1Oi2Hcpfgdt/0fPqISts2vSu9qNqm59lrn+m
3lXQvEkUOgzoz3k9czZGKShTcwRJQTWC2lo0hh8UW9/N8/CYR1uKOpfRCp+JPoDww2BA5He1oHMF
lT6LSbNZR7/QMsI3QR3FHwx3mQ6AAm1/0fwyCOeb6x/tuSh18hDhvRhjAtkLgh40DV75/Myjv2FP
w9zBKT4jj+tn3vyl7cwvYnDGr/TE2yFUrTy1uafslCp/P6XM6cTZ5Akiotpv7CRgmyJ1Hxju9KqB
IujY995w6C1lOvRu6R5La3B3oZXVu7APuiM0p/PeqZ1vy6Lpflu1xi4oGRDrk/GLNuA4gXS9MifN
2mV4br8wivKYqVW4szLtzjThcoDs9D5V+tuwNX5XXnAfQ4fYN94fJrHUfW9N4X2lIzCTBdWXaki/
ZmFc7yIITfehOkPmDgDlAXI0C17Q9JU31xwgtUGLYbG0Xd1uYiUu3RblVCbhwNcTDwJJOd9fvRgs
uoCk4FmvJh+iJc0OSjGOP65/RunuPefbOg0R0m4QRBeKY0ug4D4dwonRTt3brrUb+JrKaRl22lSa
MCGGW8P6l74SUyYlO8IzFV4o6e2LR2X2xpYHpE9zMoawyOhaDNVdODvV/h8WRyeTYXE68he5yqJn
nlUMLM4Om/nGMGGyjQMnfFSCvn+0nHaLckFGOf7dzf8Myv65GcoxygTK0apLF86J7k9pZMlDUil/
gsDJfsLvWf4JVDtGeE9Tb+ExhdO6V7em8aX49O/PoFgthsHA08m1XtuEmaLIZ54JLTC/qWkY3DZD
X+3pTs9fdXLvd6mXQON7fbfXDiwZEzUGJgvIz8RRO3kElRREHfPl1N2KdK/m2RdviTdO6+rZOTEh
pS4ZhABK3XF2gsZq7sLU6l6TisP+2drzu+urkZsrfzcRmn1IPhiTuMgDlZ74rBO2TADBv4lWYJEK
F3wb9xIfpnnwuk7pftKNmgHEktZDuujO4fqvWF0w5G3cFEEjJ+czw1RpU68INGldVkevL+Yjec9n
s9pqXK4fXTjA6KpwM0mfzr9eWE9m6Im4ToVR2FvyfWMj8Nuqrya8OOTJfhlDyEQS7kP3+qaftoSx
5Jj4eb+pZcKLR5WUFqrYipPjM3ZZomvRVPhunx/sCKmb2Cax0BgsUp323pnab9DZ7/OC+q3de/vJ
S2A2diflTomGe81t37986+ngISII0/5lkjcYWjB2JZhKPbcjvxyS6t5LHPtJ5X9vUAKt3VcxgCym
66BSkr+yaWTw+IkINeD1Q+cn7plGyNvF8kOl8hB0oHk0HAcVfOJGlLd6ysnLwdPjifGTkjdOqQnG
YQvQcJiW7iZr3Oad7tbeAV6i8jhkLV2vmESr6lrrmMd6ce/CI7rxI9aWT+cLjlKRslM5O//yUVrY
VWIYVEEbrf+ZjI32kWEG4yYIOYqKWf7yetN+uv51V2zSaUOSUvATklNKzqqu42yYoUL26wYliyq6
KXIopYqpfmzKMPStoNq4yTJzkTjfLBA2P0AixGpyQJ3bagaBJznPoFsJ/L6JPv2YuNYBBOiq9rMJ
+z5CQrAoPnnDpByc3ul+W93kzH5eaYHrl2E6DBs7/3yyToO45x8FDElQsbIf8oPlIvwYNmLCTbPH
dt/0inKslABUKMmYP0QjVHbwyxVmne7J3QbfLSx950yecZeZQ3qMnCo5BnXp7ZTQ/OwyaPt2cYIQ
zt6S7p9mJa96NdyHRekcZn3O9108ZXu7t0fqwM6j2+awNfWf6s78oFSN6ttFOPmLHhxTjdHSIklv
Iocx6SJVwr2TwmFcup/z2P5KXWPxtbTQbrvCRLMpDodXlQkVmVpYve9O6Y+krz4k5fgDIEi/H1vz
Tm/yEjBO/pBNxqdhinajYz/kSfc2NvLfbeYd0yJt/b7Wd7q1tPC9q+96CLnT1nrqqgHBJmPLv1w+
l4zMAERAoIkRc16Y81OfGIVDU4pTH8WA6se2+JqgubDxJl8ec4yg+guVNHkPWYJkRIvmMByr0k/q
NJ79TsuG8NCqE2bLFGJngPZmrftz3pZbWuBrroWAUtDsMQhBd0UKYAs9U+xZfJXELUkCwByMs59G
EWOac11ob5dBHf9AdAnbjT2mibkjUe/zmxh43xbueSXKpTxORwlAMOVj2cFGtTmN7hRw29V36WAc
J+sOTr49rEUbF2rlGRW03dDuicYqgEXZl2VdZzx3AMcZea8UTPy3Yoii9wkc1DZHuA2S4IlxudBv
cs/T4YcG/6dN4cbvkNJCnA0/g3COmQBaeBcaRSKd8tTnXsRS6q+bMn0bBnrwlrL+iDtJgm+IZliP
bgWR83W/unKqRVBP35pxTAAa0kdvsmq0CvGK9zr0U672mvBsA16wYoJMBaQJCDUHEjjpTM/l3Coh
Ahd+v9jB60rVp73B8/HyhWCFljVzQ0wgyg+jnTroQEQ8jJmi5qNfW1oU7/M06LZGEFeuKFyeDlV/
gkzzYozarGP6RYL7Cf0O/dViTF+gcHhvwx998Nz+wLMd3Fz/RmKDzp2+mNgWbJt0qAWBwLlTUGqo
izKHKlIENyXdVe+Yq90HVW8+XbezujLEgMSgMZBk+dahtBraSszjUrbpgcHcr3WVfFf478rh60F8
+Q8Hg7ItUGSG2i7jCHsZZscWqhluGx7qPvmQG3Qcr69pde9ObOjne1e0DjPhyOQAWe253gwCIk4U
j9OGmUuHJYaF/luKdI0sZOWq2IoIPrWUZnja2rDW04rWuqM2m9pvZIjIOv5haRa4cY6imJ8Qn/Mk
AIfKJXHiAJsUTEzaGUm809tl8jvHe+Esg3BPzGaIPINhHvjOJC85094LvIhnTwuK1t3VU1wTBblT
5osy0Yd/WNeJMemT6XWLkoVJLjEo2o+IuAo1gE71Z9XZcBlrZ8OhaMqTRxB7gahJgs4zaeeT/bfN
q9AdXhdl8YETubGetbNxakb4x5PvlHdTtTBGBMhEjeHD6SLtoTHU5KbOnOJ+sbJho1uxvqz/6ufy
x4Ifw0oHHk9Vm4uDU6mWD70bggl9sgXQXHPtgsJbvNPQAMuvJ9MtSqQSqTFI30Ppn6ZeXxIDGvWw
v34m1lyTiMNx7Ex7PUuine6hodaoRejsoRW+RXjLDxREFIrID43vbacdrxtb/WCktVQneIkZLTv/
YJM3/b8BUURvUNn6ZjrlI2IqB1FcuG5pdf9OLMlXGJWEZlG4V2GYP0KZtJ+98M91EzI10vPdhS+c
9rhNbHGRMRapXqLcgldPpr67R8vGeGNkSMFk6Tz5HsMaN0009btlmb84EWJeXuNB0ySSddWavd1i
N+Z+MhaDtmxmvxrN+U8che597FX2BlRh7eCy3eTONLuZAhNB0slFKWuty+OZ+9g0NK0s3Xf06S5u
NgaK1o4S5UUVdAl438s43ptH0xK3HmWdd06WTbuun2+TyfhQWzw/RTlvGFxdFhAaHaAJLS25MJxC
LpS4CEMRNaMFFtSvRgYwNSt62dDl3+/MgIrN3CqYVBkHEU6elkNoXvq1OzD99UXXJ99KX8hOfGFF
cs5Rm7czrDuQGHUIgbtW+N5qumbjtq9dQDjuybaAOguG4vOD4IF4LYE4laBE3WnXgAs8eEsf3be0
BfZDb0YbeMe1a0hKTX0bWgQoaaQAq/eCOLGBs/szpIoIjxc5tTMzQtFoY2FrhsjaKZgRy9EXl1xz
EIAoJhguqYPp8103BjG1omwLO7a2fczdAo5jTXQ4Jf+lqtxZ0Jtg8ubhQ1pV7zJHQfdgLpEec7t/
iQ3IGQUtjYFBOW0kBZwGS8QGfQblmDaiEv8WjtLDdTe2unMnVsSfn/iGZVTboLIEjWfTDndmmfc3
S2snG0/12lUV6tbAXgCkMnxwbiXMRltdSshqjcn5PkcDu9Yrd3EfvPyJdgSnAZ9ICPDKLkGvutyw
GvGFGu8GHNrDODVvrdi4ub5pK8vBDNgaOjgglOTEoQimKQt7Ns1SR3iEl1x76ruOAVvHnj5eN7Xy
fWikQ1rOxDdwIRlJa9ROlQ86Q0F4dqpFmf6nCeJ/2DVeMh4ym2DDkKPQEpUkfZn5Oq3rBsel63gk
0DlS4Wm5vpiV2h/NmOcCBCUIwPdiY09OWxfarWbOlGFKp5mVfVjyLR+gN6nQuuzr1vQbpa6GfWE7
bXOTVgsKjoM9tcMuCmL0TKukhvPVLGz1x/UftvZBPQCZIF5Em0++2SBNoslxcFRuYt4ZqfpkujXy
nOrP62ZWHAhNuP/MSP53mEJHBdZGrukMzW+lKbvHqI2jx2IA5zovdbhxeFaXJZ5jxIrZdnmA0XMD
rWkNDo9W6wl9hOwjEqbpfkwc6/gPK2NqlCEfJs0vCktmrBuZg/yHP9GCh+V1Z5FndFFxrILf1y2t
runEkuSEs8XIy2LhCPEOIGNvIm/ausdOhSHvuqHVj8WUObShbB3bd35Wc7Mvg7xnSamJElYGj21l
RLDY68M+7+aNK7hlTHLDpAFlYlsQakW9et9MxcNkLkj7qjrP5RJvrGx9C/9bmfjzk1tIjSdePI9j
Ucb90Y2jNy6C3V4UbQBM1lwX7EQCgwjekNruuRkD5vMkbYnJlmj+Mhk5DKWArPfXv9KKEfEUg/4H
g0F/UAoxLCsWNRzQF+HUIp/XtPeNq7+/bkP8UKlOhHskPedpERMN0kmIFJwV82MlRM3Tbeh+CYGB
qfFrK5gYzT9ct7W2HkoCGrVKEkCqtOebFjW9O4TPL5hu750hP1Dd/4ctOzUhfsLJ5/f6RDeTDi+E
C57bfZQl2rTT565vNw716r7xdOEVSPku3hVC/1anc8Y5o//hmL/ggngPUeJx0PSavdya+l/dOjH2
z3NFSVQGn7VWrzZzLbwdJJnomJZIfV7/OCsXBxABCYeji6lJObzQKkJc+BYRy9O6CRQK3K5NFHiH
tq83ko7VtZxYkr5ROlheASSLAkA5dDvEtr5aTfzrX1ZDQQg+DUoMcmITt1k0KPnI52mbL1SCgl2W
63+6PtM3tm19Mf8Z0s8PXBoyipaXPbyphbdku5m1KUd3MemBXV/RliHp8gyZHtpM9xHMuvljX5bv
Wmv5c93EiqPmCPy3FvETTi5P4Xhp4+mspc6rN85SvIZz/+h28XenzD9cN7V6fXh+xPA5caY8jhP0
buZlEG8y3mTtVQpACFeGhvKgmpPv1J+uG1vduhNj0tbZCCoXAVrkcFhoJVIa7RuLIYaNg7B6f06M
SJvnVVE6WYKYuTG8P7GjfKrd5mdheFv0WWsfCZJNEnYGPWnoSgdu8ToRkPCRDAsdWp6EhoKqg9C4
/UJhApG2C0gVHTmbf3R5YnXMlJDkl21r0TxIcuW4eACsnK1OxdpR+B9hX7YcK65t+0VEgOhfabJP
O917+UXh5bIlhAAJJBB8/R2up3v2PXF3vVRURSwvJymm5hxzNEip+N3QQ0yKRen/PHWoombcNF7V
TPTzDple/ZOAjBkRpiS/TxH8V+aeT/4LvvKvT/9/3nv/19/6n37HIHxrYKw+CgQcLtty81zDCp86
U0fJBHMkpODeIfk6rVIu+KG1Tt2Az+vnbe7NXg2xBwe7BqRQuiXiQbBQPrZ5Zy8U/6TQybjwxvoA
mfD//5P8vx0ydLu/inMgD4C9/uez6mIagumFQ4bQR4ngY/fEdVtrzHH/5S/6307Zb9tBsNUBPeo/
24LfipnrGKcsh8sMc9k9A97VJvTVDt5/O9G/vuX4vf/z2/iX+P8r3P9/ZT/OVwbw9hoj5x0hsyWo
fLwtDRF2uG87Dchb+KZdqkSliDVeIbcPd3wZbVg5Hqbm3svGFjExK1uDfYSf5PbTFgb8CgsgFt51
I5jhoOEn3dIf2IAs7SfdhXx7JT41+smA9P7YeP0satJQyZ4m+Lmxz9kfJAfyDsfNthgGzMS/kuCp
a58R09z1l2yG8XllQyHTU9jn3Uee8yQ6rMHEhqeYI999x6Uj3qWRAXJxKRsDV1Ce9viQESRORd/8
um+sZot13bsknOYih+54+8wa1zQ1Eq9WcbMy/82QM43+6LWVQ931iSFFv/iLLCOT4SgM+CjqaJJ+
6coBws32T9gLsyBCaOMM6kovYh8gouTuGgpi77Wk7N0Zy0nddWkmD9umun4/B54aEBGfJ9MT6P6D
yuF5K0O5B21p+xPbxC21g4dE/CphcAcuiNMw4W263Be1QC/UVMkiFnW3NovWpWflhkRLP8Xvamcs
ZooJBC55QmxNf7cFlJAqRyV7I2PffnmbJm/t0qR4AAAj/06JMheMycn9EIfwukjX2DuGcvUPOOjb
n37eTF/mUWTDMumjua9ch/8HpWoqM2zRZov0Cm48C+9tDULIQCVYH3ycoU1gODug048w9S1ZM+ip
otigwiN/as1XszbywZMBwoZhEj7BeweuvyUc41x7sVmsvlsvgoQTmy7vSgBc1F1E108XT8u3IQ6C
DQ1a81BC35U+BIGZSmwZ1Fi4Tf9yy7RuP4w3pSATT2a6R+7cENR2TYJvZpGDPSJOxxQshY6xWDGd
t2UacyKKgMm1L61bp0NKLMYl9DVtB5agW8BgB6uxPRgY0xyD0CU/zBro/qWzv66KZsDhgAHnmtXc
Ru2F6DHeLds6RmWE5RKHbxqH9x2bfHtSWq3vVuj4p2k4fJ7WZX7sgml78TPGohKfwx6CaBI7pQKL
flrRn8HfxE3rRedQg8yytiqWf5eNLeMuiYCSy37Mvlp8+EPXtOl5An52Y2Rk33b11c3rQdFJu3W5
RrECHwTndpf5HdLhOw8E+4ES/YA4OvVXc4nZJ1XKvMMgFcaagHDyXWPGGbsGn49nEbr4Mjva/hCb
5jdBplHAc6/ntrIegfOeVTK9s02W+iWfREzvkM0chRWyxOiPTedE1mgP3K4jONLwfB4jvHXG68Hm
4P03dJyNqcwciRiSz2GbqmUNwlPnJo67KR/vk9yMtUfpe8Tsn1CLV5VOupymsEUGnEJ6fbShaV+W
C9umfZDYV9grw1U5tm2J3ctUdybMSjjFv/musyh8yRt0e7hHgqjbMdLOuJ/SmwQXA0sG159oy1ow
oKDn7deUvfKI6q9w7dgtCzpar7lCUneXlDGZj7KbvJ2de7xA6QBS/Cq2Pb6oHrNdOH5QDqp+lusT
lVFQTmAvV3ggtHSz3opNDDCZpEHwqs04HUa1eDfBuA/VIE+svNP9QK4qGcIdgvySEgepKcFqbK5u
no+gusuHeGbpX/iOL69ar51+xLUV1UtM5+CYmQ2h5aHT3bULaceKTtIRkjKn88fVI+HJAAO3ZUCR
Al6EPfw4ok1Nb3xDTrYazHdjhqTaJpVV67zZPX590MiUtxN5vhVJNogSpv59RcD12vWqJ+WEx3t0
yRRVaMkuPIuPSTcip0+junlBumerbU+4Nnr8dZMOsWahHkLVs64065zXoFe/xeM41mkfxld4iEC+
ReL+pmCYUy6hfiXaI4WfDtt5JJQ9Gr01R18hIaMn4dVIcvZzmcMaJiSwwQ270uGeKJTOH7ZAX0Le
R0VL02G/5m57tTZbqkGsECXQYDfYEaQ4ly7lAp16QaMcxH2HUEFL+G3bmrjAMBWVeTfeRyPiPIbk
NxdjG1F0ZJjtWomj0KapRoZcFlfKpuQ82/iGuOhPDxdawfL1N7wE2earZUiPbtVYQhk2n2fA9kUc
bwamdpB7JQIax3BJkAUvMngx9+yk5/AE7U5WJFPbl6Ofl3SWXb1lfC9ARSqCDJqKvPfBLR62ZBer
Eda4s3WF9rA41HnfVyNWQuUCtuAdUKr0ALN1XnYNDmPoPzgMU3hGSFjxWopnE2/z0TdNu0scshqg
iDwPDfwCCO6S0gu7DXQTP6/gqfGeGxMU2lhTZxn2MpJDhhaoT9Wn7uK10XM0pVMF9eIr4qPDcvIh
p4aoxtWALdqjS4WucuabqmXKIOR9jc8e7b195s/LS4oVbyE8E9W+S89qXiAO7YVEispyk3xS2Dr1
qlR6IbiUyRHBM8PejvFB87HK3RDXm+hA0uLNyTTGVg0zvDCzwPfszWG9JcHHOCEnFgRaXfAeDxjt
/1a2kZRHIaHwiYa2KwOms6Jr5X6NWlbQZr5gS7UVk+1A5SbjJaK4o3gbh0ecKg9jL5SiLRdvZPbh
wfa7nGXbM3etqiJpzkPnPaW4vFeVvouwI6VZkgPyw7H+T/lNxfTFRpsut0U90iF65xHKe96BH8oi
PT/A41BVePzzTeRi2UlLwsofg4q6zpVL3r8t7RLWQ7PQqmmBuOe9UBiRe6/0mWFQg5C+huuYwuqR
qbJp0MR1Nh6LDhB6Idf228IcqGrhaF3CAymsuEm/KHqYoFn/wCT5XSn9Z7TjPRmzu4bbe5Wnux5k
8sIggzfpPe+1YcF9lyKgbsn6tQ6n7OR8+xqM9JGPfrhLt+A+mFeO/JbJ/QwLMj3DuFEwUux8gR+T
raopllYi3GeexDEaSbOzJNlKD4lBRwdnU/RfsWDXNGpNmS0+jkXmbbU1YYw+Vfi1gY/5fjBT89iD
3lN18L04C4Z0VirX+dFXA33tc1y0YxTNjxAWh7s5n/urQpr7Hvko4uJmwtMaHPXVldLr4qzuF6HX
B19NeCnhVdO4Kk96fYhV+hLETWTgeong1MIbEzNUdOsDv2hVhxKt/ek6xeGehb4Pf7SW1nA4MXet
096r8ZMVeKk/VXiQX8yPp0KmIyi9y8aPs5vzwvJlQ23Wa4nelqIlnk09qBSNX2yRqhXj0CZrw0vY
qHPYsmSq2JBRechzdnZ0eEfIZVs2eeDeujG39SJXfcx/pafWT8Zz23UEVBAOJ8sBJi62u0XheNfG
Lqpis4271IbrDb4BUU29YNkJZQ5sU+uOBebYUHaAuHQFB7XHnko1zX7tU7/ow84cvAUShzjvPoNk
2+6sZahrCjSrAeonf8vyI9zU8pPftew6tXgseKrBcaIcog9k5L2AOI1uW8AHnhB+z1t716toqWDA
ifduHkMkBPKHaHP9PmeRLKnW+IHJZfYpGNWg4pdok8Ny9mAUJ5QLqx5f17e0U7eHdO9py0MLM810
hPQ3Go+BBAavjF+nq03gUNnQYhyUwD3X3qF93UVmgTQlzteCLuoQO6SuUnNs/Xkr4PL0MZn5S2HT
Xo6wFtkLGBtXGWffpuHXRoujkuo4ynEXen17iYy439AwQ8QkI7SaqCD+kOVFms9ZgYUDqxE0gOq5
zGiXMAChe4NWun1E3NUJNbrC+PAlJvUm56WictpuFrvlUmFiLLEp+ZN2Ktq1Q/wduKat1zT66jmO
EPZgaMIcCnRs9RFUrZ1ncVJnoi+CLs+M8rwmDj6gALuD5Vcq+hYbQktGQEAsVC9fVRw8BVn3gKDd
/N5Hbt0lnVsMD9OhI5ivVut/LX5bZ4Ocd3mi2WtCUaA7LxBVzHJdGCMPxskz4nu9kz+jMHBvcLDy
leMlExgx4cX5gCv2bEBkBindXOCCg1Tddi36FclT+Sih/JzoSTZbBVfFD5xotOHySlY4wWNO9gV9
DdYFg5s7kAj9+sqDTwwv8JdYWoucTN7sEI7Lq1RlUykE6HARF6AYLsBxsP3JC7xOopQzx8nvmVc1
wZyUzRKKwk94CgmosWWcmvTFpSzQhU1odGobsFeRIQWDglFfdQtNasqHBm6iLe4Ckl66NNgj36+p
RhV6xejjN2nb9nVashG+chPk6Yj9wmih8iqBcLbccG8HonvFZvtM4kkVa7DeOz7/NGTDPT4kQdEK
OZfJYvmFqvWeonMtyRI8bDILa5ALISWAq88Yuc+RSVsJyEbLJLDfNFfpPcJu4YtN58+1Nx9tRxgI
+YNXMuNLiKDIg5zDBybHPaccjLQlf4I1OFyX4+wbNiSihGpClg3G+dLaReA7NWhbmundefovYkr+
STj6e6Qg90c9Uoerkeidl0uvsBOB7EHqek4VZqG8O7WJNafMSxWEfMFW+0Tbs1EBsG8Z/cBvjiNd
j7wopK3j02loo/qfnoh9IOKrarOlbKZsw2zPD3blJ0aHe+XY/cTQCE3hWIh0+cg4fRzhE1tvuvmn
R69erHN/HLf5D9mgrd903qHEIY48GNmDB901wjbupjm9QIj+4xCDDW2o97no7Ig6eGqaONrBAPjq
eJvXLqZpaRHAPcIZj+nxL8voYz8rdIJbOD6mW7Rfs/wr5A3S20cH+6EhesPgcwtle3X5zM6IEPzT
NI4hezh4h69wV06NHspk2P4MHrQgIc0OVKzdA6TibmfhG1b6Gcxru+ayYJZ4EMkYXh0V8Fju4zLu
lnO4Zq7COa46Zs8iZ7LAFm23uWYPvEb+uh7hufThPz4Zath2eXvOoH4uE8gIztL5/4h0+sO23qtx
Zz1vjN+GcH2H5qO0vj9WEfcMZnTnl75t9oLIY+rE2Wz9GarEqSRe4t9Ylx97D8hDS5qmAK6DnmzJ
Edkzx4D4xkXUs6Yh7kRxEosBLyQglexg+zKlySOnA25/kn3TdnniQ7pHabyngecqL3I/iJwzBVhb
4WGKzeeIz5MsnYN6cKzDdv7GNXzXm7ypc4necGH5XRhklYy8x4QFtpJD/wBrUlNKHe3CCbEiM/1I
f4NOLA4kOkvkZMTLMZjpT+JpcQCzG86sfDhsDMIZ7BnAovXgN9tt5pvrhkFToIEpLDX07a+86R6b
kfzqXl/R51xTnfy1QkUl6s5Qj16SFtbvvUu/wIU7gomzoV26FwrePhk+B9WzLeaM93UD8eV1mbYc
7Za4tn54ihngmnb5yk32DifycEcnSs8JfpeCeAIacE/A0cKD/D3L7nSHgRd7JFOl6TwVrHNb0a4G
dhakfRY8ephp8EComgoVUVLIAMcXCE89whMWKA19hMlf2fVxc+QiM/tsQvWJOox9zGDcTQ+eVVi2
MnlEAPtL7g1nb4wOqfEu7UiOMaVV22VofXm8B8iGfJouw9UwVAQhVYdsS/6sM3vP12kPBxO8kvy4
wmq9gJf3DIhqQ7IGhsvR5E9ZInjlesqqcUS/4S+HZiCkFLl3ZmgFyiEEwARbr70Z44tL4gq7mbXy
ufgahgCxlZ449mM3Ftjd+0ej+n1rl6XEFSOumfS+o8TywrPTMyOpLhyiJqmXnIEwF7MOAYUPQLym
sJbLBa9ADZemekz+Uq4eiFFVbtyXDPXZy0wJAPduIt3jDJlbbua9Itt7k7N6CdPa9dsGnvL61Fuv
CiWqGgDAj5hQXqZLA1qmrfIu8vcYqB+Qp7NnLt3rQdRjTktFWO21BL4lW71gWdIgLk8nKczhUVrD
5iTX7/wXV8N0hN4ocM9D5t5/1ZRINoufTGz3k5+VsoGH4vZmp/UKOvEdRFbQuOU4drqrSep+IMv4
Bf1gxMLE9tKL9W3NyFOswFaJp/gMZ0Nvvwz944pTVNrGOwy+3pmIsXJO4vukSR883l0nBPLCzIQf
BhN9ZH36NzbxO3yggYNEOCw6NnUeJQfA0sDhJq3r1fjdwTTdcewYchHGcUdU8rMGHV7p6dQtqFCR
f+i3FMrB+SWT/UEs0Rk7imsDSIeP3V2T92BKJPsJCYPwQUlOmmtaBIF34BQRzkj+uwU26mvIGxcQ
Zpf7fKVnE/RHQeNLqAewLem6Fk0yfsR0Kbt8PvUsQ26IA9GWTsWm9K7vvYNnbFj0fHjs+/FVhfPt
t6nB8dAnZGWqGmMyTO67bq/MBkBCA2aLX2LDakXuiLccOjTMbpA1LmtWNJ4+JiF2+249IsHnjK/8
ysf0ITSianKvdhu9VxZXQMazB67s3iOqZBkDnJbnEuJRLB+9Pn71QBArwU3Ad4Sebx7nO7Cfd3Bb
3AtM/Si4LSslEVGFwn/fMu/Y9UFXimX4SqHZQPEuCBFlPrk9AtCLtMW0s2H7187/qNb/SFZ2CaPu
1fPnx3hzSNdxK/6Uao5inZ7C2O6mX0+kqHv3Wl2x1avX0KFHR0J3EQaYqCGVO3RmLkfF6jmZ6zWJ
KgoQB4tTegu1QbOjmkPbJXczXT63fHnO8hUTcXeGM8Qpdv5pNMjaXLMfH1NcAfONqJhGWth1vjNJ
mpZ9lyLHyK/hv4WyyT48Ev242TzNFhwXLaK3bG7jcmvyb+ppr1hAqz81ZJXVwNHFLJBBrFt7UdJv
CzLmpxBGo3UXRkftyE6l7W7d4rdVteVA8f2r4K5L9B8W02NjmhNHkek0YMM4vQM1tc76f5OW3Kev
whNxtKRQjzTe9hN0U4VJ/xKgoxhbUi1NeM8I5ocFKuNoW07G9D/rALyok801B2TRhNB0sr8DWkbj
82kX0vFIu+VxJU+I2XvD3gZtdVYl3BxwfRSzWm9TYOPS4/xTab8Ih+XMkOMZTxEi+kL7jPCCh8ST
EGuy8aSDvm5bmAYtv/gkZSorl1Gl5QisuVR0xm5ksVMFp/gj4K+/grb1OCKcs8uzR5ewUnnTskvp
doMZ9isMGOA2tKkDc94/gegdxrD+MffpJfMlqYxmL3GLCbBb5Q6+llWyAYGP5uSardvnmsS3vAVI
AoBi1+EMlGrFdOEW4IsQnwOM6KNTGszHFoNzbPs96Q24nRRjCjJM/BTQBLTMd7/6t2HRFVrDx20V
oJqsxYzlBzIYrnwjn4oFf9kA387c7JgzVcCGfZNIhCOO4AlYP9q3NDxNWVBnLseWZdrBzuxeJsg5
o016SbHMqCWbKiPmLw5vlcHEd0Khf7WLPjpCK4Hl5OSm14F0x43bES8oPOkTC88SY9zBWf13HCJA
2jo8jBYmKsJntSPTnW+xvdLNJTSP82SAAm7kCIUTlO/xg9c1H8ua1DqfdmCg38fYFXVjZag6dyar
w98PmkQ7yE3PUxcdBp1VQeo9we7l5Cl3CGZ2dW7hRQIGjJqjR5L6FY/gN7Jm3hHtMDLFl9yU0dTh
Re38djeFYme2VxPO+G96zpgK66WTP02bPSegXld91P2ShcS6IxkdSowFfYl13FFgIQMHWBxWRXil
e/RvyYZ0hyCG+6wAekjoCudAzChStHXTIwEKDv5hoWn7nansbsvdV7SlD5FBjZFt8LDQHEmH6tum
Ahu09oTVN95BvF5hhtOu33ysG1c937S9zniPV8Velob8EXayOzSZvJBgNEH7DeeCZdpTRWqOWTHH
OLDi2XvbkxdMeGOGyvMISNWW/vgLB1yvESqjYVkJGCeLX/Di1x1/U8zfS5IdmginKcM01Sx7IJKl
TvNabjIoKGStTYNBthN/kadysIpUU5hVzEsWrCfgjyyN31dswb4r7Bd+N20gRmoHfNb2QXKIWwxs
QYQtyhxQdz9zMgFGMujD+nS4ataYHcgy61mvEOlnyTTt9NCLBzCeWBHw+WtmiapgMM3KQAMglL7f
f2J5xWFNboJKjkRUfizs1ScjPG18oE90CN9Hzvoy6FjtR92P9IYTGr0DinOdLn+dWmCHluznfvse
RVCmQDNYtzcpO455BWIsyOIUyCs0EQb1O0gVWg0oXQU5rQNiCHV+CoDkATO/cgN73oHZcnLkMKv0
qJDf07ZogHo5oZMep30sYbURGOwr58LNmJKDYR/PQx2nKw6sf+uxhaJ432mnrnbAVB6m2CctyHex
N//f8XO+GtiaTRHcodq+aj117sFVSINlguZYHrEXLAQMxZnVnwv19vOvBh2J1RtEVh1JQHdunn1Y
wxbINr10zr6HYrumvytnzCbUvpMUnLxRF9A3nlTCsFvQZYaBy/uaF0RPLBHk+MEVD+vSdOSgoqzE
IIXqLA+eSE/pHLxxknwl+XDtha6Bfey9PgVGDFNvegcop/1qhtSUSY4Qi9FNdUvynZjJAapEfGlB
hf3rDtMtjJa6kybNxWERQ6L2QTJgG+MO/BTsLST9gSHKMe2wIzT2Gvmongy/nUdfNSNlA8wnnUDK
hZwgdvtWAkQCApSDRyC85NbLl2F5HjBYiF6UKcDCSd5aoEPYDSHn0b23yVza/ntq0memk4Md0vvA
mZeAjjszbd/MzLtwBt1ibuqN8qgQqvtwtHmi8wxk6ZvOKHJd85guw95peQgNrCYAMYg+aNHZ4SRP
7E+urr3f7C2ul8nZr2QwV3gyVeByozFNu7IfERLTJ2SfLv4VNoHFlmGqyNMTliVH29r9nL3gc1dD
uz7OIdZKHJiP/bTpWpvf00zy05jaO1CozgOLXj2inwLItTdsEc0SnkUcXFrMKcus9zEsp0KOnhGY
N+BM065nmKJfOjZUIlzCU2DYvc+a2mVZ5SugzB17jkYfxAdxUjkuTm++59F6boFOWIOkdjmmINsC
8/a2M92yv5IlxS97JPeag5cj59v5zxMPzjT48Td5JFtytmiwFdDAdgUfQacO8IlCLUznD7wN3zl4
Lz3HGph093I92uSG1eYTh2kW1dNVwEVZ9ettDcfzJk45EJRs48X6u2mkZN9gWbDmgOMWFR4H5u3H
dLqFY/gCx1t4UAMxzZb0b2+aLyVpDMQ/6QEL9Mfu9xHZ7q/M1DMqVOWk3Q3gVa24M2HgWUpg4lPj
f+apvVgqz4HgT0hNBy0KO5Nkke/JIN8Isg1LK5qrpA3qg/eUNzHeveU0YPerLK4yUHB3vwsWHrup
gBwGyZHs3LitirfkrkkGDCHDPsDOpG2H80DpMVZtlU0WqB0WShxPs28u+HpuOEIX6dYfmUh0jh5e
B+2/9vAHSIPxx5ERONQ61ksyfOREAQdcnmY8mRaxvoZpZCmk2zONcYFxotYioW/6F9eLp+eAUez7
bN3q6dAQOpaRJfsF7XGhAHbgj5YLdLV28h5C7W7YA9ciCh7S/ANZ2nWI1bm062vgIOuZU173gMG2
DNgvAF+OkEcfTzbH+D8v2HerANKcib+qbTgGZN7x8JHa9hOmAmWqHhY/rGCnd2od4pFbipt/qzw6
1mqFdc86IIu8rxK67BLFz2EIfmx2siLAHKPpHd7DM3YphzTsX1oRntYU8dcNbpfc7sBAKemm7r1k
K0Ishsf4RdPlfkw9VQJAzJAj5CN9cK8D758epQH4CJI9mm8XRTcnlouv3+YZVyvmj8E2N3+SkM1h
USC2O8/fDtvc3c2r+pOv4RGrgkKDlkInWSKCDHR+AJISZg4MXbAAIjxPwJ9b+TXDMBP4OBQTWCbY
cPpCv3fC4VLwuWzPaRO9hcG8H4k5taP34JPtiNzJ18S4Imw3TMz3kdfXbgQ4qtOHdHQH3i+FbI6W
3mJUS4aaAibJuP1ssivnbduNYN+qPtlzqLJ9eR7cK26ME26LH7qwmiivyPyXJssPzdxdxnWuh3Ha
ARl+2ey076RDp89NPcbbqxcvew7/FBGaY2LbHVT5MHzDdYHFdoY2JJifFy++QrhRtXP2EAEHgT9U
0Y2fiV4rYIslrHWu6xAf44kWjM61i9pPiQ1KNMHqA6bMkckLuUUVMQTeKh6sddo6VsGOwzjLl6IK
/p3cXFpSP38xnv/NPW8vO3TKicK7CcnuGfZtO86AoevlNk/NxSDCGFkcGKo9TOBhVKPwVWMD5a6b
R8Ca3mWI8jcz5FfLh3dALf+4gV0iZHoCpz4K75euKHAAsJSvt/jUtlg4jn7N85u3RO9hI85SLvvf
IcdXzT4lY7l2YwmZ0A5Lj2oIPMDF3yANl1mOt30Kf2ZLzyOwT897gTEOeAVquUXdeorAk4Bd1mNP
4qYIhLhb0vliEvUwiqjmpr2IARTqIfzndyeCVILbEgVvLugPiDLZkyGEFM1iaw8ST6tr6ICOEiyg
tutrkZJqi9kpaLrTRD+pa+9wyWHf14C306N7jB8gp9r9mrjjY7+FUfMI9PIPvMdH8IeAqDmKetRH
tQQOoF23S9lU0uVl7XA5xeGMegYqxiL+Oiyyh1WdCaJkJ3QGE50hkgbloEaSXYlgLZCp4NKJ73dV
Fv5AHxlWoh32Mo0IX6N21iU6zEuGBbq097GPTE1uEL+Fdzd5JhyJ5dgYg7gQ1zmgAh/B0RpsDTVW
hCfATYcrB0YYj3cpvXT8r54YiF5QUOLfYQoWJkpSSIdPghiCepmCagvEKdwWFLMcgEKIHZhY7rsp
fB88GEFKsBqQvY2ky/UyiKxMk3PnEcyiN0swbvj/yDW9m2RUwz7iB4a0d/D+2DUIClbthiveXJbo
byTA3G9dLba2WCktQv5j1Vp7gcE+9AdzXJHp8asRfLfS9JK4tvQmU3WTBgjGrxINeZZfEaZYciSz
Vr6MC8QPXSw63B4UxoKg2pl2OlGMWFkKCZg4Up/DLqktGo13Kib/h7QzW44cudL0q7TpeqDG4tja
WjKbAGIP7jtvYCSTCcCxO3Y8/XxR0oxSrLLijM2VlJVJIgJwuJ9z/u04t8+dwrJG5ekqN/t7oD3B
wTBdDrn17ihO5KWvLimFX8qsWA8xB4JHIUAMPVWs0/Rvua2uhYaTSY1KyeO9NqJ3p4TFZicNVZFT
BT2WFr6drxhqBZaeFPhuyvVo9DdTlz0UhB/06jyxzjZCg/JipPFhbpOnhkujU76ai/oUc0NHCHx6
L8+klhznzHqlXC9U7W0cvdfpS23rgTiDeLYH7i9gO7Gt9KS98/HnrV0k55s6P02p8ZowfV/hHvFp
N7rPbxnAZxxzl8QUU139Vurzk2ea143dvKSG92r3j8we9LU5R9tI6pvCTp4YvL0m3tVUZj+7eX4o
i207L5tM3ftW+iLiaWPSDNXpHYZrL/pYnnwD1l9lvHWp/wN96Ko2jjhtBCqPPslN2pVO+m67ytzq
Xcw+FUNK8WOf4c2QcagVn1GVneKIQqzU5suoTdJbb5qjV3VeklnRPaSp5e2MGKwQ7tjMiNhM1x5x
1DddrRVhCowfliU1olpMfV3L1jvatYd3Vd1loZCQNbqMqlBPEytoJl8FEYbVu3JK6AFFV9ND09/P
upmHupU1q8ztFlqJJj7Out2s/LJrgsmwGjjTREPGifc2Ts7bMuP7CfL26po8vMI4T7XN6rZoqmwT
ufPbaBsSMhhgoDahxCwnV6zSOX7oG1y8Sq2nYjCbi2Vy+m0jmIK2siugPk3HpNf6vY3sL2DKUG00
l5Mb5vA5v1RejwbQNw47UC1LMArUC6wETNHciF9TAGa5k301zN6tN6Quk9TCoghr1pBDDaRiRgpB
sTS3XrKcnBqBlSFxiOirYTu0zlvGaUetSZKcG5P2DbcY9CZmPFi+w2kO+4zyPRX4+df1rgBzItXM
uDYz/2awmV/bzi7DFinAJTMhwBNk3evvvLLf1TqXwBauTs2N46mQxL/96MRvHrMSl5GIbKNrTQM9
nVVz6/TWyVf9GbvS7vM0PS6NGwKBUz263bvkBZhM1J25yWRnXLmivORXY47FPY0jK13BmFR7+L/v
CAf0QC3JtF4K2tvRGESQeAWA36QCO9KxdPL2PJ4fllk5W1jn+9LJb0ZZbwd3vmFUVq4VNPXQslFr
Q/RgwJrVG9vMTy7V7RnZvB9nRA/Z9JTik7KTcBBJ6Mlhynn9vkAwBxhb2wFmGu9qWJzroqgYfUUK
d8ABwmons3BhO0q9bE/u6dHTIZa0SfuD2CJUfbTR5Afm90aXfabLdCHzdhPb3W1v6ne6V/0Qy3w+
gBiNkVjc48hcfziWNuEzl+xLvQprJV4jz6HcsLWDwH9x1acNctmh+DRSx4AqOLqrtqImqEqA3TJj
5UbeWyQKSfu67M1khkOQd9Mei5mr2kkuZFX/WFDtM+Ts37mvH8Ta6MGSu1v+4zVUudfzfKs6FySl
PI+gVJA0bco8BNfW2cXPogfuGJUXrRAKDMGYjNj2yfHV6BbcjuE5LstbJhaTaVK/aRCkhX4UXVZV
dmGmbHP0L+lqKNJ80/dLBrEy3rRR08FD8OmuDDpuU7ZziJ9DEwherZXsqrcuMu8WXu6SF5unuKQQ
4HkZE5xJ973FPHhUcQocCP+tFFG/mhz9k9nBtJ7bEj5lVD36dXtOUwc/imSFh2iXrzsciFYZuc/G
7BPJ4g+faQnTphldSNpdemW4TR4OBRwLkkl3bTF90v+PO9WaGslrw03mOTvAbhqjbK9BUAySegzb
85hT5BrzeaghRaMdwL7ecuGta/7PSo6wV8aJwlOgFYDoc4HDn74i5BCuyKBTdJ9h/dE0TnadWOFS
DiObggnDmL7ZlWy4VqZtAHg2yaBzOuc2XXLcbaO5vq+m/I3KjLFIbWxzsjpwKKG0HOJLq6F3I85j
NcKSDmrw3hpLmY0TRQ/L7Fx1pfNR4iiq2irM8/J6UPVr00F/rDSQSFKQwlTS3ZjmXQ2rLPRZauHY
2oRlJJG2ElN1bIroUvj9SU3mUSpjZ4neZbr8Qu6xvsln584T08Pgnf3Aif8t5/4j65Orue/2pXQv
pJQnu2jAfeS4E4lxrVImIaaZb3HUveoM8doW8dMyDo/omZ8SfWoDV7eOgKUbvdMYM/s/zHmw9snY
TuFsMulNpdHvFm9gaLRsrUT/BNVaSXvZ+qW9V07OK0Ny01zFTYhJMVTFNr52S9wHURcFkej3bT3D
dDfVC/2XFWq22zLlat7qDPxJl+yTAGNoYIpbKc+F4Vkkiv4b3rhicUhbXZWZBxMdEBLPUD3MXE4c
ApzAWeQlNGXqOQQGgdmlLa26wCu8HJ8TmNQra1YvZuwlIdFdt/HEbM51u5gNfHA3sWqKYK6sZq1w
pmSdCpCj7q4xvUM3EZt+TlZZZwMLsIpmUMoF1llXvsRzfD3m/SGq1McAxjVlqQhbiLzMqDAcj5oy
2iQ13GedvBBcTo5oqK4Mr/656MznZxcx8qBRRBlmluzrarxo+fuhBfporX1UO/POaXk3mwjSTopq
qIvKGJq0ZI4kGa1rZXecc78OU7u9Gp3uYMXTfuGNh4+zJXHtrA0YjoXlFOvJqJoQjhxJ7CDjtubd
ysr8YVhtEuJ4y+ktNcrQCBiOYShkJYczuhrYZ+esY3Mq7Sxg9prioe7eJlgHrJol3kmfNdmC+kSQ
fqBNred0GtZJ67+0mv3kGjmYQnThcsK6qX7jF+mB8EHaKS0H0a1g5TJqvyVR7Ti2EBEwTWUPo0jP
u+qGmSHDnIY50AQSP4r0tYGCsdBra3H8jggqDSaTHYsJN1xMc08VDhg79eld52GNg1/Vs1GaE3wd
Z93z1YszT3fucfOVpPmdG0PpzBoG84PcoEC1GGO23a71E8SUZqVOsT7QfNeQcwbXkUirIve6t3p3
p6L6bAx9Y5rC2Bil8+BLT98jJZrDpXPw+TQrGrrU4H0sGz3sCiEhgNPWKxgR1zrciwCmbbaRBuPf
fIFsVzUzIn/YIM2Ee/2otN3YOjHbZ/RgAnnW0nmtJwb9npU8InEg+zXHLT7PHiFP3eoq3ydwxXqD
ZsiCF5DM0O+8m87V7hfPvB5c8ehDMLTB+NtRAkuPJoWG6V50y3I/dO5xLoi7dOSZn34OFrcyGZoa
23etDPDWRH/t6nHfQ1m0Gve5GecX1zd15o3tvCmylA4Cb+VdSngSRJOY+qyYQTsMa1h7ozkGyq9P
g2XeO7GLM7+qXoARLgcmvihAxmg9DPpdllD31Y79sFTtXcthL8p2r7nAg+2yO3eTskrvtUS7HMr4
IUmci8jXaNi7I3qsk6mufBhmgang7tfVEf8omG25xjZcpEEr0o3eMjZW04VTluTZFtMbQilfqgdi
ZXZgswc0Q7dlxfvl18fB0U7SVA+6S7XUM93QM4pW06kihlXR9WLPzx38pECJEgBNuROoQhfyhOjL
RcCqjI9QFJsQ9f9Dl1OtZ9ExAeVr7erkwaykpY0p/a3kxiYLSbfspzIxPuBg7DorOQ5VcwkAzMiz
GoLB694rRquhZmpXk5/DZJVPMDKCvCSFK1vnyfSQGPK5ajomveZuwh+e4YI84Gt5qlr93Zats4n0
+L6vnBPsgDUPG2CG2lDCMVED8xVmtZFvb0y3DasFLtiUu0etfekGuH/xkB8JjUqIqrACPR2dVWfq
BlVd8Yhl95OlOYcckgu6oCcxmyE5H1cjJQOzVI+3BUC+KHqPLTWVjBUEwFlrOduioxlDyZhYJR2f
fIrONANRHYbMv8cbeKv8ZN0a9m2p5zB47Ve5wLuDnL6XdN2uZu98bboX8OpGuwiNGt4unJjWWJY1
2VroClx4uuI4zvEOOcuVtsRMHcrnqLB3QtiUOx9VA4iFAzNk8SV9GjrxxuzDXRVT986pfFfobN8+
LFbHvm1db1257jXedz9aGNgAi9onNeG6x4W4MLxbZTIaKhIgxRaEeN11OAyPE7ShGFFQVsnVnL7q
eZ7f00s9NLQhHIVg4EIGiatd57l3KbMBrqN+h6TvlgFq2FQmAU9kvW0kPfyqQY323AF+4z4JsmBE
0BbYCcGXsUyWLCtfM7dD3lChWthZLxQqSzu+do2zFdpCJaUtz67ByVP7yc3ZqTeeKGEMe07QBdAJ
zAAxs1RP8QStSi8oyYefFqck4fQA601T7JI6upja/K7yq6Py9QVcqqM7JdyFIX4vwy7rGdcUWJm6
pruzyd7yLJKqfF8H1NaLgzaJYQUmcBizFCCtNrV1PJTHydVAdebuOa7Uk6ssa0vU8FbLORsc1KwI
0PYN5Wld9WHjWEGKM/8K9mGCwK7P1oNYHsdId0HSp2RXZLPJy2CaR1q2e1uvAHbRciIYSgN/gTVe
Da+IsK9H3K61gR8vU6vfSRSR20FG96njHqKaetdPLuoeHy/RDzs2s4c2Z6TvzocWOLmxzPV5gG4m
McMuOIWjNh4FVCjaz7CqBdACX8xPQi+dAWR9pk12A4xflfOllN5as9WxVLSsdrYSSlujITEZhaR7
DXNWSEKIbzLfG7aahRGaPqvruZ7Bcykm/WnewajeOj4HhV9Ut702aZB75bFMZqiD3Mc60X2W/Ziv
jGbsIbImDxRVgdFZ68GYXwxqMliCvPaWj8pkaLR5D00O7RtYOfbzqDrsEaZeARJby+LWmK2R19a8
IZhypyXOx2yk+0GBBeG+HYDGjtQKfLdkdPKt5ykUeD2vPy1zPRlbIhYhAwC3hj0vJVHiYZ1lh3py
L0HN1mjkQvSwuK8bz1NTrjEwyNZCcvzpNYX10sztyocwEUbJVIHwj3WQZFG+9mufdtDRqBFkdLCB
OnuIo2FneJs0AtATDhazyV1BPBnHVkutaHmMjc1JvDsTB4jomG0aAytqYdmYQqFzTatbLHrhBOOP
znjY8sZ1Z/Gq9Ahnpm7lqMYJ5kxc1oSubbXIu0UQyVGUw3jQe5g/sl5+xA3qpzRS90rLvABSKrO5
OKELGdKbyLYv4X9vZZJyukFBYqjTbkXGYdt3tAspBk1lN9CPF/NDZfqfNbSYoC+MiyopdlZs83Gq
NR7Fq8Rm23AV2WT2jcOkMKgy2nVX9KD9yT3ypA8xuHddLe7Mwn3wqWlXJqWCJdTOGcSVe4YH6Whu
R5m/+JpxP7vWu5/ZM1qb6LigYqIDb176EVGAU0/X7kQwmDQbxm3DeN0iDmY2nczox6aCcoudnexl
GdZuwhgzks/OxMc6s4qQ9oVTVX2YPtfSjSfLLp7jjhH5ElXJOo5gr3tio49OvxJm9E5dvqxMN2q3
FeHpKwK6+Dv1An8AD6LkxRBR4LXeDpBMbP3IYTaxGGPIZI1KtBmfUs16GJv5kEcFk17z1hUVD1un
PFa0O3PLNjQ5zlUrmIU2kHL8aGH+zii4nz4VzN9ykVBwDJ1DQH/C0alB7cmBaXYaafdGvIlyBqtm
fUvjSxHsu8cRlYSEPxolw4WXWicx+jtjolkw3etIaAzfHX5Hlqwpg44SuhnazzClR6TINHZaGe/9
sbmK8R5hHBYhpFz6D+Yk8oSkqDr6rf8j1bMaUWcGX366hHq1JSDIQIilYVSXJeiAYQEWWvQ8CMhx
qBCWoEvVU923r006X+AYTLKOkuXGNWuGYnr6w4yrdpNZVFGgnKOuHwkC79a6U3mBwAPaLKAjQxin
ISoXTpSGOreTt4Qoc5/HdF3gyYcDVhrWpQIkEMmwSgelBW2Mb3QTTZsFMjNiEDBmDbo9+ztinEgD
w+x6Oqy5+dBTqzuPX2i+kKkTRct8yCpPsde+xyZkId+r+G0u6eRpwrExwApvHP1EI7bTDUgKWjOs
66J4jXuno2KmGMjkBPim6VsROSmmkRnJT3PK69DQdGlGGV8khX9vEV8GnmbTxaLKRPyn6RumDGlA
pCBknsxtA00BuelNAswWQ7cCVJldtDX6HNg2/IM2FbxPmXI/xjnPQsZ27Pouk9XZnJBi2qMNO8sr
vE1ZFXJtZOm7hTdPoEVY4TuVbLZlRcbRNE/vDX3fhgHivaeLk+MI2vkos/CD43k0GHu+GR5ubJO+
QNYV1k9GZgIECEFeqY2nwsmmMIV+z8afjkGXew38WihdzHt2tcYBmUaR/2HKxAMqbOMH1hYEDl+b
g94t14vFGaI1UFJcRVxVnoHxygHgTtOuSIX/FLNjHbOe5s5uJo6vBtqcEGm/q4oU+oFiDgLCWW9w
fM8CDrjihqNsDI2svmmkMQdS2YT4yRQPA+aUj20mbm00WJeuKcpncl+8QPMpoPWxji/LfCaOqTb6
jduQEM/SVOhSxD1QMlOQiXNlzG0t7IS6gWlTbyKrmkLdGQo+IDVQ3bJCpliObEd2LA+w82BuY785
rEh+gQCS43TfLukFvpXuvRPZ8acBXneLUyvremonf6MWy9xFZZ+E1qiYzZYoEZoKXZWdmj2hL7q9
KTvIU32FT4KX9PWuzq3hhpxWWhfW0Zqp9yfHbbu2vQVxSpu8s1TGfcUU/jru7HkTRV21i+YKJq1R
WJtFiTfRwZ1UCRM+1DgfpIbNcMtgCfQjULrpFKwZB15X3SfdTbFkcwD7AV41GZ2EF05j/DN3c+1H
3w4TnHqhvKNjSxVS6qqXikHerqjEEHoxYYfAlL31yOC3o8pIIZ0YXdQcUYMb10mft5edm3lvYrZc
7vTSwJXQNHmPWUjxNCWiOKXopqkzCg3OjRa366SArb1qreS863B6bzFUm3YV6/+CJUFvxVZD0eMS
0WiBfBQVD2VuDY1oRuWCUdXzxZIIXgTIjdRmCj7X7CQHuzSji36BWp5bZ9ZJE5+Z3V22M8giWud2
Nm4hZkCvSQbPXGMjZ39WE4SCtIIDPOj2iJviUBP80adhGSvn6LbMApYsm19GQ4FwO5Qpwke9P08z
dhJKjtDLy5jWoDGMFwXrklGUj57U0tt9oRR8hdRBG+tRceq66V23klF8lHjmzsqhGEylcb53yXzL
n7Sj3i41ZE6iXQpoe7hJQwATFm/1SPe/G4va2WaK25nnTvnRG5397g3FuMkIANx2Szzcl8xwrhyP
05lbFt1xfpcX4B9s4EohcG1bWiBQEILqpuKyOWPZciI9tzG1s0TOT05eqfvHJomx42zbFJeAON8M
qe/t49TX17hO0mdBPAz9ZuhOmezR8C9Dd4jGIrvommb6GXWMdAoNFTusl/zK7dBBRG3ZHp2CiKDa
ST1yT4zpioemHSxNaLA8avfSiuHu+IgT1laaGdQtBYpnpr3HeZYd0r7FuMM/wT7IJl0eOmlQ4jIf
CZNGLldQk8HTKWD3ZqUTxDJ4bAOlNR7NAR9na2B7iRbd2BqxWcG7o6ftregJoh3USYxb6mMlR22j
l1hwqAro1x6EHmQKgbue1zrnpe09Wjypu35KbLBvg7smIuAzhO4BAvP+gtD5aJuhptqgcErI6a6j
g8EOjvBUths9mo21NCOaFHTgF3Ht99cCHfa6dUdjZ1g5AYtpk+7xqspRjU3phvp+3vZZXD6WkQca
ACl0U6rE2oumlVejjFjbZypnjlAE0x6LN96K6BbaqVr3i+lucX+IyEgBp2vH6UdzxvXGrKtPbRy7
K3SITkhquX/0c97XIsJN2GiZWJPXKC9G4E28EydJM2p14qQaW2yhHzc7zWaQmHdzH2ajAzkhtfVL
+pEFnrBNvqZ0C3QMeboRMFWQw8vqCmr5jZcKddcbctqDh4M+wLSPQny/oM0iMA6pklQeDEYDmz8H
v1mjmONw6+FD95tpcdEHulkB3D/2PtwYPUcUvwarba7tIi5RP/Yyvyg9yJis0jw0kki+NVHZ3Epi
ErfoMUddhoCJY4G5AltN/ZEza1iN0az2VW35+1k09hq3o2HOGHBVBWKoqMgZaqd6dK20tL5Ih8nq
WUdDsR2wX4+CPtKIB+rQHkdAu8n8ODm5fatxiMi1Niq752Pq9O89AwoU+vpgMukj/xyJlXDUc+tF
mR+WkYvQWMaDTn5T1pqXcRmhoG+o6hjpG+6wNtrem5nPDpT0HsliDq1WlnZQnBQFQsy+e7tUfunt
3Epq/sqr++YOT5fsBWWxMe4jqyySDYvUh1pqurl7goSQaY8DrDBxaWk4YNyQfFcgJFwIn79K7dwq
cigCPKcDrjKK8lMssodSpkZbwdKgolmXNWjURz+xE0Jy8RUnWiKnAeeD0Z7OkqTRfajsvrDXyVzI
+JBaOTMQ1zv7Sba1NTqbGC0Buw3Kq4fMSOK3qC5Uv7bHzL/FGQvS2VzbsMS67ixGhAa7+EFhEU5I
30Qf6awkK7xZWaq+w5WVarIovVkGaZ/Bz6OtmRDh680yr1QXlwqsd+5G7XMo4tGBFNCK5NLtM0bR
Gdk91V28nHObcFDOvAsvNjLGq7FnvqCWLsOqK731omfcWx3CQb0eCtXUjISGtN/Hok2XAHUIZlKj
iZxwDfsaew5vqniglDO5tVEy5Wdxj+zNIxtLXQdLVMc/4sLl/1oeR0Po9eyp26xpzj9EBCMzUnMq
1YlAqL4Kx/xcG2mybbw73DvGe4tu9X6aShazdDqysqt6XqzVkIgadL9IgM8l/8NWYE9QptoY86PN
CDmFlKKiNTAFgwko1wKzJRrZqT8TsmLBOEnzUK3tq2LU470W+VV+cKkXYBNNDmKGwUOAe5WwSs6u
IJbIt3E32jibWeb4obvTkq7/B46/bHG1jmbLiUIvR4yQvTfunaAUS1CmtyRGx50XCvR7GrYBkTo3
5PZSrJIcmyQsLiTzBRdaOiMnxI9+WeyHJYN0awcpGJhNkGERgdahkf3Ngew/P6b/ij+r6wqTrKps
//7f/PmD+6HSOOm+/PHvF+mHqtrqZ/ff5x/7P//s33/o71f1Z3nXqc/P7uKt/vov/+0H+f3/vH74
1r392x/WHHzdfNN/qvn2s+3z7reL8EnP//L/9i//4/O333I/159/+8vbD87cMG07lX50f/nnX+1/
/O0vBLASHvCfv17gn397+Vbwg/8zZyD91v7+Rz7f2u5vf9Es+68GIThYso2f//gP3l9Ny3Vdfq9u
00+cMyFK8rYS/rH3V8+wDNMXpq3jGm56uLq3FTke/J2h/1WQ70CMtWEQ14dN71/+94f6t+fzr+f1
HyWGCFVadi1f44u3miBtEVdqnfAhX1D/fM3wLSI/8+gRsVN57n+Ob0kAH2Wf7vMn9DSH9BkAZPvL
bfnnJ/j1il9M6n53wS8mdV1Cb5vlXHBgMDekql61mbNTfvad9+aXC2FNh4GkrRPEhTGz7xhnZ8Ff
/Cp7PektXif4Hw5WP677ivcL6H78TeSLpZ89Ff/xJpwXhsOFeIhYIJKdJ0hNd79cSMWaBfwABueO
NhkMmt4P89pp1XJb4DJLKoSZyOWEY5CRB1Y7dVqo+rHc28YgnW1vQGMMvDRdmn1LGmx2BSVstgJr
GRCS2x1j1XzB7Ekf5qBaZjOAwPHADzEmd+zFuu9TmO2+QxhL3htqly2NPPd2rPEsmbYAq9YGFlKH
QBqePEWymG4jcKtNXdEl+E3joL7XztgLFIByN6CA2MNasR6RXmKt1PnTrXQTI8Izx2QvxOXefixq
F9uU0U5DIaroFHdk0dwPE+HJXjs5zwY1w0jTPdV3umYD1qhW7BUEKVx/wMfWpucT1qcisfy0deVC
MNDd+Kx06SGKoQ8/mJgavMV94bOzyfHslJR7rh9KxB07pjzJDyzOpkflGvO7rwxta5teAfdbFuYp
GoehWw2DBtWF6ty7j+LG/nSh0F80PbxkrPOKD38ZGCeQeJm/eG4dBXBVrL1eumonOliQuFAg6fEU
BhkUK86lTEoouE6PZQkVagxpOxpN+Fs5kxFz4VFhQ94eJtkARKYelD+8sI5JaTv3lj52dCMu5MZM
43su7RRkiTm+RK4ONoxCAxAQ34oTTjnR1ZnPdRnXnEgEoFfwtgstWwCPe8O7GJZp/NQMBDKBlc41
jJ5FtCdH5MOFHSsgTXbkO2ll/p3GPWVgTKv9Unc9YyWqdzyIPHF27INRiPdKEx9Qvtb73tJxQJlb
R0BYqsQmXSyQL7CswBWzQa/ieVAGzH64GOyouqywHB03ypx9MIGh2k1EyDJ6neYA2nQfKK9oGkbv
mXslmbcfPDToz+1SCWgRY/4C+Y5UHYSOvbYuh4bTqRZQk/M0uzcpWa+ixPDuHGNmaJPgqE6s42hQ
lxbL6Zyb9uRFWPbCgkznu2ycaHXaurGw2JmpOIQzIEBPQbOzYXKCBr3oXQ2c/0D/bhNY2brFMZ89
46YCMUM0gKgC+Bx0/mAX4/RoTw6a/0UiN2/KtjwURUllmFSzc5QJq/RYuFa7slPHfxy6soDAqlnp
o4uaORRMx1/wYPG3HeT3A/Ow5UOI2vqcIpXh84YUPGyXwUAVohgSj8PPNqryF71EPo2E3g4hEOoQ
mnXxVkgkSnh4Gel17FbjjatNcAjG3IIwX6XYB46ebfc7257KW0zz/aPUJns3mQaRO4ZfwadwgGsw
AFRjfsHOGF23NtK6q4WRPVzZOnN+Zm5kg8aN56lJo+RNTBAhZnPaGev3PSnep7QwToynOG/zpH6k
pIeczXzP0AKZWulb109IyAiW2Gu5GJ/VYA1Pg95EeL2M3oaot+S5mJfkOjMmCtWkcApYv6qu0RJT
2kPtSrsFu9CpwzGynNIjYgP2rcLjV0LLn00+F8XlFBSO1g14lHjlcvDKYWoPZoJej7GS0J4yJ44R
o0UTj7bNmQGF5+voYekt3lFWwkNzWrvdpTSxd1u7VA0PpjImfZVnNgYg8Ot+EJpdhZ4lxa3Ux+yO
hCkIrISsxXBuNaM66VqxPOnV4l1mrYFWGHNPugdBM4M5otO4167AtjNw9ElCnNETcdcajcSsjYZu
J3EFG0Otcc4McxvVhIjeRMV8IvO1e6oMJ2QCVVzGRdkdloStcZpHHSwPYex9vpS+942X7ZcD/nw6
Wec8PNf0QaiIS/xyDFaDPUcDgpF4rqBfDvOrmvpv7M7/8BoQmXTPd3BKFF9OwAagNhkbruEmESaA
xCwt31QN59/w5Yy13F+u8CXIqcmhobSCK2jlyyDNE0OEVS+6QMceAx7rN27N332fL6bDs2ljq3W+
Wmed3ObJ+C56+Pxp/+Tb2F9CYSAQeLiN8PudKcLhJ46fqoQmdRme1NBtJ1Cl1Vyqpz8vvL75UvaX
pCDOcwfbl/NDckGDNQez1/b/MU/lH4vtX4/J/mI/nSQynnPEYisb4a6oT3aDOhj+5J9/k99Xdizp
X65i/fuSxpqE4dLMVXS8SAy2M8yVw6y6+f+7ypcXx2PC30QpV1mg41l7K7nI8m9Sor4mqf3ufn0p
hhNf4KWkMXBPTuZBXzc3KeIkmMErIJAAZmmIhOk9gQz7Hof5N3fxu/VwNnn+pT6OKr0aioFrC8SC
GXMEhAnf+ER/96C+7AumwJiqhkm0ErSlY3JXwyPJ8KD98wdlfLGj/t1d/LI51JnQ4VjxTbBQ2cIn
xO92Bcc9XjH8CtHUOxsVyEMcfrdN/NZC/Nl7/GWfkLWlJrXw/dpDF8pr2FLNZfI8XjZBfBD35N15
d+Ulwd0CmeA3MQnf3NqvfZvKsTBi4pKv0nZwfox9DG5pUE2BAfj9Nyvlj6/lUu75Bkrmrw3OMPUu
VECuZWCipsYB9RdUNOvqzx/jH17Foe8lvwIJ8ddQXysyK7dqgVza5GaYTlUmzzzUb77KHy6VXy7y
ddE3eCE4FlNee5Dd5TSrbScrBsei3Rut8c3R+8ffiLP3t0x72/iyT8WdNhiOz8WKZTimcltTPxiu
+Gb5/+Fh4vzrKl/2KfgdZhvD18cMumB8tQC0gSXEpgJdKte6n16obP7mOP4tGOt3K/+Xi56/+i+b
B6TsSmg9F9W3oNT1fjn5mxwni5XcjA/augnrt/gepZURYPMWpCFsXe2bbEfju9v75VkmbM9do/gM
KFCvx5/+R3Vr7WBFXnt38pLXfr5X237354vUOJ+Sf/bFv2xpjWKgp4bz3falv0/6Tq+DqfNylI0Y
qxlLU1+Mpemsa4fxHzMDDZ6+nu49fRq++Sh/9PWRdbjopAQpTV+zlRsUViC97HqyL9deBCmlLLe5
+i4y6Y/emF8v8+Uuu0aiQ+5iXqPDWrLo3wfghSZ6OLusfXNvz/fu67399VJf7m1pDP+LvfPIktvY
1vVcXh9a8AF0M5GusjzJooodLDrBe4/Z3LHcib0PRYnMAvMkHqnXPJ2js0QVd0UgzI69f6OAUmBE
tcNjL76vVuAnYaUek7W9Gf4EApndhxvbicrVktHR0mTOrhCts1wDgC/HKcCkVaRo2xzo5apK483l
QZ67dU/HOLsycLZXmgba4iqzzA8IWt8rVrxwkC6EELPsEjy36Npoug5t8T7ouoPfh+9eRvHfOu//
UVQgsCefdKokvyr07rLgf/+nelXn/fYjfxd6deMPTHEphJkYp05lXU79v0u+hvaHqssGHo3UCXUD
hsaPkq+i/oFKKqkMxWDFQGyMr/q95Gv/gdeKagDYVmRcmDH2+IWSr/7yHDvZZ7oM8F3RsMTFnoxX
4VSUPj28KTKC0sCRcD1AaXrO/JTjK6tqL/NBLUN33Za65H/WvVGqwcwq/hfZjcp8Z6DY4h0lrxS1
Y9EJt3dJVbZiUzeTJAY65BmaXPghoPeX1IAEj2UZjg46y6jtmXY7Ig7pWkp+VdEoRs3BzcBW06YZ
oLSmOTAKC38EfYdQVN85IBkn/7lKGjqHCkDc3QXgq7qtnFcNjAo78pG+DCMjQsVW7VA96c0AeQAz
nTjqkIOM5gpanUEHkv9ttxC91f7TqA2BttFRyUGyFuLs2wmDNoCyKcL2GCmF/2B5mQm2C6R48wbm
EfzvjIpVRuNaK7tNBLnLw5NIo0WlS1ghOVIt0zPKQFy8DXG4+BgNOqDSsMxVg6SvdYGhDuaAZH49
dZj0MdLdraRn/adsCBKavwWKkUd9iNKdnNv1n7pc0etEO23SUW2BxeRrsx7R8qL5FgRtCwc17xC3
ksLIRNCgHyeBLaMMa0cKequ7Vt0Ybr4WZm4KHsul+48Chf4OmU0ke3UpQsyM9ngKspwa1lYeB7Qx
CpIgGbgn/td3TZm5H1wlEC+0twyMdGyP47UM1uihtPryPhIBTDyhWLetYd1rUXKP2sh9Yrkge5rU
x9sjQi/hi5AGiCKN6eVfyEdigL/IW9eIRKCme1vIrvtFNGVVHV1b7jxaWIGNdnSsFupDaojaOoxU
GYZNSDUYgXi1au3uMUwHLedvt1Nz3Vcm15wlChBbRQ7WETxjsg2DODP2Ynix20JqTKwTRou0fkTZ
86qTcMSqryVfj3LEf8wkupU7w29vG5aPv00rO0gPJkLl6hWQftvdULAWFTKueRnf1AnyBBv2u54x
QtqfMsjQ3lWfzQ63ggOCHX4E3qNAU5BCZdgDe5G6t5Bl+Bd6RDMY7srAYvQ6Be8Nr57ah1kZyd5N
Zlmtucm8XqFZSBU4MwCj1XQRDDcKgc8Egj5mljWI5FqW4dLyhXlvOhXuQeqd1gBCo/loJ2FzkEP4
x2vYQk3y3pIauqWjGZTFTrMxZtr7WsTu1pU2LRG2rgtpl1bEhIjX0Ye15dRFUjozimYDLZn7NdLc
EWy/bCNtnKdNLzmCUhsazqmi88Dy9NS9su08KjchbduPnp10d5mSu3eRRelwzXYBqgUZ2k+v46AH
59xRk39md0ocNVnZ3dW2UFCCAsauHg1b0uQV8pb2rQA/8mRLaHM6SoJfDYdL0aoOegIA7fUmBz3r
q3ETocBboxSX1R1l96AD8wghKnNhrwdhOREYxrB6D/cpMq5znN6fcgTirBu15Ph1kpr+7To0Yu9T
PYKIdaAIxQgfiMgw1kkPjO0h0S2PDoNkbRozwI+yoG+PjkBQT1J/4Jdri9HHMn17KjjNOwm5IFWj
RCtLYgPjKwl3hT0gr4n42Fg+wOBuNGrhanEEGSak7VBJYtzXVpOlx3aUUvRlgFtBi4eKPamJ5SnG
DlQ5bjVfN+Eb0FhuESXniN1QLeQItfTIRCjQ9zPE4nphjztQsfKnSLRBfIApF3gqKq4qvepMssFD
Z606Lbwm4VzrDBuCbhcDSMMAJO+snZ2Ah3OA2I/v0QcT+vXQ6fZWLRNE5bMCLRcI20Z2VWFGId8M
ehIlV2XT1uqabgw9+Jjjbgf/rR/3GMzaLJ4okqClyeDNaPfLuvdIIYA+OFwE+zrq8m77ggeAq0h3
vfDp66dwwfRe1ajmJ5LmvgXV530ReSAetTozImCfhckuwj8GbXlPRZltja5i1mEXngBAAKkZ5og1
6lmLXuVQeXeujj7SXpQxojEawPluRbutSd7Ytea2mFBQpQLnYnl+FB61Pki1W/yme7HSFdGz7tUM
0FStxOkzh1jTblEts95nIOcjOHYJ0T1jqKqP/SAdK9UsjBIaRha1jzUYywH0KpwZbEZjMlndt8Vq
CCc3kUCThuFjrjeAj3WLliHNINBY6LpkQrkO0GSkDmQPSXzHqYDEQDhoYJpRmg2NJ1nNUxr2dhvb
1x0omnFikMktAjtSp1yP9ERqQO9Kah1jNVKTHfJ0vAZ1PPSkbSVrFRbHPv4jxR3NPKnfjYCGys8Z
0gqUSJD9kEHORrAqi1KW0GYOpWAEK0QH7Y0eoje4MlLQSay0fIKVR2YgeNNSpOcXrkLFrv6SxwSa
lohLOV2PUwoBt0SHFEc3yZvahEqrPci1r2g3LQ09eH8WXSkYiKqnHQEXTzPFqqpi1HwsK9/5Sqwj
eC75KT2jQYUCDsQ41XGLUhMsF2SP5OuuldQu3MkBF8bKCFVWH7o6aArHoOh4PdAIqW8sXogCcmoQ
fREYV8q3ktQa6hvVgkoLJ6j3uQtCVt+qJGfAYoBWcXLs2np0d7KUBjpya75cQoeU0vK+7ehz7AvD
69X12IILegh1w6wPaAY33gOXpmXeVCMi/9dtU1CTrtoxNbdD30v+dWUEjXmUgHKC8e2h7rPmtU6/
atNmqB+EpQAlsSjTg4CRTUAziGJ2my7jXFlZ9RCqd20wQY34bI34JCceyte4QDX2xlCGMTl4Efzj
d6nVca41SDJsUivI7CNHpRY/ycbQQslKoZ9tcklFxj7Iq1LZcEibJar4xWj4W0vibM0nM4MGzDei
qeugDhMaTlWOCFKV+6F2r7luLt0quscz27BL41qo2C98eyD992kB9mLyGbwAIUk+jlk6w5C8/Mzf
TwvD/AMXXlkW6lQf49XPK/Xvp4XQ/hC4T2NlSlJvG9pUa/obTaL+wX8uT90f4B2m8lIo+OdlYQM0
Ac/OH8mWLqi8/crDAvW01w94DaSKpsq8bDTKUaY294SEjGAXg2UUDiROeDLbNB919TnSDDXZN72M
GwId+LLs0WZ0EYkHDTWATP2EY1XXcSRyQOwyKBSu04QiGj5LAwjzj6YIRbwBp9KpR+FaKC6tzLGY
pONx3BHp3gUdN9KmtDhEUvxb6j23pp1x+PRJZDgq2EL1z5SrWXr0A98mM9ZzJdpHFaxBGoZmUKzY
IMqjV41h+bWtvNB6n2K3hUzb2BrJneKGUMURWI/GILyB2deizxLWJq5dJScb/L4IAsqwk3J4+rcl
SYv6lXYyp5+Fu5d2EGMvzMcQGU4a/ZYy2R14wiuu/LSQtKu0sRoP/UqNV0oGzNnE90k3cIZoA5Lg
UYMXgovQs8a+7OCtJ657g8iGJl+HlisrNwmWLziajQoiWx8llCDdjxYjGjZdycmcrXXNF+NnZOV8
G2sa4K1PYjArFLWTPKNXM52BZfMgYUMQ3yud12QamVWb4niyBokpWRZiCRhvuMVBFa1tiGc/HGof
DHsAAWzbCUy7kY6OelN94rDTMXGpbbPWP9h8ZBSAYLLn6oOXal58Y0iVnuyyiZWyraM2GO59SS/d
vV0NTQ+rJGqj6qGDMWE+5IU++B80T4Pyh9WXGNe4ZkVGsjXioPqISrosPbsa1+xj2cGOfBa+1gbY
L/CCfOrUrBC8QA0viG84oJL4vWG1dgnF0PJzalcqMNc1S44Cdp0Bs8fpxZIipIUkcNmW9xHMrI3i
j4ulIH04YZrcvSuEGxL1DXh8abyqdHL5RzZoY8IuSPFd2dH+FSWKlXngHQwzrwPHQKAQvyyXTni2
Zr9Mike+hCOhy2UFYMJYp+Qy2sc2taQAQk8LCJUePj+j71sI7elXa2giOAmenZIW8XyyZNghKHro
q5pHRhU6qT+GaeeIIY/3Fa51ESILsZfvhZ1p4VGyTTrrq6AZGtAUMggBOMhWk+w8qwFEWyJ7qKsQ
kQxPJnMdQtv4JDc9t2jXxZZyrbeSVh2jHtTSnZyDPEH6uZx+2g9JghCziF173UFtQdhf1gp/eM46
bcIpTJAP815u/BZOkddqI0/mEoCxiYaz6lEZhYhnWB8QKkL2XS1aUV1JFAFwBfLaFhGsvkTe4cqo
SX7QobJqvJTWKMd2AhJAYVSwE1rLfCs01eNe0uPRKOFnGNkg37R61Yl+Iuvb2RVfpKzvW6lrgqtS
Qqvhdqg6zb3Ry7aUJx2R2r213L4LbgLEFZQDNRFJvjNK1WuuClfPsw+ZohjJfTnwc5+6nG/9Xk7Y
WodosLRh58e4vj5FZmXC+VU4XdsCLGgeg4HRa1nV38Uhr+sDBl4B6atVl0PwJRBWKMgL+jBCSjTG
MckxBrWqD6TkbJBhVIeO4mMFqkms0sozcMcRftVQPZfMhJ6tiK0WY4ChNS3vc1TzxHiyEm8wemj0
QxKoe5PjAJqihHXGRHvSbBQucjloQbJksf1BqLwxJ9MLbJB2diOJ9NEIyc+vGhW3tYcukxs0L7JO
kQu6MK2H7Fzi9v6jD0FpEjs3vVGxV5lsgLhFuypHftBgIdANwpsqMutNS1Fcf1vEgzE8mr2lhxLo
LnbVsengRaG6PGK54nt7uRGx8qB4QRq/JyPMpfcF+XD2QBnIjN91Ms/SQwVLJbxuTbAFZIoIj+1V
tIS1KwgcknZUEazL9l4LFjiYoOqi36aFbqZbVUdZ51M3aG50jx6nVnxpDHow6NnIZnMTRX2gOpYR
BjZGsrEURVSoOtzfsLwZSXKxxfNA/H9u8zBMEQgqWw+eTZc240oBYTE8JZzdZQZm2TDwB8SkxQoc
1a1lrAP1WgHm24qU35uOJzYFmiPMyrChNNMKNVW8myK1FlQ1HAwZC+6QlQ31JPyghqhkJcf/1mjr
YYJc2hpV1Kms/Z9zqfuP5cf0f//ntEz7/af+KdRaf0ATAl6rGLaCeJX1I5sy9D94+liGmHqeFsuD
P/oHm6uqfxj8hG1ZuqyR7WgkQf+kU6r5B7mZheSBBdUOjsevpFNTFfa0SouiAL8UGZVsU4CwBBnd
aZVWiWyIBQoIsiEPD1ghbSsaErm0P5mW+29/3yU4rkkQQEGWwvsGoTBrhtgYpAgxfvjlDgj7FI3v
0VjRVzJ2yWAcfj2SkFVN1nmp2FjJvx7PYKJViRZwgNdIhQYJqqru+6BcaEzOm4K6SUeVmdfhncqW
ac2hNT2itRF1n8Dpt8rWbGkj73ynu4dOiwgF3hU75DcoeDHchTbsT5+LwCqdXr66gAqsz4bn1aHV
WwhjUKtKdk29o7o7CufyFM46Oy+Dw9kbkLGmk9Dqs48VVWOnV6bPgYdiVqN+Vc2l6Zv+hleLjlGA
mIa2qJrgOXUW/umis0wqtUIiAgKDpvpW22KCsIuPUvYF41EHauXCiGbdxW8jOok3a4eVRYXu3PS5
eCxP2QIPUIo6k3WFOi6s9J9DCYWbSYM3xsBsMRta4yJI7Olh4MThtQfPXx59dBIewOMurIRZG5Mx
EQiRVY3TQ2HFz1eCJhdCC2LGZA+bsU4mGzYIu+T2+CqaCcTSdH15Xfy89iiWQgUgKmADukivv5od
BwYU6DRw3E6mSGIa1zg9H/AjthcCzaE2L2PTdINWlU1tQzVmkwgApNY7xfUd9QHxM1aH+xy8y4/9
2rt/jveRs3cf4z9/fXCaRbcK7InCWTUN/gRq0ClSAdqSE0pBpWdQ1cemSI9K1r25HObcVzsNM/tq
FXSbJhpY+Z3bgjetUUg17+gK3PuiOeie8csLn+c2BBC4i6pJl3AWLtF1vw4aFgkgWLKEr2aE8x76
RREQ78sD+/nQIJLOraSxtdErmn0yIMIYW1CIdoZ6KytfoPEtrPeFAC+QiZMPZOvJaJcme3hsUYxr
0MUsPlwewhxo9bLsLFYd7dOptqDOFjiyojCYB5ad+UF60zvFI0i5K/t29FbUqd7iG1PfxleSUx3l
x4XI09/8+kAUytQutTRaM8KcWranq89qyzbzOganrYJjPr5BWhEbSOranoPRyo3nIOBzOeSZzUy5
hp6yKbjHhDFN98l0cjq3GmSRwLFV+23t4ahMu6ShLrywLs7GmbrKFH5Ukp3Z0RvmSiWoc3CZoKUi
9NKJzHELrnphOGeOXZKk72HmQDXanJh7ZhLbN8muDbN6SNWvhXzr9QtwoPNx+EAyWBjYc7NlnmI2
W7uCDVWo8iGS0OVTIFfaiOxDNFpa8j/RpjjjJ2A1e5ejEFXA2eRx/xYRTHxECj90Wrda4yakcjnK
u+Ku/hru9F1yV+1/aV0IvhCH7nRXGgaltTk+rlLtKuxRF3MK4ygHe8uGKYFw4+Ugs1n8KcjsWIJD
U/lxQZAo/0zpA+3pCmU9sSkD69cOwJ8iTefxyTJXWlkTSYVqiVrCOknjNYooppdBybUXJm52PgnS
BS5hVUMZGHkrVZtt4RAhMEjlUPCj8qM7zVqoL4zlfASbbonCWrfN+WpAZqCTR5QOMiGvU7dYWc23
x9wrXuVpmn42gq2pOo8Rilbzj4/6foYtsMwxBAQTe85CfvOLH36apJMAsw+P1zIMpgoVuKJ2t1o6
PqGfi5+A69SqvbBTz4/FNHkjkaQDKX395XGGjeO+YSytdKX0SAohmnh5MLOj7eWLa4aBoAgVb42v
/jrCGI44uvV94MhKr2yTWH6olAF9r8BaQOH+tF2YNW06pkn8iTP/LEktRxENUqR3fDqP2Ki4n+M8
xulGXzisZ9nJy4imLGGiapKlWLMVVhex2w0uGV6mZQ2lWbGX68lI2+/XRWveWUr4eHkK51fut4iK
BoGSZoMBE/X1HHqSi7Vi3FHJXLU0xlbek3mVbBId3daV8qivoIWb22SLgnR4Ey6MVpk+0Mmt+1Pw
2RIx6f+CxyB4t9Y+Y/LnIDSPle9K7FTEAla/yEn9Fo6dS+uERxzZ0uux2sLuJewLAqeJ30SSuGp6
dwdoYXt5Ss8tFhCf36PMZlQDOyMXMoMKFZQRZdzEJbEeq3FT5fnmcqhzW+w01Gz+WC44/eSE8pX0
fZCUN0nRLz1450/tb7M2Xbe8FulJzQGocRmy/UrUMsUb60HbJpumWLX7b6yFdle8VXlo/9aXEtx/
KtvbpHP1+kuhPFfbeSHoKdf4MKCUsKcdAUjEXWBmnJ1AhsV1y5FrvOCfT24nE/NSvCDY2KgYr6iq
g6Ve+ETnp+8kxOyQ8iyzTtppjUdPwW3viO2AjPK9vcGJ7iPaq7fJVnpO3l9eF9MSm+8r5k0VnIrg
0c2pgXcyrKKO8KZyEYNH4JqnBt662bAaM9m5HGaeHr0sjdM4s7HBWzaa2GRDqcNa0Tf5AWXjvfKI
6Vn3OTZX8vWECc8+XY56bn9x5pPNUseyqca+HlxmgrgzfSa0mUQsA6w0BkfI2Kj3C7j+c4vjJJA2
A9hmQS4lOZ7VGB8isO56hnQw865ZOC7mGPtvkwgfQifLVOFezDKkCiSKPBbck9FTfihuh3W5bVBL
hN68ag/K3jyUm+i+vs1IrRHw2iGRs116pS7+DrOsumndoUBaED3IEk3FdVHQ1loFSNhh4iiaCpFW
CMyOK6E/rnrJtU6h/hZsRLstYxNPbyXI10oaKh+70cKLPNCre1rD1roRfrHTW3ib6Mqi/4NsGyYn
rqssFrSm5O6nFX8yibNFoRk1Cju0np3Saf7KD8OH8eg76b5HnXkFG1pylu4udfr6/zkipMjXyxAp
HsOLMY1zlDfmjYTm03bACH6FNZoTfZhYXQOe8viebRHGS5zwKt0pC1nJ2fX5fcyKPNvlukTXCyQP
WYkGX6f4XC9lcNOkXRribHuPTTiYg08A+crdJVftvtzkt+p+6bCfky1mO0CZP77lVFHNoSIOrean
Zofd46reiCtUPTe//Loik+NE/HuzAbN+/dUixMB6NNKnPQ1dzbXJe1GNRuLp8hl1NrMxQHlPEA60
PeaPERqxhaAZShynvO6exLE/osazQlDwjot04Rw+e9yfBJsNSk6zsUgHnTQAV1YJ5VrM4zQ1X3hf
TWfAT6sBxDrAdTApYNRfT12QGGXchwxJq9SPoA7XvY2PC/4jWYaft6Qe6J8tvFb+wzT+iDlbgShK
NTW6y9RYN5jHrGMn6Q7qc7NFYRr1z+3gLmWkZ88RlcSbZJiO0fyJN45la2U2jX1MJbepoxxHFAHX
/dreZVu0HII3S+2Ss5v4R8A5iyMFCIGaEyPs7DclHFezXHhS/oc5/D4kMftuOprY4QTmc7K/5LW3
r3b1Xn3TOKjtcZOYC+nO0nBmH0xKFMXWqpbyTD0mT0GTN9tOE9nC0/JsUmWczNr0GU8SnCTkOZZU
06ytWwdpTIfqu/dVu2WPYZF0SLbxLgOwMywtj/N74MdcznZaSQd4iKd7Ep/MNeiaCAMsJ3xjhGtv
VzmDgxsmIFaU3z8VeJ1oK2khWTifcZ0MfDoKTgYeBcjU0dwPnfC6vk72xRrvsJV3gHu6BWfqSNQv
L59kSx909sQwAwQs65qah4qGo2rddPkCjen84fVjSmfpT+vizTFIBAib7oC6GRBjF3LO0sF/9i47
mbhZhmMUbV42JROn77y9tq/3xg7148W77Ox0abz9dJpQ9HRn3we9duQnUh5LcV59HOLwbQAu+PIX
mTdnvl2XJzFmn0T2OgpHHYUudNn9tXgbH0aHiMZ7rI3RSzV246Z7gzQQXInd5dDnR0dJFHDi1E+e
bTvdzBQML6fRQb8xCddJS6fV9Ll/umWoff0TYrbDhE6HVS84gCV20RVVnQ1k5+JDvS88p1+r2/Kq
fJD38dpAYHdhYs9u7pPQs28nNSC1PI9rNIor6U41erjyLtwgdK3lY4KH71+YOXrXkmjCT5fndfpi
80HTu6G+jBiYEC/H3cmuxkBO9HlJVS4uy1isIS4PKGRG0rXa1N4hD9p6ie557kueRpytoa5MbayH
GKsx1JvOy+CpSAtv66VBzTY2HiQJpVQYHlLSrjLlk29/DlTssMePlyfv3IphyhAkoYVDz3yWiMte
HrZ+iUzVOKbA9j8itFSET0Ekr5WsX7gAzh1WtKWErpoUNo25Aoo5oDKLuwTsY/MoR2CkcVzE1fHy
gJaCzI6qFl0bt5cR4exAOza0HVrAXKaysObOrYDTocxeTD3EBctPiDKCoe3Fs1e9vTyMhQBziEYR
6sJ1oUk5AcD7trp3lx59C/M0VzpBUFGO8a0LHXRxPohBu5FbZe0FuBRdHshSHPX1nYuujmm5aFI5
SfJ1VEsnyVEJWXjLLcWYnazdGFVSaTOWNoqvfMnYdJPNEa7MvzMUVPJotU7F7FkuiCw1dA6foTR4
TGt4/lo4c4Ikdn4jjK5pBsCcibo+LY2T82yoG6qWFbYEWYRPhvW5a/Gobr9eDnI2CRQnUaY5PYlC
Cmi7QckBM5Wu24MabXBzjL7m78uNulVulK9yvfKzNZ7TC4HPrmzq5WCcDAb3go8/CWwmWcbDHycp
VMxirJP8m+wWC/h9dI3poYwV9i7eeNvF3G9aA/NbQpyEna1DKY21Rg9xlVV3erJR19V6/FTzrByv
DPTXV+Vu6bo/m22eRpytSqvw0cA3iVg6ytYqcEheIcjkHjB+3vE+pyjgpDvzdmF6l8Y5Wz21kWHb
iGU4yb3/FlXmZhc67sHb2Tf5rY9k0t5fSGvO5Yanw5wtpN61KzCnClzEEguOEg+jsnVqmjtCpobl
pnuUxjGydYf9wkjP7vqTLzq7hZUUz6KgZaTYE26HTXvI7+zbwFhXDswrdUWeRTEQk6bLYZeGO7uY
K0spggKIFKnwBO1p991W2v1/WD2zewx+ZGx2ARdA7Xx7vPv22yj8PNwnB9kp7izEnaELBAsn6eKi
nV1s8C91mvYMr91WT8r19ET63K6zQ3Xw6N9LTrMwnWfzj+8fEZ+I18cQSnOjVHTTdEJd2Un6WL1p
LOzvBPKceGLkHrZXLarLlz/i+dPvJOzsKNdzL2m7OJl2CZkO7uOOtgeKL63VQ+PUT9kzmt1A6hfy
8/NHH6ICJvBODejs68FygfTgRyaBcODuuuqhob1QdT9br6D18z3EbNlYQSTMDKYCNR9ta67DbdJu
2vW41jZoEzxjbnp5Is+lqafhZsvFTwLTswdGlKGP5bt4P8OCt0r52bC7p8uhzm/37yObY2TgwvdA
nrnkNT928tg8dkV5m1skxZfjnF+RP+LMlkaUD0Nnx1yMgyzhYPguSPEM6Iu1qT9pfn+4HGxpUOrr
FSFl1mAhJc6tVOKljqeIYqykLtlejrKw7szZTaRgd55GHmeJbucrpflLxdr0coSldTfvDqOsOCZe
yS2ASvca/c8cSCzenX9qf8Wb4M3iLbc0b9OfnyQRQvWLIegIZwy36N9P5SQdM2pHWutvjZ2mPeM1
ucbjaH15mEsTOb9yIgkj4intjxTE1XMGmcX/8lvNzohyaPOg01jmjVBWoXqT0EX6d4OYHRHo4+tC
KxgEpBIHgBZGtNnud0KA8J2kXIDpzT9PX8q2O4WA7bhtJUxSSvN3zlI0JDQLbIlszh+uYThiIJIR
ooE7FVa3nbukjf3yV/yUMp6EmJ0EUgbPvwckTMro7qYFjXzcbmrYL5XXzi6rk0CzU0D20F/B9I4U
yqz/VKrEcZP0d07PkxCzI6AsNd5FL94UcbI28482Ivztoujk+WPgJMw00pN9OWLbXVOU/Ds7csaj
Vuyw13H8fblTsc51fmOdnYSbrTOo/L4Czzd0IFqvQgu9E2v8nf14EmK25VvMhDOWOYsgvTcz7JKS
pXV29iw7iTDb8bnloWU6VSxkzAxGcZORGDTD1383U7NNj1GNSHJsURwtwMa91Fbx0pm8NIxZKqCn
agHidEpYJX1tF4rTkXvndrjwyc+FobdEG9IG2gIn5/UKy8Zck+WE2lvdhXvdm5TQ67/0dHz89fmC
LGCYAJoF+J1ZXpp56Ns2uE5TUujovD/Wcb8wkGnhzE8XSycTFDiIgZ6a7cja9XToqGA7M/2tVzWb
fNiXkAQVFsJvDMWAv2SYhMMg+fWM5akwO61gxjTvHq75uh7tzW9EMEHKCIDSMBBmQ/FGq4CzQSHE
rcKVi4uWkP76dxH012NIOsy4q5wxNJO1E8pDEH4XrsWz3wNDNXBTqJLJ8w7tABsfoXoGMQRYUBtI
wUC8vDYLyO3J+Dt3MNj178FmJ36H3qtcBnz8pvhMaoZu9kJj6FwWCx0OthVEPHoNs0OlyT0JASUm
rBW4yGuPRdWshJduteI6UbOFtOjc1E10LuoKSLmBWX39dWoJJ9ABzVoHrBsaXNFmVN42NnrwXbUQ
aRKD+GnX2Ook1QA/TgPC9DrUKNFi1tqUxA8N6D/Nqwbmmr3OrjF3zq4F6IcdYi3X5n7Ya6ul7O/s
7YYXiAobV+H1NgdPJXqqK2lCpwGjoJecczzCPACl8vK6WnganH2jnkSbI6hEY1YIhhOt2vRO9yi2
3WZ0ul2xLj9N3dISx6A3/rvL++zsl/wxwom3eXp/N51ZpiLlS8ZlYq+8UM5WkmR8kAJl3UhLys7T
nTM/AU8HONsEhojj0uj4lmzmdR7fDVbFP7qtpX+pi2OsbC+PbTojfgqnY4QAsw0V9vkpFeL5HEHY
4uYom3s1wMNJj54vhzh3OXFnsC4tS6DuMVudlV1InS5llKSS8oOlp58QAOjhgouF2+klgf5pLD8C
zYEPAie3Xk+nbbDSPpvvrBuomvW3BQIObqpuZrv2KCNOt9I/+0+T7WvpyE60tZ0l+Nv5XSGmU3Ma
McKJr9dMylM6Mabqe7VRQH0Em3YvI8W3HrbKRsZBcuE6O3eyYb32T7h54i+nfR2EeIM4Mp67OM5D
h261rRUcDTVfuBLOfs6TULPdAM+383SLUL0ZHSxse6X6UyoWSm5LQWa7QA2l8lvzwpKwYw4RNVPf
Wrm/UBg6P2t48PC2k0lpZvdBbXm6Uqkk5m5hHsDt3mbN+AAGFB/OaJP5+sI58iLb/NMCRTUHLpr8
0i55vSg80fj2S2EIXB9FRATJwM7gcY+Z+dHf1zcxrffLe+9sZx/ln+8hp7Pt5O2Rh6Xnv7RM9V17
Xck3CGfy1AGgthcb/zbT16W8b5K1dPX/AMI7O70nsWfTWyguTqYK6fUwrON42/9ZM9Y9M1usgt1E
/KSEibEkRh7OMoLtLATwdOSz5D71lFyrE6K7NyWgV+kxk+D8GVfaZthH2cL+O7teLQ3jGlMg0Pry
5U+mOcM3fmxklTzffddIX0zrk/tbTVz7JMZ0lJ/EqHvfHMyCGEJ8Ssu7jhO1t58ur5cz49ANXQPt
gRQTmJPZvhuTHkKD4GGXh49eX+1dUa3IOnaXo0y/6Wwf0OaiQsEzFO6LPjtC/FBgnjv1vJUaO2yW
ojQu5AnnIpj4hhpgumFxzWstiIZmCk/I0PGq6rOmwDYR2a8fHpieQS3VpooOn/715wja0JBRkuNV
T8UgTL6oqN0pLSZP2odcLMHEzn0XU0ZkAb7EBMKfzVjt4nSYy1HslCAfAnFb5NY6koeFo/3srFk6
nVSe1oARZk8W3UgMPzGk0EkG7dnMq2vAEd6/jDFbxbnd865MiSFpX2UsiNzh8dcXF7euxcOO1536
kiyfbJPI9lHNzAmQGn9VabOujNa5HOHsx/gR4QXHfRIhpRVdK7YZUTYIoZEo+YfUQojXd8uFzOlM
4qmfDGXOJbEVdDM1maHk9ftcjjdR+zZGuwg1h4Us8MxJ/SrQbNu7bpu3orAiHN36TY7dsopYoj+q
R7n+s+wXRnUuN3oVbbbMXBQJWt0SES8GxNtIy6JihY/uqjjoe+CGC+HOTqINUVmlMDLhB17v065O
vd4bGBsO9lw3D2M3rnVpWDVy9DtL+yTS9JucrAtPjZXMVdwICMSb0i83Zvgb14xONilQn4GTas9R
EFjYo0EaSJGDi7bqNL710ORj7kSJ/PnyEj97EpwEmk0apP9SHkZWnhfW8rU+2GLf2paysJHOLTv0
J1AW4A6hYj1bCKpoZNNAXdrJ8wIXwm7ljbQopoYZRb8cbcnLgzrztIKx/iPc7Oip2nhERxaKMubu
PgbmU7EfGJxt0SdXyBBc5dgp0cI1ce6wOA06m8ke1dshCunOVdm9Pr513X4Tt4sVgHOL/DTKbOl1
6WDpARrUbKlxW95bN+OWdhYMpi1mr3eVsfHWJntrEdx+bp2cxp1dgkkdIoVdM6UctB2212td3qub
cEvLaZUmDplDnMJU+R0YCZ+SMxjIDGnEvOhgepVbVAOzar3rP1v0Ifr9WK5rF5IMbV2a8vmNubR8
zn/J7zHnpQcb0VmVci4XviKSzSTI5qDQXV8JmBILfZxzHNrT8c1LDgYCfJ40jW86IlG7Bvx71WdO
84xi67pcSzgSBduy3dvGeqmgc465NQllwGZVSZ7gw70+xjpFrhrD9yNAFso2OmLO+WA3K6TJ9wbQ
hwxHjShbue3aXGWHRFvpx1pHtn/hLD0z2QbFM5VqHUzHn6xRBVXzqhsifgmpvi11QDqNhmhH1hZf
Lx8K594JryLN3gkqEjtqlMexMxbVNghuB+tWyXDSjN1Va6ersvni1f0WNax1n9cLJ5J6Zv+8Cm6/
nmst8SQ8pgk+zXVBi+Pd+El7n9/77FzT6YGVZ5BFUKLYqE57o9Yrg/+fb6XDUtNoYb6tWT3cbmGe
jx6/SOqLrVlpTuTLa5clfnm2l8LM81jV8P4vade1HDmuZL+IEfQkXkFXVTIl21LrhdFSq+lAC4Du
6/ewd+52iVNbjJn7LJMEkEikPcecLfixmTsEgMj7VXXaTlOqH5fFnMuIYl/BkbwwY6CrdmUP68GR
urDixR4u0xyc8ptRUNTdMFfBTX/ZUDDThs2bKILhpTF9vpWROXeFLRAj4xtgqDDgtNIrOY0xWEUR
gpgRujP8vj4u0T4Yjj4cKDO6fF8T07N+T1hsmeVzu3wqeqVVJEUfK/qX0YAy7pLUoI19S4Z/kQc6
XR9ZaUyZukPJegjRC3jxgiOxcNtt5rY3lrJujEy0Cai/S+deZwZ2ae5iJJ3qZEMrz2VJvqxl5f9K
s8fMtoWwF5S0i7p4SaDntHlHul6LrN9jg8lxrLxyq1XorPVBxK1iBAPIc6jSfTUAgFUFrfuE9amT
t9TTU0DV0ybIfhpeF22V1M/4W7gKKgE0w+9nbNnsEweVZcps64teWCMYYwkchBhjRvKoJgQcFVsm
/IxP8kXa6g5mNmAD7VQr/HIEIu/VkNj7Ocasrki9y7f9nI4g2kP5A+4AvIGVundmI7sYSS5fdswT
TbzLQXxfYJDlvxKzrn5KszGY6OETd8Bkb6kzDfKQlayJtCnfGhw5t3cnS1rH+zIb0oo58OfMefQq
EK/Y6YeRD54ybNmKczpxKmml+hV4JpyyR3hULMkLoMEeLOZ6AJLVqcGqD5fBSv13+7jy+p15EhUG
OQqfCyD1z+952tHReLks5NzDerqs5ecnqm6h27A0DBwWJo4paT6z8edlARtKt8awyK00yXmFINbB
KPogFTrLLmza+V/MJSIXh570pSKOOvLqfAwQ8AJEFrtlHHtfDapQuU1urIDcoNhF9R3AxK60/b9Y
GgCjlqIvJK8LNqiNAzNNQ7ScGE5Qs+IBjBk0qbZwt85aXWTQdAwOwM1EDv7rGblMrSrSwhzle9C4
+wmaM1NPe7HhUz7aGD9cZi4zsDS/X17eOdWwDUzcEExHYapu5d+6BSYMFgIoH+zDtEP4MG91S55L
9KMO9UfE6u0H0R1mpyVWtlR/kiTkXhpits0EAlzzkFs0PWz5b2tC2GWE74vIlRGMy0I3hgwPyeDp
h2RXKb7QvGZnPVjBCA4dKtD7JwVtIn5lKdR6uryn524DAM2WiAEuO9qLvh4lgIuzui6xp3YT36Qj
+wGS829GofwL03EqZnWrGQDLBWHLvnaFb8ohMBTVa2W9++erAVYWpu2RBdeN9WoG6GQLOEXmj71x
mGNQqQxNoKUbUs7VsnGzQbwAJQQi5trIdyUG4HUjKXzyWNwCTdqvb7IbGcV+s3MfNdAHP/N3sQm+
sxzFKvn+RerKoCQt4RpaR5CQ+KsZuvgktwhuAATSReAksB/+xWbCmAA/DW02GEf8qhqpnefgdscq
x/4FrT0UpPeelv4Lk4UL/R8h69gcHUvAX7cQL4/GtaI/dw3YjRxnQ/vOPZXAvwGW6BJSwF37upK8
0kRa1xCC9u57V9s18tcY95GexJ6hbOXJz92oU2GrY2r1crZKMJP5Ui9Cy04jwsUH0eKNi3vOGCLE
NzTA9loquta/rqkpR23SeI7MKFgtqF7xiuqYebusAudSCiAv/CNldW+1wlESq0I4Fr8pR/mjCZEB
y13aXzEA20aDb3nAKYjfhx3UHQAn17+HgILLH3E2Jjz9iGXHT1wCmYsGlDRIKQBj5joHyxynoGkg
7+0bojPY5tkTNhWckm9TRcfP7HHLRp/RHxhpoBUAGhz9c+si4VwsAPAOfJK2A+J9WoEBV6TgQ7aS
fGkkGQGMLzZszG/I4NVth0zACQNuDmHGeqJRuAXQ5VXsPBa9d3ZW6LzHd8XBRUdCESDK2Y/e5IOy
Y7n99wtdll/4lYkuIREaGzX9c3n/L9+yVmmUTSfVxreY0einngBxQ1B45R7crIfp38zNf5G20uyU
w7amLY7btMVznqsvagVOpMs6deb2fJGx0msEU0UyL2kGru2ZXdJysDckbG7aSmvTKdOreYaI6nrZ
NOMlxXHZ1KXKoXzcChC31rMK2XqpyLJgEFbIzBviWVLEB+3Gksxl5y/p5MoBM2qAX8cGpOD/C38O
NX9RxcLrlkwn7qbyO3HtPPCb2be99ocZZIECrJYsAIyvDwj4WzdkAd+7u/IIhj+XTpRF+a7zuhsw
VG7YrjORmA1WVtSp0cNE0Db41WrMjUTTXo+PTaubUbkiFeZFwhQJwsuadG7G7Iuc1aY0AEHAAB3k
5Ptsp7k0xuzp+JQWXoH03whUc4y5H7L5o91INZ898pP1rVzVDpCX+rBEmpg3+ymV7K4CTevG4rZk
rFyACvx5ds6RXHT4Tk0kRurtjVM6h511un3r4NxOQNg4xViGspPBEibNKs2A7aBSYewtTIt7PYD8
u6hVaYcwF4UtwLl+NnV4+RjPrVRb1AX9XagErl0EPHED0BgYbGjTgPsu2SmgTrss4lxwgcmOPzL0
rxpZ1lwDc92SG4jEPgvmd5aFYE8KDA/znUdmozFg4/zO3YFTiStT6tRmp/UpKh9dnD8UzYOp/7Jn
PTCnfmNtizFbW4ZTQcv2njzRk1LFVSexNPCa+jVIcNO5BCl9t7Gec573ly1cGdWiNMBGOjt4iX/Z
KerpVLtexgJBuU7hobqdzx7M3bYt2Vre2paAnAxbiTtuMbD8qvwn4/N1xqutnME5R+N0G1e2ZHAt
1nTLm7HkDKwQXEDVXtgHt3wvboxo8sE5P+y7ImJTVFo3W9OrW3dgbVH0Ds6mwCEi6Of3qlmJB6aX
cuPGb+3lyqY4g8PQAII1dmkfxu0QqG3rD/NfpIL/BD75VFPW4OBzEsdutxxZ7KAtQkvUR1AsP1y+
0Wc3DBh1C0S3vrwyX7V+rGXrTiO0cUjLK3VqQ3erkWRDwrozliHL4lg5LvDktIEEIDzIpTY8zb/b
iKWAjyZw8GRYiGVXOse12q37uAbuaeLSETAGBJNHiauEYrNid14U2jVR9z0Tnjd2KQZLg6jsW/1t
9PltFcLu32oo2mFQGdAjUf/W3LQbCzzjiS0r/CN2ZZwUDHHB24NY1u2rJ83naKzXn6YptA4o42wi
I/1dwb+KW9mo0hhTpSQQp5ifjL1m+h3JN3ARfqNMf7W3X2WsDFIjAMcJckgsSWppG2Dgrh88Xo6N
tuttrlBDkBGhgKoyhA9TJgMbDHqetPUmRG4t3bms1HzbLXKvcZX+UanaRlLO0hocKRhar+25fwOg
B2iE68r0GWuE1zZ8fM27afb0YvKBBeYnyeDLUQOpWkJATqvZXmU6yhUi+nSflMIJLMXKvGKQznE0
7eZQdcgQ5n2RR0lZGEGVVeBZNfQ2QinXphxdMxPAgaZ+p7SaepeB1+zt8n09k2tbQjjkh1Ajd4EN
v9J1214ouJkAOqL06l8LnYmMzB/GTkHCzXlGr/6reu3WVEQD3UrXn/ETv8peWVcQidfunLZL/5yh
XCvxNHjEbNNnrirWzlBKa8SstGl9otl/fDRbsBFXnTVdTa6TJUEL9IQI7C5JZGJkJbq8LWcU9suu
rMxYDlo9EB8Cygu9TwV43bIjhlWuSJf88zjyyxasa9UoomWxGH+jlcWHpVQfuIgKBh9EQF2UbKIx
bKxrPcgDPEWnzxdmxhJEyubYA0zrqd2CntkSsnLqRl72MtcXwFLwspfWo50/8+r+8gH9JjtZXffT
E3JXflySjgSEA1gJAGajbCfB4h7YwRJYLjVPNC9fAbar8PirGqYlaIfQaQI8zq264P/zGe7Cdba0
mv62SidenjJrTotq02K/BViKNRAKetqH80GSqMuC5UOyKH4sS68r9pPhpcm9iafEEzfD1VZ0t9zU
v+/In09ZGUBQfo2mWhCMAVoaGMtBetjtpvh7LV7zqdnwWM7Uehe9/SNsZTbY4ErAV2KYzmXGzTgl
D6WRH4yZ+M3EdkZit3TU9Ht1HrBmnqUAVyAvlzVga7kr41GpzKhh8IGlidDb7B4t990FCE/fl9R2
5y0ve0vayiAoWUx6ZcY59yH5mP30dXxCIO+huh3TCrzdTyXQJbWf6cENLi/z/zGS/7fTa6Aw1gBh
Ul8QIDMGICdZIbGQhyW8e7s6Dr7uTzvlKdnY27/7WF9Od51pa3sdMG4dVqvLck8EaFz41rzKmdDv
q4yVlZgd7vYjxwBufl3/sECZikYF19fu4+OSDcFc0dZGnjdLfzZyZTHUUi1bZ2EeAPuJjXDT2U2f
7JiGPAQDJdBK7+xdGqAAevn8zkTzX9e5crXsMZ/yfGHHGLzmOolve93Xg+EZMyRXxCuuNcwE1bSV
yyzHlR3mNAs339kN5bWWnTkxUmnKmYqRIKhQ6bMn09Oo9k4wtD/4dkjuncCJLE/fsWgL7vacm3lq
JdYJJ9mMzDYUCBYglaDZDuz0vnGfPaHTL4i9La9264CXbThZJintYjAEpLnVzyk51kbqka3ruCVj
ZXUSY6olQOIAp5hOj5o5vFZWEZRWs7+sNWfCgi8btzI3LfAmWwmAQ7/rOJzKjOrdoWKP+vTzspyN
i75ONbVOmw7N4GA59uAV6TfDfb0sYMt8rQuD5ijmOjaXlfiAv+kxngY8YsTTC1yp9MQPI9gGYt3Y
vXWfQT0WVe0sj9OQpRF6DgC68Ghoug80xI3bvaEOa+CdibVjxyfYlFK+F2AE75Hj0d0NX+dMiueL
CVlj70iwDy1IaMvjo9ZXc0/BMG34dUS8bK9Kr7Kp9Uux0UGxlUPfusD2ynIQbgKrhuPxcR71gxWi
sdyLQ/3V8JbnbsuB0RcLfMGDWdMBmrYy8krFOvV7DBQiVWZi2E6nJqP2D0ydXk2SGgeAd4F4MVSv
ScRaD5CWaDtk0VbiZ8Nk2itbksSZG6cVFt6T6S5OZzq1RmAKcVeJ/nWYu404YEuPVmal7HIUEpbH
UNQ9BaManfWnftgiu9u67SurIsYqL0iN/bV4pQUpJv2CMU+a8PKV31jLOkETm3VPwCcKXoSp8Z34
tXU5bdvospAzFdAvd8JZFbC5ytRh6LEW9UBem55aqW+8WmF2KLwKnY+/wDDvDcCLyWj72HjxwxYy
/dYqV+6LYhRqZkjIr2fHpc3sPBHRgvps/HF5oRtntm4s0hTp9BKjHT5Bp/pciVuDOxtjHWeal77u
5fINJw9nisZUpe1xYmZkH/QfZVBVVMA7WUpz4w/QWQaoMLCD3F1e2tYWLj8/ETvqucbyEgwyE3lN
Wjcy0LiMqtV/Z6KdVVjUZy2pa9WG0sc3DUA/nP5Nt7Tg8lI2zMU6i4LZQswgjtCGmdfXaUm8hhjB
QLTAjg/WsGUotzZuZS2mMrdtwABmKPyguR6V/ra953KrR/Ss5hF0uoBlGR0Pv1/2k+PJJUmTocWa
xvFR7VsvRvPQ5V3bkrBSAIcIe5IxJNjCPdS59Ntmy/1eTNrfnpSTRaxOv6oSVpPFkTKjbs+jIjKA
/749H761ktVzkSW5y4uxQxl4lregqDxY6rQBGL4lYnXoivqfOFBHo3NT7x1ZbwX1W5u1eh9qJIzT
VsdmDQeOhurWKzllEqESC4ESOk+eS4frMg20X51NbfRrbr265y3Rn+Naj6PKArVGdSEYAbgtrA6G
DErM6AxjyJCZRLVnjBqv8tIbpmy8J+eulIHxBiD3L9D96/HUFs1PCsIHpJOc2dfrd3uqcHf/eaFn
QbP7I2X1aBCS6wTsonCn7AclewIISlHtL9+psw63Aa5e0yCAHwLj8Ver6nIi+OhgJekeGan6Ny5D
Qh8E5ShW+wJZsM348vzmORb2DqMaGIf/KtJUZTPkhrEEXvrBqAfMH402kiP9MHiWvsD3KYm8QhbD
uSOKM1yb3YDeOWEZgau4ceDUTQeoCg1NS26zxTd49tvQMqRZC/q9u56eZ3ObzuOEcpFN7pxmXwBN
Jft+ecu3RKxsjJK7WlUtWE9z813FAH1ZlZ4+fP4bIeDh08C+AzSAVfaCNY3S2vmESANJNUpiJQ5J
HuuBZfb/yg4YmJ3/j6zFFJ1YfjNvXYcnUKE8A6ZUkExU0Sj5SBBnoP13aW9JB3/SfKsMzMQv7irg
eW+hfSybtjbcp9+wbPrJNzQtYGDmJVvjTLaXKGpY6dauHe1Htas27v6inn8XBZ56NB5jpnodotZT
OtSgT8XWDr2khKGUDFKgMar7yb4ZU+tDB/p1cPk4z0ZWmAdcYB0A42WvI6usGcy4Zkhf8kD1+EMV
FoBTnT08Tr5+teVpndtM9HguLLD2Qs67Uh64qt3cxSaCcF0ELL2rbC1KGpe2w6/Lyzr3SJ0KWmlO
noDmenKRg65EAoDpjFs+MStrA/vs3IU7lbLSDVnGTclmLGcg41FDA241SjioXbxRHNPPaQYaDVUb
LY6WCpFflbAG8F3c/0aU8gF5vq++j6qf9X4bpWFxnz5imtGfvTHQr6tbsYSh3ngn7/I3Lqk8sjdt
K9twfndRZMQbAm1dF9dVkaHJOwbAFZpQQ6cqF2v6ePkAzz4fJgqCf8lYR28KshkgdIEMBxTzwHhc
2EyNKKY64NfMsPOqaNyIfc9mgk9FrnY5x+BGRWaIXJgKFmgr42XJbzugIELscTA3KsVnr96pvNUr
HAMNias9lDRpvWzXwsUAEwLDBLDq5wGosbau+nkt+rOlq9vXSF1hmDSAusbBAmln+GBM97UmatEf
rz8ZWKcJ6A3P2S6xbole3cc4Lwyt0bG1uQgqMzKLR1mCPNjG4LXYuJSL/7m2oqe7urqUimUBUlMf
0FzYxDkFTVx/lU0CbbhzPBT3ZaXJvWwLvaUDKDa22tnPpshOpa/e4CRL9STXsNDBc6OlvVLMPhO/
O6ENjwWYFskeGVpFNiKYM93geKROrstyAKfP1JzbIncgd6Hgs8Lu0QCgHjgZ6hsFPaBKNKCjIvH6
qLzLAwAxP2+l2M+bwj+6tYoKXIclzVA5uK5171mwOKbVBc6wu2wVFp/x0tmufEqRdGCgtLFK9ZDt
jCuxK/dyX4R8o39zYzHrYnipxt2curgoc3zM1ZyO4jkzhH95LVtCVtamJpqatrWNrAOcilgAi7dq
pgfdFltmbTEjFzbNXZmZUjButYtZWygIZp971eN45XhO1C5ciVswEmeXhclsDa+8CgSnlZGJ48Hp
WIvrl+GBKqt318h3WrmRjNoSsjInBP19Mq3x8IKDK5DaFJDhQ1ja8+UTOvvMnSxl+YqTO4WGOwPA
Nou3ApQWleleZm1VH7dErMxFXFsibxeQ4SkDVoHKv6Ux31jF1l6tLIPuTJljVz064bqehUIW6j7J
ZQWGFjQVxRtKvbWelRmom1Eb5+WJGWPNRxv0M5nVrSH5LRkrI2BIkQNIBzKqWfGSKrkrE77hPp73
PmBQAeJpGEA7Wx19FZduUS9Aw9qRfzPBaJo+OoEWzRjpQNMEGmK2yG3OntKJwJUi2FU2SQcz0D6a
kaK2nG/dvjj2wDrYeCjO5qvNE0ErdahcTRj9/z4U3X52qfGiBGWgzL4SZAt/qt8Cn+OZRcJD1jzZ
jNHPrhPRuQrSRROjoqvDc4dO1YfFEeimR7dK4DkXfqbPW5nkxcr8zeb9EbP2HjOGGVyxeKi/KZF+
DDdNSuPfMznT0tLERm+rILsc0CWJK3PelwJtKCPHrEHtXgNC7Tph1hsRw1sdb8/Cnr0CJ8tbmfRW
N8YkLxU8UMf6G//h7LIg9ntPm6j6oQV5QPyt931L4sqsg2PqL/006mPd516pKBuaed6FOVnU8gkn
5rYET00xJH+9U0iSUgt+kwUP1b02EdEECyECovwn3Udq4wgQPfdts4/q/MU/+YjVxQdwTKaNLT5C
jxwW6oG2I4F2P330QQdsk+pQ3WxlrbZ2dnXzS30kBdpygWk+un4q5ieuti+XH7KNS7euCkxKVrQi
HoFymVjeNEwJMO1ZQltRPvx3glbmX9SdNpMJaymm+6IAp3t1I+XWJPiCz7i+bAsD55IiBZCRhQzj
SlWE3mZqIdLeL1QbUBEO2VmJMoZI/VlBp1naIRkkvxOi1itfqBwTMhhYi4Zp7O47XXLPcVwkdhNr
pkVcx56o2bi3EzM9ZJU77EoJMtM+aeu9JdX6jgDNaF+BXDccKh4f7DGNw35O+qtEbeJvs6bHz/j7
1JeaPexQrIXCJpV2VafAxdFN0QS11VfHWWu1sDFT++i6yXDTkd4NzVFzAwWMpTgOSbXSnIFqE6e/
WvRkXMkxbg3qJgJQXDw3Syr0zgCdZWy+Na3dY6IiNrx2bMpro43BLqwkyQtTUixHLWXx4bAhBkdp
PrYfU9ryaw0JkRsQqXT7lBnl0cHIC6OgTil9XZPybbYz+c1KNT1MuWnflfnAQQdauW7pgd+wfqkq
UKV7OUvy5xoDoQ9ySvlD4TrCoZWhoOOgRZDVesNc4/2Qbat9L/oOcI5DzKx3B0GujqGhOYtaKyGU
FIp5pwNiNLSauNurvd6ltMCsK/PUqWpbaoG3CigJYxvEVjKjfx8sb2mqtt6c1ksSULMD9Ktj2LWT
c1QURhOCl6N5VISrPeYpJgt6E2jBVPRVdS1UxbxhveLQ0ZzGlJq4cR4qV50nW7RjW72me8iHg+qp
5aan9hJbraBDQ3qES6CQpsL6DsxIeQU8+mafsSrfD6yp32xz7qMUqGkzHTibB0+as+GrhfpdyWNE
lylPo0yxpijryvmx0on8dNLefJZt17/0E5v9FsXOMIN2ZZ5iz92xNTs3iEUxhGYy2UeO4YaBYuzV
fG+VrngRdTMdsZr2E9SjjWelFZ+oOwp5SJqseMYBsciaEWD3uWN7o+raR8D8pDdGUyWBpjrKdTfF
/FgqmryT7WRfN4pbBkkr+1Bp1DdWJtVOiFl7YMowHkBu6u6kQdiuKfJpp80cyPBGQaLe7eF2GWT0
ZJOyZbS55Ls0rrW7rhb8ZmCKdoVrGz9PU96BaMoeQf7T8/yYx0UcyT4eqWb3IgSYkxOAICoJzFka
KIeqI82RO48c0QNWAQW/SCt6pF5sLvb56ALFEqJAvoI0MFrond1o6eMNgOPziJlsDnWrQRMiU9Ak
nptVHJolui8rYuqR0aRg0JNauZuaoaaZxXgUD8KC41F0fsOZc4N/KHfF3OveHFvpdUdqw+fMgFqC
DAxAzkAe9ioxGQBywVR1QZrK07WUeG4n3cAmlbZTC8vaFV2SXVuAzrnr1X787s6tfLATxTjIJquh
IChpiaxrrgHeMdz1XHHgw7aWN+apFY3AlX5sY0xcAGyVXFeRM43RVKb+yMdDpuvHTrNDtxffYiFw
iIB8Rk8kj/kVYLkCGYPJzsruDf1jjN19Zf7sNURGutxrbfqtiIdbLuJrwuKQpROoM1yyAzbkThjA
E2xEkM/jy6CgCRHgwfpUHNSG0YWPSJhzULl7w+rDfOwQx42BcIa9HhsHzvntWIqo7xqDGrET8n7a
oRU2YBgdAK3ZtW4Y3zKiRwVmseRsp9RQ6x3n9XvHwENhWO1nbI2AptTVo+I6oSgc4otSj+k4A8s6
659j27oTE79SwYRKMYsQglP9bhDoM+2d+5E0V+Zs+yhFaCBPKz5IOmBsoibfeTXf17Vx0DJ1DItO
D0VXX+Xu8JDkzb7rbSDtJcdCNi9qx3bgNHcpmcobQKg91sUInrf4RVdRYbCrFAaeAZIPLUCAImtp
avbXqvowtYjWJCnphJZyY5RqqEr9qKjkuy7SW3swTb8x+7tZLzCBa8h9JrpPJVV9wu1dNVe9l3B9
itS0dytfHS1S0LKLp+wmS4r8Cf2tBdUdVdAR1BRea1n3xOEa7RzjzdRnvAeq/q0UNQJ52xbUFROq
kNME4uFRMak2ay+pK2toEG9pgufIzAFdqebh2Lm3CrNg0pqjzshHb40/nKa9EQ3W3gDtCSamQFbK
xdyJX4hPlF2uSEmOoxYfQS36OhPF9mt0n9M0MR46QXauM3cUgf7NkHZ3HIg3Xsu7OhJjY3u2ZkXq
1FOZI58Ym4GuFseEGIfGiv045gGBTyDTEgA4g70Q0TQmtTOwQGfV8JGijdqbeREpU/6UJ/l3aY+H
eQErtK3i2pncKGdEBImcr7t5fDY6ftPozT2bptrPVPw7pnR4FhXXs0t2xSbjquXM7y3whUg3DUYl
OWJQKyqS+HNsQeZhmKjJ8RKcqSACCEgP3stOOD5AHDOvVopwKDO00+ll5/W2Ch6AXg+qWrlBQuW1
HMo3NmeeiZe0q9v7uqkBlQXUTqUwMIcP/EYmplfS1bsqNyljKoq6cLuadHyuR5wzS9qclvb8mTR2
DchrEvSN+tmrQNx0RQ3yLNOLAR6SyOna6kv9BrTAj1rGXjECNPi1Hfd0JNkDL4uOgr4jTHNA1HTF
zhnwsANZxWr4QZkM6BdpiQ/FKalmOj+cKrueFEP1BHAb6KymH2qKao8D8k1lfJ9n1YjqUZFBIYtb
0piLA5dLak1cg9ZaAET1bakgs2oLozmqnNQfDMxoPxOblFcgStVBCa+/dBiV9KAhHa3wGx6Qya8F
d4O+Vw5zU8weB83OGzOnLijwUKI7agozqzjMGKDsoCB54j4IOAg7OTednygDDztpg79D6SStXY5i
vJZctQRdjrWb3Gr4pUKrI4R8R4wvlYdqGj27TqOcFEGT61DjGiqmd5FhTru6KEHaXNgabTJ2Owg9
JE1/0w2woFX3MJl90KTaLVPLO6fC/EA9ArTGUnnnEVApeZIbHL9goAVe61tfzdMI9qighBNccf1O
q/UgZVl+myYEEBQ8O3CLhRKIUqTd8To7xFUdFFmCy5PXnl4vqB19jma7jB1mklybhWtSBARotWXZ
i1pyD15CQzPFDNMZbinrXrm0Q4yXh8RmKnhMrI+k4l7WTL4zGy9VxndknqE56ndNnUI2pM+GwgHB
kedBviRl+zkEW67nDtObyAETnbTK/WTbYcntJ1Lrz7WT1NTJgIOlJxGv42AyfwMDhaZi3lbwPymL
259anL4nlv7NAuEX7bQOdf5Go+5QpdQZ3btYOi+aMd+K3EJPXGaGhuCPxaA9lHCLFCXDU5E8O/X0
vdRv7R4cvgq/cxm5noHSjPxxs8/d5hqF5oJOFnnjRX8/mCnS56afIEwqYAnHXN+5Sxmxya8mZZho
N5UTzdTkcVTZdzXLLNrGOjyt3kTHb/w9maq7WZv3CmKgWB/uS2LcpckIXpNhRB1Zf8tz99Zi9Rvh
LnCCjKoHPld2Z3XxZ1yDItac9DdXy0evTYmfdcpd5XZ407ps76o9hXf/Az+Mqqml1fjdwvxdG+Mp
cK3y2jLm5znt9kqDjn9Rj7eYxN6DE+aoAAd16KG+2k3jMF9VUj/X4f1NsBIyVoIihwgyscYrpHbo
AX+d6OBzrc27qq1DUlo7Ysa/gEETpXM3+K4O4Y1SfJZq9t4S3GqHyGcggr0k8TRRu9SPc80+LZ3P
ANfvwNjg+qSWvtthO61ymdThOU4d04LdrDNaKZpCmQZeiQFd8+2Q+lwBBrBpIiNumQc91/OwMFVQ
wkxXem66u04ht1NRRqlSXeWYTsY2P2JYJTJ6UF/r3AcxSGDZAKdpXUKnub+a3e5T5VYMs5qGZlY/
WrV6x5Ku3BGW/WyUKvVAgVwHGNp8HJz2MFvsYeLOJ/pz7wFL7iUxCVqluRrKBI2xCm2n91G4wejY
j/WgvIGuApTbVRRXzQ4XZ9+leLr5MqSFpuFC+l0GzOEOz56snYdSTXwDjxeD29U7WoxAwQ7BSbQX
gx0YrQxMp30rgZVJHbt4mNA0MjLtCh59YMXktrKb3TinfqNX8N6zm1E3ATIxw4RXuehobAxhL9Gk
qUwvLib6fPBb6QiPoSyx7ZV1F7TzgHAzp8Vog5QoxlhhvmM5wMXIM8G7JZh638XkYSqF7s9qh6Lk
WLwQIGzir+WLsHEZ+Hyok4TRvG29YpofwfxeeEMn7psacfiMCaF6SEdEPDZg04zBdzQDZgODPJjC
ZvUTAr+H1nCoGleUJ91rYeC1Rw9NOhGqpAkQJrpIs9SnbmwxXZXBC/5lC+LLIvET0t3WmbE3qyxI
XH5rjA4ISpYssKRN+YkLEPSGQWd7pKneXucKYt/MoGqWR24G5KJU3td9cafU+Hl6M1rzIS2LR6tk
QV3NIIZSaUqam9rpaNM92RioU4fxacjecvWt1R6ZMUW10nwTwg1r1Ntk5tKafLOaN5W/87zA5lle
NqD7VjefMwmAZQeshJK22qsOQnhRUbcqb7MyPkgFncItwE9YS7X6th5ulfqJpC60ZvpNM5j0FWAo
PmDvov+h7MuaI1Wubv+K47zjLydIiPjsByigZqlKc78QUkvNmMyQwK+/q9q+193VHa3rOOET1tGQ
RZLD3muvvRbny6ZEikGMB2OM10mmt2YP3gbyqz2CHZwC6C1oyWrsPgQafGWeumVVo2JxC4t4tyXF
UVQQSLD2CXkdGuaTgXr9ZJ3Hdjl2NPLzBgu0Sz3CcmwP5PvNc1FEPo/ZtlE5dI0+YqRD2ur8uD4n
xNwjqQIq9kiXWxQRXKeMb9K48u0SPPUZp2XrmwhrUc4IJhNyBQKCDAbzDPg5xWiIKKoX3uUHy2jw
riFRQ08C93IOZ+JUIc2IN3OPvlzD2ClnDOLh64I7NF9Azy0W7Do4QBFcdk6E+kIZcswt/OK8yYmD
BNoZNurb2SWhb8k24yfRBwZXLo/HFadwkNnQ7GFIXwrYb9hO5WdNEsz5LW1w9FsBHc2VEb8rgNHm
gkRVbKr6SIuDyLeOjV9o0QLNS+U6TbVyuOFN9pdLt2dHIneGBoWGuVcdP8TixmD2ueyfehWanIO4
ENj9M3pr3S5BwtgKezMjGHcHMTWukl/t7DQVI1ySirUGBo9E8dgWJDDjxLfSZpuNR5LqbcOhlqfk
rhVy3/UxdtU4r4aqv5czSMtYXSDQtxDAnl5Gsz4qSz929hvn2m2t1E+ziLtzMmxLHP18Vn6uHpxm
3kRWejJLcTfHKAtm5RNlCHmcxk/SxdcIG4woR2PhAOFBYyss+G3NlVuag5eUuDmKfM2QUeT2QTeb
xej9Ss3BoueNCdEhd2ajP4HQ31Ffxve2/ph56StxV5vPCxErnt9W1m08bBd7Ac3b8LvIOhhpaIl0
1xG0jtY4RiuN94EdU0WuBC8RUvUBh7t41eiQF6BpEnsrzXbH8BKiRMWrVKAjcnwYRnxqpTfJAB5X
8VYCgRrA44zSPcdizht+MjRQBAAeTf1hsczLeBaYiMHTooXp6oJmVb2D8u19Vw9b3aigGbt9VUgP
snuu6YB+Zr8j6qeuJabbpnZeRwvwm+TNbUrr14JU57aZXhaaXJ6idplhFJ4zZ+fUNl9xHqwBWyiP
Rv1JtD1qExzhfgrRha5CUJqn35K5wiHOYHGQFuN9RfHDJGrGFXwcDyyy1rZd7PH/ETcVxiEpDejF
HOymXHe6RwSMy1NVty0xID3L3MGSaJw5NpOvqcT7SL/xQq9QavRaQAh0mI7RHAdNZfoRXl7Wprhs
cNynBBfP6Pdl5lVFtk3Tet82EDaO6nFVWtAkqV/y8jaK0/uhHN+mCKIDdrJ2gKrAdcbHTYvWhG98
Qj83eR4jyDtFmQ8gka2gPLAbIgS7WJdaIHZuN6JWh8Jh+342AfLpoCywuGvLcUkzDZ4qUre3XjoK
h60lRYCNYnKBhrroYvideYnxATjrbDiFX+Cyp/PkRxoZhuZ+PHIIpGBske3rCtcqNghv7mn+nuEc
QVoZUPzGHIFcO5jnvp22hsHcxP7aMOoCPjw4+tYaJeQQVlDZc2uNDkLjJBXiXzHg5TN7WEVZ7bdV
Egxoh8hKXBkmhzZaP92NsdyWzL6fZLtFIH5n8secQuoyj7cAKFcTSXzh3C02unrQlWKVa44Xu9Sj
Dw84z6j0AUL5j4WsgqLkG6d6gApCArel5lbwYQc6C/o9nJWKxGtssXuYSqELG/Eomp+NTF6Ou3wn
U+eAMGPNWf1skotCb7KCC9INi+8hfuA5TrJRI3ed1kHhw58SIBsOujVlhKN08CMYbNop6MB5EyRI
8svyK6vN0LAx5eC24kzxennXksrv6J71bFNW1TstfR6tcwKfg+gN0ocS09ivHU031OZ+sbAVUjq3
M9p1pCe3VA3ebLSSxrBS5r5TJbgqjkbYWK4r7AArexLDgKUDx3UcO2L5YkR8FWm1L+t+n1uJX/aI
wiwACeamxTtr0gqXSO8a/NFJwzSLvRhXJf5jATOcBVKBS1t6HXuPEWMQHFkcyT/S723EymcKuZso
mp+ZI8PYfqg7XBqV8YJOt62G/1CKGePkuW8EknqCu27ZkLkLrVQFFbY5kHwXZOBhTScb5zpD9puW
1nMfl8esMfZ5M05In/v3qEs2U9S1fuuASdoN7NzM3TeIQUSrmeRHOBEioEKSDMfb94yIRy7qs7T0
XRzhSWepb0A5vod0y5lDq92unTejpmc0uUKzY3oYkkAB6nTkMSbD3WCdUYZYxeUNk88FrpK2ezFp
j2QdRty02MQxbjfuICeHfKnYOYgDHBuSfsaBTDN6pUQIZZEgVsV6br8NkbNqLMOtZOqZEZCD1LPg
9iKLr9W4+EpXvsSXwtSuxp1gG4Cv3pKIBbH5Mox6bdlHCwk13GGDFCeoIb/10SOBBbFdNa6Fu9dK
GnjuNB4po1DFfAskDbj+ehqt0KLD1rGMsGpagGo35pi8otnKzY0MfrxYNXW2hosxWkUHtbaseT6y
uAN6dAHb6xdnusUi3tTLsjIdI8j1WvfGalpeUtSLMjKgtPLkZICwTBUi0d9YjbO24mfpRNu5GHZZ
krnZ0LikKj3ob4RZ/jZCK1RmDEi9XCtk4AY8JdzFnO5UstwvMJ8ZLWy/bJvAWFtUC47B+4stjWXd
pqhetOMHWD7OhOsMuCMssb14DuKmX2cZDhUCYdIWNHI9rO2MuoSfGMLonKEZsDx0052MIRmYvUbo
Q5DO6KrxMWnAaRvvUuTsFSY2Tbc8A1yRn7Cc3RQF90vQoRacVc2TYr3Xolrc89UwIHORK5GsC6it
AV0sKyAAaAzn9wJoT5ROO+AXbs/wB9qPEqQKa/lWVlNotGB9Luq1N8FxV3KVCWM19LFfKFid5rxH
7NBuJmKuR35bFrdK3uuiCsvxKULHdzPEEHc5luaDWQHaqBJvjEJpOF+0rNEpTf0lhl/0xfK8QT4L
nEmZO3t8ZKo5ziMgLrtYKQUyIcBXV1ZrlPZDEDf9DoFzKnSYpv3WGEcvyrLBBScPukX2OdLdoVG4
RiBuFEZFEsBYbmPa5K7ozTXLynVuGefIqkLF0F6adKiVqfKslQL2rxPiMgAILelw1lEUhUyghgv1
DaKoV9ZiB6DSp+WwNZ2JAREYLG+Az1vAI5yKnAdtAsi5X8zWKxp1H5k4peNefAPZK9nkjViVqn/g
GexOlT3v7Wnu0aubG2EnTT/VyA3t/J0581076H0iiTcSCjCz2ZpU7SqUpxoUNwz1PqQKtktFUNNQ
m8NdXeADFF/iqsUhDEr+fG8XnT/T8djk2aNS0xkn5go7C7hQ+xyrbLfE+pyoYVtVFMnsx9K0azYU
91Yf4Z1lOjQB+Y9LFnQWWTUJym5Q6EHkk+56ZYdOj/p8WceI5NsctRKbPoN0caOnIkT6d9NQZw9w
NuDIdUhruHUEC1yBgBKtErCfgRA0SM0BJHm9cYp3UFC/m9IiCeO5O8CVDyVk683qKtQV+DfNIo9i
99aI1fr+25x1gLAswIdqkzEgXvmwH2LrQBaxgsjRPtXoi6xUWE84vUfjcZq6C6hbuInMbs1Ihmyu
t1YXB9C5cZex2kZi9pVd+RFgOErwYjikoXrPTNt7lgNIHyl+3EbUor2i7H0ktqtWvqiu3cwJhHep
vZJJC0GlyO9aUBJJXd8CIvEL28KZ+1EZxTZW5qOu8qDBoxvN5MZTczPP0k0y+zkbH3U6BjJb1sM0
hpcbXpcqbCbtVxQyLwpUBCaDxoRNXZn5i+PcEYqNN483FpLbZEyDIq+8CB4XBLIwMSKZIV5qAMNs
zTtspM4KiMjfewc0GOw7Nt/iLobBrN4PDipDtDvmc+em8U61clU7nUcaBAYMoiosDZNk2dokvZ1E
ESIO9OEn5hYAwJw5DTrD8dos3kdyCAQFDLSgJMe3cY+CUhKFaVUeLQfBG6v8hUXnpZyO84TdPeGF
iRoBXj6vzSnyK/FRN3B76Zu1gxaPAfCSaNWR1Mkbz3skXvWu5NWpSR1fWZCHbIQX58KHj+BzxPE+
BrrRebptp2glYoU22O4ecn0AQ9mKQCKlVCea8jUlCJJVKu+HGZMTF1tjgE3Q5cllhFJh6ktZrmTp
eH3/CHkmuIP7NXoGGK3RFJKsoFp0dC4d2O2CcMEJ2kqHGu62CWmx5qFv2i+nYnksJYxOcBaJBt7E
g0L5nN1HirkWj72m/Uab1JsKiZJjHXSzDDguajkmW1X0Ievi89CaAR/Vzs7Is8P1tlbljWy14aVE
hhWwZNnDelPpHdrj9yoa1uCWocAKNDyioTHgHYg5dCaxZhPsOtr4azMIGECh7hOXxbaSwBLaAhgE
YpsUyYBVu1zmfsbGXQX4uCHmapzqM4xG9nRpA1TjPabygyO1n83zA80bEAyioJz4sbbAdUJNf42D
cgc6y6uo830Zo05kGmGvEm9aviSoS1FhImx/Mlsa9Cl8v3OsT8eq/F4gnJd2sFBr36viSVJYnI/Z
FiI829xRj3FiQUunZAcCBcRaW+EygJcz2T4Zy8OYOSeL9wghuvkuSpBVDEiVyiwNrKw8ZTbnm0Ii
IAW8g4aFpdq2CeS9DGC1VWluMyRPepm0OwvrGFXA9hzrkGYlZL+wZFCfWdGRrjOSPpfO/KXV8BqA
hJmnCYRwiO3zSkLc43to3HPPXPjjnBHUHufbXGdvUIa/ZwMfPFK3z3TJJjhVN6CiO/1TFkUIBKa4
9ozCkbuiSO0VAGzq5Zfc0WoeF8VRAzDo8UKkRL0OsE+TRptyZltrsrcg8j5jud0C0txaSX+yDAgN
GeYNtO0Q1TfGc5kP32ozfomj4mANfeeKDITsVpquhu6Y25b268T0U6qaD7yp1q0WTKlVniXsmTOF
ZtSpEDX02ZixNmL6UtbjQ90joe8cCxSAcn7Ix+oYFy2IBFiogAOK11QIvMOU1CEpqiVME30ouWiP
sAHEgVtPT4sy1rHOH00Vn5u8R7ko7twEAfa0pBbMxzIoSOjhA12QtTuPKCFqAmywtB6NPNsk8/QN
YKnjcqrObYpqRZubK0BWDSamrIEf0tJVhK4XATqHIKihNQaCADra2sUbstxJMbXizlKiAaGPg3qp
DhUHoCSS5QRM5XkQDuCb0o5XJdpBXWMkbz1MBIKosJ7wjjdWTTblwkEwkE7spSkqBXTotgLs/7VE
mjnVsJIf6+hIMmMzm/MS9nW+SVF0bSd5G1NHeUuTMTfPnXdUsQCcywi9JW22aXrDXk8omrnSrOF7
NwOwMXHLI+s07ubGng40g8Y60Wh4s0F29cFR+pZz1KKEzAd3AQHCbWSPvJui6t3J8m5hdoZEleqj
k5TPONaeNIfcQZVaD7ig6Jpny5tDWuVGS2X7sC/6WrTZCXXIG9ams6uVJmvBkl0f1YAfozJ282w5
yRjP5ABWbHLV+7RGYIo5ndZRPYVTh30ikEc3nKAaaPHZHfs+Q+OaODuqe8ljq0CVNJX+krWoKttg
ISQC5aQYjaOrhsQ3KHQq1LlrSDOgnge/gVsQDhGuYo27xdjexKrMPfQlGfCoip4SDngQ4IAESyJ7
nmJy38z2ax07ubeMBgCePI/3MtICuCQCx6jj58jkKFsb8Woc89pjBNScWFivZEkfqMxyD+rRqRcn
CuZ4XKIWgrkBC8CGHkdePItSwOGbINaGUEeFOZHMY0v8Ufdd57XGsBnLpsX3ynejk0eK1ne3Zqia
lxl1gEXywdXM4HhNZoE6MRLVaRlfSW2fFYNKd21hl3dNG6HAAP02ZoMW0mCnwUkaeWB35hHFMAoe
DCOqR0YRKvALNpWZCKQqyHZlR7jLFPSqFlLgPoxGcyM0FsOCGtvGpmDbpiklJz6yedP3UobEkFhM
mSHB+oihpzxhrl/s4hKqZVW/IRBKBbrYWfojJ52G/QktQjiw1x6V7TKvjMrpvuQdvsb6RAeI2Rkb
WzY6yCm8Ii2WGI9DEtV+B077xhlEFposebRzRm5Ns2JAbnH9oeqb5j4bkAksZZHutBEDtIN7URoq
BDUhzr/2sS/1sKNLU+5nmdh3/SR5QJs6fuxobnsLjdHf2+H5sjYvPJHhHM50MZ6ytoxu7CQrvVQx
c9WkoPPEHSKj2aSpS4vIxPlSIucwZoqirz1ussyBZS489NZJn6R3baRoECFlBT3IRAUkrRaf8gGJ
U+sg9yI83kDp29qOYP89oNMJ5YqpUduWTA52v4USEZHNoTMn7K3aBujVKSNAclqGg13kWxzKbD8k
SxVEtuigZc1pmA7tHOqWibCLTbjLA+/ZTJ1ZHpq2TULYtxp+n0RqXUwoeeloMteYOr5Lim46tfXQ
eKgkNBsN8WXXminxZ94bCNUd4G72UMNZs4qmm14OajWB2/acyZYeBtSTsdXB0CwTw/ZRVLAeLRyo
m6bqDX8GdQWz1ZftUS9je1yoM+wzuFuHFVmKMEdoGmBqZyzzubrJBH0jhlVjX1YakSZWh23NYBZN
HM1lNrEP7dzIPY5yZ4+Qp0b1AYWWVuJYY1NnY53o6dFOtLVrhNPgVDD6OoysdtmMYqYCzDQDZQbM
N8qwbbOihqE/xtpIvrZCzMeZMHHKZD+ctZAIaTAt1jvCvWw3Lkm8snkUf/AsZmdT8/QFZKEebUmV
yU92b6hTi/ZsJHa67Vw52LNwK2E6qBMZAnXgi/OfvaRrg5ndLsoL+ISQvkARYwIocjeyAoUr3bX9
OVJqEe4AydsMy8GIQxShyqcmN3ocwmbmA7Lp75mdSyjCJ2DKLYUDQ1ngUAGQMngoFk2+zVOSoWyC
yOGpZPG0T6dU7TX6TsKFIPjFmEmBg6kHhxKhVP6F0CTBZwSn3e+SLDkRdXkDkMZ+QH9ngnQ7igAD
DzP2u4gn/WFXUIJdYeNIlLSxz15ykaPqk8PI82EwoULkRuieg0R/2UzLOm5BMgS3MNL3+TJlr7rG
a7RphMsnHiKAu7AtRjAHKuv0FnODvdRT3u16q6MoIlgVjo96bO5svuAX9DSjVECYtVBPQyUxAr8V
TwD6qGMfRamNXZcjqfEr1KvOtoP2PUBaqK2vmGitbmNKlR2daRqR1VKnXDeDMQGi1iarvXSA/bw7
qhy9/guocI82mVSAuzLBBaCc7A0qIRKcbpYD/sLFZRLfKCJ7Ad2AAvXsckfHq6yc6QOoQjHKzXUe
QYaU8pqFSz9bKOA4Keh+8Vzho+UJmOKQSbKsc0zz4twhtocWeG3b8INEIzygKTB3q42g6fjalzX5
VpIUIQijGTg0ivbSvK1weNZe1UuCW42AfrPqpqFztvBTA8GsHB2OrOvCHrOXeJG7ONK6CjQVORK7
IkaSj+lIzjXL+0cy9vgkdlNjqrooxkcBHzh+19hiuOdMln/AFwFbgBO7O4CyMby2wMSRf9cCgVcF
Mz7p1t3SqMcGLJUmsBgDb2CAEj+Iy1CBBnzUGubgK2OIy1VNDPT42nhxrklYXeD6VyWcCLOigHaw
SsVKCSTxm0HKfjmAKWdLOJIYji42C54ZVRC2FCdT9pXwchP8yBMKXpV5apK8Y14uCvt2gdVQkJJq
uG8Vb6O1yssJm63JUAseErJpbQNiM1Y7vo9O1VMXrFtgYaYoMuB0PUXLvOz50a560/EgcZzfZjnw
kkX00mt5NW10XKmAkNr5Rvq4q0FSQ3OBmDSOAO7MzS7jeXOQiQMOfgHvQ+SKCb8bHdQ8GtCI0K7S
UyeU6UjWCe7Nc55npVr3zVDsHS3z3hfZpCqXakAIOWSPV0iVQQ8rkgSgiU0H4hWCDicBk/tA6kXB
T2xQJHSiTnrQ9W2essVBwtom2S6D2nLQoya9c6IRpTitppUpgI46ea5DkLUgjZTFUAeDa/ljD8aC
m85zsRNdsmy6OdMnLlJ7o42KA5FiyZkWRrSO40r7Ud7ihlVd/khBDQ4nhdsllSWHVTwqDJBejjc5
CqA7OjlAMBkHpiBRkuMFqJNVNDjfpnLstwSocojU3vDAqphQbtELeLB9sgatBlBNw5sTTk4Yl826
DZ1mysO8gBq2VQFg6MrC8GVv9W95JwSsg9RoniJm0GDJITuQDGxCldiu/biHrhCjyBbGuHZ28zLk
20hnkQ/gqbxTE46WkYjYEy1QxwTwWpAl8B7PIv2FFQ0ISBUjKz6bU5iOFkWBulPg8aPqZ3A472XA
IWwNNm7RC3OXSc1u+pzF74tsiszVw9g+EGy1mxo0UturVIwDsmPDtpakuo/aHllsVKctboiEvJQ4
IzdsSSWaSXLUdDWkQ96kqosXyI+h2BLhaVFtmYJqLBg4l5bpvFiq45Zfsaj8OlJnXkUVycPG7qH7
b9bEgwcOSp+p3WYfTewkN1FTdcdYSPOG5QTbAqoZCvqCCaLqUWWgtvRWMpSXLdB0wA/n9mHJ7RqU
t9zqc9RFYqBPXcr7V6FI9gTJ7w7TF6M3GfSbFIHx2DaWT0oMAiCg3+VGIpEWZtEb6y3QWVtExche
uo0FLPCu60voIxXm+A4p/+neaAgBsV6MOmhL0P/jBQUJB40J67hi9iEemRO7jMvlYC9zgyK6PefP
NBu7M1p5ZestMkZ4U1m44OZWyxvQFKvnEUpZoYgbDRuQuTuljiZgMej8DqdjfCwQqz9aKkHJpjOz
L3xyslM6JM3ZRA1x71R67N3WIOI2qRzjS1WODIyLJDPgDjVZFJ1ZfQmIngIEe4tSAYb1hGACUimS
vcM8bgymsgOwCEJLUDp2f+zasrmjXdLvwBFctmMKe0qwkedsp8c89RqV/asD+X9+Mi/o/vm/+Por
+PRtGif91Zf/PKRf26qrvvX/e/m1//djP//SP2/qj/IO3N6P/vBaX//kT7+Iv//v8Vev/etPX6Be
lvbzafho5/NHNxT990Hij+ryk/+/3/zbx/e/cj/XH//46/VdpeUq7fo2/dr/9e9vbd7/8RczL1ou
//PjAP/+7vFV4Rfd1yRFm+6//tZ/fuHjtev/8ZfB5d8h58wcBzZuNi5WiZY0/fH9W8L6u0VsB+0b
QkAKCLH4X38rq7ZP8Gv238G2YAQms0QywsB7/+tvXTV8/x61/w7yrcCfxLcd8/J7//fD3f6r8+5f
Lwaz8e+v/1YO6rZKy777x1+X1qMf+vNgzythBEEFNDQ41FWu5YhKg5dUg7ziLnUJR8Aolo/O1CcH
K+/n21YY6CLAuXdri9bxfpim34x81X11Gfmi5GRCXAU9jw696rg0upw7KRa0y5YvU/Ri0clNx8+s
7a6FB34Z5aqxUoocEIUlR5Dh3fwYbWUA/7mV46PgjrrExgpw4K/m8M+P9ttRpbDhaQ+XYHjKXzWv
6agBObfGqPNpXC0rHZLGRfeN26yAD21RzPKBJL//eVB26W68epWQ4vjPoFcTKkBqNqDMj0HDAVoH
ZTASFzRa0GnSLxc5YQDkq8Uf9sa2P5F1dgDai1t/9edPcdXv+X2+f/gQ7Krfcx5so04sfAgdQ2gc
9a/KBmDUvQ1T98lIv59kk16sd6GGwq/F8okw7LGeOYbyopO9BXd0Oz7169q3by56KO0BWOZniqu/
W7TyhzGv+j1jszNzlcdYtOO8fHEAkG4yx+hWJBqrzZ9n8vdD2YKbDnr56PeO5R/6PqVVL4QorKGc
fAFo2k1PBEqrfx7jWtDtX6/LZgImgbCXgNET1tQPg3Agr1Yx4HX1KxtuDVD5hlzyQxcQByVa1wzl
1g70rv6qPmvvvFaV+T4y+q1xAMJXRTiXE+7HkWk+V5XxfWPCGQBiIN9Fh6UPre+wgF6V8YlR0W/W
pURjNTajMEHgdK42B2oYIMg0eNAWDKxFoGMBLQQJuQdG+9m6JL/uwx+GEt9ldH+YU6U5loiFVkRo
CXgjVmUcmiH36/Cz5vjvm+mnHQ8dCXSoSXR6QkAN2+7nOYzbJInrDASlbE+ha/L1og1K19UBhMV3
+WWP/qr9vJ834wN7QpETW/KT5XN1ecBOVlgQ5GKMU8rBf75aPUjlIsbRqYdcFcZIS8jNt0wANp2t
rbYvnSGfvMTrLv1/D+gg3kR/H+ycr07zTkK2ptEdctTqDpUiqB+Omwp9ghcKbJUzDzqPbmkVYWmP
20WPMDJ1gtQmbg5APK3FRnVPUIDNwHRTTfmJwM739/rD27j+cNfGsFbUCcD1+HCo4YMpH4BDte0e
3nrk0n4SjC67Gb9l6G94nPxqVZyqW7ZODnP7ybX623diWSYWBheSXSsjt2WXtIz3lpt1mwhtg9je
bn7hFHbIflBiYbn+ZBVcN4f/68F/GPJqGbLKHspUYUhxAM2aQKv/6ASA9lGbQfMZulo2bFWAH/7J
AXm1pX8Z9moxAGSXWidYfUWEzCJ9cSQ6GtjbEn/mKfibgYAu2DgguUB3jXnZ8D9saKezgfE5g0Sl
CeSBeHEr2vp62RXO45+P48shdLWC0HhpwfbXFJwKdrkSfhioyZZuGit8/qzm8XkkqfKaDBZuFPCm
LIrsLpusT9S2xG+GhPU6I9al9ReyHj8PmRrzWKUalf+uqE5ozwHV+pOH+nVBmghhEV3ijpYWuRZp
QxdAjANZoXYG+TlAsMCDR9ieWMu2s8aHlNnrMc/X/+1EYkyMJimOCkrJ1USOJEGFJsGYcGZ9yBpr
K5P0kBmQR7KbIwFb5c/D/TqJPw93WUA/vLdOJglwmQI7X2lvQQnNFp+s9atgAGvdROvDd5FMiwl5
rQ8CcB//sWnAOKrtgyUz8N5BIi5h5fvJ7fWbR+FE0kteYkP/8FqnCI0/kB/JamCaEVqeRL7hvP1E
RuqzIS7f/2G2cmtsCQWP18WS0W5uoe8qKb7++Y38umVxAFKOf7CsCbtOa4oIFM2awfrQTmJoAvJo
1aXWHogfxPkX8pku7i+jIZqxkEUhBoXJGfll0iAurYdsAGui0ccBAnaeYVbof9ONb/T8M0WQX+bP
hNolhWS1Celn7KirW3dwigTIJyHuMIAs0Dwq+zM1HH6VSmCh/TzE5fs/vCKYCvCqieBrOm+tsN4I
j6+Vl3r4H+xOy1uoYZ6cY7Vd1vYelQk3ctvTHFxMQdmufGBH0Nshrxb+lxpal09lc9vC3Y+g0UEc
9/OnkvU4DLqlBDwAIPpAtKl6JzZ9/fPSudYfxDCmxNRCEhwSq5Yk17t55igLKNhSNLMe9rYVS8Do
VdTBycgyzwxdb25T2KPPOwL/xAlcNIkL8IhyFCp9dvpZHvDr9YrPA6TAhOajgFDutUxJKXKF/ACJ
8kV/0alcCxKM0ab20bPPArVKA2fz2Ux/OubVlc5lUi0NKDfA49zpK9Bc2M6BDw5WDZKC+DZbJ9vq
vz2zL4+JNMe2sGlhen91nRdUwxY4RsbITTDhzY8RHZXm+OxMYKj1rf/nl3z5Yz/dtD8Pdn2ljz3r
VRZhMJvZ2wjF4Ejm94ZSIc3kN9voT2Yxov4IpPrP4/66d396SPNq77ZDgzJrdwE9nBwNR8SbE/uT
APCzR7vau2IBrUrBNwYNFsICqWTaopseRgFGve8GCBikonpuRUzdDF0xf36666Tu+9bBvwRjaARH
Nnm9dcARudQykWp8T+qUD+9AT2wmjwRVYGw+C15+uRW/v8X/DHd1IMyDSrrOwmw6U+nboKajuQVc
nOSTxfLpY13vhnRG+3SLx+oD7c9ws5926UH6wm02KigfPstVf79I/vNYVzuhSTHDAMmR1i1POT93
9O3Pr+mTv3+t4l4qAr2DDH9/QvPFkvRfGCw0P1novz9B/rMUroEgoYZl7E0MMgblJj0L2K7TyDN9
uGmBCf5/SLuuJblxZflFjKA3r3TNduM1Ri8MzYyW3pOg+fqbkM7d4WB4Grs6itjdh41QNcBCoVCV
lemMAEQEyv7ywrhGGd9vrCFFyx4O0brm7Qwd98jrj/URwh94grQO+Fp4LJK8vWTy5xCsP1OqY5kY
q0bzD+qGyUEDKZGd25LTPchHwf2XNaj/HDITBWVZR1+UrXsRjDkZZY1FggrCn5PbTtY9rby/vJVf
niL0aKEubdLcHZkGPXqrDEAkRZKUBQpdQI8AlhDmntUCYK3UL0pugMy5huzuZYubO7myyMSOGrRI
mMsWMDMu6NI+HSbzZCUVj7d8M2SsrDAho2iqxdRarEupgRQT0Y6FgKzEyT43jUAHFjkatE+tL3WR
prUylVYmE2mPRAqjE8chmTlxnmeE8bxoxGQShpcJ2mIYT8qHArrzRNU9IPFG7/Kn4Zmin27lDJna
aYDSwlSlIOaFrR2hWL9AdOaymc2ba7Vt9GeszIQt6KfMDmZqDRWeJrIBcbJ1/c1UUT0fXyswWdW8
ZHo7ZOiKhj6PLKMNwrgdMH153A0m0Hun1o+u9EPpx77+DoIbRHfxJAaGe3mVm36+Msh4YKrVmdig
dG3PCmZQu+xkDfXjZROb32tlgrmvQJpFgJSAiW4yriDGfchMcC7rMscD2Qr870iko3GO9yKepSxv
PZFIDeA77DR/yQcRTwO8GCxv8I1dt1e8yse8lstTEfwvH+zDKOOMEAzKywwFPrvzwJH2bQkqJ9lF
J7z19+0ttYjhncvbyV0n45iiPILHsoLJ/ITpZUR2TC75VCxxOQwYyVgc8UR29Y7HncldKuObw9LV
E5ApdKlARrhSQMuIjQtiqjvK+oia7u3llW44jqnq6AVKJg6EqjLpqRLPxqw0mM80BwAmdCGoczWo
1Oivy2a2Fgb1dhUFedVUQGTIxC4ZY8NGQ/tj5QkTT1hbYLoltJ8cELQgPQBXHni+OOdu40b7ZJPx
m3RJlikxa8DpLACP7A74KszfY7od7HVqbn0DwqWxvG7uAZPjLJeeN+a1YYmoqKBGYNKzwvjPMEHD
QiqxXCgqupKvOqBZxxCXihNT7QB88Wc0XHa6n/n5eeR2WuhHu2Sd8aKl0IvJgAI6gBcQzwiSpQDb
RWNps7QjaNZFDupoCTRPJ0oUsOhS9tB3Y18fp8aIeltKikTnBI4NN0OdUzbwvpZ1Ey3Lz4G+X6I2
FVtzspU4uwbJ0aEKAZuJ9FHnfPOvhlCuRalA0UWZaqgxhvKesmGq+QzIvnZdisO3tOjOeavcX/7A
m2Y0HfEQMBY05hkzwL6FXWhgyqiP8wMGu4PGxMcsck77g2dG/rxtRqILRmPBTNu070AIeIM53Oqp
wWlkfPVWbBoKtai26Kh5s7UzwMdB6VXDTNfHAISmj7oSv0dD42sZ5AIUC/Fd/dc1QRhc2bSYEvsc
xZjjAabQrsHAiGEHjL1Hmc6hP6aO/vkgUCM69KtMTPGIbHndjFuAzfJmtsMeMdvoqgPUQf1Wmu4U
3eJJcG9+LCAIoekC7wME5PPHKvEo0ApgNTHKh8d3DsLeJfbCgfP+oEHry5IQWzBvjWKnLjLJRA2+
V31YUJUBUL+/BmchAITTMO4u+/fGAxi+jZKjBB/HTc/uHLKUngiTMuIiqhaHyjgCgeTob8NJga4K
5Cs4AYLtS8MaNYg7iMJvgGFmLggzijqrrGWk6ah59ScJ7DI2JXPu7R78QrbiTFetAzaI4PJCN7bz
k1nmjpCjJRKaCGZlUHSW8+DTNuZlE1/9gnYkdMQ/VPQUg/ULAdynox4B1S13udNKb7nYgo6WV8Db
tIKOARBHGoUQMX4RZksoVyFcHXQipiPIjYZJyBpARsBa/csL2rpX0WYRMelvojTLxlhcepoBGAFy
hiTOPcUSxedqiYedqcUoNmlhF0wypuMvG/36oaheGMpMyHJN2ZCZ9dWqKJgiNQr97kOmG26B+cHL
JrbqwJ9sMFm0BqSAZWU4wYaQueCJ+alRRGfXfkOB5pCkwzlp0idSN5MtGsTLpLh01L7lKal+DVqf
V8rEkcSYJKmk0RhkB7ulgedHxT4SQYAmPl9e8OaegoAITU6DPvypT62eX3OVYIRIownS/JOgjS31
PcdVti2AohohxEBtnbknlSQCldUECyoedxEAJgJKQpcXseX4aGbKhikBpwMOjM+LyMAPZ84CtmvR
ItuQvwlgsNTF1//NCOMZSZ5PlSjBM5rwKa3ORgQW54bXVNo6V1C9NixFAcIJNZjPKxHlZiiNWgG6
OAYZKJgXMQnRCe/Gglm6xfL+/YoUTcWdiPa2JLEZTD7UDdTccJ5CEBUmoKGL2/fkX6qPIaIjkK+M
MPlLp4tgdaFGlrBwB7Nwx5pzw299fewWsJMWWr9f7qkBEpmpqMDCFHegSwQxhDrsZdTjLu/Wlh8r
Fu4mCpqUEMU/f5q+xhDtmIG1TUrCg2T2fomZhssmvh57egECcwB8DS4J9qjM00gsQVFBdD1/L82f
CaU7l67jxOKUTL8uBXZkWZJVDRgz7NvnpRC51KI+xc0eJtFpIDMdWeYcyc2lfJhgcTHaMIPkHRsG
GsXJ0TC+qjX3UR06oGLjbNrXI4PFqGCVwa0ArNevNGYVwcQpscRZi8CxMmM8fdLu8kLzmqT1O6nB
qHzGCWcSPedM9vXJHt3clb26nVuzjfCamhuLznYMYyIpLqiwYvOsFRrIywRlGE4YNNNuyWiVqEiT
5Zs5hE5Wta8YmXy0sj4Fv0s8ZU+jqdSdW0lDlTqJNIo/MMEFkunLbrX5uVc7xASVsolKkDBgh1TQ
u0EyBkw4HB3cX6Hi0qZQd1htipxpZZViJAx9Q+FNwFxebE/leQLlouaiHG+Dj9mxDmlQTp7ZB5jW
lhpbPDZPAgdmsFFk+OwNzCnNjdkoG7rWzptc0YMayO1vEUfJCY/y0drz2ubbWauKw4q5PGQnLA4g
QWdelAZYVDBIC1Bj5zSgNIZCH3GaU/8jDSq/PWPIMLj8Ub9GPbrQD7OMGzZANob1DLM6Jv9zsFxi
+NWxat6F9AuR/fXLfthhnGeqhShPqR26oWBI8cEMDVLEaqe7A5DF8346A2uXg7ycW7zZSMawRkRb
Hcq5iIpsd7hLVAxrz0D0gnfDnfbggHALJ3MKCi275elx0qD3ZaEQEBBNkUrysLcheHyWUFQs8ETt
qMZxBpk4aCty8Qzbi1rZYS7EMpymEEB/9BXd0ZPcxulfDbyr0NX3BVd6uewl2+dhZY15U4E6pKjb
7j/WrOf0pX1JPMEBtZQn7MTObfkFTJrQfdlIPAqwi5JBG8KfY4EIDdUC9MV0I5NgPseQGhr9OChv
S4f7ZOTZYjZzomOjpArpZoL++R3wdwhj5nftbeT++yQTzrhaFrOT3SRooZzSnTTftOWNDJmt6hxx
042iM4gQkItpEBPGKL/FnOreLEUDxd/fvXQNDc2/1MUpXTQnXPNab281vLzBEMpJbTa9ZG2WOeRl
SUg6VjBrnsGsBBwrUE3OEoBmxsusveSJduJzv91WioDsTzMNXNoAEjPfLsprwEcbA8/9a3On+Hgd
QKcSj/30cQH9jidTm7vyGw9AvXkA13aZD1mQBm+rFnapBqDsxFgoptchbYrBxkDj3L2b18PaGvNF
1bzPC7WDtfAMuv7Ujl9kTwnA9vWgn2YfI3/oif8jAfCtowFoDeooJoBEpsW8V7TZUMcpE0YbHKY+
qJl24Sm++meVm60EY22KhtbV7W+ZYLBLMdNoR0rk1SCNqPLS4wSyrbTrwwYKCp9tTGKTtwMoIHHS
3clNXwAzuQeVDngQMQSMseQJqlgKJmyizomtR97h3yyGrc0zQQ1iTiTEoA0IW/agyYAiF2RipSv5
Wttph94Rj/++349A8PfXs0TmcCgYxBdKidqLockUYVYD89BkzDgnfyt5XpthzkKmynXZxDBjLTfC
9JarMebzSzAiHHJA2Dmf8LJHYijj8ycEI59QhARu0ml2vS+8aifdxY+i3zsokvL8hfoDewutV8aE
tFr+f39J92Sf3xfOm4ZmS/2N12HaDierL8WkvolUZahfY1Wz6tf72qdS7P0cTA544eCPJa95TX/4
pYUxGS541IfM+JWnFPWDXlc/IP9xWzZgWeN8Lp4hJoCogjCrITRM7Ync6zsZCKhwj+O23DVvILUG
X9PsAojo8jb0cjBBmfuzl2D2OFMSCWZrMEsR66mWeENkmxfPxxeTmFAST0KTNjkstCLABdDTLjqQ
EZpeP0X/FmiPcpeO3NXSzF9zGYwTNupUDXmCt6KsPesgdylVjoHtpYAqDKgTFA3YZnw46zkiL7Lz
VsCodIX55wVsfHkBQbc/usiAxf1/U8zpteJBrBcZoQJSg6jxXkEOwUUj88Fy3ppn9DL90gNNPcfq
tjN8GGU2UIkLUe2hTAHWmNCvq94zCuL+kZ9/2GAOsNSCClyifo5xpl12bK+lIwminbITfXDjHOVg
fLI4Tb3/EjQ+bDKHGAomGC4xsJngvsQjIIV2ky3uibd46aF5qniv4u0w/2GOOcpzBsbM0YI56RoN
WEigJVd0Jjb6DjLmuLeb5w4UymjBIRQnPu9AS9tx/8M6c6LrwYhIvMA6DcWl//GIq6551+Z2uvXh
pSpztjGzo1VzAochPuiT+70UJN+iHVi3Opd4Ip47ka/t+cKV/yU/+HuNLIii1NMijGkVioJgxR8V
ccFe6XZ4IVfQdihtgfse2XyZA1jw/wdSZVKEqBtxIqkPgZhNP3R24xS6I9xFPyGJMtvzc2hDKgKM
u9Ae5kr0bp5LGTU3sB8CQMWOI1TEKrIsRjY2Ui2xVwsqdZdPJc8AszirsoxYi/EiESx0zSSQyEc8
7WTqdl8u0tUamNwHsligZScwQXyaz5Fg9IXdP3jwb96jKzt0qavsWJwsoTbomw6DoZgLhzwR5K6u
BYdAYji1vxVgt+BnJZsXw8ooEzjzeuoKgDBweVt2i1Zq/Ab2T99ylF3XeTRWz0fogQQD57NtvyRX
dplgupAGZHgF7LaoboAKsfCKXeIM7nhKg9QG1bDDe7xuxraVRSaUEkyHRlkPV0RTDnwXVvRW5R0K
jIUO/mUCKkdu8Ob5JhNNe0OPVDC8oUx/kB3dgSwuuDD9zp88+jynHJa4G58vn4ftG2O1TCaIlrUk
WIUAoyDwBw4MGCLLgdzpIXKmc8KVpv46dEszlw9zbI6EqUgLQG56wBHPLPGqlF3ltASZU3tiegqz
Exhr3NyRdyM0GG0QVPEcaTN/X/0A5sEFKdGogboUfXAR1B2VQLhSdtah8HkTpduhe2WJCTUt6Mmm
HKSFttAdwh0KnBi+vNNP4BwfT/33Jkbs5q6OczzZpoWuF9CZoi4EBmYw19jVXedUDsYm7PlNfIuv
ZDfzQTH6Rz70a2wRo2vAt3yORL3cjVUHVV978hU/dsr7yCsc9V7GnEYHujKXY277nPxtzmDu4kno
elGgi6SVzvIFZLK/HkdgezUd0c1cAdLLnCXKPJuM20h1KKR1Apsg9fa72ymgCZbYwX+o5DlY1x+V
vzSMIlj4pvIOTPbXw749x5x+yHbKAyAL5lHpTlMGmHXMB4HVNILoZLShZBC095MN6Mxh2KcHa88t
TdC/6+s99mGLuceyJS/HitoanflXPSv3i10bGKAfyK551bPty+zDGN3/1WXWz4Vi1bRSGIIK0TCd
pHtJk/fLjrN9ODASBpoccOEoTHyVBALtVMjYoYukgBzRjYqzZHiQSuQ4y5YdFB9VgLFk0LWwSYzQ
tJ2gQlnZXpTOLtRb9HH8kAAaKdxdXtCWU4LrRkYBGbwXmLD4vGngGO0NOUEfozQCpVjcVuW1Wzfz
3pUJdrYtSic1SeZs+rurEIMVXLCXwc+PgI5Qj8eZgIgI3tS8igRneex8W5gTrQfpFZbX1Ttgl914
+JPakSyaGK5Ah43yHDB+11pJq46VSN8QSUAQuJAR7lU/fOIX+reuWtjCucUwvgglayaGaAOkkuph
oYc3CRKayYNyEqR5GHUFyXnkWg+X3WOrpfzJIBMtljI1IDY303miwaMVaaq+fmuCJxnPs1dpp/pQ
tAPvc+9msldwH00b50CWMC8tUsIZTWM7X4mamimgFVgvid40EyKXwp0R9u8VKXhxcduUpWO2FQgH
gMQ+n4Qq1SEIrQBrR6AX2orGnVVinFckki0q2b6UgQm38pdWyl/MRAv0NH3IwXDcQYgXSmygp1Wv
RpX8vLz9G+6LyWpMjsvYAKCImFQ5HqD+0QxYfj1P/jiG38O6ebtsYivHANwCvCkAwwDYwyKUprgB
NSU4XH+/908SOg6QzFDtxZE8+QiV2z+YikP6poCJSrLwbRHjPu80tGwthZjd7wHi5QS11mZnutpt
8rA8yqfKL8EKzomnW8k/bOK2M0zK8sM+gqFsEifGDJujU+7bfX+TIL+ovWKvYJl6wH8Db366lUHm
4AxavBT1AoNg+7SN8ZuMOY3LX27jvpMh5Ij5fgOxG9Cfz9sIoVoF1JgtPhz5kY3GUwvZwjacgstW
Np6ilEkHlkDmZeDPZysNmMZxNCmnDyKOduyDDCRl8pEHEN12w5Ud5maFyMWgx5FObP0MkXjQBhGM
X7Te4ihOgXSMl+ZunvaVOebe05MegrQ6QQtKg/YjlElImbmL/BzzLtit58p6A00m1QSrnFVAngxx
5RnlF29APxGyV162oxRT+sPoK4fZlW1orvKb0Jsu8rFK9roA3amwzBNs1011TawOgg81ZshDoiS8
RxH1ZybV+7RMxt/NrhnkBm0wPAKxQMmOffO99mYXj0AMl0C+nuP9PIcxGfcXl6gAvSXW1nkSdrTb
4S680d3JMfASA4Exz2M2D/RqL+n/X6WXKdjP+3jEAqflxoAg0QRRvMtHjfe1mLgIgunYMAasKK27
61zM/S6V36Hv5182s1Wd+/Sp6NlYrQScipja6GFHi9wBbxCoPLtoNAO+QvDBxgGYdhR7vfH1T55d
nywzwSRWmrAAbcZ/Ir8r2fm9iba66Nt6AD4yzpW+Bf36ZI6JKROpoe3X45ONTnsSTjKoQygFgHEF
Oe0cjNaeCeR+62Cm8lC5YyDtG051e9tncMNJAKOj28J80UmRQN6B6AK5YHB8SZV+B1L6h8uf8yvP
F9JBSUeTBdB2wCZ/pXCrz6kMTZiNBJu6XCNyOtBYTjwSgCNeOk7ASYAn5FTbmpMehqPysz1rjvhP
ygb00309/x+/ggmo4mgsdYi14jhCie4QHcfvg2rXQbEjYFsoXubT9Fi5czDHPHemB/2CZZY+wBhD
UU9pIIj3i6/53a6AXAESGJBNBJkfglWSs+Pb5/TvpbJJ6TCLC2ib6YaLpZP172af7MBOdPmz/pf4
9mGFCaiqSaBasMBKC7C/PVyhlueA0m63OAipV/+grkb/wkv7yATUTk1GYar+8wXBTXvIJXDsDK7k
tVBzcP+gOIo3EwbuDJCtAiDLxFOzAuNDOStAZlTiVV43flfJ11C819x27v1MqHacDd300JVB5jCK
w5RUsQCDMuiaUe2On6HANNxidsgDGvdWOUhefwuZqcTnDc5uhgETDIHgJwQx1heHKRIoc9IxnhLw
+UiXoKLEm76XNm1QblewPukWqBg+B/V6SYUK1FO/79+yQUDvn+jXA4f3T1BM0ulcXu9uM76CjwFz
sxj1MiX26ZBB6S0JoYiLipb0Bi6So7iTD0lAsVLRaTlCmvM6U90WcD5g+aAL+J1Ld7FRipXXv4CJ
8CpEQ6dWw/NUPGh+cahwhym7OCiuufnp1v6uLTHxTSo61ajSX8+k778JQrFIW7vqXEoQmv/kpRub
H/TDoMyiinRomc+RiaXR/KZonRKlM/oq6zB+vQfqzZ2fuPfzVihFzwyj86ht4T9MzEmFMSXi+Mvm
5GLIDaV8yHu6ua0dyC65513Qm+UMGNNBUgbmTmBiPjvtaFXoyAj0fszt+oEiTpPvUwTAFCUlhsAJ
t6BOTwEb42SgdcFSSue82Qd1SgSjWOjkc+tr9+at8aw6jRP74HkdoFmP3aW42sidXi7Hnk3nWZll
DqcaqypZcuxrU8rdPisSvDcwuMoZlN2CaKKGB1pDFAtUy2RLGCl0nK0wAmVJ7xK3ugPpZeXojR15
SLKQ2XUQKhbc2Psjt1nbZU6hKQx9C0VhMB8vWufLVjuDjjLWd7EqRn5hxQXmDKLwpqmgJJmag+6i
4NBDvX4cQojxQFrY0ruSlxZsfWo67Ae6RYyIfqEpq7Jk6hYLtRN11+4tXztCGsx0a7woS8CDILF4
xPQw/2G5lRyszTJ7oU9xYaFoBOio0uxL1XB1gXhRxkMTbMbetR0mHrVFrWYitMqwvOJKAfa8sAsQ
4JHA8OirWTyVVxEy2zHI3OFGP/JBsls+jXqnBUJD3Csam9vGAHcuVYEfAB7gb7pS38tazfmG23tp
QcuMTmJ9mZ/pC3T4SYF7U4C4oqalV6Qn+6iXeJCXrbAHDsu/7dClrjLokgwy4ENYCu3IjN/70qaT
vYMr++axxY3NBRjzFsamIiG67hOkBG1NiUCbmPlIClwgyzgPys07ZL0wJu7MbdsriUw3MAhv45ca
UNsYZPPjC7I6Z4GO4KF4uhzpfk1PsRF2bZJmYau9VKWiJuoIk8TPH5L70Knd6Eo9TKfpRG+w2jNS
R9+DzuatcyfQbEC8Ba7aOlBS9PEFUlRB1LvLv2kzlV7/JuZMkqGopYJuN66Z7EcUlL6+TyCOiItG
9dXjGBScdx/XInM6s6HPGlzuKBY8ywdazWqPyw4kQpjbSD3EYF5uu+VQioEcDE0p9CHY7K+ESI4A
RasR1bPmMQrGMxSV0/sJwDtQmGjO9NP4Ob8a75f3lWeU+dSKVelQY4dROXoQpMytgM0nkKm/bGUr
zqyXxnw8LRuELKpgRRVqZJS90Z1JUkYcH9m2oqIaDRpvRDXm8aNA+8+shgivrak8mnIMbVbwmnGW
sukWiqli0B7kzxi6Z3esF+M56gq8eX4Ib1EEevvIa48EN1K178g/oCjdugTXBpnNq8xeViUCgyQF
mM/6TrrHPs9cUnO2b9MVINtBWaskaAQw25cPaWY2kMGD1O/O0BcQzz4YksbZvs1vBIaeX5Q1KHgw
2aLUjRIUXuEJWR1DX0w4dXp1f9nZttfxYUL+HL06DXRfOnU2QTBdYWwDaTIEuxsUmbOWzQ+zWguz
YcUIsTdkRjAkR7bcT/tmOuQokubh8CexCJwzf28b3dZVRMaTulZ0AlOdh9Dngjb1zgQ91ewP+/ig
7Vuel28tTaXjyGjY4Y9J93htry2EVDUmXG7QfcxU0c2T8GQMrw0S7H//tTCjg7YrHiyYF2ZK6/NA
NKKFeJPpY2HXNegVMyhDNrp/2cxmwRROhzcYmpCgr2AcT9XLKoJwLoLDc/GYgxEwgXqm3dwmnu6O
bw2U9cC69Wg94h73eY/szTcSLfBhslunhBbMVaLryjJIEyavcY3+RWm+EmBFhBYVvcyNXM3lrJVG
BPb+XpljmW8WCUqsCJEIt7cZOBee9QMQTm6DoUPd7Q/CbX6XPeR3uVfu/qRYurbM7DJRk6ivUixU
rSN7aTO7SjkPpK0AsrbAnO56AK+k2cACBHj34GQ/T1Dburx/PBPMuZ7jMpcyGSaUEhrL5JhKvONM
t+HSB2KOcxTpBUI4tYCO/Ox1dnZQb+gACQRmOGnFVjRc7xdzkpuhT+rUgi9EcxPoUxckQNcR1fhf
l0Qjyipi5GE7ZBNdUov5KRVDhb81Skw/vuW+VekVe2n7mCu4BLiinhpUAWlPYBYDJN117+R+iEy0
OKU/ZjcN9G7XX/Vn3hgvzzeYyzg3ms6KKbdB3OmO0j1KpPqDgLj+YEysaJKkLvUCFsD2ZIcqxDCx
IB5d75ZXAPmE6T1KBvIFm4SSVDnHHeK73ilQv5MdNRGdMOPx3Wya0TA4grQC9Ntsx97UMqFVdNSG
prE5l2mzU4TmuYpk7/KB3Yyvq8cB2z4QEmMR1QZOTunMKQZa621KLi/6oIwsuSohvDcZe5nIOsha
JPqo1a7RKLkb7lCAwpus94rQVjyqxMXz+c2d/Hje/hLqWh2vUiszRSxhsY9eFxlxtTAxVMdtyNLo
yZ6s9UYyoa8xC6CjqBkCVurwoB1jHx1FR3L6Oz50fesYr40xUXCQrTAXKFrH6psMipxlaidVDo7I
fHCLX3mH/M5xlK3juzZJt3m1jXNYdmNJ33TyLjyHu34/3HW7CCnAcuh/FLWd8cdTtsrba5NMYDRM
qx8LApPioYOWEpgNTtWe3ArcybZNnNfaEhMWyYQayFDDkhDQJmJ2hGBrMTnpdUmLIQnmAbRHXMuY
B0bJ7Gx2nMC1ubcGuKPRwABJHQtUMCHBIqQx3v9RZNlRCiUlPrMu9b8v/rmywdz+iyqqslXBBvXP
+ga3jFec0aDcj3v1tdz9CfhV/rWW/6yJOQ9SXlhKRe1J18pbux92sR/6YFcB34DHL8JuHvLV6pgD
QQpxasUR1lSM9EzjDbDU7qLygvJWdrheE3MGQPCWNdqMLpOSiLu5uGml3q7MPUkjuyw7Wy+s/9Ex
mBNQl+kwlJCEtPO2tmXg+VUluHyu6d9wyS0Yz28iSD/3ESxMMmZC5NJGo84NsziIRB5xL88UkwCo
HeoPBS2ZLuPTAMo9yXrShJ0qN87lJW02AqCgB8pcsA5BkJDJA2QR4pmijH4D8ftTD/VBwI6kYALv
i3lt/UWummsILu4uG912wL9tsjBfS1P7tFWRFpRNodpqNbUPdWKYdmkqvHbK9p39sT4W1lvWqTAN
CtbX+nReIPMwYtoeB9/aQe379Q8mPYFANcAYAsQ8mgnMwyRMywEgzBrWgLHVh9qu/qjZj+IdICIg
14ICIfPBlqwws0prcXrRXJTc/FoUbCmyi2e8mY1d44+BOfKq3hsPCYjJiEivfkueMmd5GIUCetPo
hWUgB5Id6Ll/o9B8CBN84zXANz4Ytk+DWoyJHEDGvz7fnUKcyV3VgpIKg6y3hr8cIY12GgEOo6MW
vNbp18sExiBRhToeIIsWO0timO3YFTKM9UJ6jgRkWQZPYeurs1MTuK6AJ5DRAWHWo8tLqloEaEUw
roT197I+5mrDCX2bNkAbR/V4ddqQ/bxn1VRrQ9vR79MbV2HbeGCZjEFQwBOI/BrTsZaVHebmmKyx
TtUFdspFctUx8cCU6JsLaHavM+k06vvLcWLbF1b2mL1LoBo+T3RdEHM61H64jzBdTBHssRe5PKoA
enA+R/fPi2Puj6YbmyhsYSzFtIsSUOok8LJzqZM2XY5Sm4pwBunLY4UMqZBBEQ2loSh5JJL4LoTS
t8v7tm3C1KgMFJTQWPIBZUTjS59RoQ6799isnSp7/p8MsNU0cPPHOqTEEcBlzRWQRdTl22ULmx5t
gp8QUm6gaFWZjyEkci12ISyofeIsod+2UKJMa/eyFUgTfsmbAWQHVyVonn4/Upk73VjIVIR1aUGI
vjLUZ32cxNKE9lrdG69lpvXSUQihWhbMk6z3P8bY6NrzspTy8EOEOnz0KmkTFGns2eyF5aavSYly
W9SXoRtPkIUCnYaRBeHcQFFAXhrNVuVEIAFoXzXdbgmUEXeDNZAfbSfOkkuIWb6U49ifxKlvblqU
sM8ADE7vXQIGPruvhW5wMCqquKmcQUQvBVWvYQsgNGjP7dCZ4ffISiVX6Vv1rq4K+Jg8jkMcgClb
3Ov9JE/HOsy6+myqRZ55mihGy4sIbcMbParC4qXORzXezVE6inu0jwCq6NQ+mK0ku9Ul+jFaTRnI
LlviCf1wo2j7xE4iNUkdy0gwCzdJWuWGobUcQgESplO0NLgFi3Ro7idIR3mT0tU2JB4g7mzJw21B
xgEmLCHIFEU4qh2JX4rKyEC8U+tnQxuqK51o5XcM4xDNAXVlYreYgHgBDqQ4LeC4hSJ9T166asrv
LEFX/AkAkRs1NqByNmlZoEbzobXCmyySe0eaS8yxC0TytFGwHE0rbpay1pyxjPZCIbwVQxFEVSQd
pEVRnAg6814T5g9Sm940cf1i9rNlL0LUXoV5cTWJ2lXetUepUImT5HNkgyjxNkNsV0OA97Um2k8k
Pol6dteIpDu2Sp14dQ2SektcEq+VO+k4EN1ykJJJRz00xBPIFHVfKxQ50Kw+s3FhVT6pZSjTKflr
SEjtTlktO8SM8CJHx+Osh2b0EDcGOijitJ+1GDO8WvRjSco7k0TEFUcR9/NQdo5aLqkzZHNi513u
k2jR3UI0Bn+JxQLYA7zQclVqHZXEyQn06ZYT4Z/FMr+rrVn7WVXvoD8MPMQCvbh4qiFUMUvZDch4
vaTMjGtQ/P5IohSXTp2H9jKN13I/v6lSbD1kZJjOlkGSm0pVwepRJj8lcawdQyEvci7fleZ8qha9
chpiOfmEUjHpgQfvY3eutWOTZ4WnoZjvGGr7E00e2e2t3E+WdD/M8l1UmS9DCS6XRlE0MLzL1rmL
1NTNpVq3owm6ucIgn7Rx9PoFX2lW7yNJtg2oF3T9VRf58RI/QdER42VkDEgpOLNyiufmThlFX2iU
IIbwazrW/tRXO5EABhziCJpLUIORE6CUa7Ob3WG+z0Wgrqz6qlYSt7YSV1ZQpWnewIjphXnjNYaf
Qbs5VkDeoBVvVjw9Z2VyiojyLhS5b3TRsUnHG6ObRAfvsqDERtWiBhKNlmAZBAjVvMnsfkwqG0xY
z01jneQpfKzK7GpR8qCS46MW6TfWoD50YXIYl+VaX/L3VJ59YaofhiS8inTjfgDJemyi8dBkzqQL
3hgZ12Kou1LeuX0zn5q8O+ak+ClmyCWbq6z3k9qZ5p+D9UhyyZZVG8iRxbKL18y8XUoHUsVt7puz
XeB1rDxHjZ8mL2YBDpfBWW5q80Z+lW4m8CSHoNP2lTcp/qbF7mJ9b1+lBWHRLXRoDpZQk3uOH9Q7
UC8iRy9/dNGjKi2I+HcKBN/E2B3nm0h2rcK1FD+CexU2+tWScc6+hdeNSuX2nobSTpDumGYgZIc5
cgnIrABkuZceEYVskuegwX5U4n3VPwzAiioCuL51PK2LxRYStNQEwR5nfCMrT78BSHsuhfIHRD5c
xGtMFPd38lQ/gcTKEch916fgJfcmMbytwDFtzKU9dsatQBI7bsh1CU5JSBt5USw5ogo2ydoVfigl
YGoqlAd2OVpoTwpKap3lJbU/PpfkTqqOKFrGqRMdgXPKhYPU3ubR1RwDLozH+XmxnCopbMv0hs7J
BXDwQF/oEQxlCIldCpEayXAVmNSbM8nBUxCO/mCRe6l9jkP0RuL4DI4Lt0x/lEa3E+JnVcY0nvYk
GJmNIIAXbPeaG2d5eYi1xhHFazlpdwJIlFO7KbwwCUpwEeIaq/aK4XWpo4ILCnG4UhrPTCYAepyx
kp1WCW3DqCA7uCPhN715g4eLw3sWvVSWYOPaS+oEImNP8WK5c3g/aMAZSIsLPWIDpIojIhEg7+Kd
0hwWfY8PKh3V3rFytxt2huaXxdOC+VZ92PWa38sVAPk/CxLE2q5G+Mh2Sn8/YkIZdVjxoVn2TX0V
AzQyubEWlNaDRBDfsnMyBtpTXPpanrttl+ylDCHR68sS0tJuhszZ/NkmZ7ELosEB1gzT9MBs7yQQ
vtbPw/9xdGXLlepI8IuIYAe9Itazb15fCNtts0ssAiS+/ua5TzMTMd1tg1BVZWZlNuGgJiox05le
ZMhvUlLSvXHwAeQ0LMkGKWB+wjFsf53msDpB10d4+JWgor5gp8WtoOrft+uBubucBfVNh8gVGfVd
QrwQY1vPsrWJRgzfCutmlgjISGcSqPyz1MMy38NqQxNpZ+24F67jzSxpf1+9SIwJWWSQn6Y1KeZ7
C6iKx+q71KKRXPIiHLCmXSa5FxjrbmsCdhxrRHDqtOvD5qM0dvWth8MM6s/RN5K6jZ+qPDMu9iUE
RojmFMcFJc9LgZfWGi2XeG6SAVRISf3m4MJRoaDioYuD08QE0zQ5seI06JHFAxzexTzlemQgU3gO
7VnQHB+1qVF/vqs3bN0FXRdJfuwQVVCcuvpol5k24h4Kq9yjk53OWuisZzk14bTsRIGWwI0KjH8d
pMGAo/vmdXBShSffnwaxG1uos3FVCDqJOzQLYr2u3kOZWS0ShKUN2ArzM85hOFEmQ18GGzlr6Aj0
PW+PRZdo/jknp0q+kPHYWcnoZA6ORdm+58XLbMR1iWs4NJE/rmeknkOgZQhHq10zYUbAlpM/dEGB
6/FYu++LE+Ph5N6/qYyYgyCQ0ATkLC8WTluZbu17Nel01v5VaMrqfxIgixaBsqVG+2k2WfVX3E35
R6yg2CiCQ/32dR72CBNVLjXrRMwxwrD6R1lGy6RwQt5gy6Y5FJ/zdn8+dn8/VSmHLp3gfBWpW16a
34lHGhy1+jur4qVOxhcX/wuTG85nXe2tOqp8aDEPufu5NYlR7czi1DxgQT7BzKFI/eWtnzHwr6H3
W4oz8yPDDjrtOo5fqoq8kuL/yfrQWU6AVQSKzxsWVzSYTuR+ZrhBo0rIPFK5PFRhhRPLSufuDbd2
SxBjhHzWpqIG+2RqX1uH0fnBLy7WzAdyzNqQFHm6zDfldqHtRCYuzYnOSw25RWYtKRirwFPJgD3j
YW8i0c+cE42fTHzJCLO2CA7ohL3xsyz/JHpsZEjIt3m142VLPSy/IFXUds0gt0rq5HgESV6eVIO0
QPhI2UUo3ICJV0hUg747rdNALe/N9269jxvuiDAytGUeiwpUJQuVTPPva3Xw8wyEcVB5ac1C05CR
GpMOKlanZSka0NAr/mR1b7X7qFeRNeC5oJ3tj3qTIevC/9rIX9lMoUdY5I4AF1uKa7Mork1nIXDp
hkslh/NNWWE/7zDWSQlvDe/EFor/0vGdz/bVHBfipxU/Q5UsdVaPe0eL9PVkGQlepG5hjvlw5+MK
AxSoFn09dPpLR74sP+TyXHfom6QMfHlWno/2MGlnErU+o1XdXYg1hRUWoarpzvwh9FWbTvWjntvE
b39X6x8f8EPqbREz7XvQHzV/Ndbvra/SclO4YvEyiHbSDeciVuSZL/UNpDp12OAG0gLJZPXzMdeL
aNCNfb91qZ0bgSX/rBplb3NCOOhFg2F8CkvGlbKiZUAhbPuAtdg9NjB7rOruWI9J7YxCjwf+zVAV
3NuKG3zcwl47m/LkOHEz3ws4aJnorNpdPUZldV62iDQXHA5zjog6lRxv8KRguyPFjpFUdNHoZq6e
raSLlfhotkiHFBzvjdUETWSWy7gfI+7Uoe2VSJq0Art5IdgZmeZdh6/JfrdrLS3NSC0N2ri4sczI
19yoInHXnZ0hQXpvjU/dMd9q61ziHtCLOQQ0ite700CrWD2iaqByL7qcYhjR8mherz4GteLLtj+N
/FHlDk6iESzj/dl+QMStkFGhg6buGoN2XAtG2LM+tYzTr6cPCHlGX2HF4xxzcZB6KEdIAzB+lhse
NVYGUGbZdmDevlmifjuT4d7WIxRh6ajDZ0R+GjYVG6d187aMETGhLxFZY9GaXUX1GGWElX8X04BN
ffmPy4TbdObR2rzqYkl04zDgR2i3IuT9mdT7ATel2AuEMpbjUQM1ZrwySVs+hhyPcsb6F/NAvpvP
S9Q/SL/CGarj0dfjRvgp1v3x7Q5YkDkQEaseoma1k9tHZZ90qWPnklpa2BYtOMwUvyX65FBvaLEd
zOaxGbGlxy2qIXrDKnxOfFLLDH4s3B0Zwt6ojzUvaPtsRvdLflvEp45/RKvnlGxfE6pI9yOXzN0k
zbcxHHo8Sx74GH8YMqB6nj9KTSEffg21YTlJj++IO1CT4+8qAg2WCBI39+LrGP3uMIQIRre/brBr
CDaomEOinzWDUF95d1PwgBe4C/yoq36nLUEGBRrtqAKLMsNS7Kvw3mRxWOaLp36W6e464VC9N64T
LfqJ87037Qg5r+zS9p/VIMOcUFc7zD5lfuprfaAtCUovPm/m/nYbUmA32Ak3UdcfhrIInhFnfxN5
jNWv5Dcl9pb5rq1Hmx0b5zCge7O/XfxjWcUC8Vq6YcHoipAE/w7Mw6jvfEJoTzjDgtUbtF2hpmSu
uiuZtMSEfb7FwYNerPlLAA4VeRUs0xot5c/aIlwjGrp3kqcaxmTv6mOgz12GU+Kgh3ivHTqgXBOq
34z8tZaRftGLHeFR/zqXgcMOM8FWo4OWg+IPo7Fo403GBXW2rJkDDZkFV3N5HZe9Nz/lWf1HV8Jb
+GlLce/cbPtA9yLK1D51pwYdaIMeN0PlnzrYjLWYr6D64LCWPqzmbjVD6cSesydtgjNfWC/4AVoV
oq0q3Qt6qMHZdQBuJv1hNjBib1CSxndjxaAV2DD2/20b6slvTwQbD4b52WHc3JsLDEKkxAiLP52H
DTwWusP07bh02AsLxR759BLn1UdwakP1X5T4NrY/nvZL7n7BUvx63upYPikOcwdnRMeJ8ibUzZ07
XMgbyqGO4e61/IGwROCC7Smgqg/+uuqJDwLBgZUz/MecV4JPKMdtgqztoHEi621GoZIUStQ28/KY
/GxVuKIkrFnvx3pWfWwJyQNiZ5qZenow+nMwIsYGHtiYZYJSPZhM+/RpgYcpPWE4gfuSp6NMNJH0
D7ODDzn6TC/A71tiqLiv3yv2ieDzkt/M8e6qm/VezxC2Tc17DaPikrY2HavQ2XczNpPxoMSv6mJ7
PQ1VrN8qL8QhV5hQ5i7yftp/oKuRQnmGALDITxsacnRxXgqBuVMkmAHdyEfLnh/UnmPZxNhbRlCZ
u1qLOx5q1Wtt7pe+CL2Kehf/pTrrc0C6TOhUWulQB8UFETr+TLs51bNcnL3vKqll6OFTeB+qwDz0
nK51jCv4RZd0fNOqtONn/uE4wfqvETCbxh83Q9wNCNBoh0D+Gtfu0iNEfg6mJhsB3PCDfcTcZScO
VjXibXn1+L73qV3sWMjbYDxvfuw+ti7spmvz00FNAczATDT5/Ic3gXB47C9v8CA7Ak/1mrD3Llzs
G/Lw9PcSJrg50MV4q3+5RmuXApdzOGaKt15eh2z+EaeOXOeFrm+5jrk0qho7stC8g30vj4tFtYOQ
WN6zoM1Hxf1SDS05ZViug6naW4+atiADxvqbQBaMv82RH5bif13iU1rq4FL2Q8ONjL1/cHbzv+pY
Aufa9q0RaUbi2amcqG6dx3ecz+WXG3RdYZ+m7/Imy0lN1/xUlkm9nXr3Vm1na3goPyTOzcxrOuw8
zMBdhArpy2SSKQxEDCOuqo+RIG7isYI7s+cbhhiRI71zQ+Z8VFj4Q6iqc9K2EFuznSfuunv3ahnz
CcbB7F1BfuZrt96gdh+AjcFb+xk5rO1zERXVJbd/Su/RVIH4mkVm6dmm0Lq/OMVRwpPauJRbZBLc
vOEATVSP9aeC5kWPlau9KjKgcj6V3ocYYeSGkEkMCJiRDyOuCEVbjE6hjdY+mHFVX/Q/GzsTjPpY
ULj4Q2BMdHlfDoBqzL8FN+FNzXS9VOt1lhTggZAJEjPXHcEcHWMqhRA2L0O8bd9A/HLaVpgN0xXC
JhyBegjLu4UfQMX6a9EDnzvLPbwB4TB1wE+Evt2cEfgSc0xdoB/37MHOuZZx3D82O2y7ct830fqU
RC0tnb7l0QB2hheNLPWR+kvWvQPTMN7yR2cGyB3rM81LxkenUN8Cbz9of+Xr6CIsKnFRo9XJvsCT
tE8bM9SMKwbEKd7MV73bYxJuLyt8yV7wdW1Rf65wdHJjPx6Ydd/e1dFvfrzisPKILweATYijMpH6
Ud0cRbvqBGupocZLGBIOwzyJyzwaWKKMneUe8mP5jnc9GgFG+mdTha18aWc9pkKCngLeMLjKSNQ1
SOfJpjpxEB9ycT9rP0LfzjDKrxE65txNy3u5wli9chP5Cexi6+l4QjKl6lPIPoE+OiIZ++s6/5VO
yK65GbQ+7OzMEB96Th52jg4O6EHCf7aS5qiomO4ROPoj83/AZdrpEztxCrlUuIvxnD6KFFnurZas
bwLvej0JB4FFaYM6sGr7BT0Xit7Y7F39R9dRddAuh42zBeMDpMdgnRaABMtlg8fcFskqLLVQAZ6A
87MRTf8kLoY+w7Bo1Gj0gLH/80zAdu5O32GMZT/r94SKypLlyiRIJysdqWgD8bsiq7wP5vF5ardz
N19AXvtXid/SBUbjIvvFobBWAVw4h1732p21fwzP/qMp0YywfU+OuvvwWqAN/XldsiFhY2R8WyeB
1GsURyTVmEYMMk0U+/7sHggaF0z8N7xvF5KJIdtCy08YRtAzCZspAScxGWiUdyJr+zB/bTV4UTEj
zf0YP5hdp5odYQZyfXyjkeNFy8ezJSQv1gHVrfvawBnoQb6FjgRYG6ibnkeddqm1I3AAtHDWFBts
77FL1dF2Vx6t4d3zv/QxtjleU4HjNwEOo02NPd23Gfj+lLlnds/b1HxpnaSA6W1zzxG0+w0jUGBw
Zhe6KMZFl07oEnoNl5qq8WAp+ioC7J6gzBSVQXl+wsXXr0DgAqF7obI+lLXrnA8dEyW48+3VUu2u
K4dUbZ+6QsgUXpauhbC3ip0NwzgbIjAtwDOB8lU3rf2FC0ww6zzZCgBDdkVzd4RrEEL2phlobORu
z+BEGStlRjnx8IJTu9qx5UuT/tl362yFCqzl9cXX1M5SWmhpyC42nIB75sEf3qvtVQLOzYHpCGN7
mbtvzwZ8bsMTtLi5VRkQVHkIcINc8WTxl6vZv4vapIqYD1AXQOza2+Z/K4Qe/59PhR0cLE9Saxup
1D+NJcNU12FbwnrNrQuXb6zalcO9qZKWPGaO/yg+tP6ib7vGO2D2Co0Fzmj1tSjiQlOUrag3B41x
RFzZwYgeASLwbrzU/dFwNWCBd5J/OPVVTak/nc32tBY3pSIyn3xEGU0tfDCH4jhpXWRjL7BnHxa7
z/o3w967heiFfOfrbzka23G4OJMdiM6kfP3s8+EoxZtEB7s2LNQ1Rg18OEuzRpb26YmzaDPppabv
vy16HQ846MZAgsYAMnczsE1jrnui3hhxUm++C4JJpwx7J6ttHNe/Bu/EOLfshcEo2MqKZdlx3Pmi
a0MvR2OCampLKPp0VHY82OpDej9DX7z5uGly64O0mPl0liKNh7YjDGI7mRaoBoWNRKWORT1mns3z
M5uItGz8IEevLPB8JzhlshIkvvkoiPdo0WoNVh7b7Ukbz7O9l+P7XD1WJSOmn/LcgaP9O4ejBJ/E
i6fqSIITqhsMR11N9flYE+hSMeEoaIor9dJy6GPlbWTx6poxm9vMXhA3vgAagSFb3y3nGsUFEZRx
gSu7slVc5R/EaXeOgXFlglE6ZiG4DOPDBWCw1LjwC/ExQt2FgKMdWRlgGgwbrdXtesDBArbxNsqj
rtkU5nABq2C9WfFT07wo45+juhsyPsJm2Hf8sLV/fqnwYTVBj0nWdbTM0bTYaPtkLOyj2U84KPhl
xlezPs64ZdrciCePx63lBXbLd5uxHnz3Wrr4y6GnF3X3JFRiV63UmlNz7UPsjoWOizhH9WVb+EzB
eimAjaSBVRmwk0bflzPmpU67T9of0NHm2S4XKrb1P6ubAt50sZU3qTKqvVurjM249BUQJ+AaU40f
hlepUc7UAMermu+ubWnreVTA/WLBQos0D+0samq1ZyA7BQbKalg+RT6BD5XZVu+qHsHowLKqeaki
hxQxQi6j0pup3ICVu3gXXMMkmGM/C9sjfZ9xH4v1gz6isnUH9gRrOagPrSxxhB9qmdMV0ru1gIbL
JInE0GfmyCeG2K8ncb+g9LHPqtqrBuG7bhHYK3Lrhpvpv7IBxK94dcoumXs39VZQWtb76k6ntYF0
mzz3EjUegcZS/GrNB8NJu+rGMevg/Q/2nhTHSqVaca7JGE7tdGAYHY1JRHh5ueXQFjDk0pWp3ryK
yko7j3/xydi5GDhkjaM7ND+6qg6jFJHp1R/6PEfTZFza2bqu5nRyhX6fiRcR71jVZljVFnStyJi0
G8AQ5oaOrzPag6zc3VLz0BFiTsUsfkQ59dTg7R/ews0RHPOYbr/qxpqZHSgpp0AMsFbEk9AABuNm
mvSb2em3icij1SPkg9egO7Bvq9Zw9v6E1z+WpqTYMD4JgSuo7v2g8w59ue30CnuOs7XSWTmhA+IB
rSlHVGHNzaQoarQc4LqY8a9nZtwONdUArixQPUiQfqUDQ/nO2TuoAcp4X6bpNLgTUKU26pkIrQIM
CSI1fSWDZsFMVYGvGsDgbCizcxs1K27jfEz9ot0TfEp+P9HRK6KSwQzNSgb5WNH2e+AGN/tsLDDY
QSvbK/xB52SwAzd75GKsUY2g+IUN1NG2ABmoQbd+iOkK1FDaDc0BrIJIAFk7mPHWvOnFtczDrgsX
hGpUKbi7Uu1b8jlsANaoARASBNXSvphWTFg4j9SDJm5Dnxa1ACQ7ajlJVR9NLfOGrJwerMBDjAVK
x5TVergaWSGPGzxzCowbGDL8t8m6at2V8Yk26xn9kA93FAfkop72Zh002ye2ymB7+kXcn9J/tZ8z
t30txq9VJgP6/ql2UMgxy8PLyDp5426wPlxX0goYb/9nTiI0i6uvEpe9EDTx29BiAS4EWmZh0mOP
FUhxaaKw90DlQ7/Yudrn4n8DIGTyYG7nFSimetNY5oNZrCH3mWXgjHsBA22xL/EuOWZUrT037idB
595+OuS4mokzRzaZqAvHLP1frg4G+ZtA1diQ/zbG5+adS/YuAcVZmE1eN+OfOfyADxS9iHyfmk0R
5TDAKRgIS0z6pbPnOr4k/mWNZ1CgXvU5i8Nk7XMWY0zp6389eDIvf3VJmxqAinqg8ZuN2RlIX4vr
9VhaqTC+OToLOd2bmvo2ho0x9BAKg/HY9K81uJDRey3QGVX6UUDdPsS29aH5oPKANVtaJA1zP1Zo
ZmFsXSJQ/DpiXIelr+W/LjjlvAFoKB+2D8qEEIiWIiw1RorfcEJ88HoOQ3jDOIMfRIftA7nz4hoi
oWIsMTJUVICrK9USget/ne0unDxA/rIJCg+LRmjKO90KNbxlKUCU4KkrPBZ/aI+d4YYMvatwnayH
K9NQ6Zdy+begbDlIQ9ZAw5d9Hxk5D7p6CrAWbS0Xtewh7wi89m8275t/rbZkGPZwC4l871B4mU8u
nX8d1cWFEGirD40GhhEoGnk2cS9k3nW4bnOvTznzaOnaJzkVZ2OdC7qs/qFuIZ3Xls/FGOKi1x7e
APM4jIpVM366OvhM4B22f504rPRtlWBR/cB0O+kBFytm7DzDB43NIx/o7lAi3AySWr9TP21ZhqOL
eqK6LHfIO0RiyVg1ebiVF1iLhEwrAn+ZQUZMmbegV7bs0MLLff4YBKoFwnQqwCrr0ossh6MdmEGV
f6/jFNbPCWjCe9LMeHR/bYA6lYnd4ep3Na2bZDg/+QxA/zn1F2lhzC8DoJ9ZszJmtKdWOkdSWonc
AO8P62ntTs6gxaVW7RYNYO1YWAhRMiljsPnoZaaDW5ocg45uBYgPn0oneeCAFnFdkqkBIW5Vf9DF
x/OHLBdQVPOPTT74wo9mDvxYoaN3mEpmVZ9LnHGpw/QVfM8y475y+1T6LJ4hsCgMlITGD/0ZdynQ
sAGkAkTyqQ5maanHeNHdQF/a3zGfEoPDAcCv3rS1pbJzQUyXSevOkDRBnUS8hPDxMmnffP3VJ0gb
SrBiWnn02pJ2izgZyMRm61vJ27QYC3jK8U+xVW/P89Z31RgaK09GKBxMCBpaRKfW4OPdPiiQKKvI
UUHFsBhdNmnIAJnnXWsjmxr9xwKxhb1au3yBdzCbw1z6L9tUPUTNdhV4obopI2EgwpxrzxnkUfhv
avpUygcaOukJWrzQUU2kNi2z66mKzRXQ6zaAUtFGHOS6XPb2gha2t3mGhc8d4jTetPnDrEDEiu7q
VvWbC9yinDERVOYKkYkN6y9gO3KE8KhxX/TNPjh1eeTKAtyIs775r9UoT57xVIeA3tQnXMpDnI9y
vxj+s+H6qCzvCk3hwfF7oId9YhRjaOvmp+irNx36vYnktFV4kQ4Lh6UDrzAAtedZbYGy5Js4+eZ4
bs08zOftpdEgLxFLvmsRsN6gBoSGpj/yXoRS9w8IBtmXI7tsZROXjB8UftduxrAy28DDh8xfP8sK
MIiDeYq3FZ2AB1vz+EO6aidxbWggr1rpZ2T912pDJhwM1X7v/vZs8qJC51sgxgL8DfuQTRNPK7jy
UW9fFUYM/BIL/sVeOgkfeuqgAK5td2umjSqZOaoMl+3eLyeb//X5HJRkifBG+HIal4fEpjtEnxy9
l2adHICWQF9sEk3Dq4HMOsunuaypAYIOtl6B1/cQI+yEvDdFE+Em2aol4xiPFqSBu1MBFCtpGuA6
dxj509VI4aJMuUTlWxDIavi0tObT5ECgZotDM9w08jGbY5rnCe+Ow7ivTBvaHwGpnB729ccAkDxf
r4V7Z2hkq+7b3qDm2PMitsHWYGpboJTUFHxaIbpsUIyX6wKwXeMzFJJHs3wnBc6A24Mjo4sWm+MP
tz+YkzYj7jzdpM7TfWh8kcZp2ewol5CRoTHCAOrUXlyKJSZj5mxhIzglfAq7/rsCCMEwvCegdwQw
WYkkwRWn3e0z3/wyFRUkGoHjW9W/It+387uEPw4ghmnad4Wgde4GBHihPDrAODo43MF7bp5Rf/yb
p+OtbpgrHijm21Ls7fVhFi7mOYQwFxZFa+zXl1GX4cA41dEDEaAErqtdDP/ag3g0MNaJp4ShcZJl
2RCuCGViVFuwKrShNARpK0yIDeKlGkKhvaz82Fa434eEYORY1qsBWU0DSMprI2xFhAtEgmq6qdwC
wj3Emw6CXR1gZ5LgawsMYM9tl3Wk3pUOVC3QW6oGw9gllwioxFFp2KETZaQpK8zXs4ZDpFd1SORD
zhnmoEBJNHiQm2xOc67HKmMNnHbr9iR5C7OqI+D2XsCvToldWzQZh5AURw4UJUBUfq39CnMNYJMZ
d+0RgzDEktiHrhMMgZE+4DVYSWN9LQQ5j4CQkbQ3wElYbxrKCp0uM+RGjIV9BcXm8uds+LbaLoU6
/Gja09UEF2AZWChxUaD9Ed+QQh8ANVzPrjCa3/Np+tw2P1KEBBDbBAIgvOZEdf1jDJkHzRliV2gP
HnmxxEkKxHfCRcSZtngkCLZozH3PLahiYTwzKRB/IsavnQ0mRIEr8koIrJYnaKEIAr42yKOf1Vvp
MCmERr7W3pxShBBcUL3FQIaH6jdgAgBg9o18dRClXeLJL1U6g94VhQVxKyhB94voMhEtQGuoZ2bT
Dv2nOmyGxAmgi3Ch4xuAzBfgtr0wh1aAKFCsKMlIOzroxZiw8lta675ZAQDnOjyn9SYdIEDMIbwb
XYtOnYPcKDi0iYWaqwcAF6Bae82xHaYtG30OjfNaYi64yg2qkQ5aZHbIu5Z6XnOwJi+sPZhh6d++
Aygkski4SQh/BDrkCXlOWtwXKuSafd604Vj7blxLK3DxYB2M9Isy38pFUR9/M8hHjdWQHXoRBxar
i/fRakNrg0snCDW1gV0+ldZGB8ifCsDCBmaits1TjzvQ4ZVGNEsjENzZw0oUUs81VVDqwaoD0YJy
76BcWCBcRuBUDY9QP8F5e+AVfPzbUM8iEPB5mVrO74jksOKKBbmbFJBxCu84QhzolUNk43VMg0gB
tEorxh0ytj3tPfO3a7shLVp2I1ujx8QtEqMDzozF1q+CaDexLl+LjWPRIV474vDyOLWdxlJtM0Xk
AvSbOrRjS92jWzKzyUChIv4SQ/TehgpjdGNo0LB7Cv094seDskL1mEb8JnPnkNAdTQ6h59xSBnlR
Pmq3nM/oAgbzXyd0TMXz+GfP9reawTMobfz09R5T3VYczNZA+R9dHeIKiNBIsV1kaZx9rzw1XH8X
I0mHabqvNiDbBWCdbDk4RZD1Tu8/ZXgk8cwe62IT+2dwgEJw3sKUnc9mBNvqM58WkxZ4D3Sp+A62
bZjS1lELhAdVoHKrPey6DrUpd87gQQOP1AyqFueIZY2ncA7To1mIIsHnWYXC8HJqOp0KPAm63eXs
PHSrGRT+dhK1+w16SmHYNw+DAPdZCnZz1n4MdQv/yGBAiN9tXz0x3/2tTHlX5sGk9Te2dC9AykDg
9iTwGU9Zvn7rJP/xBh4xYoLuhjSIVFjBXNndcdnRHVaAodV5zaf7UImvASNoXzjv42qfq8U5sQnK
Q6N75A5/iNLZ1W5uRwKi87qG6gt6s2MhBmhgnzV6LBQt7RrfkzUmlgJQhoXJyHBAKrd1ey0XCKWG
yqMFq6EUEV92CYDM8JtEU/1+RdwpxM/QXHum/Rj86Smt8EjgeOXVnrqokW5qjtOp0exUdW0qVg11
deXApzTHBZFhvDZlkXrS+F2aSWXdvHbg+4qnmWGJOlo3d3fuzrbrYQjN0YkPTgPYvai+mNYjl8mu
XRAQNoNQr7/B0qIF+7yNUPrIS78uwMyQrplPp3FCT+GPy1kxu6Z1177IeYZoFRJifxh/fLc92djR
wDbRjTN2wQYG5n6ohRhMtowVx30YvNB29ZcVUNR/7J3HltxWlq5fpZbmUAM4sL26ahDeps8UyQlW
kkzCe493uk9xX6w/kKpSJBgd0VJNeyItMpmx4wDH7LP3bxZDwR4X+QNrvVNutdCvdmEQOatOknIu
I+0hqzQ+OMvWeTKEzpwyHQ2v0uc2WZeHqFCo9sbRTtbd+1q27+qa3UFt8m9yXGsLfDXFstCMLy0G
MqDvOvcl8Km4z/PBMh4Sl4KOpWXPRdm5jwEXvTtXlhNjWaXNsJYThwtjT8XyN802deoJOc0JVcjV
cWiNIN0iVIu9htYZ90i5dU9+QwqUBQG8ykweFn1Khsy1CaEnnUZAbPUfZcNXt4obW3e1b6sHqRXg
s20r9BaSmdgvWWEX3W9miPjFeDmXspwWTCADv575TR5pGzYH0/+sGm6NZ1hS6PbS8wL8EbEuZW6w
lydKLzubyElkGnAZlyAANSL4nMd+THNg8LN9GUXdFkVEe6Vl7IidQw21FYlx29oOkKe4rX/rPXoE
hRfQsFAsbyVx6VqUHhuCIwn5SZaa8Kl102zLVBjmtapEu6bv9WUWdPbaQ4liY+nFAKek99hR034e
5BbJEgCWfp8VerPI6hI1DxPD9w3gvnBjU6JbZkWEWrMxFt2sWN7Ydm5xsqn5uhdatpIHuXtgLlD5
N+1mkzkDtayg85a68Kz7huYBa4jqth1E2lLtDQc4bPWi1RFlwt73FtBPuBzgLgCLRtrmRuosIuOL
7norPabpDsMjAmddBxrVNU17M9v4o0iRHetACrshdZHykDvkaUOeHQ36+nWE4E8k2i+uo91VSnCv
xfKj5QxopCQ4HcZJKINxr3cSQg+kzKGBbCdF4bgmB67yhCRS08Fp8vVyI/ncKO6b7Rofk7L7poR2
PQ/0Bh1OyCrKzAgFiECUQM3gQwdHlW532erZvef7GiK+ZlUnW6cArU25Rg7f4JzLxhb6vgfNoyh6
117qRdoiY1aOCWYnh1Wxo3RNSlu3gL3UKA69G2nQnfQucA2H67JTOmb6JDKDK3ZaS622S0LLJK8F
SF7MpcqLy6WVt5q1LmRzUFdeifb+TR4ndg3eQbM5dSydsqXVulJcU2ryMnsdYkTd89EKPAVHzejb
214DgkU1U+NtaEmS11GZW8ZGz+rxyKpUqaSPkjQR8JM0ahZt7wPI5l/Te3LcMuVoT+OuWcee2zrb
0AvbfJ5KqeHu1aGOj75hJd7RtvpBeRSuZqoQahzyphQRLho2vhYmW1lPnRbcTwZKyleaoV36TR85
B6FqDb4MjTS0D1aoUQ0M9IJ9Mo8qka5EGWbatmUQJG/C9fUHz6wUOjFBr/Rrvy5a81vq5dQuAzhZ
MC2SSqm3qUBHbx4Iu2QS6VRcV6WbGfGhD+ICie2gF9ES757GXjVlopAmG62RLd2KihfZtSSKD77e
JsVeFU4EkyaUXM8B2l0CC3DkOupWiSycfI78X037iIoSm4Uo7HKpaXlo7kSXFPE+jQXMs4Tjtu7k
MmV92U170HKDPaTE1UQBo2JREBycUkPeM26SDPBKCARg0GMt29Wx3zuLgPsQ/VhLDgN7kxltMdyx
YjufO+CoY2fmBpX3QcSGsnRMAcegD0udu4+QFGutkFbJczcN7a81JXXKhB4dqlnFZtRtQi78BUhs
z9Xp7ZR2uOjLoCsXXphQRWnbUP4Mz+q5k9xY5gZqStgLWVk9PvsoSR9kF4bcQx3YcvXklKh83yuF
oMyEK1Oef7WaquNSxbGVbbwSutG2iWvACGHPTWZhRlkSs3jTrlp4rQeGvenTAXRCUpiSwoWi741t
axZVC+bSy0ZUcQL1EE2BEukbBFbke7VLOjDnqVoyTFXhxjvE+RDRzNVSc1XFVL72hR5p2UJTG54+
X00Pn/PEip/KMvWSrdn1ar5J9Swot1WTBdbBHyS2RoMuZ/KYNKpECynWeqpXtqdKGzehTra2Eq0M
lqFlp3TLW0Wr75zUysx9mmlUHdww5r9pViTyQxoUBbalDnKA89KJSnsXMnX0ZWW6dCDordTQ581I
i6WZXJqu8kkyazqjo9dGsdZDLX/VNSCZlRGm1SLvsgHsDiU//aNTWWpXzJxcH+onbZCQ1lU1GpxD
JXRETK1UzvftMDYNHV9Nyw9BVGvtrZJazk2riO42aW25B8tkVe6qLd1KPEs6fZ+lm8hxcYhjJ6Zk
1qbtx7KNW/i2VmSYdCpDWu06hDkXk4bOwIipyVUXsLdTFcbaDFIPUImiYQtrD/QLLTVQaVPk7eAD
q3TFSym7/W1X685LOJCurtW2SK2NPIT+YxkHfnOj9GM5u4fjKM3S3AlQ7JTYFef1uL6Q4jcMeamr
vR49Q80cAARGUQ3FAutUa+tg8LDSg1pHN8uX00dYsDoVeVNnKCopkFj4euR+dtKyUOZKIcv6gmpO
bx3RrE9ffMh7+iGrfcX9oElxZ6zIvlvqNNBTm3ma+lm+ZTfCKLjLNIButp0o4bPWFoBw8jSAvSjH
aQFyg/kfLru4sZ1lVzqZuncDX8/Xelrl2rJppPSj3SQcjd2Qm8HRbjKBkm8GEWDe+jRWu0bn7pSU
IYeJZWchPVFXS5xdmigawAtFDDJ37M7Pl45shwAjhDNEmy7lOgaqOjBo4meaZ83bXKNEFZedws20
7qJ2FVmKky80Pw27D0UXCXsmHAsWQwh9k8KFk6Is5eiBG2xqpYigowfcHzaVk+zzUmrXWZC0Gxec
fLV2w6CUVpJWpKjaO4rhUlByKcxSLSpDfwdvLfA2ehekGc39hC5Z2WllSbpD7rW21VLuNrFScnVV
EuEXD5pPELaAIqBkpISt90xap0MvUxoSn2XiDA562KagtFmXJMx70+sgA3NAStGmGELgaF4TS/Wq
c/pC2iWJcC0gDLGGT4Pf+f6zExQY1eu0Wkq4QfQ3gYgkpnorPCX71KccbcfYbt2vZVNyeEPjzI9D
5aUfSk8GGRC4lfXUpZZrLvugjGwYkhb0WfAXLRfFAOHneAf8BFyejOKnf6T4G6fVXLZHYkeVU419
HuyQQrLqx3pIe1EvChYUUx+1GIvDWW4yEB3GoArA2m3WK89u0PfFlqRTNRdWYaVia1tOFCy90Ku7
9IYeqxcXMyVUhnZblbnXr2nVm9W26tGbXAR61xoUvqxG29k8T1odXDW9XRhlbr6x2RxQTSrSJH+m
rGgZhy7RannRdw60ZNd0uEaWkg/qPfaa9pvJpOSOpaoQztx0iAG5RirgmEhFAL/vYnkl0/xaidCn
hgNPGYyd1okmv6dSR5NNIIOVzysplEM6Zr1OBbWTq2AlO5n7VTZ7Td2nqt9JNKxMiDWt09n1Y5nE
kc6aE7656ls9bQEL1aV3l3XM6aWrie6R/odYlvEg75FiTBbC42qIxiht2rzKgEgZsqu8aGY+CPge
tuXDcKiAAjYPWhBFMMs6uy/GmLX9IBmqVn1Iq8jTFn1epf7C7UzMn9WQ9bJmJ9I+2DzXEaLv0tRL
dF0CGtaYCtTJMFReS6l3nXXNLHkVQ1c5D45eUYGPRZpARfBDulKa5CTpnYh82gvMzoQ2Xx17XlSR
IBvDNb3Cn6QYDE0Wio3CgE7W+ZPzWudIdqpZPvICmMlROC7nwSKDPDFLXrQVKQVp0lH6EfQ/vnT/
6b6ldz80K8p//Bd//pJmNPlcr5r88R9HH8hpmX6r/mv8tX/9s/e/9I/b7C15rIq3t+r4mk3/5btf
5PN/j794rV7f/WGZVH7V39dvRf/wVtZR9T0I33T8l//bH/7t7funPPXZ299/ef0a+7CGy6rwv1S/
/P6j7de//8KWihTXf5wG+P2nN68xv7h6+/pWvEZ/+59/9+21rP7+i6SZvwrZIptDZ0GgtqGjL9G+
/fiR9auKH4KFDC7Ky4Zs80qTtKg8fk3Rf0UUQeV9arqMpqGJ0EqZ1j9+Zvwq67Ku2zaXYaRs+b1/
fs93r+yPV/i3pI7vUj+pyr//IsaPOpUj0WTTRq9WjOIXmqLiQPFe00Xri8GihJnPu0IBSR8qRqtC
OlEDb982TZsDtYht80aJyVqC/ACDfjnoUAQUBUJ5hOasnhxT0i5opvauoULgA0FNWqhblnVPT22v
qGJZmwAC6uZLQaJKYRNulBt85azZDSrcKEs6dnoCja8FIuOwRBaD7Kwh5dxw9L2ocfHcRv1eKt1H
26NZXhgggfRokavRXec3dy0kSJM7Jk3eddMOWxtuchwAgK6N+4DuSs/FKKnEN5hw3+w2votkY9eT
uIKtz9daF7wWvrzhHN9JtvyRxOlWdbAGTmJjRome4lfPD7tDKuRN6NlrcEiPjk3pOEqMh5HPBiP+
wGWKUk/QHGXPXkTVsLVqVBeUMhpmuVRvdIAx1cjTy6t7pyQxqBB6pSyAu+FTPKQPThjsk6ox6Ho7
C9Xyjr3k00rSvwZytu890EkllaWZ7KBU4ce3w4B6Bpc4PLbWqlo9o6+5LnACTSNjK4fFpvCLm0pQ
ABoElq+Rv+qEsYtzuPDgB3RJofEPecIINpVhrRieZTyFr2mQb1QDcL7abDvwmiIslwiwYOuSQKtF
dqLMfChe7QsZ+WaA8dV0wzbL+p2b9hij5Kvczm7lkmIMBahFbvZHI5TeqON9RPQDLFiKnkeychHG
MNX0UYl9MNj5b24A1MDOj5VR0bfMd50RQwWnM0K6uZWC5EGu66dBNR8sOV6kWrPOGwn8T7IeZGMp
ldR9/RDXXoPksOpvLL9d5SZIeXuooESJ+1yT1xyoSLsUaJxltFy9ksqIR3aJwshMqJDDrWLvJujw
eDDlK/MlABvXOSqA3x7cO1dEvbjhArvMJQ+CtLrXjfqloY9S1MNacYZNmXRLEYb0PgqwxuFaLmBu
BRmcMAcaHlpQvyHC87FUQS9IJDtkDgEQHlYakiEQejN7qYXOTlTVOiyrpy6ofxNupGz1irYd6hm7
XI1Xcg6TpMoHvEpscDxmoyE9omcqFUvRLEq/fO679kMh6XuRc4aHnjmXpfaFixH8RY0cHVGIWsoV
+pd6aPE/qtvVJ8nH0Wsd2uresotwXdr5F7upkJPI4Q56Mmd4mYN8FxU1Q0EBf4ZICegnspibWnD5
NJr0ERwCMH0r/Fy2lBeDyngsSzC6cRFFNCoCGnceKhnxwD29SDhgk1gISKLBSoNYGEn1Y1gZ3cyX
5GOec2cvdfetC9sDPP5XS8sXBhlZJ2dfS0Vd5sWHkp5QVjmgj8VaNgNKn6AjtdSGa26a+0ACgYEa
zirIlHphKIIaiAZy2WPfovxnfS5C+RAPsYVhUT5XArq1BWZ7qQ/swN/nMPy7yJnzheaB0kEwGOzH
qBGHThWPXowqQZ8e9MJbKRIsqUTnc6P+QfHKj+j0LwwtXRh9d/ArfUOivC5BdiNe9FaVA/wCEzSu
YUKfyY2FAAcdOelaaQN6Fem8CMstkIdt3SR3SUkHq8zz26aGAYbOleZFn209WBqJ81vgNiu3rfJZ
IFtoNQRHf4gOftDQQ4mjO9/WjqlFrdpQ1obO/6UOgZhI4bkP7U0Kuqcp1IdOtT63sfGb0dXUx5O7
uAbwKLKcpqypLe1IGMtUUw6iGeAZ8+47Y8xXMqDflMpoEdmhbB+piA5iUUAxNs34qA+Z9kMu6f8S
i1+ANWkXM4tlmf3//1f4Vfq3x9ekSk+Tkt9/9/fMQrV+RQnPsCwDszomj46G2j8zC+VXjNrR5jEE
Hnb8lIj/yizMX3GtIecwyB8wIjL52T8zC1X5lfwRW0jyDVIPSmV/JrOYZKTkLaMnuKmpBumFokyd
n6QwCGsqohUbFW2FQMxyKrMnSdfvycxp8jI1sv0pxkS90guRXBy8wZ9bz3DzlqNzlgMIa+Z9BhUC
iE+/GcV+KQguJYDp1QLa25VvMMmept/AmGRPahEjNS10CMrz+LUH3D/DMOwt/wK9ulqNLsHsP1dC
TiQ7ddvkzZmaaSmaQt44VdI06U1rTQGm2znqH6onhbzgJf2EGBA6LnNAEPcR/qGIXK7/pGjzNLA+
GWupR2XV5AQu4udMu5XFIQJecHl0Ez22n2JMhC27SpPQJBsB6+0zpyuHJBwUivh/IYpFyiuAMqnm
1A8iMzvXrVsIMlFqcHcdgm9SY940GlWYy4GUUdbtROzv+3gM1hv1eFPTLDHOnxOFZhDklmTlRNKO
oIsxedsCiNqUb9IN2DChw2eGsbrzb8Wd/nQ59Llpchp5XJ8nkSPHtVQUPHmSJLI28jguMhIJmg/9
VZ/6n14amlgahjimrQoN/+/x5yeh0I/3nbLCvhaEx5KKjQHEKZ1jAIbZY7+AUY0Qi/523dB8oqSI
ndf7uBPxvlQzpYRMgxJWIChiJ3G99Tm1g5neImCSaOqwaeW+vMUQ0jlmidSsLj/is+PWTWN04DAV
87u3zsm4Kd/XvWNCPqU2bxsMn2zZrX67HET56UWOozyJMnmRA9t3bqlE6Vb1SwJRGslmLhtbKLeL
5sa05uFH2knekgTXvRJ7uod/f8AnoScvtgl76noNobXqpYIbShvmygK59ggnr1BFLtGLFCL4kEhD
yqLCpJlC7ebyQzw7EFzfOCs1jF31yTLEVEOP6RNXM0nBUhGq/NB8vBxhqiH6YzKehJi8ptZtgYPI
hGjnLScRVcfPxh0Kbge0kvaIYV0ON3luhmLICgWF0dpIpSs+VeelSVdFnU9prZePXGtF9tURr5dD
TJ7ZNISYbPcq9YgfIQKdWzBoKw99nMshJrvjjxA65mBjBeTn3dEqyrgaerb4Hvi+KXPHMe+zDpB5
+LWt7i7HOvvEbFUfCy64N0wXa1PlFlmPHIBGRFHANvcYOWy7RP9ze8KPIZ2EmUyDOq5CQM/IxaiA
ELlXLGSQwD3l6sujmWwKP4UZR3uy9bQhyj1WSpgGKF0ZvVSViRoTjqHi5t8LNFmgSWS4mdMTaBQh
aVpA2NqNHcIWlu0rk+HsfDt5cuNkORlSLmlcJkehndBBW0CN7z2vuPLUvjtZnBzH3x+bRnFPRvLZ
HPPS9zEUISMemgrgmGtK14kOsGMhf4PdvYjXIK2Kb/6d/S24sefdzr+TF+DyFvmVUu25YZ5+BfX9
V/Alqc4Dk2HGoFXU4FOlX3lj5ya6pgpmODuDsKaGsnIQ5bAnCZBD21CQJOhTa54Dn7s8McZbxGlq
8/1ZkkCxcKkbsh9NZnoAPFrzHdCzY+obHLq74VZby3OxAkC1dHfFBnEj2LrRHO2ZVbyyKNXcXnuY
08Pxpy8xWQee0wx+KPElkoO00Rflsn1Nd8A85rBbDtKnYYnG1/qqt+FPOuXsvqdDnyyKtgiBwnkB
+9YuuNOWo6e9cZtu1Vm4MB4uP+Zzb1On6ca90WLHn3rO5IUX1v4A91E1PlTJB1BQ4P/F4nKQ6eH1
4zGeRJlMSsqNNJ7p0cyBL67NFQJF62pprmkjjuYaV2aOcmYJqDJtW1oWumGxpt8vARcQjlUpBUSj
aIYkIOqXeHmZn7pv8gE63ix7qNbXjI6+b++Tlf8u5mSEuAT2ekqrcow5rMJ9fqTCMwteR8X3au1f
ty85s0O/CyjeD7LNLEnoKoNElWORPGnz9BMMO8QVlPn4WN2Fw8Lp986f30XfhZ2sSr/W/d5MEV+t
wZbU9Cet7spkOTMjVZmMg7q9rOnCnOzTDcADN6o7NIEMDJyLN3zIwS/qVybJ+Sg0TSw2akFe9f7x
qaGZpqYDuLwChwspogD6HUXXtNiV82Hof+ITqaqKOk1yOkdIKLgh/PitHiUQMPxeS1gEddYciZR5
uR3v8H/al8KQeXbG2L2hXadNXSONpm1sSQcBbnftb3qGNpkrv/pCu/IIz61qFWVzLia2OeaLkymI
NUvX9oUK7fQ4Wr76O3057H5Mv2R+zVzm3NlKum6osmIawEC+N5pOzu9K1JmsgFqZyzt0h25G63R3
Wc3Me3Pv7rSnbi6thyOiztt0Y975q2vxz603jXoTJ5KujjWx9xPGz4ZcCUbiDZj4tae/JOorULSd
7b5d3ivPxtFlCmiUtmiVTyampaaKrEbEiStrARBmHgfRPM4h0RvutRc4vqDppoW/BzaPpK3CEJNz
xrICv+uxjJgHW+/J3wz7ZpbhpT3uWenqun/22dVwGm+ytJmwWSQZCBp1H4IneRnuvWo+bKSlNmsX
cjNDjO7ZX1lXRnluCZ4GnTzQOtEspakZpIK+8xA7MJH7NRJIV7atc6kCGiMa3jNcAEyu1O8nSFwX
wQDgJ5xrDrIyc8Aue2trfnLoX8xLYMSzjuW/TO7hV12t2U0qFeP5+i725EX2IZdcWpbjNoPgWrVt
j2N9RHsq8PZZIvJTzZql80EsQ49+1jz5ZG4vT9pzJ+7p2CcvtozZSc2O+J774opDbt9f/vyzx6tO
RVIYmlBJ/CZbjaF3omhdL5yLW203LLx5+Sw9aDPrlkX/3O6vlSLPjodrHPh8dhwwk+/fZVnYdqRS
YUbW319DUJ3Vfj27PKSzIWyFqp3QcXqfTheQUI0ftii3VYgED8judd2Vl3J+Rp6EmMyKAFBn0viE
SA7FVkF9cuYvpbmGWPZM7KSdtccSaV6s4is3kPFl/7SrnISdTAZXkXQ/cWiiR/6DDezTUtFluw3D
T4CFrjzEs2v7JNRkbYNZY3crGKGUfeysj6p6V5jXTIPODwcvYUOQlRvTYq7o2qavBUUEjfbmkmSS
LSvc6ZvRI67adKPb+Av90vDqxnVuUbOuZRIHE9SNMUljAXd3ZV5b4y1gNHBvNjg8rKt1eeV1qeND
mr4vA0wPVH4yRtuYTPYgoySiGGmIb72xlvboBa5hgK21e/KVbkWv/cHehzuIyZvk1Xmsdlj/+ups
9G6cJ8v/jSPvmbdK4s6tj2qajcX7+GBOTvrB7ysPDBxtl/IlUuAlolFSNH/WttYYbwf/CjLFpRTC
JpX1DB95HjQ/93Vz5Zo8Lc2PezIGxjYGI7pQZHuax/ZloQLgkn1EoOffLz1rFSPFp5masB3D25tB
gr71oRVcvQCpZ851AXIHA2facIC1JiswBAgmpTKwBDq6G3sfLOJ5t5IBbSWPaJcf4mOxN58jjF/R
WQS4dqzhtTwaVx7AmURGWKwZfYSLYYQ1mVYDhAW3jSUfWWB1I0XZ0kOETCmhQvtfLm+l5+aLZRj0
QAzNFJo9jZTliihUWKsBjeQGzkyLupeOWcjlMOqZLZsR/RFnsp8m4EKVqiQOKinyA6oqiKdtvKfi
Ll9b2+QWr8qFWIsXmG901Y/w8OYIBh6zq42ya99j8nq1ll3KrvkeRmDMahfZH/fx8lDPZWrvhjrZ
WIXbuH7QjUKht+QyCIyMgD/kKW7ULaKPlOfmnTa73nE5P2f+eMKTlW/FLlCbkJFFiEEkAdRg+WPg
PcG1+fMHx8n4AMO932IAoWmdKxMotx4FLpX5XRB0/2aMyf7NFdYIfUEMimlAPrBrLW3o5ddM084V
yt6NRX0/FvIyS0M9zic3sg/VCluPBUgvxLPKOdLTGwkfh6duneBRcBMv+k250e6D52vXo8tzUpfH
Lelkz87o1Tcgln0aBjXygcesuHIOn1/kNlgE7J4VOi3vA6hDBQze4lBogoNw/EVKH06gOX154p8f
xh9RJluJBdMBORROhS77mPj9vCjcxeUI527NvK4/Qkx2EQNdGMWPCGHcq3NUUasZZshzGNSL4Zjc
l5vL4a4NaLJXSFHnxIi0+Iiofw6VuyJ7/vc+f7JRZIJSzjA+MDkRALVosUgPlyOc3RPMsZOOVz2g
1cnMsuwu1dsO3UalAWtRebOq/iJVH105uPLuzyR6IGn/CDSZYdArAqfxeVQdIA/hHLB1myfpN3eU
7ESf7PKozk+Dk2iTmdbkutVSZ/Dn2trdZLfDnhLlM1SchUE/j8rX5XBnV89JtMmkg5nHHdEm2qg1
hcxPgZjab5dDnD8eT2JMphoMhqgpqNnPVYRw5V38oC0jlE2lpb5s16DecRhH8HQe35E8Iru6gta0
+ouH48m3mExIAQNNKAXfwhwQ3UIvSK2j1eWRnknM302UySnVl2WmyyUhkGPfjLVlfY1zzvU2wNmZ
b1HL03RqQbY+2di7qq8q/Eq5ZnwZjSNxBrlJ9vqn/mOxlFfoVK5R9b48svHhTK4CwjqJOFlrfaUV
tjROSt0L92kqHwBtbkQF1h/ccZ1jlNChcnQ55vca6KWgk3VX2UqsZw5bSLmsDmKR3BYHeSk/A+id
K/fBg3OL2NicVtNd/YhO2PJy9LNp+umQJ+vQT9GnqCuGrK2V1ZH+49LcIwfgrrvdmKSP4BnjIV5d
bRiML+/SqCcrcmhtMFYKcc3HYWWulA11mb11q1O7b/fXTuf/YZSCuqn+HZY0yXcMLUBqpCYZxxVq
aa3jV2s3ZnRjKZrrHB5h82E5lvz+QvGN4gbqnXSWOLSnqTmUot7NPdKC0o/XbYnyfaMtQXhf203P
7d22LOMVSg6A0+rkLfagpAViISyVD+2unw8LeYdk5lzsYQHdVf2se0HP7egurlVxzi3R07iTt1hn
Lgqt0njTsqxlik9TPcB0SPCLcr5dnqjndvDTSJPdFWJDPIRj0o/9HnZFTzGaB7H96S8EUUBTWuO5
TUnxfZJlZGyslSaYlNGhDF6i5tANHy6HOHvw2ZRHqW+P/s9TaElSttFgjffisTu3xvLrkw2OS4m4
D8MAvXoZPuOMKuO9asmCEilXxGk3xGm1rHE8FtqolC02xjbcWjPcB0iEr4zs3LlwGmmyXw9GoCuN
ztPDT2dbHCAx37QPA6UbKtysMP1bv6q3UNiRvDle3cfGrXm6n5wGn2zdvjpkRZ6MW/dtwy6KP9Ry
HCjaonSN0ae5suLOTseTpzrZtGWo0k0gMVYtRSutf0N5Dluy/kpKNn7KpUFNlnUJq01vGqL06X4A
8DR8ufzKzo5CU8cOCAA7fUQrn95aIkVyHC/g871en0nqrY6svqNdWVRnBwELixoeSE0xLSbrZWUG
hUJemZUg/KVgC2D0yhl6flGdxJjsQ0OURFlKQYt7JuZ+NsJyec7hVbXPaQ5BIBkehh5Unxn0qDBj
IuXJiNUa3ZU96tpIJ9uHX7m/39HKwJ+58mMWXKlVXgswSe48FY45MsUMM3w2xW2UP/yV+fDHq5pk
dk1WIm9XjVeAokfP65PhI+yCTOJfiKLTxgAjj2X7tJOpZrUhDyXJVGkMBxpK69pTHyUUpS+HOXsm
4gY9onSh/31Ht59cybk2IQmByNIckUK0pqlCAhAwomOg4VtyDYl8diX9EWza6HbK2pCKgWCNSu0N
NVm9f20Rrbs8pHN9IGGfhJnWVAJ0GsPvIv6JeAkdbNkw3ILMvmpqCHoBAjWote6TXDzYnDIzXwQ3
ceFg9uhWV57u2al48k0mW0cida3wx0uAa9evji+/RLV1pet17ZlOtvQ075W6J8o8M74JAFYGvqlo
jf2FOu3pIx0HejJN+ODEAujFQLJvMe69avAiQ2dHFu7K4j1/EoNRVwRbLSyDyfYw2Gk1hBFJqLp2
1tkqXiPVuw1m+Chvr0yTc/cY+yTSZJ+gq1B1nY4UsZq54FQ8NZcwcUv0dZm5WHTRNsoxnyllawWz
HpnE1EdZOtWGRRfbKKR6yTAXLXrBsoS26UgYmGlNpNxlbd48Zkg4XMkczq7Uk6872XbQR8p1M+Xr
egZXO11bKBQ3CvUpiNTbKruWs56dVv+MZsnT2mdsiEwZcCqbR+FBTsn1wNObyecrr+DsmGxZIR3n
G4ObeD+tILq70gB0bm4d+5cSqEaysrblwl7zaMfrMsAvaWX/lbwEjVkuzABf6BNPUYNxa4aNmZCQ
y4OBC0r1YtXRwiU5vLKHn+uxgC8D6UvBSBc/kRIUJbMr3+Oo+CceuzCORrDAH/3R7ZYwIoEogk5Z
1iuFa2SE2w/i2Eg1oEYrI5v0dOVxj9vNJFN693UmCUA5CHCfBttRu7PWY/qX7UcgB4XnpbvQr2zD
2sj+moTjksBfAxA3x7rc5O32vpu3gYv3TZKpqIE4rt8nywGNGTijleZQ3OkTqIQV0rVIaBqS/IhZ
vPGx56BqZ40ZojTqNQOyRyj4WPsB/Yp7rwj7DcoXuHcij4S4JBN1Lqym/JANTnij87pxJLIRlEoC
dNtDn86oZeXDfafZA6qY+Heh+A99VW/19t43qmDum1iA14JeghJIyTf2U6ueDZVL3dW0jF2K7uai
62r0WzsEU5MykpD1QjCltfIe00/0lHL+s6pqp0EfTwKsq3XmCoEgfLF7uUuVmZJHosI7GhUQDV0M
ZWYO4E1QxQz9W2uoLACccSjgmKvtCuB2vPX9uP8UY6e4pz9IthmZhvuctjaSu01WKQ+YX4ujZfdf
7LSmW18Y+QJNS3Utar97qBI/vFVlm4aeiw1wmQIjG1qt2Sgo0s0UPcKAzYnR3kHAsOkxENHyL7Hc
8LdKV4zuaFF/KFBx3Shyyf2rg/DrFKV6UK1kkGZGb6LTX0UFRFgp8762GHxsusJTH6pasdHM1Mrb
AZEbZEODAhUhIJbpMjeUjibUUHdIkVE+Qog9Rf27RMXRU7tu0WqqcozVwcCfRPHNG9/P0Ph2HeRa
17ot9Xed2+PnhsRuLhqE5ZMIH+QgFyYaU6y7NzNrsxKFf93UD7DXMZ8OhKpHS9cC1brUPYGcreLl
nr4K9LzP9wNe5mq5snLJxdtJGYYaM2Ye1BESiAlt3y5aaMQBhsFCjsWHRlI4hOwhWFQ97wwheCSM
5DDD7q6v1BafCNnU1xWPbz/Eof4Y1Gjr51z2NzXaShCzg3atm0GLJ7EU3qt+Et15cW4cTcOKPsBQ
jB+MvE4W7ZggxHmjPbhapOwcCF0r3YmVTRLq0Z0S2N4SwH19hw5Ivoxc9Ie8UtQ2MtKBgRqLaS1V
37c+OlIjsAMRZZIui8RGW7Jr/Z2k9wEiVZm+kvTSfzMNh0eoGvgMl6gn4RIn/zd7Z7Jct7Fu6Vep
qDkc6Jspdr/ZUyTVTBCSJSX6PjMBvE09S71YfaB964iUj3h1x2dih4OWkgASib9Z//raU5Evs72R
QdHjv9e5J7OzoEMxG/E1NeweaoaU1yVClSmuFORDx4wwOVkYAg6mottqTqIkpjWKN808cJTjLfTg
BMraO7pyr6RlhGIzUFBIN8HoTMDdZlxkSuxPD45f4PuZ6PICWSkgh3y13saXBaPFJBrdw1IIHVy3
fSJv0qTLPxjOYF+HCm/SsMHuaaxBtWB+0x092a4QEicaPzVljasP3m8rRqxk9kWGtb7I58D+7NaL
DewyTZ7MrrXUefam9CrPfNglk4jGC0pUEKizKW3eV7rBm6axKwz9m+7YtrbDnQ2895VdZ3d1auS3
q0bnbpiNjszJtDjFqxamkFfI4Qi5w7m2ZR/dcgT4sWs1zd4NRH6bmHA+nCqChqq86FTlJgi2pTfe
OXVSXXMWzZcGvi4nX/jZpWtWxhbfGueIGyAyMQ7C751Qem9qPJE6pxSHwTSjQ6JEdzUXy7jDkjC9
V5jZbjMxmUcVzOVhbAp/28lsPDS9i9k9/muXaeaZmxz7n63bjnr1V07GUzhW1iaIquGcFm5Pu1yl
e9vu5U6qTB60FebnfGEz1zO2X5g4UGMe7cplYiISWD86A7N2WEYN35s8WYJY2WkAwzaHf1sHxr3G
iAAo1TQ/drKFc9R6RQTndhbtTZ/g/w7TJdrNcECYL6uXQ2ZE7bZMR2yGsbctLkPs+MHbZ8t9JY3+
yWT2TWxk6Tv7YV4WfCLD8Qx7rP66LKV6P2Z1tB3aUp511GBXEQgDlmDmpu+1xLExE8bo4tgf+jtn
9sfbwe2Cj2YjaRpqN09gTbrlg/DBC9XSwRLMaBnWwOvdenAkwHNUBvJz22agmRsbe3yvTqePvVEB
Pbft3Ks3RdNEWJJ5RYUL3tgW2wy7ufvMCi0s8OccJu/sYKVmqfGAPcV8q5ePuq2Gw2jm05+uWetD
PVdpgXNBb70XfVv62yzMkkcvpFgAsz31HnK3tW45za1D2bV4KZqU4hHxJtdlA3nLkwm0W2+xxp1R
sQXjQNv2SeR2eTYG2e99S8tzi28GprIz/BuhVLWDwxTtWq+HpJbMEYS5NGlggrfD2TMT42q2HeeS
cQB4u7o3T7Uz1rgDwMM2zG651mbtgYH1sn0azvl151VsK39W9bHGivWmxTjx5OnAPeOvm+6dFlrW
WEp1bMYcOqocg4cJIqDvN04850tCJ6HrrixQIsfOG4zY8ctkq9fAV5f9sG9y2V6BNEowXmaD9bLx
Yshm8sQpMH3y+sk7jp7wnlSTFgc/XcLPaAcZlAi9EIZh73OE8fY1Uwqga1wWzC9FcMLlbQDFliMP
UaLH0hM3g0/M1X1qWnUzLHw3W6/TuzIDjgWgZbanm3Hh+uc6hWUnguJiKXyMKAlE3BSLbkbjHewf
Mu9mmafwyqjgbsrZiDZqbN2dYdXwEu08TDbe1CQ4soQBqPFAyxm77FCCPZwK4+vCRodU3AAIq/tx
eSNO/TlNZQgfxXSEovhZavgyDA9JyWUeimpj4nOuzWsmWt9Y4R+0IjaSZGQGmF6F1DPWfOOHBHIu
WzVaM4BM74YJZLjscb5lPmAfMGuxY1Ac05/9WwLNfyh4rYsi/UPgxHTQ6/RCNKKvm9oEQbcFhXIS
81W5j3Z6b/FhuMjPb9V2f86ZWI7JTpTuz3quV/Fu6y7oqSau0QXBPqUXttEcMziAv47if35YL1dZ
f/7DnSyJctYyHiwZEGRLJWLYdc8r/Mf64n+jk1wLCv/eVOvqM64XB9zEhuZ/fcX/QpY/ul/8/cf/
dr/wzD+YNV8tsFCwrQPYPO+/3S+88A8LIB6Vn1UQ+uyP9aP7BT9jGP/Z+oJ+F9vo/7tfuH8ws+Aw
k4EDi890kv077hcYbbzMwMi9EPh5fsRkiQWnIHpV4oimKcIz3VJbPmBjs1sYEF++zMKIivsRbGPj
btUs4JuPOefkjVoaQeBVFtNcnQuMw7tzQ1Di40vZphnqVWFAQgkLZzBucdId0i+zDUrks+0p2/sk
FT5jGyKKttV7QximjbUBHobWrVvMK64qbKpu+tTQOR53bsNnLw4zb/B2xVzIPA7Thao08beudg6i
h+ZWVhhhHmYxWBX1DlUuh9SxhMRhPvCbywkHRySnpa+jhxCfSfuSODu14IbVEGP4DqZ8ds0wbK33
xdBrvI6U2ajkAq9aP/hoqdYA55uNGQwBv23LXY4vlTiHfWbg19u5IsCYNB0+ic5xSaKgejzqJPXU
Piy1UW30TERx2dZLv4/anPA86ws13QbKBQYtBtFNR7PyB9h/VS3xOC/GAMVTz4/3fPN9KJliHEH1
KrAI0RYDDw/j+LwSLt+C0imfmjBroguSx8HeY45kZ0++NS/VaSlS+CZmmSXiNh/E6n3WhAW/1kDt
yb7RdYi7Yxhk4OVDsANoDkMLy1hdy3m8c+sSZ8ZwGheWF6KQG1DkmQ8QsiyhypVtm58Wq+6Sgy56
2zx3/oSoTxStJmytEzJdl0hDUbTvSIe16nDwbaoMg9ZiCfrorDn5GWxAEVMQWIPMyfllisVr6ju3
SJW/w2OAlBLP83k5CqKa8F2TwS64Q7SvfbX1ecnAr6QW1ZjZYBYQW/aIkauKTze4R38JzfsZE/jl
WpJolyds0rp3c9OM9amVdT4+OsY41nss6xZ+D7fnzutOBzCrpyWC90hQGn2Z1RSB2vUNFyh1gN0/
Fr0+rgwegp5gS74YQN31NETmIYum5EYE8FHOVVhF48aS67wlVnVF/5BOjaHPdeKkoPC6rrIhpJnp
lShd8YiBdwgTvK4rLOlcoswP5jhkN3ab2d7GcEf7zxTkY7DB+qr9no9JBzyYRBMITTRh2ZpaXTDB
882XLjardgwOvg6x1LZ1lSIQJH5frjDyD8sd+X45n+bRCatdg1v0t7xe2B9Zbmj3Wuk6WcPdIKC3
R48sPJVF6oTE+pFh73wHwKvqwibbLcBMl2+dy+N61y4RGKVRYgELfqlOpmu0D9Q9urICX+a0U2bs
s6pX96PQzK5LHxfMuA4iQ2yiZISDYPQkTnDKfHKykAQFbm6Pg9xG4qMPrQ2CRXWrjW4c48jMoHgI
0u0v2HIl7BViSdU+iSzphsu29eALG8a8c80VgDOs+zUsF70cUUyWFipJW5sM5SGwrhVgnrHoQM8G
wt0OoYEzGJ5anYpzKexh2+AslQxAk4tgQECS1fk3PZG4UXmYUrnFvNzTMa6x/kirsqsNxpWX3rzP
GlWSQBhmLTY5w6Srs1cINb7y+AX2Tql0cCgZyyDHt/POu1V1iHPELGQBqkh7HaF8nTrpZYvbQ7pF
cA0IpLZx8FbWqCl6ioyqRljTFmWjJtxI2180ZqSGJyHZRa4S2PKPotlpTQp7X3td9L3qbazxIwtQ
GnRnYePrELUK87WqK8pzQLITYGU2aiwHe5yBT2aWOGDcBhKUKWmjEhOwxh93qVVaYDc9bQxH24Gz
tiv61MffI+gtXHrnkZIvx6COAXwN1QGb1R5HOwuSM5hkc1AANczkQUntv5uyanlQvi0AgzcFEA7R
2kXyDk7OV8ef2yuJXS3hV+p13qbOLQGy3cLPfTePk6T2QwmG01+WQQVsrIL2J5LRcI5LX9bGhe/W
AOVKO1iAlRacE5vIGCfKWGTQj5Q4FFXpdkqDGJM9qbeY24lp34XjoK6WCGHJ7aCG0LpotaHlE97S
XUfG0nXuhWlgpA8SN+op2jgQL+41vyH42SXJYI8nfVCSSC1z/dDUoxBbOzTSGSL0OMyA2KhhbSo9
aoe3eanzx7Sv6vGx6y3MnfTAWCWcekvq63QAWncuR46JC3vypuVypPTx3pqCVmxp+bpiHwSzfKh7
V4odFnaTDaE5XGxmP/2MWYrWn81NK9MGx0Kj3s1ee9aTBjVVuQsbqwJxC/yMRDLah4msaf8UXqbP
xKhY7U6U3NMrs+4QJuq+bdSuh9cU7IHcmV+xdUL71joqdG+tJCmiO79VJu7G/eyLv1oX/wkoCSj9
tTXy3wooX0aSz3/uX5Ek2gLiNItcEBXUD5Gkb/3hU56MEMKYFgHhOr/1Xz5q+LoymUyD2GcGlIIm
5f7/CiSt8A/TtTBoXf1b1yGW3wokmV99FUgSKEWrZxtdYsJWP3yVdFQkojg54OFAubdKDibAj+9j
TS56VanKx0gULbOEgQfD9hDqrpUnIwt8eZdB9cb4v6kr+9gbiUK3Z8sRpM885e6hwqgf4o2Hy/qD
FYWT3AVJ5LzXWQkgsiEgbKElWdPwMPd6Nq7pfhnfRTeqHOtB6bxHE+ncFD1GzTjGEnDeCsvqh2OS
Bg1TfyKpa4wz3RBAO4b0aexIn2K8KVPoYulkhPUhknXQw/+mbATIZcKi+2ZJVBsAaXe7zLkoQkeX
ePLb7jfYGZAvykm4+e0gBs/fu62P3b7BV4EB9zRsTaJNjPx3NmzFHm3wggFq6aou3U5ZK917jNsn
hLvUUJYtIaAQG8PMq3lLS4WWD7X6od1m3egvx7KgwMk475Lj3IomL9l2XeF0OwcPBr0RAkL02loY
Mp8yT9TCgofpkRdnJyuo5ExYegabouxbELiWK/ynqc9FcRA1BddDPfVjcJ4TOaMx8vrSe5LQNu6r
zAjyUy/qgdPAkq1/Y1a1aW3MtCTabQY9NXir+sN4diIB/AxwkfvVtFMbLIueqhVRHfjbWfuDH2Pu
inuu4+hpjRooIEfduLfhLLhMawBUgNwC4Q6AQaFB0YR2fRsqi5OUTB5kl2Pd+VGfLKd+celJ8KB9
Z5tXrYP9OQmO9bmqpDnd0GA1QkrmUjGeBPRn2pmmWh1lgyz0tjLsq2hbtzUTeWNoFeUVPuVL+82t
ex8spz/jwZAGxQDQlXEdtS/oPQzM3ob+90YUTRiDaQmCXUAUbBHRCIErf95azTnIbfq78bI6C0IP
S1zvAUNPuBAtADPrm1Ets3vuMqRrRxniqQ5UuKpDaJR7dhSjjVBIDTtMMDOHVIAtSIGBOGTDxJKf
LNES+MYq5a/dUPx2nH3vsu+fxjC1KSMnGSVM6vS4mALlXPyzVpMB3CzvcvvekYkUe1kKDAbDvCzq
YxNkOI2HUDyC2Gq0ru7HqSwJYchnMAuORj8BFmGNZXTF3F/VUtTP6sm9HboZ9Hw44B++CZx2hIvh
y3EKju04ArOvC2xHtrbfgX8ojMCanTiowik740NvlV9MG6/2Y8pQy3QbBcwVnETWVLhbFMKhm2tI
Cve9FVSYEyf5YgMY04MZ+7DLqMkspnAfU8R5CRoxbElbiQDJAhLgbtsBgspN6hsB0DKrn8ZPCh97
6obJSCpSiNr2aPZxju5U0pT3NqasGGzo9ctnO77xpfRx6N8Vmdt7295GveW0UUB02Ki0p0HTadSf
tTSNnZ+h0Np33M9xA9+LGGGs+vp9tYztcsC1PeivelxSzUMSGrI9Rj7W9PvcTVS+TUcn6r7VXV2C
VJCTHb43Q0ADpwX5mIgHcLX5zg05IcJ+jIDAU5q6w3MNMg7edUuZfZgXevyxVr473klmQz7QbGK8
ZHQxld50U1cte2usPcCqCD2Z4G7wQNophY/gBiyHU19ndpd152yh/7Edg07XBFxRPXpntxOmffQs
7+vghmNzbC1duidhhaV9xzBF54FvdMHPwhYK5g1kRsf7wv8YOEfUBYwei6Er5a4Y++ELcR/2sstU
jQ9mXek72qVpc0mpmCZUZVhG/VlS2u1xpO4B06e1asrboCaE2ZWcYsV+UY1jYdnrKAziGzxgN520
6pSxd0xzRQ5S66IvLWlxXMMu2vRumXsxrYwlu1QqqL5rI/Dup8gjgOrFosUuAp79HVkRqTCAYffK
x5QUio2TJlbslmH5SXVL/y2FXPERdIAz7Pw0mcwdtZdewt6pzMdZ2Vl5kdFALpn7t8c6BrMgkndL
AFxrx6mzWETHU4FZRqbBzd3RgSnzdGMkC7iis+OnXpLsi4rMh5qxoeyBE6SshIWauaHnvqn8IrdO
NCxGOw54INHZBfri3wmpehNQIEhusa/4HBibvis4t4kQZHLIpdN/wCl3tfWe7JopiU6RJYEjfCJh
alcbvlwuKNExHawOSH45Dmh8kmIbRMMRBL66zB96twphXZFD87nyzaz3PlhuDS+PHqQxEotPwgbB
Y0+bdrDlTVPSlT+0z+le/Zz6uToT8/XwnBJqqYMBIJ+YzYsmryHduUKM+ZnYvrU/yq6pHhvP74Jd
ComJ87nIQYNGTg74yBzK0YuZOcXnOMd+h75aCfFtek5e/cUE7WRUsLa2flb4y5X1V7Jral7NIV/g
1XhRl+lNYoYiOiUlBftTVqLm3teIdpB0hZP/3TSkfMR9bwX+4UZy4oxp7qDxrHl4JUKScsoK4lGP
CQ2/56R9YCfe1LX07Kv5Oa+vQOqUmwEaCJNxEJS9Ew40555ec2d6mbzxh4pvHJb51AnKJCqCLdVu
6gehI/rhdmpyWoAJfV7rz/q56qCeKxDOczWCFgboZPu5SjE6qhwfp+fqhcJI996bTKs++VXlLNde
lRf2YeIkT08hl4NrrMxUf+gy7IO2q1niAhzVAb/EDyp2kuuVk3kbTivpZ3musrgtn1c4U1kZXqF7
Lw+CtjzgzLUyE7oDJ3kvqW60iP9ipZIg2yob1uudbux5iQfH4Z8Us/U33je23iDglIzw8ub7/xSb
x3kFONietQ6M//vc4PZz/3//z4us4K8/8XdW4AJZ4NOLhzGj/SHFU3SM/6ovoz/FlCjCwgfqhk+8
/ndWYP/h0eXjS8eYAzaTWDP/KyuI/ggd1FaMmdOjQFXv/U51+WW3w0MwysQG0i0ctDyfLfcqJbBo
RPSATGhhm9FDYND2IA9FWiKCDz/clNu/9Ek/Oiy/FIk9L4ShT8gqq1CMOSdykx8aHvYMzC+B9wYD
NtSbsqrvyma5WQ8V5tOKizaz3tAgvtQtPS8YeJh6OBT3mXN6PY9S1Z1Je102tPcqvjJ+8BWrKVrP
4p0YWo7oko9V+tbI5z8siiMMDQUAda5P2f7lVfaRki39T/KecHBFTI0i2YJl44xPgwrC9yz31eA0
N1j+/6YVFMNczPxgvMb1MjiL38HLpZu59CQs2zaul+YDaQX6pI9DYP7VVXoBavnxMb7cL+xE9h6j
mRimRCSD5LQvVwllDztgpWxipa8nQYbyyTH8N5pjPy/iIum02PYOfWg8U14uEs2Eb6NadVJjcAJz
hUAVY9zf9NzlUtZVyL1X01CSYhLvH3dkDsgZ+kLIR6fX+xnEtXDvGYvZ/3rfr0/8B7Xe36vgnYj7
GG3M4NW1WO2Atkn78KGtJ7carmWvbwJ9U81//nqdV02iv9bxQqalLQstZLi+fz+8X6RkU9WSl0G4
ji68OTjmGqnAr9d4rcn+axGeuoMAz3ZpsbxcZILvNfQ9T9+avEuIAhuketToh6vGdVrEfmOB3MAt
voaJJy7BTAb4M6QPC/XNGPa52vz61/l5m3gm5xZvd2AHvOWvFOKRthH3FnYT12nGBqlJtFfW+CTq
txyffr65rOQzcbaarNl4Lry8bqNP7LwUFcV0G1GPMIpoCzHyN0ceuLueiW8cs22wl3ymAV6ukqXl
ZDOjQj94ccBweumHdKqffn3P/ulKKCV5NtNYYLeejYR+2CZG4YloDqm12LreUu4ABz38FQv82yPi
5Rm4HhHcKN4sm0vxuVuvNgn0C8xALE56RwiGo6IpP6LRtrZtWfef55RMqehzlcQIOMftr6/u5UeG
pcEtPZuh8KElQwhfPaeeSi2cGVi1YcBdBH+dps3WxoRL6w8rnPjXq/20/1jN563maXn4lr7+wvSu
RmEecEzRqrtxIusITuichukbF/VaALFeFX1mwgCM90LO9vWZ/vDMKNl1g1EiM5s6uL1xM8gvLnLI
rdnjylhxNjYerkTUJVNSnnl6yIPe20iFpbOwlu7h1xe9LvbyPCMiQWFCbAK513n9KkQI7iY0kk1c
VTO8wsiYjuUwmG+s8prHsG4i7HRQ7jiMUgWm8+rdVrRFs5XbGXux2mZHt9jm9dWsr/I6Xn2tzL19
mfawdunmbXuIpdlef3lLefLz0c3vYDOUjcMvpdPXl0qZrnSagPuui8WMtmYkqbUH+KhWcV1mnQZx
7S3h9tf39x/eHgx0CFgo1aK9fHY8/eFh+7Y/irZiU6WG9eeYhp+4QU+Q9xBaWu8jjnjEmm85FPz0
TCM+TDaTcWgP8GB6raTP6DTTWmXNZfmaOnd9/8ZY3M8vCpezhiSrzRNOSa9OhMFqF7sJiIpgYheX
NHZQfllZti+Gztn/+vb9w1J8/QLWYCnOt1fTz1FRVhPWkVyKh83g2CY3ZNUfa8N44zE5r+es1x2K
76YNZNfCVvCngJbOI/aGPcfc4F1koNrdw2ww/AAbWMb8dxhsmup93X6oqPnq8WvSMoyi4IYLOCbA
1JmEjaLYWGZmM25KJWJaWRtZbVV4LksdYy1O3/Shz9avwbjN4J+LT6KH4pujTBTdvijv5XILqXXf
T2pr1sWO7l8T7MBpe+3JodVOR31Tqhu7hiMirb0e9mZ2LKaEQsY1Mud9UuHSMHiXVAl3Iro0zL0T
fVbUXWvcsjUsJUT/21mkuzndFMs5JB1PSYv7qtu19BjLCUxIEpaXWubduUI1CRI9FsanMDqVWb+x
knwnw0+CKkqfTMdsoaUovfdeQ+K+D9JjM28RGsC631jdZTGeZgyDJc3MhAFaG9ZDbtMfGGOnvHPn
hyS8MmnQWccUHsnsPdGWo+f86Co/9sfjUN3p6aE0UZuKTWvfS9midTzrQgEyBRez3PjmDY21OLCu
i+a7C3hXTo+9wUe8P48AewE8wFhKtmkk6MD9uQwUWP3vfXhYnOvCpIsJNJuztqDdO3qHpf3Tg4JU
jJ8Lee+Hu0gncUXfWnkpCgCo1vX7MerOwLC3S1HcdBlDCes0QnGl2iKW1b6mv0CfxeX8REs/eefC
wUf+40BRkEeLlbwRh4OxMeCK5VR1nOQsjYNb7gtpbcL8skNuV+/T5DpNhuupPGgNhrW/0t3WzIvY
aaCAC3SsmzK5sZYbbb7T3YVbb8zoS9NcmcXBpr+ZKYkyuNmM6sJu78R4lArATXM/ueHGV7eJOqCh
3kEK3Y7GrSvtfZPK2DU+2st+iZ7sHixY8S7TnyfYaclHszxawaHS38Ty2IyXdrRF9AAhXI9nv7gX
+c4r7+xir3DxbrMJTUaDOucT0uxNn3/psa6kY7JZMmjJxklNHVKEU9Ufl3ag0HZRD8s2Q4eQq2s4
3sFqPbnWx/nKYym/yfsZkNcnT14XGox7eswiO57mj0v0rVHv8uxdWeRxATx8yndWckMl0YOg3NbU
uv1243nGY43E3ijgE3t0sYrpbE8UEJ1dOfqUgMqY7b1v/bOK7tKOW6CSvTE0qGHdDbyg2IAIn5k0
vSEa9HBQy05tR/+2MPHhrMKrqc35EUSd2t3niqfk76Lkxm62UO/MBUqo8cVOpttOqp3VH2usISY+
4rnxxqn4U1zEWbV61IGO8YheXw8/u/4cLijJSUM9UzO5ZCdyO6UqPUEBDpzrpOgX66nTkff4m6fx
87oBKKiABJxk/GXk0o5zGM7A3WIE/skp1Xxm4zTM2yc1gHJ/Izv56ehfF7MDOFFMd69x+qvF3H7o
05bQVgb+KHnzUxHFlrVOBxFrv+V599NqfCYpZFDPwCrYp4LzcrXBcRVStKaNs0TzfnqJcWyrOttW
yVC+8a35h88zI73eaojqR3ykX+XcXuONzMG4pJDi2lzamJr8b0eyJp1pj6cEtRND2/U3+CHo6GU+
q4ihzTjqrK3K3zvzZyLANxb56TLW50MNzKUORNXqdbhsFKGiWipa2C9XVvhxpkH769328y73LYp1
gbXm2jjIvgozonllaM3rOMLQKI6TMYyDIADjCHzXzvYZ8q3fviTGzMi1Ay7IxUdj3SQ/3Df6/JEF
c56TaFyC09KJktYlDqi/vq6fthqesc+RP/+mg//acM3sh7aoKJ6h6viSO1+svt94vx2irWu4RNor
5I10+tV2nmSpQ5QwDUNdMB1nvSf2B96p3nhE1hq3v0wfCMu4GkImn5T99U6j5+76IxWweADIyAS5
Y/PFssLoCO7ZPoHtzY56AJk4Ww4YyyrN0nhh2CjdSJm/lS3+HN+zPhUTkiribcx5Xz69xiioPLZE
WEwpnupQPqahYLwQ9Kk9tl9/+xl6zEKvWeJzGue8XCszsj5lUq2JZ6yV9mU5TNslnettHhjt8ddL
/fyeRYTxgN2oA3JArVXlHzelyGB5c/RRpAFbe8p8wF3aJLj5H6wC5cTiWF8lGq8SNMZdeNOKdVNy
/CPQ0/XG5XP/60X+Yefzhq5WtVyKDQPw5aU4S6TzouLIMCPosYW9NYZpU5Zffr3KP9ywIFgr4CTx
zLmGr26Yi1FHF6yrYDm3K72AmOKto+kfluASuF1eRP2Uf7y8kFnk6EWZ0YlnE4i7W4RX9PAOv3kZ
ZHFgfh2+gJjK//SZ0Lk9oeJgi/F5PLYiHJmxZHr29xehw2zBdaQeYb4uMzqzqiwzIy+vlJ4u0zrT
WytS4e8ZFawVD3iILlU9ByMpxq5f3q7J43DPVw9pT1jv595P8ChQXuxVzkORR2/s5NcZN5YZVLVJ
o8m68dF9baFraGHnVHI4+nqS/DlC0e7M18r3T1M1XKpx2ZlB+8YFsrOe/94fjkLSbaYEMA0GqrBG
SK83Nx6H0TA4JFeNCongtZJOvUW+Zxi7Ni1b44DUNFiAIOd6HK7cQnjLk1uCH5sBYBbMrsS6hqR8
9GrLRV/QDcgySDJSq2FEzVTVk/STqd05dd7bU6yZ0kLQ5GaTlYnYayfJ6GlOh8k60g5Bh50Z6NDu
rbkTw0OLkKa+oE+oli95Kt1x14YzZcNY1X7IOGDl+SJ/SntjGjbN3Cby6FD8FR/KwSqmwxI5bXvF
57idrsScM/5r1a2BAjSf10lIj/ksdeu2fVs8VUzY4deQDUl/lkWxZk3KNK6FijJxlsEUeHHka0du
orAD/OloKqgbYzQtiL12jjolMeb93PjDMU28PD8zsmS6yI08i4G1shsZRfRxC4ttybDyzjGG5UqJ
KLjvp0665WFxO2/nOkZ0Usncn4rRNmPE+lH+nkHhQIbb2ogmtngW2ninLfWq0kqjsERCWmK2AtSY
+SdvHtRJGA7ZrOElYtiUPXLtuDPDWeLEbiKDkbNlnStEELvA9kuksPUwMGBktOM29aduo0vkYZmP
pihOon46RZnbvwtlehVIXA2La1Qj7aEdtbtteqiI/OrZXswpEOzSK7ZpqxCjMbNxjWZ62VYj6/IA
05PsRHc0LOEdEHW7l92UBzuomC5KXQZAr9qUUXUEAek2LAO9QTEdXXSW9rcmmUDs2Qokb9GYV1PH
jJJn1cyvekG6s0USHJraaXajkzgIYBmULYzejStk5BtG7tKdS738pulT5yRlne2bJFxOEgHt0xwF
88HCzH1vZG25EUs3nCy+hjd+EPbnOeKGzENT3baWMq5IU1b9PkMVeZoP+85L1HatPl5MsLdwOSUr
D3Q0H8pikVetk9YbByb21pcWIgvt2d+H2bXfZXUavSu8nNysLyOGWWA8D03qbZg34ZslHGNPVNle
8KRb7Otl9AUnxPE8KNNhQwTFoTddYAQMvm3Qc5gXldVMe6sxJ0ReqjnJwnO2EQqOm5aXYzvV6bwp
umx5jOzOO3vjgkxmzsfL3hnLiypordjOMA9IpjrhTqJsS7s2uHYNl5zfWIyzrkY4fN3EFEMFatYY
6uGihp6zC5ifvSmNRR7ypVLHKsqRSooyusxbdzyXuQzjsFPjpSfcBRecWh2NNDJ3iy6j0xB6+sim
MoHfiAh8ehRdSDNKL4Ok/+JqJzmocKquOSW5c/2Q7tDe25ucBPeq6AYKr7nr3/N31OfcMdR9hDLl
fsEk4BipSu9tToYvduUEJ9K9fA/rAIYXeoaDGnkxRZcb16rqonMZkLwsfj9ch2Hafa7axbjw7HG+
xyd3uF4muWwNEALHge/xjtKzc2XM9bDJMj8728VU7RLHHE5LWwz7oZ3DGAy59XGWALWVRtmxTDN6
GC8anDhq2pDXUC0HPF/mj4ak1MUYoY/do8y2xmS2W216ep82tffUTq51h77M+5YEszhYS6POZasB
OZUK/NhMhYo2PAYQAQMNuaHSA0oPZt4HHZ7Q9RucdH5KCSd3Dg1eIReqNLqDx5DC5Ry6mjF6rY+Z
yNX90Lt4TURBEfd9jp++bvH7yazqwiMYvvQazEQy5qm/Rh4HCDMjVZbvHVsxd14V5eco9f8fR+ex
5DiSBNEvghm0uEJSliRZVX2BlYTWIgF8/TzOYU/bY80mgcwID/cXaeryBSuHeev6o54sDNLJ+duf
pTEPD32bKE/8RP3RyMbyHoiWvtgVb+zzVrDXGH8NQYnCxCwZj/2HZeS93+q9fSRIbSY+hUP5vcA4
/DO2GedVM2jOQzOwGb3hnXpT7rfH3U+CELYN6Vtj2EzDlrbVWAqHS+iNLEjFylJ5LjavqvTkKFm9
bLm49HtrR/9kXTItNfbgDMw64B7ngFESu7/US5Y/bLP2Ng/OFApJsSNJVZHvlE7/Xlhvvbg8GNaJ
/qt+XwjHX8mJDrc+q8znDapFuNKe3aR1Kj5S9o2DDSliEygGli7IEDYreRNjuokcrrjPNb8Nvqaz
Vd3TOlu/oeFn17GuPlK8Ua9pGmOHatMIm9txawi+QbmyXV0GDG1ZyxlB4GSjSlpcmV1jvgLaFDxV
Rcgkal+I5pOsU2iTofHX2DxXte4TMD+Vpf2wldvgmW2xs6UhMjBRW0xRPd2ubKyA/WWO+xNej0Ns
k55QtKw7TkX5lqlamFj2o1mupZ92tuRm7QJ4JfW1ZDMDQbJin3b1ccahhs4HHyRz7CP8ldRlmG0H
qciflbx5mY1url25rmW/7YfPadkTXlF8ZWOMkfDIJbi3jHlvGs1buaZv7ORiwdjaEv+qoRbYE9hQ
VF9mSmHX2Tu5DfVEPc7qtxLXI9OnzNjZOn+51BtHuuTCXYUUNk7q9ZP+ytIoXx6rhyQWO5H3F6oE
QvoWnyY5KHH5PC/r86YZrwv0A0yhe4v+S8q6kF3cOweCySpsyzUy7XeejAetFI9TjAV8UZcwN781
ubd80v4VZQw+OXV1Sj5FwujLkBqk8DSQ6y3gab03zjOXV57zgfLRzReYNJJkE1jeuk+MAZUnpbXt
E/ip/batd3q3BK0q/S4aLANnSfzFJI/TV6TGs3r4NVIDu1+tfqjK9DcP8YszJqiIyo541uOWcmxR
ebllKXmDZPb8gwY2EtXze19kiisb0ptZj7w2bfWRzcikSvnaOiayH7n3FjurnGa8vb+8ImDOuLuz
RD8Ui+TFhB6ZCVhvWD24wYvua2jGQFCelCQ/PIDWVSAkuIOxnTOgtwOxgACYi/2SdlGZpF+Vqvt1
Lrmiy+H1rAMnmuwlbDjAIRxYcFJwxtF5b2PhAs+6GqOT7OJe9WXcdvg98pNI2tQl/X/ikQw2Heog
8VEXmA8Vg3oeJ32v26BRUiTajJXtbtwVx5HogLvqTOq0Tl9dbbU/O9sJJn0+Fo7Vel0HtkVOq+Kw
YeBz06wNbWG8guh+UdqOmCK2zL3TN9KT4+TsI7D609rzj1wxtAuKRk11Y7nzwZuInqcQ2Chsnn9w
Wh3X4tz3Uqd9WdTxu+4bZhIQSDwjkd6xGb5WrZDdlOgqgfYw1UEcFLV4dHKTRIE2MHbh1xKz9aN3
87XZ4lulDN9wdXD12MNBnb57jTQfkchoS0563GuuOqORc1th5FXFX11/SNu2cWK/1ivuPaeIqs04
auK1smTWuzdgaomm3Y+TE3/ghVOZbStF+2TK4t9U2retXVuf+0uLjGzhOcxkMDPK47xYZ3uY/1JR
MVAj83AwYuPS2u33IsOiultfPcTJYxLbXpWmx0rIAQLmjgP7OOUNuzzZ7tyMWpjW6q2U29+8W7m9
Hgh44jM+6tv4XpPxU0frJ87AUPMl98tyMHP9bWkrb+uLfazyA1iS227ZeUjkJysR7iRVID0owQRA
BZtjNmFv5gLRJSO2v12BVLiMtyN9tFxJOq7pY8e/TqHjyikamaB4Leu6tNQ1dNbKqZanDUOYNx0f
/aFM6sdVY8w9P3VV7TVbuSvwO27dEg498a903gsGfMkAWoKwyaxwZG1doMrlxRnKg+CQwwztbTD1
Soz69dDgEx95IPuRUZr+LEsJowRq8+FJJJ+z3OMov6pUIz3cWqc2Xrq5OIyq6vLA3OQlP2yqE+ZS
he8YRr22JKcp+zTylyTmteq2cFKX49RKO2updmVsR41Rn/VNP9v6z5jhOmP8VDqru2qS6zAy661b
zt1pGtlrnfzYm8NGB3FZS/Oz67/tpGSbQ0e4Lhbmbh6scOxpFewxKGr1qzVkP18QynoOluSrpmOZ
HOGn1bXKx8tMKmZNSreRrF2RwQeDf2c6cVRoPO9w7zJZ/UQSZrHqkY+WQiMR5XqQrRuF9rmu23BN
P6nGQwMRddGA1zezvw0tw5oqGOqU9FoXxJazX2JSF0Xi2tSMLMLx2646SJQc4KX2XZndg7su5/KV
wmg/IzD3Ig4m+5SvZagUpjc6NQIVfzn5cbEO3grrXF5Sr62/auoNI/nL1Jm5aRwqQvi2nUS9NB1U
+QOEVLBumtvofQguBaTPh6SdGA3z87OSc76scKFmDsO2j7B/7xv6ospSosmy/aLndEaBHpQh6kyS
L876MDW3ihFuacetn6YnyrXJG7SfbuXa41ppq46vcma8EA3rqzqdSvFaCxLibGURu23a50vnGxKQ
OFAmdPR3LTXKKSGb5BsF0i1i6CDbi8SDfV8u2CtxUJiHLW8ebKiWZll7Tpr8w6B4WmvtT2e2RT+E
P12pQdEQb50SiF3KhfXjeSj3dG25dbc/zD8652ZS5r48l5QPuF3I64ZVxyxwUTcitENO7Q9hB77W
YU6sE6PtJ1QEEChF76nNT9+vj8NylgzdNcjWY4QOCAjfgYpepjG1Xvto4O7VxasVHxGgbWZUQt0t
d5lJ6EGhK4Ew6RDBo5kVRaboopVmmDOdUIwZbTHN2mB4MXmyEnRV0tuk5IFAb+1JVj5H4qlF0ru9
pPg2I1OiGJQV1m4bP0f2miCm7QWQt/FmGCXn42NarMiBPjVwqPAW2UMFuj5Y9IcEQ8jQzaDARuu5
mNnQ0z6O3WGWLyrvopL5Op1e73hr8pknPX3xW9/sJQxCmXgWlBfJ0zJc6+Jh1NVAtzYSUN86iklL
QWUrQWJxstgQzUdgLsYNd50LFsZgVqjek1SV48q0mBkT7IWsuqpXUdqM4ZDoASBMwkqtX60yRf1I
MjbzVQ0i9vytz8zKC8ntS96QdI3oL190KCq6dZKtEKG4gOSgpF9b/9YSecL87cPfc5eUbzdfvbYA
Z6RFW7ene3O12naFFgqVQW71Ty6PZXdq189akD1Fs9mSP/tf3OLAzx7qTHeL1cPW4Cpcgtv2oLBw
z2i9DLP58i+Tj7jKlzkwlzAzmQg1niUi0Ud6TDsH8YxHO93RQYQ5s1uzG/lPw8q+DOXF7P0ZPcAc
pLDIOPIH+tFfHWFK2xSgV/5MuqF3HmyVfcrJAowID4Te7dWiPjTcFCOBL9ZpRTlRsN6pjuzu4pyY
D7mqeolm/vSiwDORBIDmPYn6s0UXrnmzVcaqPybz9614UB0N0z15jUWJCOFiF2Di3LLvcqtOurPn
nVuc0r0P6kfd9FDm3pyUKLFa7EisH4YsY7pb/DbEOMam/50k45yoMn6cpRuf5mHT3bnVXvDue2z/
Tv15TtMwbzfxpSdlQRLNLpjsLuGUTIetzJEB0sqDG/dEaO1QsfzPyWFfAcAjzb6L296vlDyi7EPA
IX1gh6WzS9fnMRb7Rrvo7dXmcVAo4Df1tazjYy/ngPjykF1gAWXmAXicJ/fjk0UlmaYmjRlFgaAN
SrN9JT/a9GTKZTSekvls8q9WB3snEUw2tn/LKrmTLkFe+piVM1Erd7CKkFD82wBEuGp7KHDt0Zhf
pVwKcCz6qML+mFkH0wlTa/FZjeEL4122Vp8MukImrbKE32dQQXaV+Q6ewYoxiJKVl3K3bj5G6W0g
waJkd5Tb5iWdzdfS+kn33ECCaincyuS1TW+G/C6bxz6GfIBOaT1AxsWjEUzts6r6OSqish6oV01L
uO0cKfp3ATzB6LBdoPkNy6VqV0/Xiv0wO6HKFky7zvCqARwcdb/UL9MW6c5Lw34mje2kTcKu7WQ6
zvq3Au0jax509mNb0VomZ+cO8qoJzXPLNQvyHN9Xis8HfKTxsN5ZWFdiMaXyajfvGie/SVNG3MK0
d3n8avIAGncQR2jUX7oe6ZpvK+80jPEQOYy/tvxAt+FCjPZEspuXR33cWeKaOQ9m+rjqI8mr0l9Y
HLwFBiqAXbtamoKECLbxJcZJYBi565SntEMYDkihRTyhQpODWFiIYrz4XKjWXNzvatRGh6lWt8tV
gwDk+gJvUvJInTk++Aiy4on9no2z8LWC92ex3ThDD9niGkqVcyXi9Sw39KXo77HESsC+OHSiisb2
sakaFh2/rmp6KM3tqZJNP21kb8k21oihkS4Ef0sE1cL5V4n8y6IClhLLLyXsT+t5k98nba+I431L
7NCbMApCA/xuM4Raf+tYGT7sh4GCU3oS+inpLmJ4XKp3qWS/FYBZtfzOUh5UaWyOCyZERRWuGKgb
5dqHoRGhkP8jyRpkk23C4yyi2m4vIPRcZ9Z2Xa6cxqr4I1SKfUs8U9gdJDnxe9yEXPNeSTNXV6Mv
1I6b9dS34jAPc+1LiJ6qjaiwjm4x4fjpFpKFxX6Uf3Rb9uXM3MstRVC7/mya/DLX822zmXYPW2RK
Q+/NHaduo30lFltjBbsBK/BiktLzOIDPI0U3xZwv1rAdRLy52Zqr7tj/JlL7NK2B0vL9fCzsvTMd
1jIyzB5xfOrJui+7i5Zd45Z6aYVu2T1qy+JBNrw3yw35SmJ9QSOt/rTstkp8AvMPAU+4yVAHkjUf
oCt6yVi92fLqCSV0il0+zByvAk/19DTkkAR5W8+yAyttruSHXJL9Ia5pPub3SpK4goxokns/1X/n
9rhRZVvVedvUyKw01waCqLTB3D3ibEIb8IsN2BU53TlnpCcPpLHvL3IQqwcHwGUcNjSFxaqxu0jf
iRb5Q+ZEYbfeSL56A2iRGeJ13rhJ0i3oxgn1V35STIHY2F0lxToZw4OhgAcR1rVLriUrlQUtrjpU
FCjSM9SUmz7JUU5BFqvprhgDoxZPjpb+6JLz1LQLJWKFbw7BkHiDZpFsXHlY1e5ExRRRlvZb7FMc
v0AZxb6DZ89IIy1rfb3X9xJB84Fapin+pskM0+FdpoJYcD4a44uTHnTpvZaJpErfYqn3qvzDjNwr
BUtNUST6Fn/YjcQvLzdlvh4fRGae1LtLz1aiVfT7ZZyD2ebMFG8M3jzHUkO4aL5Zl0HNHwNji/C7
hp3uuM407qqFvSF9ui+THsRg/JKNZ8iaoZr8cAKx2fBCOxy02UZXZVJ5l9wz0gljzb5iadQ0P49c
EvJr3Vt73n3Z/pYpBqvxfehvjcFvV+6L/poWA5rI5OaxfKq65BIXA4dB45UGAqchcL5Nf0TosM6l
lFDdsaG6lTevXCn4St2f8EPRl5stYqI9u2UL3ZLt5aP4UIeHVD30icJVJO2bESsVqy2Yrujt25re
toRdB4xsO6Yr93mBhB9PaEHHz6x08+M0PhraPfrG8hs6mEyz/EzT6KZfmun+85RBbPA6znxTAjyQ
JjUXxXlZDH/Nr6O6n+uVRv2ZlKOfK1LEroOgb/9Z0niuUsU1iULPhvYW81UD6KjrL9t6thlSdTiR
6+ZxaTHSlLeh+xjUzR9MnuzlXUCq65Vdu9i+2QOq1dZfcslhQbp3rKzd/c618x5xdr73XFQtZLa4
znri+IZnCOEawK8qWcfGh4iOgJ2tQ9ii8o9rfVwU3SeE7qfF9iCTn6/oumKpCXNrDGj1aaUqzq0G
FAJjpN6MQHK5mK/P82ZeuCW8MgXRvUEMXrK9mFgeXcTe1KG24AStbRv7KZlDu/bpQ4M2ZyplPGct
nWw3urax7Cpe8IYTaMNQuEElKhb9QBCK6UAChDjeyzFlF9O+pqhes2rwWGfqLUBzuhWDFsJJ4UxB
WpVBCkZ7duwgK+dA521r1SGozSLAFcKQ9Eem3OVyqYJliPdqlvjj4Hzk20AJreycYt7PlfMsO/+M
PHuEAPOYCDxZhrm/22Y3jcABN/yqV/SeclA1MnAfQtt5ti/kOJzi1e8S+zW3OBszQuZxHll4LUvV
3puwrj0rWRO4EizLVeoLAofmmVn+PpusjFstuoVu1XjrHCVxRxtKbF8Wv10j3BqeTTNn50Jdrts8
gM2qSa92WAAJ/YPZ0CftU8p/arO+9cZ2KcvfvoZCaYm3RajcR9pDYqZep+VHOU0ehRj2o+H8JYvz
Bo7A7UETdLQ9W/40O3OQFC9DxXFpyD/CnH5HkHEsO4ZTeWeQtgcCw37Xdh4VDfyJW93AG3Xu6qhN
0TZsDIesLeqLCbdm4tt6dZzn6aEZu1u/9shOp0IfvaFUkEQaD3QG+RdJmndbUh9sdKW0QUJHSdN0
JULwf55yJ9goXAd5RvfVXvRBioql2zvme1s9zea/zHEOHNi5a6xKAAE2NIUI9GU+cJ58FRmfkYNX
bptfMFOPRaqjTJYMa3nS0R5yPodNiVICJZ1s/Vwopl+AfhbODEhApUZe/hrpK91QcO3c+tia4jSq
QO7C0mQgUf2swmIWKPnpUl5HDpNUyT/KGMVEWapQTsAvAZAFgHDO1beeV24pfkejAPNe0kiyIjwx
WNO23TKMPPeGZ10gWygFltyglpvfhK9eTLKHbW9XJgMcbWprZi5RX427xjT8BspPXn3P5WXRaZnM
LlQZcInY3A9tuwfrE5LBOC8rUcGm9PPOfNL6wZea/rANg28teqSRmi+X8TZLrVfL8YPY2kBBS+VO
OrVK51s9+lqbPqlIGnYl/SJl3ozimjs/WXfNpfLBig3GeWxvUQS17uDr2+PaGhpetub+BkO3/Ww1
7rNCVZj+9oTaKVhK9WggH9QDzKO19xurxl+X70Yn33GD+GKDj13MpywDgTSKELTAMuV7Pb0y3vLq
teOrzajPyIkl2WNWZsdtqh/V/j0DEgFI6takYzjDbmrr5CRlU9AVzms/q89J0e1UpHlB0x3PdEar
7g7S96wyMbWpHibtwI5nJuvpeGAGw56iEa/D8KKBChhp+tkMYiiUTbUdmtx0EuZkbSj+Soq8ntML
pkaGIJGF3XIoJstvTXAtTRIYScy5sejnqTQOslIETqth0U/CjTZpMtyeNZiZwfbf6hnl66WIx2M6
WRcTlzF7ccjQuFmHVWFgEoyux0ZuxovyhxxDFjdxUyxdsEojXX4+uFPBRxglnTn6pDzLRnmQp+m3
2IavKZ+/CgdGR1pWVpQuLRoDnEO30ArTnaf1G2/9s7OwgopP6VVbiR/RphNRC+Qj5jkL2mDMurvK
CHsLu3RWF+VFVOvwWK+YFdOuudp6F1ZwwhcLJLJcda/lvApvUMd/ExEY7k0yAsAD12AptMuaJj9S
u9yktPg1m/aGDPG7bCm1N7ahsAOChusiQ7qFaeICXPmCo0FbcLf64QOeAq0Tcygxi9vVY2FEgnHb
CtEDetVr209GmBp9S+felBHeoJOTLY8m83+/06UfTSuezL7Moo2IRd3GLxXdi49jw/SEjhnXhhwW
1YV+VQWH7yqa+2PdKZGzWsiqE6IkbO4S613XvIhEQ/5wJuf/A6Ib1L+2YD12UmpM8GfxYA0gyvrE
YtAPaNCbGwVcYt++AkREZpd5syaLA9HQeFQM44O9CJFdxE9TzSrMrTmMvbxLVU7fWr0w2GMCpEXq
Yj2Y9NC+oixPMKn9eNZfeg35vuYq1EX3B3v2NUnUW2Jn760cp+7gtJy2snRI+/oyUPS6lVb+ZZJ0
1YR4w/CP06RYr5qcXe8EHRihJld582FlOQMNZTrCHLji4LlujRXVEqTZwkoeDRs/C9bvwxQvIV6G
fY3bAFHcejGn4jRLw1O2ipPZw8VA/cSD10R5tb1lTYngPaYXcOD+nNBFzmz2kJYXUSI9xm2I//oT
ctSTBKxay50neUE0Wmqqg+4QF8sHpJlT2wwoMOoxR5LUUmuPE+hmgzgrx/7ZUGhIW0XF9SlbJ3XZ
GDqq4UIUoYfQb3PEoYdcCR6fMr18aXQ8+pPMOBYKtNCZNqBRcJ/hqPCVqXq1k+R5zpbGZ2X4sRnK
rzRDOB5qD5fHC2SqP2Yh/3QWQDRi8ketfZsJFiSphpbGAoBG214BXLE9aytjVzKLE4ubvmcNa4ep
KdRf8ZsjlGdNIchiF48wH25zmZ7FmHxWosertJx65M94kWDPb22oTVMYq0gB3bQXIElAwHtapjy0
avKH7ur347LHvbQfrPVObayYyROqHUZKiopCJ51YCZTKDwWzXadVd3HSPhc2aJ2W+1XJor6393ds
RSUtB6kA1JWyTEGNIfGBQoGtz9Iz+wS754ONxNfOZvigEotAKkRFo4kjzfe4qgWtVxYN8xym7GFr
JJMxbb2PV+WQIvvYbblbSrB4zoLBYEPfm+TiZVPjsGZsnszf4LZuhdiNcxIsRF0ybj+VkSH8Fq82
z3NP7bslPvrFWZrHqKqIxNvqo2mMlzpt9stcPefsIDCoMhNiMpMiPZXdb0aAY2bDj5vZRcSqqyCN
62d7LR85mXZqNmEH0t4htkdSY92mQtoBwLS2d6O5OfJ0kWUpbNv4ny0lYWNYL0J9wmT/kGjr2Zjz
o2DSJ9itzpEY4LPzttV67rQiSM1qX0vtoTHbBAcCQ2O7PVjruivHxnOcU53YrqJt/rYO/mixhI06
sHaySJUI52TaIYfhlVe6PxbmKcm+1LtMJ3VQZhhwKxcIpjU0f3XEGcLwIU21wFopsHgZ6xj/qcPM
zOHzIJboL1tCn8Rkr3HeZMbDPZoBIjTP84qlXT+McXyubc3Va9YhcItOZhvJmBfk+LeanHApdUBI
UlRNVCJdHdSW6eHoRTSase+ggxcod/feqOGWpN7nR/vT2uazlDB9Tat96K2zbH0ySfSckSH0Vuzw
f6GswbdZ2j9qx32vXNWq3nX8pYP5Ar83uMf8+moiI/RZ1LeWhVbSqn9oy2md+Gk75gy4OIumCNOc
oaOghO4QInFOcbWEK2E4UV6yGtLYpKERWL7K6GVkywUeGzduIImR7GDCBOcHS23ZTy8qUBpZkfZL
uRycNQ3A+HqKVNG19RgJRr/d8HtpJ7v6sFHUh4Yp8IYPRTkl5bOylZFMW6c1MztSkNdLgU7SUKOV
I/IJlztVbg3Cl8fa7QUHOEEeNjs247c5X3FehJP5epeaJrt3DXkKEwPgfiXDpZc8+JXHnrq/sasw
qTnwp+9OORbC8IeSP719W8x5Eln5UQFLuaxk2G9M17qYyfKIT80kgackX0qRviiGCOosP2Vbd642
iG0Ld30f72unCuykZ9D6lzATEu2zOfffUgJTWDhUAzmj3MS1kKbwlB5tgmjtVuBLdPZ2q0XYef3F
egVs44EMhuVshfJANnAWcEKrvZ7jseMttuCIme3nlL6BCdtn6CtKvAUq2xDSe9WyckcOyOAzJSqw
4QpbJC6AEzaxQ5Kq/jZzrK7rP44wiHIkQIfkJDOixjSXaO+Y1CTxNls5o77cN+QkXAbr1uXLZw29
mhp2PKzaTVnNP07Hg8yEYcjls6jycGRipVbPivgz8asktDJLfuxq7+5tcIazUzD5Xl9lKq3m/rM2
za4GwA8oISiNS8ywWrwAX2WJ67lCDDd5ucZ2ZSmYxMowsqXXRapvcS9/KWMXZo0pA5TFSTtPHeKl
8lZv93CYc1UtvqxJErtF7f+EpH6X43HNF0ZTKWJqKmIOC1S1vPCsejsMJSCs/lJKjxYbXgkPnUQ5
erBKINSWODk0mvzhZRvK3bbdJz7LsW75caG/lkzGR4eTSKsIQ95vwwlZjTU8Ve8XJuXXoMxXCMre
Yom/nAUcldkdbGYhPOkjj2DVOLepIUXUffCo3wrMeC0/bcaQW3TZqzlot3hZeS1Rt42UEF4cJdwv
ZVZG89y7jn4dypda94QgiM3fjsJwbJNdNp5yUqyEbTZnBxqMhm4jQ9KtYDtOKdk/KHpIl8O456IW
LFp7NGe3c97V7mpu79Us86AxndIJyv4ajEbsg2k8WaBSUUs4vzJWsqOFjqw00J7G5XuTgs4JFvVT
Wc+pGc4MVBjZMvxdnxRudqsqGK6f6AInHDWUc4OAPbGEPaeiVs+e8VWt7yXqyfAr2ycgLOgAylMx
nbQ5iuOAd6ks9/nwresezkY86O5KT2iuV6Bs0CVeN+NVUliyVB7Bz4HUrXF1MK3LzDQSye2+NkDB
tQs93Agm+dXWvpYchwMe+QdJzLvB+ofTQZ59Fc5Z5Uz7RN1wdpbvdn1ltYgr1XOQsRmahtJoduoS
JclRq6JJOiCeu6XJ3uGWZjDSZ9mb7fVxLC5UXp6ebqC28cYw4v4n9c9m9tcsz50RdU2UmVejeLgn
Fyu3AwZIWnL4kbTSH97MKrLkM2VhtX3bJcuMic3aizuy2kU7iRrhsr0YWL+qZxwCucR6EXETrUdp
Vxs/WUZPdDI62gkJqPxQRNlbF+PshPBztwt1RyO+9ga8tKCEVj2HavdB9yoT4I+7xpWG0Mm2oG9u
ZRNZzYsl5QHGsNqGB+4PTIJtt8KlJklMOPugjq/b8mcpwfLU0lNZ3UNp+IvyWuN9xGFlWee1Z/77
XhqdJ4tAbbA1P5bqbWQdSX+dis/NQj6wz5s413CEq0950P1uDTIm/Gr6ZszAX2gSam7NtyWLysyG
iJrsTelprsJGmV08WE/IqNw1XnxJCEFrfuk8TUuOYr/j8mTMrmVUVlFt/lt0EWELdMfmkKJSlPwh
mIKuxEAHQL/naIAFcWQXz8ryjjloHPZT+upsLq9Wsp77r1oQwTsZczQBcInvhGq8XY9mc+3ViOuy
EQFbgPijYZXC6tvlvD0jkv17+1azusTgZP2mydmbjM5wl7CJKNF2sdTxADzNl6F44kmxyBs42iOi
c97Cm/SNPA5LGh2Dug1+HxnxvDlbPQI6du/+KFdvKp+uSJ+L5ncqENKZWjwZ7QPbobB/VmGq7nPB
9ipi2GCIs8O6Bh1g2A6WrO6msx9bP1g1M2unkYXGXo8GfSqa7LLNnlri8FvEUeNHdyj+i2F1Ga4z
DiUwj5WqKgKjSl2Z7yo/Ktwf3xOXTHLQaq7eh8W+SjM0KR+HUfoo4QArC+Hz4rSgSYtAm4Kl38EY
ZevheVifNdQvhZ6hL7bbIgXx/VgTiA3VeWZELbOnTJxGZ/Lnz2T7YX1Klv4xOsEMHcgZzhrUR1Lx
72J7Wocde1zcRWcLmc64fvPF/dxrb/B3ObioC3Gfq4mfrpjb8Iwk1PrywtThYvTHef2nSW8CJ02j
/2rbHitHDwDPCmpSq6vt21RhLEhSpr2GuwI3YMrXwQNS2E9KclSa12oiaG4+ZOt3Xp969VQt7NNZ
zrLOIPl7RW23eKHT11KEKtOZ2U3NR9u5JWXItgQTmVT8Fbz/2qGeXp0pkuSdqbwY06nCDkWh5RAI
TkFHicMIAX3F5FZQKkF6X8+rdcvEjlqpMcN6fs2mk9APtfFZDh9WG87JY5F/GFqYxTTcgWG9rrhl
1KCvPleeTD3i/2o23yzi57jYO/Yex34J+bXQD3kKF5JXXd8t2BU25V0055H9nHrsYdZZ7X2DHZss
BP/zZHUNJfyS3X8cnddu41gWRb+IAHN4FYNytmTLL0Q5MefMr+/FBmYwjZ7uqrJE3nvOjn3jyvEK
NCefn8Szckd8i9OLZMNJO2oWrOh5mn6G8ItUfpu7k9SFwlrTjYbwLESXTeSseOhFwjzET/BwnWB8
E+/+akFAOP+0sxlXDv4dlv57H+2rbkMwmhqzFQFjgFb1tW1w/M3pBUirnw+dijsBSvk7JhYfg/z8
wtmxiHaYmHs7U1wgK0N0C/1bDyDKkQZ2wjkLnln5UYbgyrA1fTafYjJ6m3bVgRlyQFvBZyh/kc2W
pyft/9ton8CTWg9LeZtVBMIuuPxKCLdziK0wu9XzRwApRZLbQY5CJ4ivPit/hAcw678aVrPASdLt
FB+JBzfTdVYsfbofE8/16L9S83cQfyLlX1ah52BTa4L3tnwZEDLWdVxsKyC76H6IWNrKzXoMyBl7
F2Ss9LJIhvKGxw7tujMqjwQZZ63yUywpz8Vb+ANB3tzicdiZfe5xJTf9ISu+GIEcTfs3Jx8qxCri
ouw7xqkIVLIC862pCZGLzVxlOJ0sx9fOoy57MImo77mDw/YtTAxPGpFpTq+gf2l9747z6LTUS8Vo
5RsFC1wyk/N7aOe3nINrAuljACT2P7Yq1Fdwg8PTCgwGCJmeQYX2h+BgsETVOfpESk3KU4kWHN1K
WmyGW6rLZ2iLQjjnNPBJqK+Uh070lKEeYSyUD0P8jnkOKTJb5cqnCVfSk4+PrdRtoanQ4xtIgAiD
k+M3Pds0CZ6YixU/VP+st3eUGWm8U6SH3jhmu6+QtEAJ9RyXHIrw+yLCJTfg5I2SQ1xrXm6Rc4Ex
Svkj+3MFoGMHNO81d5TeCBTuLWGz6rSeR4uM5lFdtdofH14Yn1Uk+6rutjykg/Li940OnQDnSKKz
f/Kzq289ROXaaltJOg36pS7fs8EJTC/IPmisqKljkd2I+lwiT3EpJDNaBhb0sqDrDqaSYMwAup3L
eUOIR2k88vJFYR5xpyIdCfQhgDfCHsul0yFDabmDJYRoobHr25NZ1tu4/RP6f2NwJYkbcZWT4r5o
IjpLVJeoWdQ+yWDypa6SGJZYdCbSQSJXtA6R9q4SN1vRDR0xKs0NYa/qXwMZ3JtXHif0VxXfYr0V
mKTxNZzoq3FJioCqJFpplfcPUbjC/1j5eRG5+sDaC+FwzTEgkNZ8pIB2k7VrEfeNxAj2KyLeSz87
I2SYByD4koZ/Fsx3qClrvd2b5bsOhCK6eeBUpiuwgDEQkg4ABKOmCNbHxBmEdS69TcWLnlM7qhFe
x2c/VpwOCppGXbwU6jrk1iBwI7q34Yf8njaeqsNUJNzA8nronTh5Kxs4+fZ3zu799K9NdzXSOPCe
UCUvwzop5WXWfqaYII6jqX8tlqjmMkxfEOp2OH2oEwHOLv6gYLknoFCF6Rlhyw5ZOOmvqGwVWMm0
FxEECjp52417EYV+rOxRIVjjH50KNsL6Jq1caDRfEI9RFNsg1YjIHHYd8lcmy5bUTQXuT4RNKqG7
R48Z1CcBQfMkOjLl653yRE0WhRsBid0IPl0kULQLx1OX7AahzbE1SZ6vPwLpRYY9y7fdob8ZEmo0
vuZGcCTjK+aMkiF5wZE78nCVHqTpqJYXiSydUGda4LGYwU2cVv4ZSa/SMtmL488BXKWS1xWnk4ir
UXGHeBNXVBG1PDF7qeTWHJhgiB3hfBrecRBMqivO78ACaxB6nj0oz1y5knw8VBu9+tTnk2CB865y
4SVJrjwuf1Wt4mRDvm4k8mLkgEXlmlbVJD5L0WlSvXmpYOlf+BMQKuEzil1aagKRhQ7bGEnrIJt2
RWC4zxTf5kdR/inQ6XfxoQP9rD1EGquJx6DRob6SU+H/xcx9xKV7huoZ5UVBF1WP/zg2dP5lzR1I
KZ5JOSkccK/5vY03XfGIAnfqkNMqTzN/ySy1yPXC6s2Q/uTy0linCAqstXSvqCjFwD9nV/K7D96B
DQGGL2W4vOqxnVr8FYQuje1meRqSX9z3ToI+eT4VEmfoSxUOalQ4UJeR2GEYpLuCwzIlHzs1wGTA
koxNbj7legVeqPPRR/VDGb+z8GYYX+gJVpZ/NV94jPTAq9JTPf8GNHayBLfYX/LPFEFr2T6DkOub
PwVLvzUPzI+BI3CFk/d5b3rwDQwvXn8reQJqp0IA0ml2VewwCq3iyJk1R2/+1MZLu60kfzQzl4iF
grA55YYznjTUnot6UyLBaHa0gKueHpVO248cjT4rApBFkO2jiXNx+JHmLS2lwnSIk1PNhpOuwsC0
h+g3Dnlk/4r8u0TCYszSNlF/zfkz/NZQR8jCNlU+QyvztCw+qO0as5pbL4/1O3JPU7gJpSOzLZmI
KbP2HvfkqEN3Wai71hIl3NM5Gh1dp/GcFFB/HSWeiNQ5GtYcK5L4B3WSCkdf2FWCPfZ31pAelrpe
CplqdkTyhRosNeGmq8q1FUcuJYo0klxltgNJ+tWDo8E/00KDdgqq3bOuV6sq25gUFQTvnf9UAKFz
Q3V1jnt+K85RNfGs+TMtaTovf9Rw30uERvmOyFQSpU7UQ3mF/TGkf50fKEn2ieFa81HR37phb5UX
Mdj7kBn+U7uhnGuHD10Ab3ukTQV17OUhSxcs7T8VRZSJNE4fFWDXe/XTdjzhn2H/Uyg2EVKEavnH
YElTRk/9ZB/plpirjemDi9L+zIAErofCQPyU9N+YKP0WisbW+qdR/tTamxJvuzqwdbo2eS3ldU45
znwK240Vg/AeJSgBX2UMWb5ihbv3bvT/4uhfgSiuJ06KbqrCQ3Im+zavPCSyMT6HdKvVWzHkWHcl
0yZ7dMByO9pwyQ1An7blEp91/Ca0DCEETDhMeTqmYsu+mo7YvJyuuWkmfvDxc+Z+4tMTOaiTIxFQ
DerYBDJWv7Pi9f5fArAu98BqO99vPRUTOc+TFXpJeUWYCqKrZ/s5OvnCe1i8SMIGSVOTe5hhkso/
+xT64S6K6BzXGja9kXOldmrV89WLSUeV5BL1GaUU6N6gxGiY5bX6TRDXkRsPaIaviQMy7iPPbzZM
4pp8SprD1P5KeOJqbveal2bugKXohZBWxH44RQSgVz2Lgl8KCFOhQDSbWWyzTyP8KqVkp5dfJhCr
stgOoCDswrjkLC+YwFZlBaPOBYUUo/YE81B14H2bjPDAziuR7fIowfqiao+7f4KPmqbdxtnv/0Pb
QzLfwhRdLPC1k5E/1XDmksTMefNHFSqxYQlqaHb1+KkqGJlOHajgUgIVhif2aqqwJembcGNURUeM
z0q2sYpLI5x7jmlhT4YBuNhBbpgpUPtqHPc41vejv4u0nTk4w49srLryd5bp72sTx0TxPgCes1pS
xzsnzwlWIvyZpx8DUUDHMJlVB1lBkDpuEHlgXoZI5ZXlqVw3xcVgw4y1nwCsWoxpAXlOySVp7kO+
aSTkkBtfueYWKgjrGhQKTd/UhnMLJuhc+45VsCqcfkRpuuToIWzAalb/KfpvF3xo810Lev70RNkt
Kx6ohhCSR9mIti8FRypII+B3XGDW3B+lJ+xSwsvX7QK+LRQsbD49VgEUu5AKeeapvwtfoRACHxYY
Nma0QKsoe0t0V7ZsNdlDJAwaFD8pIx9ac5wN+p22SXAszSelwAXjI2Xu4atiU85GAkeVlXjB+cVz
YV7gKTsCydL15I+UEZx64c9QTtFT8HHUYHOqkcVAhcYq4jMo87LhrjnFyIbHwcV9xmJF33sDoZ7V
EAgbuLjirQEsb2Mq8CS4nGXDs66Q+5iJRGHFCGbWG4hUG0Eudn7+gUZ+ltm9EBdXH+4GtxVehOvF
/TokGS+3/WLioZnJM7jmiAu4J/XwKAQIt38JJwjGfYAfmyJ67hlX0t0JRrG8+4mJAwl7/j9VuZfj
eoInwBRIQ8QKuxLKKVSC4rAPCt4LVEmr6Ribbx1kiY9VjrmueqDeUXRGt88CS1Q5Iej8E+l1SNlA
Nk26VixU3QobwqljZT3hcm37a99CyQjHLuEIdOr8Bk8n0M4rUBpkwUlLXhRuia5YhdMhND5j5V+o
vjfz9yjcrOFLLjfguMQBrGA1rY4MTxV/MLNsX39K8j1sfQAmGxoAwA/hrddUe/IXcWHYVndWYcm0
aJdXVFPDHiVkdLTcbfKd6H58sVsAjL4bbUPjb3wzXhGOkbZoltcCdqdoJ87KncRt0gYZE9t6hcFm
JUv7LPT89KeQPYy7jNoS2vGdcTf+b47Gqf0t9seqPRUwgH71q8gYBQFIWcJF2GMFkfA6UJ9k/zG2
ZuoPH9eaZhH039+l4MbzSHFeiXL8yiVCXMEs7YfuEROohwrGRtdXgRC+mn9JfYmy05ic8/lLRdyg
wHSV2FV2IeCKsdeq6xJNPXEbx3BCKF36fYNGBehDwWJ4KdUb7ZgcdBtZ25WN608EIsLm9vS3Xfrw
q08C7raeN7p3Y2TIZoBEYPjRkg2ujd48mOg2Y/RYfjCtBojG0KQTPHprFab17E8d95V4CFM+LetV
TeQzmejpd1lyFsuPpijdbDihoBdNboxtxDtXDJvGlA/GcEni9YhoJJXw6fvPnD+ClZ6E6LhsPurW
7LdgZml6myTMM9pZ/YmlAvXmVexxt4t4h6j4NFZ+yRt3oLJjJW6zuWKwMvE0XQfpwj5XJpcIFxcw
uq2zQcknmszNxDUIU7RoWBKsN3ncYNPK9e+CKZw7eXYFjsQSY0cHL9CCqymkZTwLThlkmVn1Jw8u
wjSZDZzqQCCYxhX53xb3T5zZpUoK1UgXNSIufjY2hMCJSjTByTtDkwhv6/9/y7u8f50C0ydxXXCL
NQv6X0KTNdo105xWNPfh+C/Dpd6XHWpwrhtUfg3K7kc/vk3K4FmpjPrKTjQ3VtFI+D9i/6Vpb5lx
1VGtIntjXgIbq98N/t/qAkXSI6eAHp2druboqnazHjk0ga6zBKACrUXjF04ZHvEzbZKw+taj7J9f
H7T0no5HHZi55vxjWnyhXdHU34i+RyxkprpPmYeaDWh3L1IGcs2DP2IGGRtwQwfAZ0d/vswyXyWZ
GeAe/l7q/9QfYzpLuqfLbpPhX+BT+bV+tSm29TRZxyiOpyvDnwLYor7p9aFJeNrXeg+Nf9brjaQM
OKbdNpe3Mv/tRupkMPQh4S7qZGOVCS6i+g1NUhI5U6Q43Ihjqa3ihuuvpu6Q8hTScOL8Xxvvl0Ek
zJjXB2mVy7sh/oxz0jPQJHOOqbtJfUpg3ovSbccfr2Fs09StiApumyPfpWdEMQ/jR9tuNcW2tAP8
kN9/meklJ6iSFIcsvifmWSqfkHcIZVV6sMQ7hwfZqmLDV7C3sgsdm3KxpZwK+qhMFdfsLwDcirnn
I/YjMjVuNaLXEOPr3O4M8SKIp55bH+EP3I0JWicn34OEmQKlGMrxoDwOQeXqcW+HS4vJKQFkl5pz
1B0nynl7gIYs/haXM+kAdtS2yx27aiMCYbe6yTSD4CPHIj0/cu0layWgW4Kek6iD5F2KE3jEb4hK
9GKvgHIn9HDYKSAO9wEGWMIRTE8cnm13xG+/anJImI+yQEDIqadqfLVXQbkQ8IJ4D5pCvej9ldzP
gClBlu/qR6U95uGf7K/kyu3ZYYpbmL4txCxhlJyfakBKjRsWX5FEZaImwi6/V+MzzG+Df9Nl5hIW
yG1b3ScikImgtbpVN2BHXs2UcpIS0bMMQ1ILqIdRQA0XH0A7d+cOIhNtQbr1QV/NayLthek4kLxp
PRpV9cru3Nb0zKQM/T+0p8MDeWn+m4rKsdXAvYD/UcMfYmV0qFR1pbm0YxyWvsrqTN2cMZFkynhY
qYYtEywrEUOwgRfG8pTyOXB20Js03GLJmcRLpJ5L6dARsJqv4rzG2u5mCnJGirpaO1ZeqKLJ06n6
yul/iYbIAH0ZaTqU4SqQTsmjL5XvMsbDyt824SFntg6JLaibaKX6b7rmmrPdoIFsog+LU2earlr+
gz+doJMZqRvsKIp6uTxD+1dFiLD8mRWebK6XIjPO54ZrY3HunHLpi3wGfJdBd6irY/8zSxMxTPOO
NhoP4D1Tn/ydTUMKQkPyg45uIkctgd8b/7sJkh290Kfw/GvcN/4jtPYiXxC3Raiv2vivXI4o3vI6
/s2KTz5UeOE8+GyB4ZJubS5aAlKui+wg/04FjCw3EdpRBV2nCNn8IOIcfz1sFxQDriWQh53BG6aC
pl0Li8OH4wovlPCPJ5MwKmOCX/WkipKvmwBgWcv7qlqLvHQNntVC3uDhSzA/xhpyuQUKPcz+L4OI
D+ChZbZSbKoETaODEnsSuP0AngMCErq+2igD69PDKL+VRnciTmnwjREoYvjH20aihaL+wTlU2d7M
kTog0uBN3QNcWfE6bV/oRtjXxtjLwf2K3WTsLOgQfGmJjFIbcDV9FIpniDeDHySm/s06dx3gNBlI
KTdh78I9yM+wafeW9SmljzoRAdhirzFjezqF4blk3xYycqaZN0Kzc2vxHNXkvpa/HYIByVGMbVyg
jEfJgKqQGlxbmJ+x/ozHy+x/WLWXZ7ugebYx42NxDVtA2GS3ZAjF5acIPZFXwAJte2ixG8baoTZ2
ZRlBK93rpMTczsIi3g244/iphG/4qE0Rkv3UCIljiOdyRj91Qxpg1TheL77mdcueIV+U/yfegxi9
jRxNps7+MboqbVpwgibRvwVbEbJbVt73yHjKoHGTBErEzzy4RvwuBicLy01V/dbz3ucTACfw92QL
8G/pJgePRnwW8ycgXGFPvr+J4luIRy7rPwz4GR+5i/400SkiIcZKyQVLgrOYfArBVa5OavU0x2sy
eaW5HU5xdmSBIR5kiLyZ+6n4y9FSFQltvQARqyFz5PmaLe1anSvi3pGhJHfQWyllvQ90Z4q+mfV1
W9zU0c0kln13VKAKGoBnZJZF/y9DkRLkd6GCZgaK1s/QVECVPRTHLh9/J1Q145U0BXncqt3b0H3K
OSqYfwSG+elGAbkOqsegkYlEAR4XhaupzVZXL6P+JhICIVr/igRTwi3JGCZGV5uAr/G72OqHxVZn
1X+E9q5K85GWp0RFNrNVxp/M3yzGFG3SHSnaTOOvhe8uQwzK74DXRjvRAc3Cgcgo2cn4pJPgC+VF
xhihIzBaM/4KNIfNw02hVJJNNMb5ozTbPPxCBRsZt2RZb9aEFfjqaWSw5gOO47+6/0JfRYjzgnMG
2XEkXATUKDS8cmT/xl+KV7RPz7n5Jg5Xn882Q8SvIsV30bHC7sDwkNE2ePhf/Mi1tGMLNReDKdc2
Gjhb/mxZTUNsD33e2gJRICFl8Kj8pYYooQ9TtOXMnchJG9ao7bv4ZgR7bH9R+SUY3xokNoJBqH6V
47qJ1mFkV5GtxhtZvVP3DiKJfuBNjbD7et2LdlFbvoxoiFuUJeJys3Uu7ochuFYBW892Un6UBH8V
SlYAcPQjLIhdem/CY99xhJBR6N/BMFSjWpnFLUOdU2L98rJog9NxbC596ztWfpp0Bdv+H1qodTOU
qLgacuOsTc112QP1z8nNXCTqzae6eKU+lWqBbclfT4CvfZU7/KfuniWxQ1QIIr300Q1B9jOAKwww
CVNUxp+mFcV7+xuNh7z2MtQ1/StIXgMjRxVdBAMWdSQ5fJL5+TBYEDggveqbHEAKP5t7GqNHPhg6
Lyk7J5ef2nmCeOjGT0Gg3BAxWuKKHCrtmqWZhJHa/5VBkQy7VU70qyrtptbJo/Cmr2jeyCEj/vxJ
ngo9eqAvX6r+CCnLmPxPIcYqYpwF4WCOz5o5dlpHvStoHim3EU4R9T4XezDSSd00/CDKdzR898SV
yMyu6bAf1FcWb6Xpwyd7pFGPgeTEyKOXtcbuBixBKMfMZ4GQsjovJuzsr3lV+WjXKMAgsOTuToks
mhjg7WST0tOuH1X9NClURH9kKcTCBj03cgXlAUbr5+c2d3BuMMQ6AmAymvKZ99LELC08c1hSg9t+
Nt2Z51XPezpWTFw3W8HAWAAq8J7Ub6oBCPdvTol/8P+U7CBqexVhAnboHhVh+MATpoxPWdnnKbMo
j0DkLst0XW/U8KjxYiS6Zy5f549SHJoFj2v2uCjT8KZgA5MZXEYmnARicQpuY3UvEwoBlX8mKVQF
VYkLzLpOuh0SE8y/WZCvumA3Kp/SYCA2dvQvEVEzGSvtdI4xLxbpR5h/xdZVK3bqR9DaVv2+1AyQ
LKnipAUOkDKk5IgMZT5PBst6JO1eWAX6TWy3Q1Oh00q5oNmMfXk/9OGu74GLOWu7wpYQJC7K+sWv
2Aad04mbSfGE5OIXzwK95aReNTwBMYp/OXezfC/gziK1QbXlL1neSKxxhOgnyH9z4czemKHSFvCr
Nd8V0Y4wsjlzASI+qIaz1d2aYV83p1bfx9YH+UvGZxte01lc1wZVJei4iFgaWqcbMs+cesIP97N4
kPqfSrgVsRvJBz5WFNjdtMbxsar/CQv/0aOdBfgD2ux4EEwsa1rkmNV35rv6wIQT/AqjS40v4HHq
exoBDorEzsWGE0rfZWWtdCQ3HQCE+pHIdhWCKzxSrgik5x4GAumo5gSCPSYFDU35NIT3noiFNLiZ
zQWbGECk1r/VIzE/z8QwADhZILrNiLJBGkhpwAUXWE7Ar4xMcDkDiQ/Ek6L8M5p7TluBkB775Eg0
2IBzPPV3SvWHo1MXv8zJUUffw+Eld54kWA6GPb7Jn7E7R2SW9c++RJhqvY2MZYL8GcnlWk+vE0a7
FlVuyB9FkQubTjnossEuF7kiPKYV4+ZxxGBNq6Uryo/W3yzZUKRezh8TWGaDbrFjei0O+egRWI+Y
+iyTKWNs1HpXYPWBnDCSfaie4I3w8H3R48mrBk2smc4sXdgAdfVYdMeBPuhsl5SOoLsB3l9xj9dQ
LT4bgMzEfITa3ez+CHUoDcok78gTOQyq7MCVXMe8xu5UMz5fuop/B6aVdJ+exgsJUXC1ycNDxXve
ZJkTyjcVbfkcD8tFVIabqb3n7R29uiPnh6ratvQvUGAKNPFppo8gZKtZpdIGFwPakMy49eMVEJ+q
38S4ZfKRK2p46TKqvXciqOzqDsUMpQGFGXGHFTauMnOu7MVu3m4QPakSqOStL+7SZ5bc2q6323e6
tQaRT3U/Vy/J5G7txjX2eleykLI7Myr7KLqjICr4eYFy4MfR95p3jd0s5FVrEGonuFll1OUpqUe5
peyx3vFgv/SDaK3z6twhm4+Cu99tfcnJjX3athciy5wIxCgKjAu9JbupxVezamSI4TVW7UoFkJq9
RZc/PWsjQGp9w8sspow9XlJTA7UqOzd69GZ/7wteQfAAGn+1+CTHW3Ln/P6X3Iem7p0uQjcYwPAd
hfmqdYSLZTexu44j9OteS78SAk/S8bfQLknJHQ2UVHsmApqW2DE3qyFE+0sSvvzpo0XCzoH0EYW/
tYrIlKTFyisbZ7ZGpyqttcDoR5+GejeXqxKLb+L2GYOLCLHDKIifvkBigxkWxjvr3wISJ59hhCZW
VQkou6I+YjkWkMyiDxvphEVtU2vvE7kdPcpey/od890Mi2H6P4P4IcuTS+u5o3cvFuWpVPEXIi8h
HSpEi6ECQqUR52q8EzS3f+iZPeHjDnc4hABty9Thci9JsEPxK4Hmm1914Q7zF3C91v9IKCpGF8CP
/SmRdrl+qBgPR+0xJPtJ2Ix8QfJEMpgEA1JoBHg+Zy25JjkwOH0mBk81q9QW5977IAI8tQy0BilQ
d1U5ltBV9VWYj8QZ2SzVGEs4BfPQ04luIU9JqKiwcHs+g0UsrbqxuGTXEdWIOewiAvsUxm/GmAWK
QLJRo3OFDF+NcR7Tk6rVnLP05QWbjGFMl/9NBhkowO8tirnsKJcrg8lrQg2LNKFa84Cr8UkTtwG7
v5bQHtuSnkDTs3hv9E/pEcXf6LoF0Y01Www+lPpVxb9qRHboqYHxABqU22dZ7ayaxpU3mRsZc3+7
V8cLXzKJCqp1WpJOBvh6y6a7h+gOJJ6gw/VPqWwUPhQEI5onWxtCVX0BseCmJwqLzENx72tHFM/k
kzotaihOe/CFRXKB7p/zpeQ9oFjWGfsnFhXqsu5U83p6bzn12D5k/QsjmzdruJHM00ShvXpT0UGr
RbuahM6ZRqRs/LO5rML+89uBl0eZj6i6+DAQM+RCd6lMWshFaB2faKsRNlxcq/I9qz9iod5q7RNv
dh29/FzjzkJtalx749VFODjBpJT+PoHHkmGKllZaz8gFpPjUNX9BPLsNojqZwQCV4BhMGyVW0WKH
l0rcAZu5ggVwGLKtN7ZASEWJMFFlPEu0zyTbdsWlro8B1oMo4raL80eK9d/CfFdJnuBfUvSPSuaS
ugwARiTFkhgr6+BKi7wZqEV9jnJop4tGjEC50Afja+WVSq5K12+r0Kvg3cTkmqMj7UlCwhLmzf7f
NBJW/M8iDQ6qEMa2ObR94qTNPatYxzgVTc0bAy8Gsx2icjVAN+J4IC8pcWiK5WJHrhbr8FgQQxj/
BurdBcw9UbAxOBD7+TiPvmvqqFZAMOKWM4wdB2+TTYrvirOYODr9n1Ul60n9iXTakbi8QqKj1Mmr
J6gSfcb5AuLi4KzMYfnUKUK1iMMf6xQQ6kiGgo4HlpKIjRw3gGZIZ4sjNjI3Rt6Vj+9Frm7m+DZG
8KpcHAn6HwwGiKuxjsmaLUvY8pNFEtu9kQ16Rma2UxULAWaKvrX5knzyDuomWUFXxPE2C4ftZHnN
Ysp/BNNvZ14xWOGuvPo15yDMLdlkan61hJfg/8vMAzmL9jg9ev+aSi+1etWE5rEdzKc8P4Xxpyxf
S2LjA164mltvGqEgIVcYR0goIDJ4IIN2BjOs5Iwr9x3PtB1Lb2J6V9vPOf6QrGMDjTaZTxG1DpRn
DNWtVb5NGRKWEHBqmfMx5N4KfMxCOpDLPJunbKzWIahX1BwX/30pouKqf5PYvE+LSjaM9wQQf1sl
MyP5hDlbNWkJq1o6izUK5uuQdqthWG4wYj2I50zac2iWe79GAfgRI5anJeM8C6EdhvwKzAZ9Fm9S
MMMen1iLYYUkZRLGZE/HflFqCsEiyxc6PEU8/VbPPSMX7kisPLyC7ZPtUes0d6nsLZW68RHA9uhP
dOO7r6HImjbgxFYOxVBB3FZ/LSFzBk8FMWVc1CqMYER8VeVWXb0RZS5VhIpjz1AT+UgzN1p9HGK1
QsVxl+rvmITjtCmcun6v2mAdlTdT2GntZhh3fl6eI4K1W74VEXKqUlhe+8n1yRWO6s9i+aMvH0bT
uZOlcxfkcOG6hWJ1WasIbSEh2ZJ3pazxRbQEwrb9X6bEp0aTfgXUTCEBzghU7A7sUjDfFP1cpQZR
NFww5IVoSovwdMRH3TkpagRQU93CRudx7YUt7juIj5jQKDn6wRmxKpeZKUSfvlW1vQxzgCTVV6++
8WH2BzXmuB3WapPuqw+Z2WaGSC4wvbaGZgfJp9H/b9baJNycEUMYJzsSwr5RnJKIHSMhMZvJbRBC
QsEbeyYYgF4AHoh7lnBBbDLQNN2EL5xnEEWGP2jNQyMtu+FV1S/RQBcpCBgMezKsLTQ0fWZn6ndR
/MxigvN/Jn/Qq2GWm/ILNeNJiD9C1OfCy2SkYz6rTa9D44v+MwoQFkGKbqWax2xftsQBKTuxdQR6
1cXgnwhfXaJSEW1AukupaGfKCJ45VB2LiJrvuoDzEjneLJG1nBy0kLh6QE8RTaCJbccovo1y8rrx
j4iZBHNEjUANOAZe3/jVQ+UkqOte3FEKvE9yA8PVwOSu8GUvyWCEBjCTmTVpleNN0r+VguQAwKpo
i/+lab9oFiK1c4Sq3xHaogAdjsM9lpcI1lWrAL5pThpsAoi7EO+Pw0vQXufw25guDMiy8B6bGImA
QExUMWn/KCuSHsRHkcQEjTFrkZNLY18AAuBnh2x4s+QEYx6jOUIU2Sl4mhq+BCn6qEyuk2kRLCOU
NUkK9eL0C/Fz0N368qpWBPfxM6e2iRwAi9yqNbDCo9VWYczBIx1Fcum6HKwP5ARxrjgKjOg68B+m
QGCg7Iic34LZk/s/UALvRmSohJAVHFkJZQWkUIXbRNqGmk7k8XP0EZ+R0AlrBR3zo/KsV/gRCqPx
NCySn6bB7zTFTgbyNyZ3S2f7HPi07qhfa/6q8jeqeBGnfVbvxr+MuD5zEuwKuciyy8KySc2l/Jej
/tBU61DkaNAv84ykA17NR1JzYmmK+42EYagH+BsjUIOWmrYfVasIIsY4sDdklbeBP+13UcJLL5ll
KRPr4NWAWmo2EhHnEB+JGcrQjFWAeSoVZ9cw+3UiMU+twzkjYxA1ZeNOJfQJ9oAlRaTXNsjfMqSB
gVhsDfkRId2n2NxZfpUMMKVo8THF95aEwGBdtcep2wkmeNI2e+TCexd8LR4D/lMh6FLc2t9l5GU1
xMLMb0LkIeUM4H4UHoErPh2zvBkR2skxI9QzAqgHsyBSSyHkSsbKMSFHKgTxirnz6KNWoReBG4Y1
iI03D6rTnCyELlmmzSR6qKG8EMt9ivdgssx/E0tA23fb1kpxqYM1SYCxYbrlnRImxIiYui5B0a0R
Xf7H0Xkst25EQfSLUDXIwFYMYBBJiaTiBvWUBnmQ09f7wDtX2X4BAmZu6D6d8WrI21wdmeJOVpB6
APxxiS6D8bi9YFqKzG1hbIhJrDB5pPts3DjZU5Y9uvKRBkKCN2ONjlFcejuUE+yZhu5DZh6aTGaY
45qkCbcFqnnvygDei50G0JqwjUwsYMrdZGwNUgyNVw2X+82oLspYlXh7CjL/wiSF2XPjCu1mVBFf
/D59k3wItq9SbEcWLeyA8b2gzPBLanDzS+EiLduL0+3r4taiCRh/G2rtuuIyat4moijpFstkndnM
4crvngn7WM/cFu0qatUpY5HfcGAL93+06GR+zOLSNOwpjMAg65JumgmdxVkxR4FlxeuqngP06rgb
zFFDIfNq0AKlyduU9FtVP8uMLZLcl5WguMSbF99yEQajTeVwkQaW/YGrZGSqg9e1vQrWzlb5ofEA
DR4YiYoNm/GccfFL2f/N4G0b+OA43tc2lMNx09q3CpF/6716oqb8fkrlYxufXOpAQ/MpsB8j8+K3
T7bLekUc/eJ1dLP1RCftlB/k9ASz2Hch5lackJUCrZjJ7QJdGbNTbj7X5l/EWkLTX8sIcfZw8LE8
2vk/q8uZwRUIuE96FITIQ0w6Mf6LxniQJekMVzxgWUu5dPbEc5ZuFfbt+E2lu44FS5sh5N1NSXlg
SqeHTwo9RIadSnN/fA6JiWaybm51tzXBCuMAAWSO4gaqGPjGe+Juu0aSM5reFPGi+tMYn6L5A9FA
7C8T9dauHyxg5dLdkkP/3k3P0j5XVOEw5LdzsYPFgpnJtHHoIVVdFHohvvX8HtpvMzOOjg+PmTpe
ammA5NhoTrtFvdlDIoiZgocFxTHeLVRmuoHkA4618UfuzTYZPNybgV7u44jtvJQHET9Fw3eK6t8o
CZMeksCz2SBoby0HuY6l1ZGLlxMpwMKfZvPRJReRUfhucZrt+/g8h1evvrkpEhViWHlFdHVhYAY1
GYUn7WzLivtLWsscCWY6Eo/f2Fhn8z4M35zh1BdIhxAE2UsyH0r1xLpq777vrH35kTiMPfhWLOKQ
mdz7dMTYNlcVC7+CLUW0y92DC3VX6cZRaiywbRoLvu3k2dPvKcgGKDrbVpu3E3LQrAHaVevMkAFM
IsBzGczqZh1USc2K7cejEcKl/+AiWuBnnbZ4UHngRL60mBm4k9DcbgDtOGhUnQ8LfE887kPnUIVv
43i0Ku2X/fmtaApW0Q4+ey4R5a2EUGvJUdB46c7xQs4X6F8KGbzGX9rAry32Ufqjxx8dK7TRnfbd
cCjqgSa037q5CHqDvQS1fIzvYmAwWJZqq3KI3F3efCZajPnJX2fxU+l70AZtF2k6Eyrd6Xee4e+X
t7f8bJgNjHqBVrlkOja/CI/GWxDTCw5xZjdspP86hDUlFp4cFYxVUG8gxchCFG+l/+v1p2Ts2BJi
YtMjVjj+BnHnv5gxXKhHj62Jrkwy4Ash/9b9aW4nlCUA+ZmIdxgrpO2sLMA0oc9NZY7NcXD+71b3
XUkvJkNn7dIPdl271YoacT0+mmZsggr9iWPgU+fm7dnzUnalVvNewEzCHzDuvQ7Eg26BJcDRMfLH
mJ2HzKqDcn51mPNSLsv7jCzGNwfwt3CuKRGRNybM8U0DFxxvWmY2BwQwa7dxSO6FhwTZrmpd9NLL
bOQlnsF0R+5G2uHKwP9t9Ota3Owx2viJRyv/OvL6G0wH++5fKjjanF8IDMA64lORdvj32dbkxfCH
CY5xWhPeojBfl6NDlFOG/cSdttIxP20craTFl95NU8xkCbrFappzeKQo7kMJGxOnTzsyfwRvbCL4
jz0+bXdPO0Z1ztoV40rIY8YMt3JbjqKmftfQpNVYw7vw4HZf3FsS8YvCwJAVydp3xWvM/gsoGq4K
dzOHiLy0W9iwi7HK52I2V7leveGszaf2u3Ig+48KmoHCnpSvBkSRaRyutfbfJABtWOaj5OssvEU9
LPcZB42yczpDTA+8slVF/kzLfJ5dRcJ13vPSqBqPuNy3zNCH9l/ePaVWcelmbZVw+bmYvn1kVnY9
nQvndYEsCP8xQ0cwzCGm3W7lZQjd2hTWk0+4hIXUQ/rR2WG74Vbf/IfPnTL3Yv7sFYZO5lN1vm3J
HPPV9ILRgLVOsZCMNwRlouNlZIkTOa39o5cfBfgyp/KDLosvVc+sLSfnuZ6Mhx5grfsvYj0q8WLm
DLASc2WCrCXDh0QptU0xpfv9zikeexQVY743k27t8SmLeSfRbU/qpCEd8RneGWCci+G7pHOf0Njo
PU5v4OBc5vzdrU1nXGDvbecagy8pDC605zoDfa1uLZz3cHm8I79FijLdJlUtnDrk4+cSQXqhTQ/E
Ph0Ska8tiszCyA/ZzHQFrSj6KdW98Bj2DVPDBaXuoy4wdRlo+WPKtlcTcMzLasYSsxA5O7KI9UdC
4C8kcVEPIgCG0umQQq0PTH9tIh37+imjizYWO6+RXXN33JUYRCxEjYrFrdFeHa5HX6fZ7enuq4h8
w0Fbye4vn7Lpoe76SxylmxmGnC98WrgAZtHab/I1nUWgmVRJdKIh+yJqq75jPRZRSdovIdbCsOEU
jb1+rVfmI/3/PY2Y1nuQHU4dZGqKqLWP+KHoiNihTdWwFORmAZcFci1MN8LScKt5a82E2Y7hCuhS
B9/aNLW9RufbcYC8mkPQGf7XQJMa8i4nlv43sxvj7mDbaq08w16zM8d8sxJYuJVJe2Cm74ldvkY0
mTqL3TY3mFn02xYrDsrLh77/deH3zRWFc1RBi2CuL52LTlTxiOw7Q6gDwXm7OLOZ421NObD7pH7Q
gzY/dMrZ2MndZayvNVSE048dQ+Y1v6cK3cc/2wNH00G8NpOTj6pZc7OX0Rk/Ju2EsG800D562cZR
ECT7oBDlK4kiyNqHASejJb/VlJKw4y/62HVRlnfHvbfKhozTAMZWEhIGjJ/22a9fXO/kmgr51qdf
5w/liOdQwuluveeyHZ5txN4hV3bDPWyiteteGzRWhKGksK7zl8F1j7H0d7nZIAvgVMunS6T5P1MV
Q85Dmjw2j6ImKrC5dT5mTfKXEMKG1YMwbOSSxmKluqmexCfXPsStuxuSkE06yoYKdBwpD5h3Uea3
OPVi2h7rB1brSiW0rouogesRDrVlJ3S474b5njKdMtKvzmXUnti/fUGJNeqAbVh2Skx9cbNLp+gh
aqMVrCb6h4vOe991wBdwdyj5b0bMG8puYkNT4y8HjRSVV6PAcqPZaxQj+PmL4ptZ+Vj5aH1/at/7
Jp4MCReBLfqwtlgmsipgX+tvFMO1CQvb0KCoxoHmdKQ3kQTk1vysdxpqX5OPx2RMoYbimpGaY4SU
a/pq6ofXkqOy6jmDL6wxBeu3yLyBlK/8x9KmcqlffNxBCd1LdDQ7hDGEASiL+fNHgj3clCHxI/TB
bL/jTrIOO/nustVe9EUDquffqfqqLZCq8ilPEQMPWIE5r5dYDDWBqe7AgxAEpDOpG90tnHva/YTO
F4hGFXubwTBvGnyMGQEVjO51z7Y2x6/mcC+HOUjPMN7NbLOjZfnLi9HwM6tB+olYvISYAjpDQFUf
EPZau6QAjV25j3OcHOAVrgckXdpks9f21CVvCP4IOSoTNPUWjj3pgzjjKvFlv9UXiS2iHPbs5m9j
klNv/1R+vZmV99GTusY4yw2o/FYDOHEkA70zB8qBM41G1befR1IIawa/s4sqiJfRwCg7RteG7Tr/
I+/llz/q+7iFA857zUQWw/zBg0BUtwDOxbtFX9gY6wG1t129R30BO+dWk0PSYDUsMSJVbQ/30n0o
i6/ZxtXKeJdsMtxu2iYqm62Dd8HNoet7hwQHos56aMyrbY0nWuT1frITWtZ4o7HYLo1jNj2Hsj02
ls5qRZxM7BlEha1y+xRm+S4u2Ofr46fZt4fcM4FgdOsQG2uOf8y+lsJgFYgulQEN2Yh/GlvFVGjc
PNDQ837jDceG76yyEXkhRzJwxAyMHePU2g2y2Nc9+nlzCnIkk2TGbFLqPQdJo+HFQUkiWVhXn1Pv
vmXOhEjrWzGB1AHXuiFBfO1HrsxTYrN+5rDK/Paa9NbaZOvdEYLoM+MG6PYQM6CoBCyEQZ0XVXwK
YE8xcABXd4X4QQjO3bNpklu2ia2+5jJdDZ55NLxuO9XHWj2NRrdkjvwkhr4bqWdrcR2T7kmn5ilm
l6KuDWrf2VcQvK2semmjgb7iDe8e6NVs41K1qKra6Fa/nyhO/DaEnPa6SM00qkKCVx8Mqrse21pa
yv3gTEdLeAGxiUG1dD0w6yjnSYghP8Dj62BHHstjAmK9SMU73RaqFLFNEBaKIb7H8lXm+sX2kQEz
02snEpaeM7QAFfVhPl1DQUwOHip8rntfA3fG2TVxoCW4/orQeDWw2bKfiLtqn7AvMyy8ouG8LVK1
Df/nhdobil4+9D6wyF0bQvXkz+qSMNiy6o3HJ1Zq/7r8yXISoNFsqTzjPMSAQXAGTuJcNYwD6/xv
TOdtSbPU6uHRj+LAy4rLUBeHCjgDoaIcp0jswBwV9TuKU7qB9srDT9BIWYjm+m6+WuqxtyhBvJjd
NUWVBoXMa6gVC//cyvAUuulliSrNRvo2DRYlZle2PUlaB2NlbpNwDjIj2VqIVv1UbA3dPcgYjBpt
sGAgoHOTYIJ3hXECNquau0Uh4b8kMfbR0EFCRI5DSdNT88f8YZnjGfFqwIffINtihbgaK3UZcGpK
gDxFSFoDW8PQYjVAUeyy3dg7LA/KckQriH+fdl24grgSFRTNwUPPmmGyKmFm2bjdgXxAOQ5CuDSO
C4+leItoUOM65apnVMT9VJTp0SOVyq3liUISRV14jjG7WH2xiWL2VZrc6ZO7a9pyU1KXA9pHrttc
21B7qXHftmwFRgzQM6OSKecsDrsNi/6hZxZCsp6R65sQfoooBr5htrIbk39DJNjKNbNdZDFXGcJD
SdaR40Bq4g/lWFjJXp2W/AaknzyDVOcbwXdXoiP3MKNa32H12bcfYfKmM3EopFj7oBgK4FK+2lEZ
BXE4v/kO2VbREieYryVWb9v8qgGFRWzzB3HPi3Uq0PnBJ+wt0mJnisPQeZptjREBsTQ28B8UHItW
xJ0YchXguExAxP6w7Ri8hr38aBs0vzm6xrzmU0DqDBsiBP5RI6xAbrCzZoTsGaUYfh0ryY624/+Y
1leqqKqldiON8zToYzCYI+Z0fTNR+o+Rdtd8Qina9tSGf930k8frlssxkUt9pB9dn0zT6LOxX5LZ
30jxOzi/JOReBf3FMq9vqj/TGVYSmcSYCeax5qHy6HOyegOCb23iNBHMCXL+qob5bMAlH3M2x7ST
KUcENl6NHS5UNyB7Hbq4Bvow+z6sP1YFVBNpUj3vaIbuTuRjCMO6y5S48TM6+XCdNkArvGF+d5E7
9ZhGOz0+TThhymgMIo3BZmUddLPdl1l0tNmrjvWL1Zy7kc2PYAwYhhaObNao2B0cSEN4rM448Ha6
0JBu+M+wAmFsY66kFEfRsMut/lGyO/ZSPAsxxlnDw0xUkI8S7l20HrpAMtoV/E9Zs6mz+t88jXuX
yYrXV4Ezo0lzO64LnvZErgIgBGDoj1Nfvbpedki8+VkazNDceG9hA1cQmHvBvHKOjz26aTHNa8MB
yeCkARzmYBzfpDfdKfqYkIpN6kOrNZFCWAoORGwX6BcyHOjewYc1IzC/SyyYXUh2hqrBLI4MgiSq
VJazCJKNVAd631wn59zRM2c9n09Y/DVQ0x9UYj5LlnwdwSUNk85sroKiFE8pEofON1Zj+h3LF7bk
gathl4Ds2FQ16t9l9wBrpnegyZnHmv9aa7COghNjzXlsWblYnBEDIt9hhLIS6UjK03NTxnc++vM0
R2+enXJPGE6xGvVXnam8Ub0ybNq5CvAqgqiSHVWOWEurfhSBPx79G+De36kM4G9vI0R+UftBJ0j1
Kh8o9DEWITO9DBGltumgiClAGeGpxWWUQbtP3KPSvyu5r7kbeeeO9uTd9VzuauDQ+cgTWKIM6RLC
eT72/vjTpgzssbelZLNEZFLqklMSfO9E3eLZn20ZB4rN8KRwto4slvSHJQ6ncbmN0PNFSfVTjGR3
OjRdWZNtJ3wHgiF1H1GPcPx4wOR0529gfKRN8hTCRaghHZA2exP6QvGkpQYaZ1s3ZLl4StOVAWa+
7ehO0RLY6IMT8WMj+JJCYLWssHbAX7XMp1HUwTKFLQynC0xKNNxYYOsk7Iv72L4JvLUxPKBwOugV
9a7gsi9ht7DZfIz4UqvKfiUZ5AUR53PY4s1x8uXQjqHpEQyuuic3gYXH4q811y6FqkZoDyuyB10w
tzIYGRQMN8PIDISmn0bO43gCEzm4f6Q8cyjzi9lYICzWzsAyPiQzgRFhX22jb4e8M2nbMVfXyme+
FE37hPWrj4k3T4qDtNjMtTW75nzVEg1GwDAKrWpP2j0UeBeUNL115H4bxfBac9zkmkHBRbxvZrqv
WYXAkfpapXJhvbAAq46mvBZwTgrZP2WztfGa6F0CdfRUdiRW/tqzMRBTttdq3rYl/6FCL2OmL/wy
t8b9V83jKapdBkLlCsD+Rg18qq1YKXh8xjhtBrb/xmIQcr03K6JxHctDASiiypCnmP5vm9kxmtUO
2I57JYIwxtOmh/lrzXFDFAGC8nh+tFKwfjxDJQXBX8WmHPxTh1dMzP09ovCeJ3xTKfifEkie2vLJ
7N1R4lto5yDNSwp2pt+6I7bCfG0tKjhd4j/IeCGcBr2cUYu3pH7GaOanzr4cFHp1SsJMzy6kODxZ
w1eZvQ79fKwszsfKfvRNwd3ztYS52ED5Smutj1j+wDqL1j/O47R3ywqYnK9vhpaxUoRlX/Y+WQHo
FEULlSg/t1AW/MzH9kDZXFU3o0DQUsSBIGKvSZFGeMxP2+5oug5XiCTJpKNQo2mwUaw6SXKvJ2fn
CAS/DgAiEryj/FWESFGWFBGiEDrXvylwSdUw4SFYFn01FkQmUii4pGlvU+M0zM6rrNtdY5rnPvYC
k52jXUQrXZSHyh23Vt0e81YhA0Jixsjyrwrz41DxHi6X4NDgHc62FqFW5sRCxHW2Q1m/Duk/mX/N
LXCTSm0BfHMMsWUq+q05y0Muhn2czk9hWW58dM9sgZh8pytrxvaFs9mcH01mYGHnbriY0TflsI2I
udQ/W3/royDwoJNWwj0bDXuSVOw65Cp5dopDLhPZk9/7w0uBoYf0PCjG40wLBZ0xy1zuYPssEzCV
kNx7ae8HH5YiSxgFMaTSXbQ5jA2n1OCMHa4eO/+BbJYojgODrCXMEpa7dA2Ly9U5kH4FAJyVCAvA
iDRboQbcZf4JJE3bq+cQ8SB37W1quvVQYCewJbsRSt8aYNCsfeV0pQYyTEtWj1nkBUnifMsBzYZo
dro1cyBuvOS29CCJaN7pt1gjZCzbOpQknyXKuBGx9yyGQxnXSIx/ZYsi38WruUgRWrQvetlfcoE9
RRcX0/UCuy5xco2H0Qa5n0YkQbD91lz9VPvhPjTdjd03V013MM5B7mCi6k4SQ9rZ0c5i9oJOB2v3
Uej9Jis5TFEqZkwMex1LrdrJBiUsJbdd1V/58FkjkS78fzaj7U7Nd39mve2qgPA4Upyz7DPlRo7i
CVPOGB2jgQFt0n45TnQrWb+vM6fD4hOygLf0YbEhpRighf3q9hevLE7ST1djfnMXSz2mRC9+FFV2
yHEI92yAgCAwYeNbGwbOR+e2kE4KOH9pslPVezYnR7d9tiDIxOl0wuwRVHgafGe8ZMmMpRMnAKJx
0xowfTerZKT8W8ACg/dRIhkwu+E+TfnRHYybQcyWkOWrFTEjG51Nix7oYRLwBIG6OgNqSArL0M4X
x/98jaIZmEZ+1d0KLWP5q1Uhy76BOVHyrTeK8m/gpes6G2xOMr6jsiMNSTIXamKPYYdVh8RQhUES
E6REmqULvEKVaSDQoszVuZqKZ1Mn4wr1SZHkT74Bh8A9pTIGX9XkxN+lGsWI9VjGP7Jw6WYR9UVs
aSo72zLBO4w4JHsFyKXS36KcKebULGpjIBgQb600JwQDKf/401lM06HVbUTYHcTkMP0pg3SSGOIB
gbfGqWrwC/lqHQ7SQEdDlTb7p6jorxYS4ISjTRPtWXrOc5nGZ1dMWyO1d0PRcX92OCxc4msutnqZ
wydtopwZ3Uvr6Vj/cRHk5XOizOMUNXsP99aMxrgxtCfNc7FKMhgm6tLsu0sKcbqOYPL7s7+fJLJG
E7D1MnMmeyHVsGDSTWl1d5KQleOFFggkD2I0F3V+TEexqvt3P2sDaXNFQo8b3HrVkooYcwzx+7Fk
QsQdZcfFiF6VArKvEVCfL4hvnaNLBmmX723NPmtc1oOUvPVOoIGRinOAkmQE2SOd4aJX55JPTPS8
gsEkWgny4Xl57VWTL1pytHNmwnixxczOAa7LfSV+JkIjDPZqWSL2PhSUFGAx/BnSu819Z0y7SuOX
zA1MFujPbPgXoQuwd4pAfw1gcVX0PE/1HyK8XRPbL1EVN0wX6MUw5aJPHVA4Qu3tDPXqLbHeCWLN
DhlVsvTBuJdaf7hQ+aG1wFxm+5xdPNZ/GX1as7hdNPYamW59Glr72IfhXVPNL0fJZart85SoP8tF
FVSgzRT0is4MQSplb6ocb9N7vsGgx2BY2dE35twQoFRB27oz97YXm3zQ3ZdaBNhNjv3RCB1C50sA
ux7OxaiKXhgkr6WSeLOABT9wpz10Jcah+LPX3+vpVpVz0IcpezqCUge1X6Kb6CkfTDPauu7028qa
U49StaorIj2housF1TH3SQ8JHRI5GpiGHnCOCZtJ8r1eZvfafTNM3pia4sG0XIDK8JFCqEwuEpGx
IaF2oHPVPLbhce1dUw1QnpEces6qCbaDO8ijlZnnnMAdME0Wanb+5DEgvl5WH1NpvFo+cdi0+1ru
7rPWAkECuzLU7SD3tB0DzBU19s6GSpV4ItAohBnvbQdjuCeFsaz3cDBg6OLE1bLmECcTCwyHYVOx
biX7zKy9NSz4thFffjEM24mjVCI9mBrr3ADEb131r2uHg+7Qauf2es7KUw43z2T5W2h/obqnROEx
nsWnjUnHKIj5nRH4EHtE88XAEDe/hdpTa8E24uYsEhydZXLvyPGxlSKstTik0bDzqq+BOr9r5lXf
3xxqG7oVnOUI39r0WuLfwpMKiObVU+O7mtECDUSe2ze63g+Fpy/WjcDEmqxlJdOeBu4x7h4JV5L7
WluACnRYffwoW6RkySL8WA+AOkOLPDCnfWxkeU2T4eYU+lUroA7PJlAScI/CuY/Z8M+W3a6cdh72
yKrW1mVHDWiTvqGFH2XjrGZ2sx4DBzFg9mRMlUw6soSJn3SrM23IfmLNIxZp8QmI+Icg8ms/4T/v
dO9lKPvPBm7ZQ9QsgHT9CIuTVknCNZoL84pw9uomSOK1EUefTYmio1crTQd8lYd7S3xWOKQzHmCO
H1bpI8y3GQ9OVT41TnrQSTcy3PAbAvwji3i4v/LqYw7pLH6axfBcme5TZRK3QqaRgagahcgzF8PI
JIuJlobyNc4vua2uOnO9ZGo0JuVhYNXqaBekfZa0hwppNDITW/M/axNttRB3rdVPnomDbZAtAUdx
YKKJmU3rbBVeIKMkaHykRMh17IFKKzHuQPwhGcEmY2JzHgWTzcLhcOgidh8ipoaAeWM09S2prK0u
vBdV0di06bitO0mNaKEqI2sltz99FAF4u35jyhPiR56dLnIw0U64n2Gu54luUysgYZEaYe8hgGq5
5A51sViSt6GNUBvR/qn2RW/kk+X3t4EmlIEm6EUDMNyokLFDTuPZBw2QppbBHb3wJUcIItKIKWbz
6POjLrV8fhh9AvE8qegOs0Bv241DTdsk2jNTCyICe9jCWAGn4U019MwYw3sa/NjogSxR9qU2h2Kb
RPQswxu95i8dKj4hFGZVyXCsgpiPQp7JIzN613qtWFdk+C6zsfkxenafBjkq1bwaM5Tkcnw02HVq
8It5ODTL+X6Kxq1T+Bth2XgM3U3kewRTA6uAMqvTriCSXs8QALTOWDt4f1worxZSFYdxVxe7t6HP
+nXuLbFgaFVK/12Z4AIpO5ymYf9U/+OGdVZ55O07vaK/wCkej36Cf31BUtMWLyDtRopbn6HZLZ0z
TjzCb0P8ZAowxl/Twcgq3ou2pGQzH2trOjalcyyb+Vzm2XPep0GYwx0zamsfm/cIFpDZIoR1GFwg
QbfYxq6m2kCg4BrOjsnIUxOZK7XMGf3yxML7NyvB4Lpgt1RMMlw+dyeUnGjs8+RcRSDUCwIAMs1j
T4XwVXF2bubGurmcs1GokFWWeEaxJGO4yxMIVQo1dOLWR61un3vVnAm625aUEkCjzPcyQy5RJh0b
ei1dqdrDj+vA1zA2qq/oU83i5gxMW4fywlTsjN8Fo4D+WhudQJPFse529E4qcegl83+t6ZRkXHjs
a0V1sLX+TU3Fl58M67lwjq0ZXxlxM1MCz0LCJHBfucX9/t37rO3bijDGhs8Qszb/4EJEsF31bpTz
QXbpbyFzwsy0Y4o23S4dXoX42eqR/vMvWV4wkWqbcKu7jIpyebQpiRIPWWKlsYCIGL43+BI5IIkZ
MaC6zWQFNykLJ4ElTUaUtB6lmMKVrVfhV5cXj+j7dzU5BtJEDmtEvyIdnkoD8K/S5kBPUTD7k3WP
PONfb4PPTJBzTZRpUe+iUqSSBjU+1cxjyJFyZ8d/GDsmnQWsmMLukrUn5v1gDkRQYyqzGxYNPnxi
/DwhVrWqLc5GWJ6cMf9L3Z6sb/CxSpab1GgJ9rOrbTEQL6Ylh5xYYq4bdaBOxdWA9EP39gU9jVN/
ZGgDm1leagHf2oWExXxLz0itz/yV5Sb3KhUBQb8U+NCeLdK6q6a+szrcGDC8CVfClRSJp5xd4mx1
a01HHqQ7Z0NQX6oJS4lR7Xl4iMi0zbA4o9Ku2TJeOg6zcQ5j5DIUrHXRnwxh3lTMgZ8Xpyj1t3kh
/lINXU+FGshzCFk3GokrvNz60AyR3OAV1dmtUaMMHjoiF40q0ywDEVv2bCMsIxswQgTCoo1pHgJE
vPfzfB9dyIGN1DDiC287U12PCKX0JD66LuuolM2f0CsExeMtrttz4t90I9tL0R/j2PomL2yjnORY
Ci7kSpyMltW3SZCViz4OOKUsw9XolR+RH90rOaFKsx9Tnz39xEKd2Fs0JwAKEIdbxXvuzvflUakB
+JtQWz4D7LFYe1hbpYwupRwx2sq/OgS0UGrq0mn9JcJkqflcEYl5sqE4J/0cJJFPB2Ngeon+egVu
27BME4PfSM2GFidS51Gz7w17LK1jWWLgLBw9yCNoKB5UljHr9uiTegM9AoUW6DXjOOkiMDsUQxMB
cBY3SdTaz92Uck0BSxnFlZDeh6K31+zNd05GSht18kNBVGehdwDTqWJQkPed/hb6CPTZJxNR7eO1
w60EaTh36rOwGWwozG6hTX87UqdjuiZKsbXXUYkZZYrzx0ZghG5t1HltjxGyWASwTXSYPfclTwi0
w6K5eJwQqewbHD610N8rfbx3zqJcUWEg/HnTD/2n62j83lHgutE5g7eLblFf17i64PVctY7le+NY
tyKsdu0Mf0uXB6drnmeeu7JRpeTAoCMrQqLx7dmgr+LpZpsedZdRsNjLXrqSkavjU7INl8xvOAGL
545ezQEMZ4bFrZPJXTjRYerml3zWWEThvynTWw42QVnAL1hds4VhpAy2TgC8J24OOycABqwjg9wT
TEiDC0sGfVZ/tbH703VtPblQ3dXOS+yNOWQnm9BowweaJzr/06MH0Tjko872IcCh0hyH78Z748x4
18PupnsMiAkIsfWbNTurWNGFD9q1A4o0UZraTv3s4WByCuPdmfyniJFbTih4RZeCAmBv1M9gZrFP
1BvTeknBp3D1wKliXYQ20Ji08zwipuh5Y8rcfYlZHjlYUxyr+kWi9Ra5Cb7NF3swnnHp/JqcxCq+
sa0+V4m9t0e4/vGHnfF9IgdRNjdvBTnYGh71HP1LXDRH3RxPhBjiLn2x9IwNZ4y+LHW6x8RdYl5Q
icuYPAHSy3zBsN1CBKqmrypkA4S31YTWomEKZAP8NE68VK6zGtWrZje47jJ6aXBxlbHvjXAvtR8F
H7Bt1W5ygKIbXUOxCgVibvjptrDaeu+lUu9jyiOS02vco45mSqoDYlEZCcqYS0eLwZaKyBkhuGni
Fu9mHHV+Dp0IXkhaAMIAFb3sGuaPOEHuETq/ts5ZWQCwSkEFEigIGN2zcIOJfzXd8IDHPR0mYqe7
R5WCGm/9E4bHczg4nybXQjkY715VPNRwHAYveZl0i7T276FWL64EcD20sDKRA7Mr0os+0BafU/M4
2WzEDKxkpo8CIs0UM9PsoHSNEZW/0MU2JcFYXkYgiEM4zJicEgEyQqvFTnM6UIusMmKCQscQEtRM
pQqX+pLUqNFsL34eZHO2JRJSvbNJR+6I5mQHzw4GVUtgxM0xxl3rWt/zsmxxnAu+Deqzr2p0flKv
vcxqGVOjMMgi26cjwutUMU8Zhu8JcfPsEnEea9Z/pJ3HbuxKtqZfpVDjJpoMMshgo/sOlF4m5c3W
hNB29N7z6fvjucAtKXciE3VqeAy0MshgxDK/uS9UxTR9XHooQ5iMSdCYrpm9mnCDmjL8WRcZUEle
uduOe1w31gNwNbr9uxHodRPinMAW0Rv1ilT8m1bhiwUvLAfemUp3dl3ULrKa+yId7eupA2vbZMzp
m2wDekpfViOjk4hJdAaI+6Iy8wz+BjLTcRpyHmZI3qDdrmnfE38Eeuh6W2dst3rYXLk6B7PQcI9O
p+FWGxLkjmoytfSHpmz9OiuYmNk9ZOA8Ay8a+/gHdm6N52ABdUOvp7dGNx+qpN4VLQxaQYJb1b8h
bTwEBWNWeu4YPblgeZKqw4Yhd4GzdBsooXCmEvHLGiGsjY72XoGIJwW004t5cyjqHBAPwBYGxESy
juamYdI/4Jh8mLIa20DnGlAJ/IMgvK1mSTGjZAKm93urKx7MllY7bQGkHZqrfkA5pE/FJbcNdcoI
iLq3mTP0It4jOuYgIIF0+5RO37W8uBWZeigiGvNlyW8G/XcfpcW18LOtVWBu7dT3lgwuNbzUZRO/
1Egy9FCJUqzWgAa43yTdsIqUve41BL9C6mRloQyc2DZUM5j3ePvNVg0Gmm9mw3OPStQBRr3YTQkg
dM3JgeWbN6GePrp++eGCku8dHVKECacOGS4bAS/stGwT7+AkpMgwkp/IEC+n+LeqeaWaukSg7GHo
sw+6B3cYQWyjhMu5i36giWSuW8cCboawHzMkWtvcJy6DijCRu4jL+6J3PyxEmiVKBRUkLUcWP23L
eGvj6ZJO5L0cio3fBE+FmtauGHBU1eh3+Z2CnuZfxolORqTBVEeiCjORhRc1T7KsH02Z3pY5IpRk
q6BSMC0GORZNWLFDChjAe7hcn7Gw3qPOX5aJfIwqkM8jmcKILFQU9yDrQKYOBt55Cu9DA4qoEuWT
CN3nRKBOrQr3ydLNZywefvW0OoZaoZyKWoQT7BDxuLbHDh0z1V5WUt8NfPx+kl77RXXDaGqldHiu
jrbvPbVQBuxzvdl6Ibp3Eec3iTWUVMpo23pLLMROmhFzNA75wktpQEuI3GDuDDtEES+CNm2igOgV
+LFr3jbOgyuhx7ejMF7jDHu42lhjf4Ai1SyHiIyr6dAFtoEZFF21d1uIqsgHhka07J1bAz3Egf6P
FLMRg17dt26+4cpfB4O9q8zLXkoDoZHEurENFNuy4A7r6HHR4VXVZO1aDAmeWnQ1QaYaIxg0CQK3
Hyo8JcZoPZoSA5p6NSTltRkz9maZOLQGd22ClqVn6ivInzEWXmhcioHKwe+R0J7aWbYLE7SUHvPU
IwNT6jQ+yVdGAOdjrj2ZIHxGI7quamSLMx+whUYuWOCNLKkAl2JEvS/WpsuuMh5kNO0yA+ed0QBt
U8cVNpnyR9eqfVO1T4OBBGud6d9Ebb6plDqwnEXCe5Cldg7ny61jjtQCxPcQ5ts6m9ZVzsBWhOnW
g0w4pL617it7WqZB8NwoAeONY16g0+ANz9GYPJs1fiLM6jmElDarzXBK1Xm7k4H53kfUZEj+3oZk
5Wujd9cTB5GtWWQBKDrRl8hXOfyCi9qIv+e+/eOvLr+Y3kITz1h/0n77rv1U6G69yjWopdhg7lQy
XGHTdxOH04fSPUAuk3pWKVz1pgou8VfdDCiTcvNBghpQOcsD57VV43sx+ff0+DYJrpFl324DajWA
le0jSkceMqbess2yAS16NI90SMu5WTxYdvqspZ0BGrF7p5ubbmen+a7qdVBX/c6vOEx7NdfWEdCO
ZqCnhXIxkxdauWmcQlLUCzBzs3pdNi0K4a0aq3/K0wjyeIRWRNcwd7IyCIVBaj6QE88+c8Vjakvm
tsCZavMq7NVrN0Jx9OK4n63VONsa47GqG15ggJZY4Wc3dqz2VtLLBQkFVh1Dz7BihCeDtKauM6F1
OqqIaCbBlqbxELhZdd0rRMaJ/KM3me2Wyn6xO+aTRk/+2lDpX2hu/pKiQeH2KArUAw9B17RqbeDO
6sYJZsh981NLoWP3MGAQ6EHIRrXld1AiT6E+WkutHFBxFA9a179nUQEGzKDetvxg6/cxzaTsqgqA
XYSg3Cc8CtPb1it/WBYpTCxgfrt5f1Mb8hsb9TtZbs3gp0QaiZ9GScFrHdQIA0EiMliEdP9QQngK
rdbZS6Dw8KcSjes/QQ7NiTxQZSGiTiJxUHBu9U7vb1MjIHcfvIDZIW30MEUuJcs2Gd3eMIx/d0jN
afh5pW2LFwO+QQhl6gUDJgfFZ4UX942fv+D8uJLKvay77xXdC4/GLXTa0CP/i94RsWfaFDGkfEdi
5t7Hl9vNqF8njl6N6r1ta4Y4GdvE99dZAYU5yW/0dvxwcECLnQKB+ZY53a1r6Puh7td6m99qEewV
8Ec+L4y/8+jWzZ1eyguU8ot6XNSdcT+O3ZXt9KhMf6CctdRn6AZD7Ek4H5afXmMfvCkgxXd4C/QA
b5cSt4nLOjDSTQmWDtfR5ntVl79IimH4mXiydPDJVm2IVmUd1NnlUNqMRxFkUm5bXg2wOe86A4CJ
VSNPRk8JAATi4lVhj5dOk0QPpV0WEIhzMFkJ/qX+XTwhj4ucf1PQrcWUwMY8tp3FOwYOmAbWik3B
Gejug555cIBz8TudmHnFaHtUKKMgcgXnaHwwgZyB1GK0yiO9Hqhm1L6YIffvnD56ukkRnKne7H7Z
lvtm2hvNDD+hiJDbCOPzGJTSAlm9Lto4ibZCyXQRdY9I+gdM0gXTlPJ5cnayfjPVrsyxXUjzlaqy
pZd/5D76o9paIKA94ATl+FvEJpdGnK68Gn0AdwlwuIcKjMNP69wphlygFOp3WJnMSpj6XBT9C6RU
GpBhs0YfrWhvkLQycyTetxPjuNk6Y9b+Zw8BeN0KOAKMToPs0RwZoIJSnV0S9mm3oWiH8xuDCsn8
Vx81bM8Gj/0w1CvVooOGds+E0AJ6PnkCZxYYZ7gnYUyo9015MxYfIdyqwHMpN39riE9iKEA76JcP
l6jr0kUEvs42w1tam3yyVP2cpg5zPpfta/rRIqoYk2tcEw3frtbsE2B/NozDkJghNAEkUUCz0fRF
dvOjY7aFO2FzbVaoFee70uV5oD79HpiXjfbKpB5LMM27Mu8hji6ZXtN/x3uV0f1COJsUxVMrQBUY
UqC/y5E0RwMnfB1teztUANEuxDuvxygxQFarHMAlJRxY+KuBzrjFJcqIj0orD2/n4X9ZvhQ4BwRM
ppky5lj25uSHmGUg9M6sbZdkq9ACnUS+QuENu4VLp5sbz4sMlK+evqDpbPAtYFmmqm9BcMk2bpsN
nROcz2R3OXRrMD8XFRO04EIjV8qKX/Ozra+K7Foas5hWXnzLop3Z3NWohLTQN0I6XItyYDxSLJzs
pkvuAmNYgMEyflU0dJE+EOYtJhd6+32YwHzs6/4+NteW2Ehfx6FsQ5FxYfx0KOJtmsKGs82rdQeO
J5qnPECU472TPcBzcxEUpKQN0H3NMLyo+dOvMXiGJryc5/SQV4HPZvKlbB7G8lcRQyYZfhW4HigK
C5d+D9ZiFa8wLnZNtKcyq6AleC7AA6T0kb7MsguL/gv1DrCT9Coa+wcDHcY81C5tigIYMlyDkBOu
FL9oeiyTq8wFSkrJgHhQyTrQJ3DgC9uvkOkn66FSaBy81NAgtVXh7rR2VzU/2uR2qh8m8wr6B/BQ
vgqf7O0BsSfsFFJ6blq5NEbOYA/t0QnNxORJYECB1AcDRLpHEH8cxC0+IDfUwQsZ8dwHn7a9tQr9
5ZAD+N5OzWbwyWQ60NkXfaFfQFKhSgXvvpmBWUw9Epu7gd2XhfSVgS+Kpajp5T+gAWGiXt59eNGj
7VylhoCvaG2zWTLDymDBtCvF5LLed9E3LUk20yzKb7QXGHWAlRH1X7TW2ZaX6jvVbgp0oEr3ppq3
H/0Ue2nkv039Pswf9OEbHMkUxipIBMTYNhzqmHzEwUdcbkvzmb6g5CAZLPYSEgHxHf+0tB34LzlA
Rwo4qB3xjR6iEFtdpx7+60udsVJBpWx3au3WoFFWBghT7UN23mMqNq3kD0DxGy0Ersk6YN0xeLoI
x/3IUIoybFUHgOg65NKLR/i2y1KHgWExRArxmnLwcNzI4RtKJGsEAxYK9psvSWBsasm7St7n4cp3
NxEiDJO4N4ddR9djmp3a6mcPlGwzVdyfW1ubhx7fuHiD+CNQ63JAX7B4qa2XHICX9pTGs5oEHIdF
qoqL0rcpg7+jhhZ26wjhT7u5srljZkUzbGXBO5hbFD7wrxHaSqAPJhCJoHYcQ2RW0OdX2ybfh+I1
pJ8g0JaJkz1jMRAml9qElql+23IhDy1OV9aya34gF2o1V0NwwwA7zkEprdoeAHzIcGbRsEPT+wDc
NdejcH9Ww3Uw/qzNDyRTS7C5OZ2WeLhO8oe+FyBrt9HMhB0uyxGxvWA/tNW9X1wX/bTA0W0TR4jp
o8Xo3TThqx/8dOE0DNE3n8+KY6tDbEIvrluxQWygC57B81i3kbzD5cZl5YgAufnagF/o83wq89U0
futkMtPSNd8oYS1Us8WVPtyiLAnmIB3WYwJH5q4HEdhzHPGJYW05xq/Cp12I89tw52TktDyReFdS
VuEqktQo2LxW84VB55fe6EXM/s69NTneTmI1FGwLIDrjvuyfDdrx8rsGQSto8S19RAH/wqxm8YIE
wYbCvffru2xcSzJ2D+E69IPNtxr7JgbklQDpCYhcXsJySavrCgSghgAgYqRts02gJqeTy7F+GRhX
jfxRae+Otuuww4jwt5MWk5eV8V7DjNFBN9Y7I/xpICPTpvda/TJpJuwnhGsklwdsF2avGV+FhXFm
0Oxq/GE1zX2NR8w2EMuMpq1jIxtNk5bUOfCXhvUS5egQXFaqXvXmS6IJwGW7zH5r6rsCrxL9LQNi
41GeV5ivgUnrsNIZZz2I6wEQJGz5TODg8iDDeGmibml7lxofL1pBFGpLkwsmafeeABNFs4ujJV0L
t9rU2ZMNdLULH2ZoBdtT+CbEhO2sJdWi40gbEHp60QNphuuA0HF6WVKTi+Ab9mp5cukgyBlFD5H7
XBiguPRn0c0tK7q3gYvlyr2OxANjdPQLtsyROHjfpZ4gpmWC4r+pwqchfXPcl7ZiLLQ1GcopDjLZ
c+/275JOeor0PtQOqp2CpPLGTgoASO0SU7h1o6oFYEROBlQtx+t27JjGFJsmZhq61l1/V5vjeqRz
S1VKqf+Wsw+rYYtk+2aq002f7S0L8rC5V5nc1hoi4Oa2sQDuIDYfbS3nbdbbj1CvAz9WOW9GHK6A
Ly5q0LCwcSfMFFXOzLL9Yai9hAIDPJ2GE6h5KL7cfzCkKkQPkEFr1aPmfzQCxhZETDdEgWOAAVwh
UAjzegZD2f2Lg45THzhbkZcPuRG8ezjmqFKweWaiGdgmcAQGkHGlMEFiFuzlOfx4cVG37g1TTuwt
hkut1B6bjka5C5sjmfkaoR3u0L3YBDjPGSHIYkRSUOT9BmKX0i9FH1TPkLfNPcnZLZeS2YaODXzA
1ZP0yaqyZ1Ia1leDrRc3eZUL1Ck98Cxu/AQ+BCFexKBSXSxCx902M7woC4JHMMvMTcF6mCEMWNfZ
jOg0wDuvr3SJKN0w6x5oDIwXpWdupOdsEuVhaOZFvwKHBmDOBlJN4u9aWT6NJVA3l67wXStrbycC
dIFH38XQvhjSpRa2xWvUlBC2RtTZAbeO5FpuG34f3L86IKiPlKN73bvObjCLWf9wgmAt+QJMiy+6
wD+illOAGnwrd36m3TmOH2+9tC0vWwfQ2lhnAEmlfpOX9qsyjAHJIrZcnxa02Hzb4BRHvxzFgXqv
+LkXcW+/YpXMkNHprbU9SO8FmAODBbNBQnVgJosCIv0b53JKUfUHJ0k+Nw17V4OwkxamMz/Nuz63
2itd88uFY2E/5fTQ6G1h7GnyUk9NNwlcB9esyDb68Sok0UtSAVlG3ZoujcSA1GohKvjUDBa3BVTi
JtI/TBMWZcv9AXCACrVY6JWwl2nJoCZn+pFafLIibHsa+aiLoOM22JinIDMQ5+NlppDpHOUPpYFT
RyyTa7aBK16X5mYQ0txWfrUdwtmaKLqU0kGIyB2gVlisp0y7/WDGryHNE7i+ajdR7IwA9EejZIYH
M2ycVQ+5amsm5LlCeLJqZy+DmCFVgUqjbtv4WOBLAEFKQVoZEY33gug3aFxcgXFxbeWDwIlTi1Bi
DhskzDJc1kYA5bKleZJ/Cy310IH9C6AgLOuu2zSF8yub4h9+yXyE38ZEZ0D9pNY+hgB6n8WQIGv0
j6aZ6eHaTxH5vwJTe84lciguqb2p3ST4frVgBWpRIXiX30RWuGsC3riW7lMVIK0R4EbJGTeZu4bE
PrHUC+AdoI9udsN8SzBhh9HTpDsYh+vOoSxX/jZCHjiM4FPjzGbZNaTO+tJ06o2p6y9pD1YS+A/g
s3AZVQg7NhAoJhtuiZ3tKY5RhLOj+7TCwTxunsKaeql20VhBcVCrKWDEe+JpDdIoBmz0xnNMHIPt
SI0uVllMiqrfXkuP/GGS9O4Z80Q+R5nf6FB/0X80ZYDMOPazlPVWI8Oeu6JSP8fUqMZdLPXYerNl
7zXXyggd/dEvUoE0jSpbxJONaIS/n2XQGWwU93qAaLBTgvw6n8zJZlMHkCsty8ZJMbKQM+E0GuC8
a32L/lqcxVBn/GhEG01o0DJnF1vcaDQhUeqkja8QqW3tzKyX1GhduOr7GHJNJEgvVmPdpD1Jxlj/
qJMZkBTVynW3QYIcMPuFqdEGJQ/RoxqksB5xw6SA+j6JGRsQ2RAQZZ2KdJt00Yj2lvBgKBoycqYb
zm2zwcrMw4ixD4dSPuXEppJEAysiRWYOP2kfBYQ6TH2GqOd7SbjJeJSeGAz5oIcygC3WxVQzLoPz
/EYZnekiRps3AqyAshAyBB1MduzQZwvszOMb1U1UKzaJEVjWTacoMcguppSp7MJy3bL86RhgwwET
52V4lXpuMG3B4k3Z+2gJiwqdtvkQ36P4i/umFo4Syb5wtHvjLo0SZnVgnr2WZAmYeQNKi+l9fxV4
NjAOWoBOUN5S6XeoqIpcH9m2sadXV8pOIhfseBMnJmrIUah0iAi6Jot92ZJXvSmbhufGr5sxvUN3
lXqqlslk7rPUmEK06yaDflldg1x6VYlQGprCfRgLcZF3jHOv+jjtsmRZj00+vtC7TLGY6nsczFBc
5ksMpSm061SBof1Fa5pyBzSMWSxq28fpow9c6zLjj6Lt3XCuhz/qfDSdDsXH2KY+dsAroQKUoIY9
LUwY+sEbgO02u05a3eQqQ5MX7kOqKWpC5TI7/wgyBiL3sMGN5j3rDPdh8KC+FWu7Bi6ns4OBvuk+
MLVi9C1B+RjovDZLZ3D7kFWe0/y0nCbPvrVV7qtbQ8vHeu3nfcu81xTsXdk7lgRJWRXivtBR4kTg
w4x6dxOWTY//tVZnSF+WjCHwexhTS8CmKWV72dkQw3oKM8HHhJeV9B1BXYnapVvyrBBsn+Azy9Ap
wrfWzmc9VLN1Pfk7qw09uM180bpISGlJ1F3nIbgf+snljEcunHzAzqO0g4gbnGlW5n3366EB3jPy
AvMHIZ2OsxO5toIBVwwWA0vX3qOEJDdvNS5k4TkFHRE+C/O1KguwmkPtW8+1TLOWeyJN6BdSH7Re
HI3Feui9sXUASKqOMnr5z3/87//6vz+G/+P/yu/yZPTz7B9Zm94Be2vq//dP+5//KP773+5+8k8K
prVu2LZyAXZLJRyT//7j4yHMfP5n43+1XmiKtgV/7qUbA6WyMn+u0XQLE+36dCB5JJBpGkoIW7qu
azpfAyV9OCV+gIxo3hdqTYbcL8aiRYGotq/+s0jqa6RAQp42B+4Vr/mrbMoVgAik7USse4vToYzj
q1I22Zbu2Pbh41OhDEeAudi3uhfVdb6HW7IMf/kb7CE3eFdvu3t9q1angx57Zabt2oYyHWG4av5N
n16ZH4ZqMCtAQXWr7cNGbdKOce0Y/SRFuzsdan5Uh7vDMizBXN0ULND9GoosN49p79PfGOVe2XTy
aP+B7vHgNMRtdFlWOZVPvz0d9cgCDQsCjqFLYQrzcIExQBkQRYzPx9BadNY1VDRavdaCe+3idCTr
z/UZluFIVzddYQlx+Ci1tMoMnba2Xv5kGglpPDwTwTCOhRAGLF/TtoV0Dz6wUaaGY/iEgCS3dtQF
WP/rcU2qIBbaMjqzH49sR0NahlDSkrq0DrejGY6ZPgjGol6I/JBpSloqIfr4ehIXZ3bh/OoPtgah
LHYgN6WprHndn3Zh3WSOCAOAhWgSb+Wk/9DF3Gczt66WoqRPyi0g+9W6deYcObY5JGN1m6GK65jG
wfN0TelluY/+yiCsF9nkTGPG1Si6B3xa96d3x5Hdb3wONe+eT0ssO5KQqSFUJ+4EbpGFcLGjfJza
5MaKMYdS96fjHVuabVq6tB2Lr04/+Nr0ygocD04rVl1gb4PW6h+nyLRJg1uaBCCY1n8jnrRsR0jF
PM84OJJVWLhAWDEjZXRzoYGO1ch7y6HcOQy8Toc6tjEd3bUtZdhKsje/PsrBTFjEDENNexy3aqyO
PNzFpq79fTrO/JMPdiXQWFu3pa1MsouDOGbTO4jCs6RCo1J1Z61aPWK6E6XNs1swXXalNZx5jEcO
EUEo0yGuJdGk+Lo2FXr1MKHle8Egtso5Kgf3GiSDa595hke2B3HofAGBUeYfN6imuL9Ds+KLG5tm
ndrZuNERe45mllxuoVN3+lEeeWWCOtJVLl+5dJyD3SH4hqvObFHRQAVohf1QdG94KqI/40VnnuDR
lQEbEtLiODGsg7fmNrFbKhcOyNyKl7PHabNIpqcUDO7pNR19VY4jODjostMW+vqqQOKBo7N4VSXT
tMpGENO6PR3h2AaEsiKEYZimbRwe96YtLImgJPDb1LieggRUR+AXE7rT9A+humXXOR4jZ5Z17PkZ
MLh1CHUWR+LBq0pTqNd1xIjUQhlTZ6ql0QNoQhIQhMNOr+9oKGUqOl9S6UIdbHZpuO7g+uCjVLbv
ENUvY7ULulsLf4nTgY69KsPlLtMtx5Vs96+vSmSGE8OXhpze+c8tSBPS9svTIQxx5LT4HGP+DZ8O
eDO3BU0rndQa+SdXifug72wkde0rZxYpwcLYjafvU1l6K5kz3EecuaRFdvpXHH2inxZ6sPltRYcr
DeYfEWNc6slNGH8fKo+2WLw6HenYF/15ufMv+bTcOBjboEJd8IIKnmoCaZLpVSBddTrK8fU4HISW
NEFTHnxjHXlk5OlgOiPU4SLAOlSoS4Uqc3rusP/rgjo87UkC/ifU/H4/LWiSVdpnPnskr0b/EhWt
aTc4GczlARNmUC3uSiZ1vcGJpIKAbMGT1734wZA6UtST66OebFvkSpKrYuoKeC8jWHQbxuv69CM5
/uD/9TsP9rI5ka0DTJ1zlutYqGWpJet0+H06yPEP5l9BDjbzMEWBCT6MQ8C/ESAzIrr8pyMcOdts
5ZguV7glhX2Yn0D9RlLD5pjJzBxs0TQM+rfeUNazrgYwc4OfQzVPqyDQz2ypI8/PVkp3lHJc4ZqH
94M3NV5FekeS0oavYV/Gy05l26AGzX96hecCHXwhLWMK6JQE6kYbYFENdQ0CMuPS/yzMwXnt1V1c
2yFheMjgAD5GplIA3P9GEJdvUPDshDrM7sj6Jr3NeFu9KJ5CZf70dWCEDlyd/yzOQbltaFphDYGJ
2xcDzMR5ynOod+6ZrP/oi/m0mINrh9ZR2QTz1oMrU9vBNiuLpdudK5+ObXAYEArcsu6y1Q6OrkCG
RcUbpxzUb5KZfxv8nuwnWLCbqn86/dSOfK1kIP8KJb4eXaT6cRiDgmXOXK2i+i6KwjNf69EIhjQs
WDiGqR/Wtlk1uahR8MikS8OZZyZb8+VvLOJTiIPPJWeElbnG/Oo75+dUB1vVItJ+OsaxN+9y6lCh
K0M58uDshD3kFSVQPhjT+ZsWZu8l80qjss40jY48LUdH/QR5OvLDPzoBUsZQo2Lex6CCbGugKQzr
FcHs04uZH8jBhUUUx6VrIzANOLwbU9eOs8AiCmNcPCfDBaLJzQX3GI58wGdPBztSvmJTA9KPCt0k
gzp4O9ATzMj2IUCbgN43VToE+9KDke4VronhOPovCHc4W68+mwKci3xwvnV56LaIH5ZcsknzHCSB
uOkkHWrHAzaB4Fy/9luoezViD2fWfOQ1KigDrlTS1qELHEROUWxosr+k1/vmJYqmdVMXZ97hkQ05
b0NzPo1M1z0sZWnr1oEymMabNQzgKEambOzqjwwto+XpF3jkOHINQ3dMqfiAjcMKTIOKDmsA64Wu
NlB5LybrLh2QU0bIfbgqndpghhYwpT4d9cj6iEpXzGCMMjeSvp5MWQpYPE90ZIKHHIGGZ1dhMo9+
xekoR16UawgqS5eqhU16cNTWkuRBj4lio3SpQBV5KEqdDnHkY3MFCkh0t9EbhPr9dSED4mi1FCSi
3awPoslcB5+OyjHCU/TeNPHv74sv4eYVf0pGw8hQqgtJ8jqs7tGdhnMaQgvZ/o1F8djMORWypTi4
CCeapiAaiEIV2EAyw9ozs1/JYFdxr15OxzKOPUG+GM5dDi3nj84GrJ3O9XNS5HplIAMC/GhhfyRr
ewlVZzG9wEfBcE/VC395rog4tj0+RXb0rw/TauxaAxDGcQyLu9fVhdEbm9OrO7bPP4c42IGdLdzO
yOYQJXCcGmFKrwKn7J95YedWcnDRmzSzkcPgjhTp9DP2iBeN3b9/R9L3tJjiuFJa5uGR1MlW6zWf
a6WIs71m3FXudA0p78zZevSBfYoy75ZPG7zts6YaC6L4gwOc+qUes1Xi/z79Vo4+rk9BDg7wrPYo
6hKCGOhYIcwTXYu4/ffv+i+Pa76+Pi0kNto6D+Y3gcbsLDlRXYfN+Pg31sE1oUvHpVoyDg4fpzdJ
JecZf1j9Vt5Hlz/8Z3//4LRBuSRMgVrhX2y2z26Db92Mdj0d48g1TpfxX2s4uAniseRk8FgD6sk4
izTGrY4C5GggemdiiMfdh3g2SOrTUY9tM9vlAiJlMSz6dF/fjtHYLlr/RPUglxgxxho69IvmXJhj
G+1TmMMTRnlNlVoFDzAfPwycmHTvzC47sw7n4HzRgj7VbKb+MDmRirKuJOJUXflx+mGdW8XB6ZKH
sE70uTKu1EfpBEsS8jOb4OglwHxTsYe5b5zDlIrqIbOL+XChe+7d6yv9F2wlpkvaAujuLG1wMV6j
jb1AnEV3l6eXdywDYj7tCCbHwv1jniU6SHRJOE8nZhfJEMXm6rvCLHzyn8LoTOf22KN0aDcSybQs
Gt5f913Q1kMbDz7sRjJxxoLwwtMzyzm2JRi2cJWyGkUv/2uIthyLSAtc7oKquKonfe2NyO537ZlM
5Ni1/SmMPLw8jQnQaEoYP/B2kDt5XHg2pONOi8O/scnRCDHwj7NpMRymI87kepZV8oJU5TzVZoYr
K4K+3d8YH7mfwpgHK2ob22zGiDBhE65AmawNz10NrX4mJfjrVD6oz77EOfhmG60dRT7vt6Belb+r
a8BLC+xTFp28cjf5Emb7mYhHNx3sM0mlJpiAHAT0M7gbUBiBL2tPVT/TENPV6U9o3lN/LOlThIMT
IpoK2y1aIjgyfR7a9Abpo9e2xCqlgmgsNedb2efOrI985ns6tgvpO1FB8DkxbDnY7L4fqyjPApTd
Jvw+Kz2+FK2xBfKFFAEWJ6dX+WcwRe0OAoHRos1052CDFGKKbTtE6Y1DTH9vTPTdqnAWOORbiDLw
rjNX73TIPz9mQkpGZMg+6wzlDs6LHtSaJI9ACtXx75WDWYI9TcsMSOmZQH/uEUUTh0m0wyfAVPgg
kOX6Y+NBFLwAmHo7BO5vRKbkmRjGuSAHOVGeRKObR11Jqm9d2sk2hJSyQr7rscUnA7kSfBWXUPjO
JK5H0BHz2ijYmZ6CIzic19q9lutBC0GIm9ihqoDoYF5oqaffWZhiPcjKaL7nhRFFyIChkwMNL4tR
s0J54yKUbnSu/3tsGzHColsCsMH+YxAJmMuP/YxHnZvuDtuzCwN+Vx/oSMycA14de+CfQ80/5VMS
GkxFYnUJoXrsAgFLmK+ozZ05XYw/P372jbBpZ1mCYd3hvFNW0EqR00AAcRPdWcOFhZwWWqs+zqmx
e51urOWwMBbYMXe3/XRdy+aix2oencYz7/nYtzKjGuhF6Rx0h1sYOJtTOyi4QvNWAiBx2S6Gwr/W
zqbFRwPNc9D5kwTXNv/3T08V/4upBp5HduJ5iJmBzr+IsT6/YFqbnVnT/Nl9PVh5tsxBaRoS6Q9s
FPhNaaW95LPs5SU5sX3RBMldVPsPwGKwGE/O5MV/ZuNzPHAGnG+IKZgHX6gCjqiFJdpKzeTpV2pm
UnjVXmkQmzii2tuhxnExNZ1kdfqcO77Of8U9OMdbOIchb42TIWyge5WDzkANbMXoNxsdyne9jIYG
Ed2/EdW1wB4oOkTi8GKcRkPDnxY4vOa7713s3FZ4AI5kIMs2D/eAaLan4x2ZBQNN4ZAFxzdjzw5z
M3gfWpQ7DWoasSP2IKl8SGJlcIl0BNKLRZCvepmE72bajYt55LIADE4+Ojg1ll9NduahH9vHn37N
YQqXTmaMCCm/Ro+3kfsNTQe0tc884iPZzpclH/bgjKZG3dGo2VFQNi9a5KQXUr8AmSqMZYCQ4CKG
Q7cijzzzqOek5vDL+bw48fUjxYBPRoFDXCT8flgrBMTfqpdmEa8RZjzzWo+dsp9DHZThYNL8wLAJ
ZRTILtf4omSMxc4s6NitQbdoxhvNfXZxsB6p1TSrQOMjAGuHUFynbhG1uI8l9YNfxeemsEe3BtAS
B6UYE6DTwTmQTl1a+PNZalcKG0KtvOoD1OQBrBt/44TjuPmfSAdffgUtvgpLerSJG/dL3SuTVVPq
w1JD8ykaxJPf2uXy9N44+r4YVczwEuZjh0MrBlmTjxQPzfWc59mP6qacpm+nYxx9gKQcM7IE3OJh
zVLpSRa01UxKbmfgevKhIwaW5c2Z/PePpXDpMniZT2wLqO5hH8Np/ZZmPU2syrM0f9UmdvTQJlmX
nLnkj8YxdXQ/QONI7tevXxMZkgPCHFlb0Gce2hUmlo2w1ou2vDn93Iw5if7y3bIih+yI89GlJXw4
Ufb93FB2Txsg0r16XY95hVZtF//IbTO6im3ooK0MIQ2PI1LKNuz4PoMCeeZH/HF4zD9CiDkXBuT3
BzgYG6wIWDCPtTSwJ24zbArDKoN0Pw3WlsnPTJXurIVXG+hDTbPwnt1J9LY0ce7zOP485tkFbtf6
/2fuzHbjxrY0/SqFvGc25wHoqosgGYPm2ZJvCNmSOM8z36mfol+sP8qZeRRUQHEyqy7aMBJwyuEd
m9zjWv/6P3TYi5koiZJcm1kKHavRFcziJwFqSQCEtgkUN+9gsODRghskaJ2txvn3IcUL+cjb/zSY
ZY1TjkJ2Y1abcRjZf/tJp4SIyjiF1B1V4pLZn9RatlM185jGbO7M4uXvNbRY5PrYqhPZoiEUBL6t
ZspFiVWWrvfUSIUgbELzTjOwlfn6dR/uHu+b/mmfMxBeoVIWqivlSu5isAgRlys98We3GiN0/1tN
LQOCWSD4UaLSVIUxTJG2G+qvTwD5HFnhPu+672/sry4t44Jl0bbUV3Ge8gAAauUQndU42t1Up20x
9pC5HbZ+2TZiuXILBi0iVhGKYjCm+AqX/t0/6DSWaQxVU/mcOZgaDIB8g0Ol0In3vTbYWh+7Y6tc
f93MgTWK4giursj5yWguT3OeOhiDkpq4rEgQIPvnKTwmqTncgsr1eNbIftJOg35VirjT8SwB1pZI
HFqmqHn9uheHJvycTCQzKkHVQFqxP9lYWITaKOZG8MQAMqz0N3HW3avRFNygHDSvfIqcwK/C6bsm
XoYNgzQ0XXHkTPN5JmLORxRRZLqh6LIW30JIoykvTBM6DOXBgKIV3HYlsMroMjeSBGU1G4eb6aho
6fMTZv4zTiwqVIn7W4sQC0w/qfBVr1q1XRI9JgHhy6wNrPXXz/hQKzrhIvZlZCtIF/Yf8YACWDd9
WhmH4soL4zu8oY6NlU83GnmWNWvU65AxI60+//zDJTGOfFzj9AjCAvSAIAFuYD1aWXo2jU+T8PJ1
f6R5Xfy0bpIC4g5GrZVlLrZntfEoLp7rek2x4FSdYbMxnWu5dZF4sYsRIDYzCQTkQV73nuZIrbhL
iurvRmnnJefDd1h0uFByyhBFDnJ5im/57NeAXeZsNnqkrwcOCHvtLDZEWe46BGe0Mwb4CihUJgkP
oDIjTsaNWV74jTWuulzG2hogypHGP4U66COpAkQ1JEHnc/j+S1WzOIsajUNjLd1hclaecnTFGZVf
WKtl+GKZ+K2Mre47Ro8x5Nc9/3QDeG8cPYhM8/PxZL9xOfWTrm5Y06dU+tYokgriKLtpAYXa1pAd
Uwx/niN0lVIilYCOrKKI3G8tlb2xTudNsazSM8tsbqciPZbs/VzZNndJARhL2deBSIqXmtMYUkqJ
U2nFC4x1rTgfJRFnETXOz3oETM865eaPQpAP53ipiTfqWBeXrY6jThxhBWB4HMjkNrXOy8TKbr5+
4AemMFEek8wqS8VncWMhRzDbpHR2OkvbMw1ILJXcOeAIzn2AVAj8xmHUOF83+vm5z3sYdZKKyfKL
1H7/uctZWwtVhR+KkPTYWSiThL5DS3dft3LoyPPxwS8WjLRX86AJefBjj5nR0KDnre4D3zpymj84
ZD+838WaoPkaRVsmO38/e1ORFCBLpDkIbBGMDsORJ3ewTzpXFPZm5IhLTVEA5yJsR/b/VjQwmKzc
EGMNVH3/pBmDiLzOHFQ+bR5pbokldQMcM7DCYhdcZ7jgRsbfVvHNU+NDM3NvP+wfRR9mE3gqdFnx
nFfpIZaN6CBRQeavg6AcC55+HnZzc5SFIZfSZXEZxDUkSZeb0SpXYRxciN3oJlEYHFk9D44GBFnz
+WwOYSyuEWUEJakUgorSgEjaaEVw2xniWZxwsm/DTD7yng63hkHJfGWVPxWRhFEkl4Iq0COgVKtA
Cr4JXfwQKdr35u9HFOaTksnCPF9aSdcsehaUU5laUwT1pcNuzICr0khteWT9P/CKWBlYJkkfI+5c
5sglrGhRWnIHN4epPYkbTN8w+CmOiKCPtbLYXiMKsbw0S3hJQ3015QPrbPT3O4KIiOMtKWqTyM9i
VYjaNJGagLPliMuO7vkkwo0jUaUDveBdkKZT2LrUT/pCr8iEqe854Yn1T8W48+Rj+bIDiw0NIM2c
LXBk9Mf701MQ+1YMKvqQRTdJjM2gh4OfEBwZw5+7oZP1JuRH7J+T6vK8wdWsZLOP2QzCmzL6qWrJ
kSn5uRtEFkSd2cHTIgy+OFOM1HNg/jvCMQ0N5aIVBNVRR1F1I39o1n93y9GJpJAJMgi0a6Rp9p8Y
HDRSnArpNThIlnapYRwtY4b/dSOfJz3Xlnlx0agllwnu7TfSimEtNobF6K2UCYcq7nA5WrgKXEmk
ZZRWDVMQHMmZLE7fpoLVAEON58fllsLo5XiG9FQyL7lt5ka7awwcaAJiFBAGrpGsryK8fgesDcNx
2lWCuDaB+Pyh//tfew4L9bvjws+8GKsQ8M3ij/91Wbxmt031+tqcPxf/e/7oX391/4P/dR7+rPI6
f2uWf2vvQ/z7f7TvPDfPe39wM3z5x+v2tRpvXus2af70gpj/5r/7w/94ff9X7sbi9T9/e4aYnjlh
3VThz+a3P340m0fIrKYsQX+5Tcwt/PHji+eUT149V8//9//8eD7wodfnuvnP3wRF/Z1zFMWsvCOZ
g+wcJO1ff/3I/J0It4ZQnuVImvVgv/1HlldNwMf034kMWxzFRApUNT7P3MAM+/1n5u/UOuBmQeyV
HBlnDuu3Px/B1a972a+3c9geY6l+mpco2tbnUYsQGy3x/qglppqQWB2hXrvFLnrxTxmj43fMYmxs
wtaY8RB1s6StuD12llmmxtlKLN1EPjibBiBKWoo6k2EceWK0rF1WO2kVn3RbdTXZ+RW2hpsPr+WP
Xn80AVkGNua2DJLvqs7VifTisi5hioooLib8m8YTf5utu620ETYgGN1jLS1uaRhysRcrXLsp5tJ1
sq77j1OOQTCMmfambppdetJs+zXuvFvjyBGaTD3/zodbN+1YFC4zNDSyP5icLBab2JuMMEtAefpV
Z7zKTSM9wMsqLtW29wx427jt7lDeew85yODvUk7xe9ALwiaVI1TbSuE1p34x5G9GkfknU0Ep2HqA
BnzRqhj4CAKwH2rRmkolDWqaa8/zJnWl+yFLaFbKIOmDXtr2CXZ6rTQ2N+hvhps0sQpx1aIwxqUv
SbdV21gXldn6m1Izutd2Av0WdJ50og1BY670Wgl/CAV1IkFdVFstESSR3rQJbnSjVz7FldQSHOmL
U4lLzwD1LVB3PkUBW40RnWIpA5BeC8bytpLgs0sY6roYvoMdVgTxsksG81xMOnPD0aWAEDljGyF4
4d0WzdyssIQ1U8Xt/ASVFnZCXHXBtajX5kZMRetMNChyFxX+nynm6r2kJJDTurTC3jQnQncdY/pE
XjGsxzOrxohMbyJ9U/Zi/azUgbiVK6UDLkGPBskDBdSYIOxmV1BFxW9yY0Ze80PIRABJAjWrDjX9
8nfLq7pNLDUTzrC6FtlW2rUbU0mETZVX4TYcamNtxHmxKbTc+JaOmDc4Vm8KKBMHqdqaxqhcyZNl
bVTihA+92HhPhjYWblq190pJQoNcTZtdmH1T3mZ50UlOHYnii5K3xX1jSeNOzhIgzd3ILJxMxZnS
YbxrfSU8qfFEeeGGVgR2rsB14dzkXcoT/p9SN0Li8bH8Upy8TM0Tq/d7HyMTimfxP48wjUyLMgK4
Wfvyrp/i9hotr3xqZMN4m0+J+AxRAQP5McYPSemV8bpO8vJSNeoIwLWWKgP+1OKkOElq9p0d6+3g
wmQtTwFfdidJQ51pLGQhBmFaiZ+51aQor6Zo8IGMTGX3VEGBuSyVwGhtX8lS1Yaml14A/oQoUUn5
4Hi1CcfX4LIvxmEv4AvU1mf1iBnfCueuFCRkDE/JFgU1t1ZiOxFMq4XctyMjyxwjyMRTLmrdZarW
XWjXg4G1UNUJIFnkCMPeXquyDdZcGdEo3e8uy0BtYWrkqSWTOvFb8wHchH7dWk239hFyPal5LDy0
hVF8ExufDH2TZSDGygITa6FXZ7xS33znENK0Oxno9hO0rOLMSEXpuo+mFONLvWltQ4iGex/bPUxN
ZamVwHg3WB1rUpdZa0VXsXb0a8v7PnVRLLpepgUqPCKvyu1kaOtvhRJHLxIuhvBgPMv7UYz4qrYG
hKTUy+V7bZiwyIREW67hUeWbJMrhWgZJ6G/bxNdOiyabftRMmq00SHMFTxhjejAasnlrjrgeJgRf
7/pmZEeR4wmFrVdg8R8YzYawJSSMGCd90TWVsHyTchH7RskfdeF0zE3BXxVSyMoEkDKsdoHSldpG
q8yhdJIs7bYl5oznhdpn4gp34vQ7fmuWspFbE1PSGup3YKt+ggWsmIj4x6HfQ+JdELs8k2q1uREo
40pXeqPhT93h9noeaaH3aJjZ+FaQcdQwM09Tw7U8T8EaJU3ia6OsildJhsO5wrEN3zbOYCeDnAiB
XcHZi2FGDngrAn6ozieARo+1aTYb3CVwKk772D+NMIV4ERIQjCuU9DyluK/FdOVNsvWgZF0NETgE
xNBzdiZrY1oJCK4Oa9q+pBrZDEmK4/UqbEtVqwH16PjT2RKladtKMqftlIXdCVlK5TSrZeAo+mgC
O07lEnfdDoNCwgjiStbK8EdBCfpVlNcxYHKNaoFVi6QKL+xCFW6CwJsuxWCEF5NbkGPQ56xD08tP
xDrMNnmu9gDTcmPExRFY3SbGh0/FrrDztq2QQmzogyZeW7kovVREnVgDffOkVSQCbIrq3wxhZN4m
coFmSs0k61KJSEuFk6++4Ewvwixk8cmsurE7fSpvQq2uf7aBHD36SuMCWAGoaIVAIsOgFTbiMPVU
+5eXSS7l2z4fZ2tVHbv4sixuORMIqyrHRt/nLHxdVnp+huBIdvouqrbvxm34tjVrOcTtzImCqd9E
xqjfdWMI9jeIhxecectdPHXNraJUwqYclR7VtidbF4El1FxiGDknYdGrO49vCGAzNIU3MBzBqU9K
nFIMTRTuy0Hy79S4KlxohuNLhhHfFsBNcSbqHaKKzvD9EzxeeTE5SxTILD+7ihtjWhme1rxadQAb
OhPBY0644TdFIV3Xo+5fmRxvVn1VCSyZZb8tIyXYqiE+CFbmUSUTchUW7cyyIsQbRqJsQtkIIIhG
+uBCN8pustbP0JyruMuLbR1epzmm26mRDLYxMcWJqk/JSyL3kFwmwyog72SSq1iFfFKGM7ndNCCS
YlkkASn1BXml+RUwCTFu1lEVAWgRGwqzfU/1f+pmnewUXzeuCzWCRIarI0qr1OvWWhlRIIeIDuZW
Z/AWJ0u6CMZe5FEWABPtlqLAczGAaCODzFpPEN/uYjbwFvP91NtwEZa2OWn9ZyToBPwQMyUcanXN
3yXyZK7bXqjuas0s3tKy7O5CbxIbN5E6/cJoxdLRakDTou7L931FBEpty9kpUZg4nhY4LII6g+gx
MyVb9aKt2nyrNmm4YX3RrnSxE05ldYxffKvPXiwVJk1e9NZpWPDm4kEyVkVBoPmkkcz6NOm03JaJ
Nq+HqPLPA530GYiQ7t4MKm09F0kSFE1H0xmtDixkFyLUNMZCZ4mwYuEbMWgLDJ6lXoyFJ1wAhzRd
BqF0Q448wKN7bDaerraPHvavICK7+DqSlWqdyB2YTGrMfVvXYw2TYKP0ToNBnc6yxNS+jSk11CbL
yLXaCIpdj0mzE01P/5Fj4cmWljdIJxUp0LcmPrCPQi60+rrwG28VRnm67n1VgLxipZdq6vf3aYW7
GzHKQDJXfTnpZ3zaX/tmro42IFnDqXFcfBZEb7zzM7W7NkjRPmtll133IQRm1Zda4NeVXIEwG4uf
SWjI96EKGVlPVXiJYV63N0OQ6ia0jzKBxZW3L3UipdgmKEZpB2IJUNEywke5wV1x5cnZCIm3lvHM
qBto6Z5Ry6dxh9d9ZlbZXZdoUrxm825/GmKcnqgJqKREqqXMbgVINBTQDdoppG+SLyaPZt0P6XAb
FVmyzWQPrkDftGDtipku1pfmE5WL8b0fi4pjeI3nXVaC0VU708PbcyUNsbTW5MHKNl0hRuB9o2xi
wykU2U6bxHTVqQLaJeVwBtL4pKcK6jRlVryZYZ2fI+0R1tE00+5y3Fz6qSluKDTFFDn3VKqWZOwy
3SlkFVGsUGJXLq2nIJKaJ9mHMTnIucrTKNUUj9xQNJyWRX+X5pJ3SvI6Ps0mxb8lctasS6vCjzmu
5PIHtF3vQdIH9aEW2/C50nJlo9dBeSU0tfVQCapyNk6icmMy9zizRoF6O4axAMUSAmSk1ep5mcXB
K7W4LVgho4fE8363+5+LP/x/GVnAZ+TDFfZzZOG1yp7TH+3PfD+28P6xP2ILsvU7hQeEDwgiIMhE
GvpXbEGVfqemGnMaVaTWhxK3v0IL4u8khMkgog5DXWRQ9cqF/8/QgvW7iuKOn/FB0MaYmf2d0IK8
yJZyC+OL6cSmTJzsSBvOd9gPaQS5w3bLszJQD07vstcG+DlXUe8md8a6Xk1bwfW2nSvZ1kMGiFZO
7WaT2ccsL5ZhBhXZoigTZCC6gd6dqOn+t6BSqS7K3nhUN/GNstV3HKrW6lre+uujTfHAP17KF02p
y7ylxHTvTK7RxFKktReeC6kdnwhu5crrhsXob4c1VMzcyGXMBZiEhOaykP2+Yd5EuUBgPAqentrT
JIp2LFXtirtrZMNT29WF+DCCDC8n1jvTcz8Myatf0Ya9qMqcWvgQhPjU/OIFq4OeMMTe+8sGrDjt
ptviT+5Gudts6u3XrS0jK3MNEWJDQp4yo5Oc6H5fwbTjAK95j9EOFNUm3iibObJyLH6zjKssW1mM
FkXQo6iSvUeNY+ygP4Ey+7Vc7UVLPz60RdQblcReN5aFPLlg1LmQeY/gIDgSbdXLtjzyoD7FhpZN
LDJCc7q7zFPvUTypL/Jr3LEbp3jrHYr+7GzDHNvgtvj1u5mf/YeB8KlT88T4MNMJuJiSL3qPTdKt
Cm+Na6ybiXeNoa3K8E6r7r9ubRH0Jqy2eIaLYR8kUSn0ifeYnPWuasdu5FgX1ncm2QZ79W9fN3bo
feF9q75Larj+zD//2LUhV/R4EB4FE7xle06EaBWPb1+3scgcvPfnYxuLGGyTJzrnfeExxsbaaGZ9
DKAyaM7BMT+4xYT9oyGqGE0dxBKumPudSaVsAkroP7XBmH0ziqTcaE0h2iqh8R7vLsm84WbtO7WM
/dVqKioLQ/2pANlS6N2RXN+h52oR/6Y6ignN8rz/VaRklJS6th7j8k1XrzLtzoyv//5TJcJMYNtk
ryNZtt+ChvQw477yCPTSGYzcrhoPhgDpWOIIX7e01JK8P9ePTS0GiVbjIlEF5mNv965s13arUj3c
rHC+Xylu6sS3nntsszk0Zj42uRgzXjZ5+mgYj5pC6E+46ETD9Xq4tLJiH+ncoYX3Y0uLlKkwWloy
xOZjdKaeBHbC1t3tKFB16k26Ce3ODU7LXXs3nUNoONL0sT4uhivuMP3U+eajWc+k0S0ubCtRv1H8
Y+/v0KJPzRGmlsgQZAJ2+yOltUqhTkPrsZiAiFv3YtofGSCHG7BmG1oKHcWlU4ta6XXTtMZjLmVw
DavwW5YGR+QuB5pAKYTbDL2g4FBbLMH9lGdVPRGwUt2a669HSPzrcXBgwu41sHhIeillQc4ab4U3
lnqZJ9+TY5ZhnzYumaT5nHHWDbTmnBcXG9c49a0xzbyL9K1+FtJ1e52szStWQ5RtEOIfpu9VuRKP
vf15/H7cvOZWUV/P9nssjJ9SNvFsFWTVWCTGLUVmldnD6wBp1me3iTRdSs24+fpBLt8Uuaj5dM0B
Ha9Ug6ry/dFGMEWZaaIhnv6FeIN79XXdmMHT140s83pzxouzIeE9Mmzoapa1DLnlSb6i00rlrEV7
ErynuRAJkv1g9040yjeDcKvZgQuM+Jg+4WAHPzS9mLZdE5KV9uYOWt3kil1ZuBS0GusjPVxuZnMP
NZOdDBUBBdHG/DU+7MyNrAOFEjQin2fmiQkHcRtvKndw5c6Wt+32SGvz/NkfJfutLZb4oiXBUFq0
BmfQGc5QsM/tzYfQ1Hf+WXYU7d+shuL3bEG+3ztMwH0zMGgv2oXb4dZ3Bbt2JLu7OX7mXV6R3sfK
x7YWfevSuPTpPbH6nU/weBWtTadx4ea0K1hhR57kclGfXxtFVyyEBrJ8WVxs/LGemlqpi8EqNATP
qSvyKgoo+W3Dr03WRsURbfCh3C+HHZSz6No5bOiLBkOzFSerpEFBka+pnX0imjWjvIOzXJiwJmwM
+G+e20nhtsHI7ci4+by6ULP0Xh81n0TYYPbfI3G2AfhOM98JEe2sNO1G8i5L71Zbx+6cHk41HbNm
yM4BSE/OC+r22AN/n+qLobv3FRbzEahmHg0DX0He1PHWmC680fW3yXpYYT31s7xT88siP504qBw3
7H8/H39unCMejIV5si5Wuwqm8NRZINCgnzNvUDCCUe6e58VId8BDp+o3OFDpTl3nu8wtLtJ1fDU9
ZNI2DJ37ZnN0Hi+3MYYfD+Nf32exT1bYFvWBj05mDkqYwz1ouY3BKWZ4oNB3sjMwyqtic1TsMO+O
nx+DOWt6OWEg1dsfBqpaZ2QEwV7q59oj6YDS9t1ulT+aP+UzdRuuy2Oj/vC4+6vBpUCApK+IvyMN
Mu7emrNwa2zDE4irO8CldnIRbcvb9PZ4Ibx0pKPva82HVTnvVc/UO9odWSdFd+aFoLVcqStjk6/F
b/WRfh5+nf/q5uJ1dkjt0PgyvPJgyGwhi648XzpPKgByRybygQ1gvqz8+QbfO/6hY9MYx2XZ0rHG
QUQGTXU9H397B1vlfxK3mhflvfYWG4BJhijJGnqW7NKbWbLyEzT8RccV99hV4uAz1DCmn+EFZOEW
V4lWlvMsyiAI9kMUyLA4ax3UD1AR26cozfn6OSoHtm0NnepfrS0WROD1sYaV17yRSusJA0tvBV9r
rbrDdh4mybPiWm/RVl4Pw3O+U9zkRlyjaZBX5rY/C5/ay3JHChI38aM707wOfpqjH77ZYp2MSzDa
ac43m3SF+J0X35Fk+Cmkwa72INU2cWXZU2Jeff1A5IMzFQkUiQ/u5Pgt7C8NBPElncJ86E5uXNpq
/E1qIZo/1cWVVW0NxY4vEPasSvJ4rNmBY71fLGX4SxkLSOBiuYSDSWePTmOH66ML1+HX9a9vt1i/
8coOO8qJAzh0O29TrIN1iLxjI64b+99YJo+1tpjO1FGMVerxLKJdtUtdcvpO56K2WGH3vfn6uasH
J7RhYdeBJQLC8MVAVKqmJSFV/ZrQhnA5NDvF/Gmm3/whAeV4Y5AkRbWxitNVjFNMaI/r4iLZdvI5
3BdzS8Q1Dp0pWY23Q/ejmFZsHJ2+MnSkxfy+kgZHewsfhZrrzFV3raqs88d9JD/Fwt6XiQ+9WAza
0EpSrCPLeTr1LhYHKfOocL1LjooTp7ej4+Hg+v6hvcVGZmR9bfUxT03dpBcAfMF3bUHLIm5FuZfP
Fjru1+/p0OlU4wb253taRkyj1mtGKkPnFpOr1PV27XoOZmYnIBGPLfIH5+KHthajHXhh3QZQ698j
+ITKbtSH+d0bdn3WqE9Gsk11dd1Ju4hY6vGXeeBovNfTxeg3KYItE4PWQTU9DmAGSdnb0DuJv6yO
PNR59/i01s32Cty0uT6Ji6bCSacucOKhzscgQX34dQyabL92lLfmRiFTszk24w6P1Q+NzmPrwxYK
dBW/1ep9rEpQM2//HDs1GEbl5N+42Bzc2T40uNhDK9j2tT83KG/6h8T/MUXtaV2zdfsugEu70mHb
ayC2//FB80Pb83f70NmxbyYNSuQ8Mad1YSE2VSgZdIbt+0KSfpOUa2i1CQKQ4w/64E72oe3Fjp5x
227yiLbZtc4GFccCZQXq1DWf0R46BHVXyU2R7HT4pvKwqS+PnykOXzpMCmohBlHuurx1TWk7KJwj
5gHWOSpJt/nbJAhdePoDy7q4FgsY59MtEMWV7yT/aCZ/aH8xk3MxaXXPpP1unV9krBvSOrVs3MB3
s64Z8V7u9I7wph7NIB26b861JX/1fDG1oqTMDT8ofq2QLUFSAOkX+frfSG3O/9LnSfyvlhbzSSxL
9IECfYx27fO88M8hZ+0tWsWO7xyL6nwKcr/vNATKUK2jTjfFRWuQibHgyunXsPY238fq4dcdDm3g
NP9W1xXAt2P7zaElcQ7LzlwhAgfm4nBUNWYTGiXITlR85TcToaszocY4IWaruuZUH6sPOrjbkCSm
ho+kOl75i6mj6ZGqeB71Z0pyVwwojNO7XAJ63bW3kChP0ZNc6dCfVeVBM/6m49b7kf9j24sTydRL
CTBc2k6is8mEMitcopSLxOtxso7Nj18zcG/0UKeCDocAIdUEc3J8f4HK2iQvqkbCtDWStXjdYfck
27I/JqxKgln8wPij/JlbQYMONGuNZ7kuqTOZYKk9DRWOh0YnR/ct/yWk7eem7lSQDDKH4E79oCqt
Dsa7HSS38UJZwfdxiq8FoyoMJ/BE/7SptS6C3EDG3tGpIL+SI3nQ7bBB28qiqDRsuUWrqqdlWEQv
Ze5RvxloRn8XlNmw0SN4vXZiQVPF7TwklVoQZdn6iZ+Gdp50+qOZxNrbBGY1g7BdpdtRGsTerTzc
ktyYisb8JFSU4H4Cdns3GsN0F1o92FZcjjrQlnKtsb9HZX+u+Sq1SZwLfJwPjeh5Usw8tYUY2ecK
TnJ2KQrt8KDUSpqfU7M9Jk6DAgokOpQ2Z5TF4YxKfH8jpHIVuuqgmYIdJEOHe4LvsxHx0D1HyHwR
YIFZ4xKv+REIZrjA/eVIMVQENAn1rtOK42i6/SBXV1PU1Y8UkiAixWbD2OWFNt5GWt60DhHK7KIX
+yheYY+DtLvpZNFucTWTVmEhxaWr4nf+4KtmfOP7UYFeqlaE08knII1oAMKv0PTSCb40/V0RjNUm
pKbQs2vDKG+Cog0vNfSm1hW+cKNhC2lbPHia0b5KSidRojyqP0BZVWS2RyYI4tjoOkCBFGOdGjM4
clF/A+BccKAGZ11d1nEhXIVVn5zHAjJ0jDSVBCvNYiIsJQzadoJ/fKprQ3aDTtxotwnK1nDVJUru
6MKAWFbQ8/4a7lR4lURZCU06TtVnDd3VKjMZZqYgmE5tyMmT0ndvXidopxlWv06jhEJpK2qhvOp1
Kv6si8g7yZXS2ihDmZHxjzi4K4F5242466/UULceEkOpUZl66nTq56N+mqRZ2LhFVmcn7RR58qom
yE0xQlI8CoMenehmj5wla7ALsAd/kK6N2khP+1LTGDVUzt8XxTTdVnHHkC8C0XwSA7/n9eX6ljq2
Zhv1gyqAtQi5W2S9MBd0DOG1nqbTmdYY0hUzCgfLONJZF6vAum1Tv7pMMZNoSujCKe4AuFs2cie4
9Tg20lqx+uSpmnL1AqZz+Njpo3IiBZjOIe4Ddxr5bWtP8QBnnQXRllMl3yqFaiHp94V+XVHtjuu6
2p0bYk/8TldHaT1qVD0EkxI6etyx9luBoa46RWy2qloUSHc1fV3LgIdXBfaYK+pgZzf9FH+g1khK
DN9EhMahElu3SifWtxbmsM6odt05Hr7NWasVeWdbZVbcG2WJGWaP0dGr30nmudxR1009sjmMK1UN
85S5b1UXfkpctVb75Kyq9dHxjAT+do1y96mdaoSsSUwetjDSTapq8RV+d95TnxrqOjYHY9NHZblL
e68+kaZRsbtEHrZ1JUgpgwpPkBUiGwtv3iCT3STXkIxS1oIXVGyxTTTgyafMIAtbi8rOMgomzCgl
T4OWhYWdmzCk/DjsXEVoonPLL7XXWPbMuwCyDGM4SLt+pUUpUUDZTIu7wjARFxvS+CNiJjxg9hi8
KPChHNSTfegI5aA8jRzquxWJsvp88Kfyoq8RiTe5OZ7Hcmf6lGtl/s5MQ/XeCkV5g8ueLjmJVODR
oTSlfwLsnMCchneV05oJRrkBgpEfQIsjVq37YvDBxdWvaSyfVk1Vuq1Rv+D94ChYElPbeq4LMMTE
6IeP6LccKSbqqosI6Jel9/fTmFyk3bokk2b5BApwFTQnV7AManoSSsmmcaUHypugYbVdmLPltl/Z
DSyaWmetK4Wch9HUt1r8vffLE0XF/gEfpMS3XoWEUzsDSTJeBNyfmTYK07A9S6RZUG33lfRgcNI1
EbGLQW83UpSgY3fFzDwJyv7Sygp3Uon0t3jwTeY1w/cs8ZVvRV2dkKvbNUGzI7l6xp63aXwdB7Dg
mjr4lUH9RQs7PQr8q0K7kKhrEsxgrZrf1VA4T6m11OuLqoHDPQRrv4guE6W/q71vFIygpQ6/S/03
fF1xNhKdZHhKxtgeUf2M4etsba8LhDWCB60fbVlM7aB4SmQJ14l4HSLR9eSLRr80jNMu3emo6Clj
wY7RX0XlzwQ7SnWIHtq81V1hEJxcozDJ19UfLEcb3QrcvCzBuSOBT/Be1f23ApPbtNEiR1a8zvYq
j1BW090AUtAcw0wlt43alzwNg3VqIN6pqu1UUyAl+BRMeU4FJBAqURLM0lQV8fpVg/aT7GWT4QRi
ta4vey9RR+0CopIzaxJ+mk1xEcrRA5ev0CWv7JLmwo+mp67DjkRV+F4XRshazGiVtekK66/SkfSe
AvOQmGCUmPdiYVxXZP2lsLKHOnA6TE0otj5LsejwrOJUo9K9z/JrLbzrNGVjWtE6VtKbIlCddkL5
XfunbZbaZVQjt6aSRldISE7BpSL7rulRZhDM7lTq2diba3ZTLLH17AS/fseQs13mGRsvG3eFoL1o
g4iCGzYNgYGVUklrNUzXeT9eSmO7jedSiqGnoqyWXusw2IzdsNOL4k2q0mtRq3dRKQs8FWXbAmux
y8KLtnGVlBeJn72M0Rhvosh0ZL/QTvpEveWYucMvnUxMWtaP0zj9P/bOJLmR7NzSW3lW85vmzfVu
WHAADqJhz2CQEzcGGeF9e73fTS2gVvE2Vp8zlVJmSMo0zWrwNJBJEUE4AHrzN+d8R9/JMX7lgT1u
ciIX3hyl3SbKu43Y5GSq3FvpwMeqtWnXiH67RNTmFK6u6MlxJ2DiYHmtHpAZqJ2WJZRfxtbbjZoK
iHjfzHW3JyHyGBn6ssUtoPZ62slNaszu01wM8fvc8dgtJz3xvVH/3iYJgxCD51zpmGjXNFNs2yFx
/MWSMVVfzGeNavMkiNTmEYIOpWwa9ylMlNwDEpQATo0YnggDFKwIfulksPVHVRyMoU+O1QxSoCqT
3MckhqXEsniE2I6fhymmHBkeCZwYN04T4x7Qc3/Ku29FXxz62jurljmpIo1gm1f5uCG1KD5odPr+
0pTW7RR2Yq+Z7oeGJP/sQs46yzkpEXKPVboBADl90wrPvebjxJQm7pIftTTblaGqdxqRR5u4c+SZ
F63fzdVc52qleWuuhrvw03sXxbg4/KrWnLvO1PLbeLXpqdWwByRLBHFc9QHMCfx8blgs+wlzXuCu
dr9Ur5HrgMAB/F8P3be2hccWTKtJMJmyErNcl19NOuYX8A7DBjzVchgq3f42dwLnQaijtOyT+Zx/
OhEj1Wp3fGhJGZLOGO681bYIqCFmylB5Z4wS/BcC80CL+DPVayHftxHHaM+rpt/WvZFfVaZiTTpO
ofEyWjX/Myrr8qitBkpY0W4wrqbKbLVX2tVsbdkbmxtSjuIXc/ViwibRilO8OjT71aupYU0st1Pr
tE+ZNjYv8ae30/70eepG3B6iBvOnjWPpG6xf5W46XdePWZa6QT+ETPjLcq73iJWjuynpkAsnXb6b
+F31mGkW98lwiu5+WD2oFN/6oWjwpTqfFlUsutHku8UyxwAx5h7H2GprHVeD64C5Re3t1fYarwZY
Y7XChmK2kw1Gw+mRuFT7o+sWc68yg+sLEH93hQPNc0BFRPB/qkj/UmnC/t5+itnpIVdhu6lF3wcy
0S5kuGfnZVXAx7TQD2PDtwvYvFgCkfbiVNaDeY56pPPJoJpbtcrpNQrbN2OV2Nur2F5lefsth0mU
b7AswHagvkacv8r0e0+0V2qV7otPFb9HIedszFXc3yVp/1Lm0nvhxGKxgjL/YDQhkeVpDbq9K/q5
YEjb1fexUzJ6Wk0EarUTAFiuLqiHGorlhn+pqW65lKNzQj2H90DHYDKu7gS0uRgVxk/Tgv1pYIhr
boZqNNHUWVJzYx4wQ+xueTpH4kak+B9iiB5P2eqJAH+OPaJZnRIO4AdKMdwTyFDSe0/V6jzOanrK
48o6DZ+Oi+LTfWGtRowhcfNjt5oz2jhxsiCsTO0b8ibjNH2aObAdrXeo1ePBww+7R9v0yddk9YCs
2WJ0LzLPtvPqEWkcrJwim8dol0AvvZ8neswD2gfLh4do4FvBbdKAWUB/qTU9PC9THbkDlXeNMDhe
3r3zsuVruDpXXBWVb1GqO9tG4qn2J/oTv2P6Q31R22c8u6Q69VqGEybqluFJ9NhjptUog/iBB8hq
nkl12dmYfrC0ydVcoz59NqQoVxZN0GB/c7tInFlxuldCLJYJgTsztooUpK20K/esdZU8ZpPNwgJU
bYHWcPX5DMTD7hm1ZndNNYc349xG7+3YdoE+FsmzWN1CKQ6j3bI6iMbVS2StriK7NcPnsjdowFOt
91h6MQbxhTb3x0LM6fesyqz9rGT/lKymJdzA0cVcjUzFammapkWdmk+fU75anhr8LviesEFZdoyW
9dMaJRb2KXimx68dPQXG7SY8t32PIHNupfGVZrQIKoK/b+1qqKnPDJdGucufvMYbz4Wlxydg8Nmb
61T1rupKd+eO1bgH6Z7fCyLdDoqnWMJYd1UccdhdnIzqx7A06qOvmxeVuIDuC6GeNGsyHsoF+/BG
F4keU88aVDJDXXSL78l5HWn0vUFZGdsEs7TeXJ7ZfGAoa4QTvWtRN+4HT1aIVsei2RqTUzggpswo
3YSpJ75F2NwJqp5qTWeHqvJ7ZczySVkZ4t4kX1idcX6Pu0gvy2PVTeKEBCg5aXj6p20lS4zdo8xX
m/rQLCaZAHFib0srsp+x8BcInhjfe4FuzKE8xVHWRvsM+9p85ag8vQEvOLxjR6sAXikjfnTU3JWb
yZJlDTJq0TDhe1r8mLrhBIWzE6SZesJsHqY8d39YPOlvp3SCuEjEBMF1w+QaR1Kja33ThWmFSTte
zaYF34MH/NFyjk4Uii+F5ibRbhahC5uqc1uXJh9b1bEc6gQPHHHJzTmnwPGIw8uT09J5drpxWLDc
QFl3rvt8kFdicBcafABDVI+OOvVtatyreeCW4cq6vMkPh1Qa6Gp7irwIkD+qQC+phlvKyfnW8vLx
B3w893UpTPs40h0/VUmfnMuEIqvKhuW6iyQWEHMwb1tLq58oneQ+ihMtwFkNWzpm6HTllTz3m2Sy
rhexGDqGvzoeMXMW/YttDw23QRqneQPtNr1rHbO2/H5Ka4ozwyIrnKvjdWozcfAie7jC1OU8Vxja
v7ahNtILGlH1FWN7eyyMklRF6nTnOkEk9WrrffZa9El2wiUZbgqSDgJi5PFOFjWlMUiDBmN5p5gC
8SptcW+UaXOYQsntE7H8HopsfcRrqZ44uBakGd0TSFWru0DRG4K8IVZm0+KtxCWSmlwiaeskp4HI
9vtywl3fRZCEN9OC+pKTJqGOL43IfFnCzjsjY3xPRs24nuZqpAqvuNbADGQb/sy9DFzM36F1jo+F
HPqtajA4bBquhwBsRbwnyw9vuT4b1Feme03aEeZCN+qu5DiEN6nb5q+Se+RH1fe8IkZP766jL34t
0748onXtvtehsbxXvRwZbHlq9nsSSeK/0CT8JJYkocMBpQIZhFQMjXnoz8adPgRNuySY6NmhjvYm
9hu/O5Fb6su9Oss9zHg/v/xVBODnq/5jAPtPR/15sSkM6KJarN81OzcwdurNOkCCuO6D6uLdl9t0
P2wGv7hAKztafvc0BcVNsY/2y0uyT4O/Vhx+6gz+7O38tDFJyxZwCW8nPVNHbWmhz9EhRr7jbvNt
cbFvkyvvON6YfoTM4C+XvOvy4M8O/tPSRO9NURL1dRde2NMcGh8z2Ibghftft0N/2/P+R57Bf0si
+gO96E/JRv8/OgsRMTPI//fMIgTF/xW0b+XH9//6qP7rGuDQ9z9YDH/9+d/wReYvJLM6MIdXRI8J
/O3vFkPT/YXNMYJpEHegbP9uMBT8CBs/cOG2hi8C0j0Kgd8MhvYv4I6wn5C/CikRhI3xnxgMf94n
k5wB1xnJjIQLAazs5+WQmBtK7qH4McJb2Ne3KijZHWzmvep2YGD9vxJSmp86/X+cpfghPShiRCFh
WVnl29ZPC5q5AFZiawwSlObFGhZd3tiOsFKwDsPKsWDSvNxkyVzs3Ajrva8lY3fI2woXmc52oGVl
ABfDXErrFQh8cynVAI8rG7qFWiAWR51Ipx7tvjM9i1LgZ1/RG0M2O0+uldIWNyuao1ghHeqT1yE+
2R3ckydCOoBUgLQTs0pputzECYZP7EfTaqBeHKFj6ZFGhoCtH5LRYOsDMCTNu96EsAFKpCoqhg9u
qdlf6zBht2XyANzOa1D08iuLpAZLYq6AEjGDKuknbdhLw7DvxrYlmlXXotDgF1Gz10hnSY/Z2J29
GZ2ZVLFs1pDVJ6FzpcRIP5Z/8lIG3siNvUJUTE+R17WCVZZPxsryyVsZPtkrgFpLb6OsHBZIEzXx
pWNgyCNYVowMwzqzD9nYf6miGOXyZEz5s8i14loYK+7FcIeZ3rlzXBqbIdaeWm9SUCNGU+zDsmIC
uwhzCGzE1tsGdNKl0ojfgy6TNDslmvJrPGfiTi8K+x2cjDKuhKkl1+SJrRwYrUunTdiW3fUQ62my
Wca5CAYjWq4TK9yohr1NlljLOSN8W/pxW5ePthd2jw0JPn6Xp8S7p61JB871YtMXaZnpmywFLuli
yuvJNgj05cFfN1u3L6pd087zoyl74713jeROj+S0HSqr/WIUUGZYQCwPHJce2QgLU221NiP0RBtS
4W54uCVya8qKbQoth0PXPZaEXYhcWgFwoskL2mRuxt088VV2EBRdX1op8ArRRfUXtmHS3jXaki8b
qw2H5zRV2fdlSlONprjIsJyMsbrEjB9+eAvNAcX5QsWcNO+mLJtnGcs0kOUwXoplTNSuoo87WZrz
BUVdX/lVZY1+4ZTDFcLcFJMMe53cynI/ScRwibimwuum7b3zBLXpkUZ2kNsoKYdLPHXT9TCq2m+T
1kKUVQtEDo2VWN/rNG63Zm3Cvo4cd992HmWop83AA4r8Bz+zhgvbSTcGWOFCiW9gipPyLpEpoVhy
yWmWUOu+j6XHAsyMlzghgCR03qaxUbfd7NSvWVU06UZFYBkOMP6s6y4Vxa0nJ+ORU6BGHYRm6WvW
9u1tahnjs02jDB9WdOVjVlvyYRlU9S2PRu3Mtr2mQo+6+ejV7LRp0z0x+bTb9lWR1vIFPsYignzF
/vij5Nz0HYPFznYSUxsMHQwvf5ncqtzW7soLGmW9zBSjY3VJna47hINdnDRtBukUq+nCChv2oZD1
uGNCnb/VIagWv80W84Ay3nuOEnednYeV5rc6NSZJtVq87etY3YK6g4eRl1FAIoUVuJFunIc0lScp
ZHdt5DaD1zE31Wvvzt5tK3U8mmIej4NZNwcVCU6fQgEfkBHLoIw9I2EWbR0dCQQgM1itJJRFMMup
o3z5EFHl+eNYIoWy2+opMhuTsKsMqTpZDOKH94lZwdxj7aNxnK67ae7ajTPG4XX9CWeBeyEC8OT9
YwZoOZArxaVfeS5lL+zHsrLHwHD0KtzycOn2dObGbWU7zcFZuTCNk9bneGXFmOXSX1gNiI3RQJKp
+DWfMqbl113B+kdYnXhvRh2yWgnjdVONnLe02beNa4htaDb5g8v9+b1dRHNfrSgbdjTLMS+caGfO
hQ5UbZQfcuXe0F6ywSrcQduklWs+RAzv7oeVlWPFo33V5uN85DMbH51H/IYtAWD43UraST+hO6OI
46BYFIrEqG3BKlPIc+ddWT25EzZ7EnWqZ30l+ZCaudzIOoseCq/AKyY6tiCcEOvupFpZQMZoQQXK
xlaj6WPAzaMX2JMooJsXK0tIYTs6lWEzHJuVNFSzfUUYt+KHuFvRHYYrlchlGOCnQvbFpmdtdDUU
Y74H6dW1rOG9Nuelajarn8Qj27QKUKyZWklIqTvPwdwKD7AE0CQ3dZuLcs1u9M3E6zPoT33461zv
2K/YJbOd4x/jPDisj1cs05RnEJrMuS6d3fpQtHz2A/OPZMU5LcAlL9Yn48lZlqhg2gX6CUXjcJVW
PZCcdCqewZLBh2rJhK/9birdygfmk3jbhPwZM7BWtBTcIyhT9QqcsoaQ5fQMmX3bdVZrBeqTTlV9
kqrmUcEPiYUrxUn7pFk5K9jqdwXc7a/1x+8t5f8kWiSNy+FEX1npHmjbnwr3MrbgDE32a8yDK68C
y102MbEsoZdsde/Lnx9rlXf+rgIiaQ+vnI42ZpWMSBiHfxSN5CJlkKbsVxkqbosmaTxBozn7SjfY
zJlg3qCQOPg0//yo/6TjMxHokmaABhTiJZlGfzwqATOFiwX1x2AlQHu9jTW9pr9xe/+nKfhfSLZW
Gu2/bwr+d/FW//f/+X0f8Lcf+VsfIL1fXFfTAT8b5Fji0OS0+BvG1JK/uMT1cUbomKxgef69E5C/
YGAjZ86B8mmvf0fz8FsjoP/C7xOQNP/ROaXAg/wnjcAf5Y4QMNfIDjxWxOnpMEd+Jol2qDyFZrPS
QtmSMAuOq/oaK7/y9disjmnfVjcWQUo3o1E2D7/7nv7VtfeT0PHz4Bxd47SELk5qwU+d69iCxhs0
nVlZYvZvdq/c16LJoPKZenHMPCdHFhfaq6BM06svBGkt1z18wq8y1cvjmLb54CfSYwlI/JQhDmwe
lLcpJKIc35hnhoDCzaOOqfmUl4A+LPHaNaEx3IXeHMuLTFud6GrIiZNHhsHinSNXm6p9pFcm5rY8
JBATRVmZb1A9M8laNEeND7JFQLXXUWc8Ow7rAB/7R/TQDkbzUQ3MkFnTeR8SFQ1+hDrTi60EQCXZ
3qXUxKcZ82q4X62LQOJULgE+NDK09xFVvrQhIalivKlCm4lONke2eiqiyZW+pUSCtskTro1sq0kz
NdyN8JACMahib/V9vhdD1F27hvIg25f55Pg8bnK1CbH470uY+DtqjXHbS6OJvraW054FPLzxmM2W
6m+TubXGS9S3yM2mwVzUcZAWkiq3KaraTxQEdYjZVqXtmPgzQaffYQJa2pFl+3KmNfJ1lfYgnrzJ
uLfaaUoBshlJvyux896OrSGOLLzUdw9XJmaNKtS/zmEupg1TVQbwIgFhGtSqyq6SivUtE2TPE76t
dJ3+YFJHxvbdDphk3eydVEfLhFtuCqJGX6Pnqv5rW6XWcQ5D19noXRh/EW4b34eQ5K9Lts/RJs9r
74GloUdDI71MZ/gNhXTbhOXQbfUC+lpUOfqw7Zb1JfWoVYHeQoINdIim+bkUcRZtpRRGui1aYh0Q
b9T4R3RZFJQmrpeoPffX4aKqOXkbugZBAyfVzDw9MTvNd9ELAJeikImOQ2Pbj8XijuPGrRy3CWYr
MqaX1nZKdxubdYfktzSqjz61kpNrN+luyaLwGMZ2hY01nMec/KfS7Hfc75uP2utySkCVYMas1XJx
qZgoGuah6s+yGKLUn8MYpMJiVHHqT0tbMBNDAPh96fruIFoHymrozsGSaJeisJyTTOrw0rOEO646
rCfG0fJ6ATjxJCrL/QJXzNY2eu7W1CCc1v1GFQLzRj7qbtMxZXWc7By1U3kAnxq5e2co2503hct+
sFW2YyeauqDh+vgbf0/FZmviMRl11ltG7M6+l7nQptEkHdUcTbd0Pe63olo1GWOo5fuB+fluSfXZ
81urzPadLMTjJMd26+jN/AY4d0KoXM3Xy+dKfTFH/Imqi+5jkPIHLUInEdfpDJ23GGsQmyaCXGF5
uDerKrr2AII/znnRBY1ozOtaquW0Fg0PJvq9nTWU6VmAuXyQOhop5haKNDuu7XM5mvrFkJAyaGL1
M1lh/Y4YlPZQ6wNVo1PXd8jHvPvI1dvJN3RlH/tiTo3dmo/+rmdmpzaKJStCRfaOIXTZo6dnFbKa
yjm6+ZzvXKGaq7mqGGSOxqpRSVjJF652zAYX/qin98wbuwVGG2o+1IFuOjw0qaieiyzMwP2xmaab
tVL5XOuzdhQqDve65SwHrL2LrzJT8/UU9Wdm0rVqbMiCpWv5FpfUuQxJDPS1Jv2ciYwy7B2aOGsf
uywW06HvrjI2+6d8SRGDd/V8gJkVUQmW4rWdrOjOoT7yO5VpMM0WuRtj91tptAMhXFiBvL71sBv2
9QVSl/HC8sf5FplefISTOz0icjOvCgCRt9xmxm3bwJlr4rE6GVGfBvmU6wHXFmfzbJv7VvRcgZFr
vRt2nQRkbibb2NDas9Wo+TgUXnqkzFo0JgkcRIvjhH7NtomKM/kwYHJPy1wWtzoaVy7fDDgwqTGQ
d10aPZqR+RxnMj5yA43fUUomlzwcCH4vizFYADJetXPX/xi9pQrmONb2Uc9FPHYeAkZmTfw2QeY5
udbu0zExrtDsdcWmmJFVbvIoar6X1qxdmqqi2agQAU8s+wF7p6V66vRBO3taywKc7Gs/hMpyU4yj
5s+F5L4wyuSpqnL9I+IGTT48eRrkVCndwHvlzVdwfrUD77G40dtSv1V67XFlNxL4YFUoP1/9/7OT
jMeWk/KFyjV/i4y63fVqnm6WJGf8ZrfROdbNcbugrrnPsmguSeCu66OcI69ko2dl5zE0ww9RDaBF
iqYTePr1ZiFNKQf1OjbjBr1feTVxej57eqv5CRzCnV5L65Jwrz1Jo5aE5PbCZxMcPSHJl+8849Kn
Tuu8W7QW0fOQxklQNSq667ssPbJs63yl1pZ8AL2J7g27LLbhrbnUxiFpZRtUiz4e2ik1/cqWZJMv
c7hTIMx9QftG3nOK3G9AlloRL3yecie9l3QsXyrc1sT2KFswPKrG8irJ6nUdayXyoeTJxrNxcrmE
2eGe5FShDpPmcmgXvGzR4FVXaBdTvyX2d8dHaz6kmKYrJ/HcwOELfhoxpR49bUmOGCG7IIu6HG1n
n8CjTqNhQwMHgqyXja93+cRaeUh/tHbHQaYcbkfJlhVBlqyCCAnixZMjoP/Cio/2aACmLNsB3NAU
PprmutqtaXqZdzrsqQv9QdFJ/UDsJBDUduFtOrUhWzZR7TPNGh+yXHMeChnrzJHQMMkyKvh1T2Lf
ZjNsb0RoW51C5sGNEm3T6AkbQVPznt2arD6nH6yrxraafci8du/kEE+HZnWDZ2Vx6nr2TwzNjQeW
1ctjPMbOU6Ty/CJFOr6Q9cV6n5zVbaRb+rFpivSYhV176zSeeRu2uf0CYLjfM+fNt7kh04OZdHI3
e5F6EXlTvHVTY55CCoz9rPXDTiW5egqHwd0NZOIElohBxSZlcjMN2nDsXTfdlEqVp3hO09u4NsJ7
d+gR7nRh8dXwWOInIknRawzWw8SeaxdFfGGIqttDGufsHbFNnNRSNAc9M4pdHfJU0kLZs6oEe5uN
lRawS2ddrfR2301xdR2ORg3WVg3bvGnMLSe1cdPIyDg0Tlhthym1tkmepld10rg3SIaGgPg1sUvs
ztjLqlMVAiFPIfzon+H1hkwh8i+hw9PWbmuAZD2fr1fRd6WU+xAj+z51U9L7uV1C93Z6/aI4T9/K
IgG8nPUlqR1M/UA5b5SD+lEYr2g76AXJ4wiWAZI3BjrrrmpG9rRalLzkutbcG9awLooNax+6jCb7
vhG3fSWmg5Ym4y5kwHvd1wZ4wprJi7eOIGAY1x9a15lfpsbrt9T9LuOBWlx5Yqbei8rSZAnPQvEa
cbZ3h0TJvqBzWrfX7bx8gVlUXNhVytMsFmWtOqZ2R3NbBBFbgHjfutb40joWNASm6Zh4OQ0hMIjl
VLV18cUQ1bJbkD0fFzf8VoAsuumY2x+tiH0+zLixjaDsW8kedY17Np0a1H48J+fcntpn2udsr43k
ptlR2qK8jT1rM4Zo6++70atuesuYjW0SDda0IxdL7OPImtb5qWEc+bLmPY8CpKKdPsXodUsmaimk
3Al6MPdhqNZjULpj6xexyeRU2P1VREuGWgJX90nvUA1ZminvYzbVj02swVPXqCM3Tl6vZmXkY9D1
jfiFIbJ15J7a+Ou1yHMGKsN7FA8xc0emyD6JgsmtVo7dmYzD8mlJGqD00eLle1Yu/a1jNopWphlQ
8LGHYePcJqhmfZ40PPeRx9mHQk9KPA1e6L7EMePvTYHh52yb1XCnM4l6D1Guf5lDO56wPHLp0akw
NmZ0URVvdh15N20yuDdI8nRG3FFjPA1abX3oNHuJXyM9Z5JY8kbmMPlexMMQeHUOVc9CcHUmX5jo
xU6tyu5sKLkriNC5TvPRuvDlN+9LnI0QnKfqTFBqV+xyjMZZUGuWeGYoj7I36cx6byUJXlceU1eW
Kudsy4VT37d5l8YB9zT1Ho9Td6fbU/SCninUmFnP2YXNnPaIBrt5SzSp3irToWzu7JJ1wOI5U+Sj
tSytq0Ib0a+XCXM0rHkuW/U/b4p/2qf/1hNLuDXkbvB/f9qTObFFR2MC729nlro8FbM+C4xmjtNN
X1A7QFhC8UC9LKun0Vx3E3U0FTdRiXRrE3bYapamRhucxagFA5kDzwpUaU7mlm+Jsv0v3i6DiN8N
tX59u/j+2Vh6NPBS/uSEqiSRjlXUzJuoEVngVVNEJ1SNt2Zoqde5U2DVk0X7YWV11++KRg6Fr6GM
Qbk+tN1XcMWAmkMrK/d//r7+xVjDYvWKNZ2UJ2mtITC/d5C60TjFsS2AxbdW+haZiSlI98nn+16Y
/dkzYv2tQcF5ScN8rHZ/fuz1I/9jzvf5lZD2aPOdOKTa2T/bN5kV0F/HzbRRiIJhkGv6o+fVw+Hz
KP8zcvscuXGa/fuR223y1v/3//155MaP/DZy035Zp0r8/sktlg74yb+P3OQaD+ToK7QAOw5WRcah
GL4+04GMXxxJnceCDsQSJcy6ov770A34r0HiDn9IqC7jMus/Gbr98QwhwpYdvgHj1sOYIkkKW8/e
3/mbWUQiap40NNTxtLGB4Zvlt999If9itvZPs2ZOe8aOXJGMHhk//nSEVJl2g3chw/hPtkTQHcyA
0J7jX631gWr94WS37fX6+t2BPv/+dx+F+Bnh2aWUG1UZSXlVl27xqCdzRTMfzvkxsnjE+RkSuic5
KHfXd6NxE8p6zWKVjfvINrN5FDxMnjqTAfimoxJDMM1axEfch56rwu20qva8qtxkOMcOXbgsbCb7
kaGdY8fDi0Sz+TgJquaDq4XJt7hchd+RHhYUs9MkzpFeePkmk324wBsX07euxK9JAEGB+nyRjQ0T
ZQkxKhRz4gJhjSLno8V+dtNaTbsaH4qZkYprxfe1oaE9Ey7t3sZc0sziib5CqOpJVQDVxQg6B6Uy
+DZulDrcjyw1L/OM9NlwvFSQtGICumSt/AxQcbrFHFucUahbma+ldtdg4Uu6Nygq1WtK3vhRx81g
+rOcvceqiYuP1Eim10UXyidfKGn2djGhGWRQlTx26y49mEU8X5iPCCYaTrU1yyJCCBlqWbsP9Vl3
/ZipHHv7Cn3hbixIVLiycoOAgI5gUdSlwhqJE+/1ut26dDAPQ77w5cMqDou7PjNoUOda6P7i5ORc
M591j6DK5ks8ZN1XV08e+jyCdmJkzhxvvHAcX4Eumv5isn+WSBjvBcLs+zZxxsB1ZrgCjXooRRgG
WBld5rnI1XZOxj+uFkl5H3byuetwJ22x0PI7L4lHr7ZZ5rZfzRExXBsVkiB2HbH3zP31aBemc9D6
gu6ZhB/MGYObgtfPaNUzBFJ36AZz8nU8Zmy+0XHa7Aa+tSO5mu5l8Zb2a94t7oNgAneu5CJOyPMM
C3FwOhwTty0e7bw0ccQlvF60VNMj0poWi57jmOcVlG1s2rEQlT+PrfmKh86gndenEm9MhgPFipoh
9zsnt+4ru6QenJroo8okr0AawgwjpRwkShyD99FOSWhiQ02NJ8xxzR0xA/oV282UZgMFiNpZcWPB
81TAZHALmFv6zind2O5cQyQk//bN0+P8Kovj4d7CXnvdzqY66GOTPyVqKa9FZKdBQazYSQ4J0TyC
0CZXkKwhyE2Qft67zoHIBtJwCkInzmkdteVG1Qta2KWtjZk+ahVm2pn7bFXJeJW3ShwoV+SrBQYI
YgILj40500/4Qg+ThygNNUx3OG6fkBo0z94qCWUlykxdGBX/1iXf4labtewEYalxt4JWM8CiLPdj
RXwL+2TrUidjfWnMvngiy325XhIrCyjDkvOwylXnVbiq1423U4hxruxV0ZqFzXIbl8twm8bZay/l
V48ieQJwtkljhKjLld6Ud+miXcyiaw6Zk/TYDarBuGdh1p3GrI9fmrBgzgGPQV7Nk+lcl4WD7vZT
gptgITmxmEWY65leSGaFFeN3VJBGjYPVmKQZEjHBEXUqyWFrJSPtNNMqecd7dT0/hz/+bYgLdVsv
YbWg7Ta19jgo/BSYkXTtPk6o9DZTmrUPpWs2/aUsrNnwPd0sM9xQKQOXwZtNmMPhoIld31rZIU06
bb6eEMBibaySrWlF+ovrxMNDhja18pMqmybkp5jERuD4EgfqGL0PBBL4Ya3lJ6vu+xfWIOZNoZVk
I8yoQt41p+D1BnM0pm0pY5N2nCHTfapCkojpAJyzDkuM0Km+U7bflFF5J0o4pQTl2PMecLImNzTi
3MUWoIZ3mpmn15mIBEsRvoPvXePqVtAUteQ2W1gEsSVj+5C7Q2dsMj1KnU1eSO1LZojuMHkCqznh
sUxfOnvhLjD0s37CCjnQCg0xfpJU5ebH/2PvPHYsV7Is+y89Z4JaAI0eXC1dXVcRE8JDUSszkmbk
1/eiv6ysl5HofKjqac1CuLgkjSbO2XvtApnVhZMbvXzCH5zn2qnVnavseAtJP3vvPfz3PE/PWQfs
QDduNqXHRjdia1rKmNYi9YZ+Y9aJfjbnJjkvmQCHgNM/FLgu6t4mNU3vthE1L+mQZNewi8xn2dnz
kWSMBElURTpqWfRk/w1DslNZW9zVg5VSZhn1z2DiPLRKbR3+mFvZfTfMKt3VMW4Ay7KNY6Dz5Mjz
nnEhxv545ynX2wnOCg9IVKAdDq0RHcsuYGnyUvr7lm6tN9tT3mudRjEKnCnpOoKvLM98HOvQaPd4
l/J90Tj220hD8THAu3DuZsBHWzpaHQdmLw6YBoomPWstS96hTs3ToR2j8iroJ+Tbup6rl3Ia5mlt
4UhMN0j/+72ObOO1Js5nydauk0crsISznSzDW2Vh6GEpDmPuSBFukOiXuKPqtv0SZ3H5PS0EGv66
MjPWr0rWV+xXzGiVn9OQ60bfeTJDBkkJTuhV2ggYN3WKKGttqJEYlqToqm+14aZH053KVzdqHWRe
Sw5Ja4nnvg2th0LhkVz2JOVjTEzWg+PG9b0jZf4sZ6P/FrezxWlp0h4VMlRV2Wz37w5l4YvV18s0
rfx2PeTGol6xh/bdbJzqStLccGbk5eRSQTlY11wUgCohmoLTj7S/ZJQa3kPlGO1qTgVuzXaKsRzQ
WXUPUzvGUA2GUN9aMzJc3M1hLFm4Ml3i9cU9jFaIyOh1Hafie2w5ix0vbHS09qvY2Q1a2GsMTfLO
q8iF2ul+cMutg63qECeOvnQ1ZYytURBAdoepdOCUJcIJn5fvZRsNo3TYGKAIyPobgkVdNBS/Mkd7
Fwuw5nn0FD3Wycy7+7CZPYmpru3f+xHZB1Mb++tVPKANDMyKxKFUBO2OynO1D6tJXWOCpl4G1bYP
fSkpY85+7jMvF8E5cdt2Yw1ComoY+/65mYJB7MbWK79Z1Vhup9Jvo1WL3fChmr3oFzd9WEdi1tdx
0s1m6jrN3bDk/OLLcHwi11ptqtJ3f1GlhTjc1k5GQGGnl8CnJfS6QzkZbFpbFo9+2utwm9OTRfWk
Bw+DSVzXzMdOk/1Kg6q9qYF8FpnP3i2j3AFONAnyajdyhxcbxSQPfopZ17B7Vr4aYwera4K7cu06
Ko1WnYymnpoMy804+dZPTfl0pAgmox/SkEGyHrskeWXjlWCW9DIozKbFDOtNbfgYFAl3xO9aQY+9
jMafNIGnD+6IvfWUMK4FNgqEOqHX/sxQ+FDV0amR7WxnKagn1SRPcWmFyRrLUvHoYYb53iNZ+6G6
qXuYJhqIayECthqG7t1+U5I+CTxoGLwPspvaZlultHJWcdz6zbHMPT/beMQI0XXo4p4t1RTQ1uog
SXxxy8k8xIWuDm00xngbIuXfm1ivLjrMk29FPPg0U4uIuUe4+feWitPbCIMFgnAZil+lLIznxisZ
/x5FgnGtDJRijhi7rSjldDZZd9Ft8rX0GDPGa2cjdFv7TZs9RH0EO5CGRLjBtDI/D2wYUAJVkZlv
HTUlj1PvY8rIWHSfLUUxEKEiWQOrCXVvuyZ3TL7GQ84e1AhHCsZW1jzObI3RIrH9vSVuGu1jpDj8
yNxLzFXq9PqD6LDW3+hRmdckSbAUNKa1L3HfLIePMXsrBU7BldtjZN4it/SQQApkjCylMZF+A06v
K2hc3B/MaYAbxga36qqhqZ+sEXjGJdGGJgWzKU/9aRWkrb6b06B8G/28v5VRID9iOq9XorUy1Ha6
+0CHOzzDDY9Pbo5oik0Lnt8s8MgWSlsxvepMEvhO+tpN+4G7r6MKluGo8eTu2nm00y1iTZoeA1vu
lTlZmH6MwcCS2/Zm9xqqgR/u4KZRiLxwmmCukrHNF8EbwUcFcCB9zAcCPR1EkG9pasj3MY2bh7Ab
jV3hd92XfGDN7tl4PtSdhVKA3RN5n3OFA45Mre7KqWq4I9CPhtGUFh7wAaMgrBYR+DG2lTy2gWkc
jHDoHyfXDMqtpxv9xacfDexL+OpUmf48bm01a+LzrBYCQjnJ8odVdhjFmlBZV60LjKe5DtJl8ERd
v1lmgG5rkCR9dea0oykr2mJVwvu3V5XWRMN11eAd6rCIPxKaOntFj5uZBMfxs2c4M0zvkHV25Y2Z
iXfSGe44zPmcwPCHI4+syjjbMJNSrO8s1z10ZvqrC2bzMchwLK7MaBwfCS+dj0S8W99Ua7U/ECy2
PwkyzGAROHjxLDEeMseCJNxl3UbrNj8lbSXvcSiG5Pu0aOHjzj6bsQwudtxXxP8l5T4FN3NvF8O0
Q8M934uwdfcz+IctfUdnHbV4i7Ick5Rue9Z/oexxi8gAjSkBXOc8i2OqyCn7Olqo/g3BCDJ6BuCW
2MDhOraNeSB+sD04TQ9kGQwNM4jrVA95i8UIQb2rb3aU9W8zztsffhJ3j1RC86sRWeOTBJ0hmDVK
rOzo9VaqGZJpw07UOiZ00mELzXnirs3OTw5RMDQ3jE32nqqpuqTQBdDqjBZgj8Dee6zs27gRYmcR
RKo5QHfmVguXmm7rKX+HCVUCLRFJ9owqHkFy4jWHfEanawG1OnDSci8ydJuPFkH+aayddh+K0UUm
IQNrC/ygPOiSyccnDfCtxOB5B/KiPo4ccZgOGR3nyJ7wyQY9Frc2B4WUh+YmokrzlaDdif5jad+7
82zv89gZvw3c6XtrwGdKpd8c9EJc8g6BFfV3btC3UCqwNLjBpImk1KBoN2zLxcHzRPNqmMA/atom
Dz6HIbAUOj01qMvpbrY1IbJ0QzZxZ4mWWdp29/jUyeBUiozmTUOVnq2G6p9pAk+nltGH3V6N4SaY
h/DO1YG57VuFrDUe1TaPpXwjlbzrVh6JgS9l1BcXCMOavNSRQDjfKn4UAvMA/oDgrSwS3gUd3drp
qSc0GNE2qZXf7AEjxc6HLDFuHMdK0iUyr0K5XLvdaiaCullJXyW7uA3G/WjV9KGHjKDitBzVq2Tw
wMgqG2Uys5TBFR1tdiyERg8F1EaTiFwI99QaeXpVCOjYqYbgkHzaEBsjo3y2CvFCo8Gn7WqvOzcr
f2o5hVT4K4v9PhoIiEdN6ixqqZlDrHRzZmBX9m15Eo3qbo4NoyCYEs/g/OrGLz3njQAniahtmrdL
RG7dNR4shKy37g03Tj5ce8IrEaDhSliLeNrwvO48svRQtRpTek8YtkCy6vtMCAlyD1GHABD8Mbpn
BTc+ZThwHaylz7BmM+s8t1MhfqneTt+8OCk2ugppaIWInw5IyKbvQjeobEUo4xtNYmPXlhSVslo9
0t1x4s2/rwr+K4cuIEbDpzZKvd41EYn/c+ERc2MVd0larPR7uBdHe9vu6vsFSztu83qzGH/+O6i9
337pb7pXw52mzHepRao1GPNjuUk3dPtX1snZtnv/6f/zEn/rn/hszQTRocQa31pAuPaWbK3rH2kr
XCIT3OavL9FbLuE/S/5UQX+7xN/KrbKw5kyEXCLlnHknjskZaOIBIOAmP867TXPn7fy1c1bzsI4f
qXcd1NWin18f0QLdeQev4sbzZ2/nbFqeRwBmMY6rDQ3sfbNpkZsYe3qpa87DG8P8imACiur88mJf
gGHh11ookH9lsfzLsbKUmP9U2Z0DZfeG4EYWr9DfjmD/d9b5j7GCtnEBJZbrv0RPLmrkf3Mjg9+Y
hZRB2UM43EgPCPp8KTf5RhyaS3po997DX4yUf25d/f2hse5yBrI9z1qEuX++QKnHwoROxQWC2Hx1
NnhAbpiQ1sOGgbJgk/8KoP8ZPPEvV/efv/H3q7OieOythqv7BHuu+S3QROONus4HrCaH0FYrH2jz
8l7QhICTa/BY1Trz9tntr+iQ1m9NiD/G7J8+zG/C8Am0gFUqLj8/+vvyIdoVpwWwOm5nfwWFefXX
r4n9F3d8SV388x0PJoFtrOP608u8Sw7WYZzBbZzbQ3cB5UCs4LAmU6XaLSxuzrhKrsVeneOt/0eH
7n96Z5+9Mx70/7t39tSIj6z6+L15xvf8vXnmhejVifxCvGzbFmoBJtC/69V99OoW+tjABvG5YKV5
Y/7ePPP+hrnBI00xDByA5zTQ/tQ7+xtZlsuPtLC0upFPdNr/+d//FPonf/v7nx0bqNJ/myQcfjOS
eM9a/LVLFMpvwwijWyv9isx1GvCBvQbjRw020Vl160y7e5OcEz/yQAa/pIr605CO/l6PP/1O7wB/
WJu+cQhnGZJ4jT4WUMUYIVCrM3sxnaZ++xiWDU6fBmDk1e6t0llrxxi/S7pRj5pKrrEK57Q/I9vt
HiUk0AvHC2ADxeT+tKy4fwthg/y0aFncNZkwLor96M2VlWWtBimbjzJJSWkahN9e4yLvvsRpVGB6
9OpbVgDopHw6zmc79mpjPVrmqBZCRvRusL06OYSJn8jP7b44wACvdurk92Ph9c992Pa0+jLt9FtS
feVVBQ19+MQH3hvbBRvRanxKmw5nUQZVhDc/vUZiTG5Zn/uXUIMJksOsv0NSjL8nymmesRq1Yo2P
d3jX+chehUP0eRJ+Thp3HI8wp8bhisRK0r8sm+HR0Nm4d4wJgYEzFYhXjCCkVhnKLtux7zTXNIbK
beaFMKvqGoBF6dblUz5LEB3h2Ox8b3A2Vj6U+9poi69RNUMtm11j67iiv4UAYeh2ZWJbOa19CZKg
f57TtNgFU4GHynbnXVbYwVMRT/Z2bMxoz2YelSkU0l1lJ+E3TAby1qdj/yGjqNkkcyAIKDCZYyHy
GbccX0SL2L0rb8hsKWqDfcIR2wxecm7rQj3NAF93ppmZL6iMHAgZGUg8XEW7bIAluEKy4W5GtoJv
+eAMqOM/2R55+oxizT/ViZx3TVVQJygQF26i1Au/zIHPuchG89KF4XAgrDg7JbxZWxgeaIUNR20p
J8wvrutzBOr8rIUnE9rlyYgjrI0tpiEzBOAhe3Am1GoyWiCGcZwH33qgTi/PkiyAQ2mkOT5B3SAa
d5Atlbmf3GOVMC+jTy+sxEu265owuUwwhtDthu6mpkJwiHwxbK0hCuF3TEl2qF1VXLuucde69CQN
B6tcISM3nM3ogxLD3VZvMymog07hEsys+UYkicUD3ap1KXz/rqpU8gUpm38xGi02oExgNZZj9cJR
VD71bs7Jp+xKJDe6MKBGamO6Kpma8TE3VNvYT7MvySAagzS22yffdcYHZSDrhos5dTc8ZelbWHvd
zR0izelwcLJzg33yZ0Ff8mzWUu0QpbkvbOSTe7gkzV5mXfpo4mF7MZ2AL2kha5gGNLNE0hXgjFZ0
qNXMcm8WtF03aY+GeBxtOgSib7chhJt3sxjarRvp9E3S6L9TAUDYRJjqp26N+pEo9navMBKSgu7o
sych6ID4G3+UvDHbvqEUYFu5+TzAqbxzbDXs+MBMKajrj40w8gf06gR4cPx7NOmtn3HFNclWplwK
eBKQKF1fnyRkIYI7lytt4iZ9AyRSn8SIt3eeJW7yQUvJeVyZryoMkcPGdnw/1zPR7Lmsoyc3Ejy0
qXHRoeVzA7uxQ/jNjl3eI0olSHuUabIOMtzkK6cYzE3eZ/6D0VTg+BLBUcrtl7KY1lVxw2nhP3RT
j8hqoPBGFaUYn01nAGGXqhZiqJaHBPrJbXD6fDs5dvUQd8q5mwxMC1va6925KW3KLTaNKGoXc3BB
2Ce7lR0w6UT1jfaDeY2lrVdw24g3wV/YrSjTOIxws0+OE16dhmeGv1SjXYe8oWR4EZ2NrsAaqZbC
MZy+BZxnM4RhubnxAj3i53GLj5ij8gFvgPckM49WGlScs5ehgkdRhZ3dgK7p4Pqf5OvgGeJjDj/J
4b1Bdx9eG30aUZ1bF+Kg6Quc/SlwN3JhvDWrKNk9mRjOBf3VXZOK5MlMnMpZpVZnHQX1g8UZpN0n
mprlJiNKcZdPbffkIU3dVHMx3ltuI9xVbHnVA+0Tj85GQDUisyhvhl4THuEgKETAqXxW7tDjK44J
3SizQmyloFTV6MJ+RwtXbLOUs/BkTOYa00ryffLQW68W19AR4YLYTrZo1/xGfe9JvBtAqPyaGdQg
LQJI4w0alvk2tP7yyGcECIHZX1pp4JilOF79LApQO61byl0WdNOpVPZwiMYmwhUQ2MAF3enbojA8
OFEfHGi55A8U8tqr1fvltonz5FnNSBlEUyI/p5O8siXVfVZb8zhXabhmrDLBBIa9TsyWdl8aBuu8
rI1LjGb3qEYTxKodW0dUN8XNd4tgcfuGO2dQ5RGKgaBTknc7M5rc96ma6gNJHAg9VFvSL3CDkxBS
n6LSm5ntUufqdlN9xGnzJZwc9NctkWehHq292Yjm1Getv4NnRZpM6QN5GKbozuv9YWtYumFHEY/3
NIOqbV5ZgPCCSLQ/vAp/0wrXdO+sqIgaZ6eCVNv2nXuu5pZidFwJhVGH1VvC3trpuKv3MTfteY68
hJnKpeuLLCFeoVtirqh9UombWd0DFvbpzWnVrCieG2v6kAMtnCDfK+S2H1nmg1UzWfCwYEO5cES5
twdQqFMaZHf2pIozabXDqgzr+Y3+Gu3Kuc73wo6MO8wq1Zb+Sf5gF03/mJS8BsK00m3iawLGFl5s
hs3spHQlq9Uoff8mc8B6q3Ic5mMiaNLQum7k29ykI0WpMN4FiZ3vMPfk6zS322Nu+ek+1hIBdN3Z
uyasmnsDKuvRZ4Ki/RNYXG9iWQ+IvcXe8QZQ4EHi3yGfjR8zTBGHMEW+jlmOmJiZYiURjVE6PtPZ
c54H0aGIMNOsPTcpmvoGwMaldv0JTwIlciAGGPAiRcDcXgXYSnABpvUJceq4mvrKPTLC4ms29MZ9
2CbtbZya+lE1zLI0a4hMnpsGArlsrGtV14ojejmDgjJUX5arJg7FpbYtbNuSCRsKRPRdwyQD/oxM
6IB/ja7h6Fo4QXI9dytNt4NgZAWwFtSj/spUZa90pjOot2QDgBq2H2cpUkyAkbu30vDrRP30MPfN
/DiPBYE17B3utA6cOycaLLxeLBEnU9j6l9kb0a/UrOe9LI32EDWZcY48I9j789TxKKR1q3CVb2B7
T9vICkb2xTmoT0EH4jbCfXDAhw1q59g0vQjAwj5cR7l54DF1VCyWP/7BxGKytr8osHZvtPJpI6Bf
dR6aqo0PNK8dxmUT7iUMDbFRMg6Z8fLkB8buEuM+iI2mV87mk7epOqtt1+bsZmeZseYhZkH445YL
0C3EKn9BbsU/qLil5MdPqTdOZi3VP0IX7kQXZmclUbrKhIYGJHSW6GXRDysl3t2+aYe95dZ030wd
J9CUB18fa8XoCC36DCuErGrHrxXvMEpCuBwm38+mbk/AY7lHuY6xAkv7HqJ9SHHZ55cVEplQL6IL
5fhwn3d8h0Ais60Lbg073PIpBA94od8f3tH9RMLtEyi4gp+aPuIg4XZJdhxu2sX36Cq4CTk/Go8X
v32E04c6kQ8zO+o50VL9FKagx+JW4f6T8RWYQu0SHJ9U1ooUFdpYLnZTnepvoWWJd+mbPLDGaPhp
nJk+QJiF+yYYjbOaXIWkDMpkY7Fn+cSa0rNYmkSNju+brA+v2BebjSXdjKWY8pRu1XxyAQps54Xg
12T8mM+vC7FVPn7SUcOiya6p5Ts3s1fjAyi+Sq8ye6qtDb6OeNM0lXlQXZCYGzQyWEssnnDCTu8c
lqK75QgSHs0iq6nrclOklbIymfBTaRq5L0lY1afZC5fdRDu9Dqkff2D6LPfuAAhQ1ir/MBE7H00z
CO/CaBGRGQ13RnpcuZz5yNAduLfgVt/wctWbRLTlU5Pxzaj2uCVka27NsFU7owNN/zmgCpvFMakN
9awQMWzrHLEUfUH3RQiKwvQR9TfgKTxUd/n4XcvQ0Ax0x57D6x//u7xMRWRIJkRk0OvPMW0uZDgz
ZTAXkFPPErXGzY01n9Vs2ugSVIyfYh7cF8zX6SNYpPgecMeC9vfa/MPlhn3L+zrl2bUifaNVwwZQ
Fb56NhIXLEkwhlcMKwZPvm0pRxadP1trs43Y4y7bWwYAe0XGHQfG3uNtKzIGGe6YGj9V5pc0RUNa
pe40pm+sct64Y9/NBli6A49HkYSwxB1E9S5CpnZPmwbRXtMpfhP46QktV451bpfU0mQvBjZm09uj
/+hhit0nE7v0xOvQ3OVZ+VSonKsANp38kHCUEfgtE8qIk349popHUuLxordEb1IaFgaDkWv4fOUa
0U0zfQXsGxTu22ekToxxAL7rkOy/ir4rk47bmFyBt7B4zUKxaV5e26YOGTITX45bdKLXipVGrIqF
kPM5uGmAA78KgwSW9fJqOhlozNnm5nw+kjDnxVUNs0MytfpbIfnqzxe30Ywm0wEbuEqSnpsh9TIE
TR8EpsQWxTvfd8ADOf8t8xszhpQdt/JzelSOU+4Lw2GUy8j+UoxVO3FyaPhkn9t/twmWmRjzrdpK
E9XF2gWNs1g6GdGJx4aioRWyLcw8fRzNeHzxmGayfQHQpqBbuzQoYslpvOm7ply5CqMNaOah0lv0
o9Zz7xcTVsQepOC5qaVYR0aEGjaw8vSn5dvEkHBXWGJ5T9KL9sIuZYj7cp8SRn1fWmnG4p0YUu0z
GYzBFq2M+RpkyeBDwOqCV6bdyl55GhnqB6AljGoVXaD6KqWTVAB3+M6V12p25gVQ3UPrJfVZGCBo
6bGqi4/1iSQmuxvZvwV+yWphp6BOlRTJyxxVyZKDSyN+rZoEpYuajG8mx8VjEbJfNXM54ItszJzj
cNHBTDKGV0I+KuwjUXdyE7e6z6eZsnsiMuLCUif5NRd0ulxRmnehp/u7YjCa96iJ7G/CqvVrHFrm
sXPyYJcnoT4l7iyvHuIOCFbaqh8mVqN7IAIFZRi72os0d2nj0cr6OSJAu++NeVhgoKV6ortNyEJv
euICutE8haYRHq3CCvD1W+GXJqnI0uhMtMkRh6SD7ZbpPtRmgSuvw0ZIIe6uG6ZgV3tGea3iuTmh
h1Knckxou+Wme+u7iprQDHUIkP0ITczOlPqFVBBfAmq4VzsUvCOBCp4ZXS3BjUBb1+gSow0jI/7a
A1vaSF0sfWlEMBuO/caho0P9A3X2uEgGmr3ZDhbL8uiBUU5m9M99cxYF4uFyDguxGtOk3Al31vdW
QDTEapGeiHUcwr8qg8blwtECwvYxDkhT+0ejj9VzrkzelRmnMVUEixzJXS4WuLgRwYpaKZDKzDM2
4ohVbgijvARsxz5qmqPjLs8DJjr0ifoZOxRfndAoTra13YfOIfEF02jPMWpFjC74fBRc+cfYclo2
OvSuR8PPnC9IBwkyJKHPJJAHccOqg+mLDRgztxohUOeV4gUP/VZOd5OFWPrNSPJF3y4z3uU6zZ0v
RlhTWPn8FCHGZ7KkmoEX9nPpDpalsvZHXr+iZm7kQwj+L+xd5iwjGZvxgDw3c7YQh5kZES8QtTXp
Zb5X1CkDlUR3QEONs+sKVpPPVYivZJog0YMbUw+D/lbnDR/AGJj8QtV3uNc7/o4hcQ4PtmPBBo85
qMABb2tr7SOgXVtTTuI9O3xUyfOscbQua5xpUTwznYa7kEdsrBBMQK6Hq/D2eZ21rdgoDKo+jbEP
sLdgN5+sGtUb59Fizvysp6CmYYKPKuGDJlbh9fMf56bksuh1n3pD620ihvHBBW+3FqPJLdE4FL1+
cB6SNIhPDOVFQwV74A5FbfSi4F6d68HJce5wZpNJlH53Dfj3eW+a+xYt09ml+XfJiUe4TNyVUyhb
f1so1/4VFJOVrGNpJt/QsMHCoBf+ag4cSkY1xTCjXB+fdT5s5560giVdezvl2BGQcucXqG8gWsME
Rx4ss2pXdSUnGlDoa6xNDLsAmHWCt26VxtK5qIoZVSNWuUexGT3WpkmbTswdaQBRQu5RLHdTUpG5
LmwIvYKXLsOceGqx1ONhmxN340lXnIKS0S2LiL22ZlMixJx/WOA13isLC96sq/4IOSt9azidx9uS
JjlijDkux5UGZ8IBbExtxTFax0ciTuz3cc6rFYI8t9jkqotfIWoIeej6Nr4ZaakfSFkd7obabMg8
KhNkc8QD8CMzPxZvbKlN/96JSnb+vOS85SwV+DA/mxH/05n5XxhZCUX7t76m9c8P8c8ooX98039A
RYO/QclxfVYZZN4mTZV/NGdc628udjdMF6Fthss29x/NGQNnU+i6jmnagcn/eT796/9wNgUwR+nb
LN8H782FK/Rf6s781gl3I+JYzMDxPdIXHNy9v7XfR7dR6YTGcVVexk1XHPtnGqu37KU9EAlL1ZjA
8ul5fDE21l+0c71/DQ/EMG7ZrseVknbnub/pDNIomsIpyRvU/QZ08oJK8a2qQJaHIrf2gysxb4Az
TzLA5t6YZFuJCnPr4qJ5LoI8ukta5i2lNR5uxCu7eoGkS2cp8S7g9MqN03OISvE6UVpgjmpq771d
gOuFV9V7LYCw13YMjx3nTHzRldXesjzR7yngj2Pnev3NwemxH8gMOIy5597haGCV6ifaScDelpps
YgUx2gwxTltp9zbC13zahYPZbYZM2BdEqqG5ZYCMz23fWPQGghm3RdbdVRw5dl43Dfu4EzbGcXhE
u8DR+QFwYPrWYpxaQxiqtj7BcruhW/y1sPm8Z8fQ5c7M83kLv0Ffh360MAlMrMKrNGvsu2YMuvse
+jWU+aiRW9vvsquos8UXhaZo7yZ+8DgZZnkk4Sv5nmjOoyuSL6ga1qLfgTSTW5XBQdVDYz/za8On
IE1MuJCuPa+9uiImwc7KbdBXBjwVW+mXtprLH0Rqtw1dsk6vY5Cve2uQ2aORKc4hps36SaGj5pGU
gd7mNiNrqHpnH0QeKIaMc4JJ62qmj+2QzbKKU+w1tZ2CNVBCbkvtU4ZzkV+0A6aFTum3qHenvTmr
7jGPcnRVTeezrIl8K9wuu3R9EB/lAmS0yzh60Auk0e46oAxKUGsWUrpnOjn2RS5gRzBT84lOn3zw
2JFtRs6P0PEXIqSiSUd7zPOjN7kQIyO3Suq1Sb7YR+Dmaut+wiVpROqrSZLiJhphTzraIhasF/7V
sgbCRoDjSgtJKSWaDXYtla0zexhJVm6ls6FZ1FXrKmq1t6oqEVZM82ZC6XEhYfJBvCMWpmRat3id
5cZyrQmcek69GzHXY4ph4MLxVt+cLpm+DdKHuRq0KPSdqtBv2u/pxy9afLkR6HZvKsG2RQ06jItD
+Qn09Ly2+xpSFb04fdDFEAvdIObzJeLZ4Wh08SfKL6sAciaq9iibSc0p/IaaonIoM/TegJ5T5GAT
Nn2OLWjXk6Bn34bZQD5m8yUYHhwZf9EKFgYImtbqfhJ9EwQbp8q6p9FgvAr1U2UBjqiijK50CJTP
0mkZw9fAB9OxggtS2jsyXiX1TtXLY8+SyuaX0VYFByDu7bymo1XkJCHC9XpgzmyITTKopiPbnNYO
FXmk2HjMXaGTSxunbKejGK0ZDghKv5t8DAxvx59rzsA60N7e9drgSz+XQCKI1EBBY3VGRCCYLqOd
R/WJSnVQg/1Nx+SnV49GsptmtvQ4ypyvEUtK84BOXzNOoSu8yKYjP6hwEmWsut7u76xMBWtVJ0iL
qVZ2EsKHHfzgUCaTfWkOnruiypvnG5q2wy9Mjvq7W0TpQWE9fGf9jiiL2KmNNDJV7jESYXhGsClP
CQ0ojsWWB900ltOsHgDKgLuM4zq8S3VSYoQyvSfddPZ7lGXlu5rhEoASGtNXzN393k+6cleGg9ds
lZwKglhkh9+HFCyDNJ+hcdkxkk5yp6j6rmQUm+cAxBuk0anIOJMVVfstB1z5jrfCCVdo6oOfrRWS
BuuZ3SMko+LJodz0NS3K9sBH1fjewrFwtsYYR2SlBfIg2fLFd5MweRJsjxCQT+niychRBX+0WCIo
E8Ah+1J++jdmLF+kKiy2Dn8CrQxdWGD2IRcx7NuVuZhCgoG5AB9q/56ORPdxwiVVjYoxUTOe6r/Z
i7nEXmwmttsYDzLsysdlkcIxkWsMKUEjnmF8FDtnsatkyAu+JCyfTE/jKOnJfPpbHAbrqWe7Na/M
RJIvVNbzS5hi8FRdFezttBtODh1N6v+5XUPsMnk9SbHATBMtvhpcL80XJJIFKdy6aNYDOM5LFvjN
jQobgi3KQJJ6MV6dynE4ExqINfjXwHwx/y9157KcNhZF0V9xZQ6lB0Jo0KlqAwbs2E4cO0lnQslA
CYEeIAkQ/E1XjzPrP/CP9boXy0Eyxk7kqqSZuEDyfT/POXtvAegxYFNBX0bifHwB+cH84U3ayWYD
EEhigiygTBYGARGMarqNU6yUY4K/Uy726MJwv2kTHlI5Wwic0YLT67tArUHPOvVQFpNYpGSs6MoH
7pExhpF1uBmZwdoaIfehfmbpnZ9PJbCpD+qYI6uAO80F8smaM6ssgYYyJTAK067Tq7CddIKF4/X6
AkFVCazZACq1xrAuAVaexFotxu7HpcBfxYaC1ofAZLHrAM+CQtrpTJX+pgffjHLtCBxXEFbwLTvO
9Bb25PnnFeYRECqWqZ/GaqVyuhF4sOWCkPgWto+gfuzWG5MzB0dyb6nG09ZKAsrSyXyCuRKUWRis
+kQsgDzDw2N8nS99HauvY51G+gRnRV/VhuvUGQ8h0yLSWvW19AvYFBXTt2Nh0IjU5BNmlHHSiit6
0oV4Svk0kXg4LLXQACpgEW/91WJ2OZPYuVji6Nj+VjdoLiZ/AX+JbgDfAbkDYdC4NhDCSJvTCtwt
x+CQCJXg+gJULxGoPS3cVAi17ivxDVKzhEBMBcQPXAtov4VE/m1MHxSgHiuqcerDXvN1NZ0vL5CF
9XvAgeoppqmGxwwwZ9djiTJshPNN2FQ1THn9tYGV3XTCLwzWSjMIl+uLANmV9UUiUIsVnJo+1NYJ
QK8wUfxhBJTj42y81JCOWEAHBRWgoqjMaRVD1MoMUOyQqi10FQouRhA4xlnkWybhkrNVgDFjtqh/
DqT2SwiRDL5bqQkT1IQ+jD+pIzOTaukA35UJpTllViGEtjYJvHJ4DiKhOAOjGCbKmAg1LtNCkgY1
Nmcwa8w3V/FqhVFsxUEYIbg4BOWaYgyUdnEsXuNBfSt3I5RvVssU+4CwrUTNhhTHWUihnBody50/
TQnucNB8OrfMMHkm2rdwFBcBfpqiaZqpwWXA0V9E4+0EcCop4TVgNFGZ3FRanrdsqW3/ZDx9Jhci
xfIRm7ppEhXGpleDrVQt6n+s+jAxuxYH/mh6A92Ol9zshKftYTIoKhXUoc7jUoJWgaUZJpUSBdip
xpweTtZJQgattNXgAEWspNAXwaWadKzej8e94nqDKnd7kTHweuXzGwNoncTAOlE/xymWdIOTZRen
WjO5UGD+70Tni0uc9M1nalmIaRO1zOVaiCCerfF1r+vUctLzr4yzEBWP2vGqNbvSupPO4bw0ER+X
C0Mt5FUIfMUU2Z+BVEDosd3vwCgGI5NH20KraSU9tdtoQaMOIu5y0u4P9KbXxY4IdQ+muGcK8vjG
li9IkTzCnRjLimFQkFon6hndJSwViD41n6/y42BXkRNYRWhuDXSu6oW5wH3anEBnLjpVP8H81LH8
HnFM75IrofcetjdfJrVnJoa6r0t1lZt3nVBKsi/EMqdIOtUtZKqpnX8xP3XaCBgfN47n10nH7B3u
0sfB2tRPF+tUA4wJ8ZGF+oWcHtL1eAWw8AM+oHat7bbZEZvLU+VEafkt/1JEEss8/0emmvuituzE
bgewj8N4N4rWV6N44SUPIaXi6Xv8CQBMf+6lLDZ1f0JHI5nz9Xo2+uONPfRxT7p4fN1Bshtiq6Hl
wizMheXKQskSH0rDs6nYYkjiFc0kkNZqwOjCH/l5c+SFgZM9rzWq2G+w/hjsPOLDICDHnVZ6qh0O
V3HboIffyVVhEC6CRHSE44bBbjPoL2yDQgI7baBC7SM/CkntVt7Qq5qstFmXf8TzX1L5p8cATIfg
bcqNAV2pKrqFyhb7Q676sIKDYNB5+JtWX7Civ7D7C0242/1W1YJSiykAekl8WHN3m6GmVy1hQFEb
v3gKFKqwXSR6wz/e0HNCZKDcKND0qqHrxN9jf9jbDPUqpDUNyOPvFwpGy283GQQnVclm0KqWIpqA
U+feBVGvwo4PIGG7MvzQgviCVfNhi2mOXW8oNxd3FO/bg556IVtTHz+/X0/FiGHRzL0ntppt1t+3
nre58SaX/J2H2RYgs7n/9/v6Pc45l1dWqezHrjuK7GgwXssH6/tSXtg++9Ofg2i0u9gD9ci+7t0d
H/r+YKJwDod2nCUk2kPFhZF9L5GwbyPMW0gZ70f5lI/tsWtnycgpD/wl+/7zBT4ZDWl772jf8QJf
EEvr9x5/dBJ5UVu349ndt8hNwqOPdpCEWYLbNq/VXiEH4pLv/s53JpceNsWyRT+3keUb3/2TKzSX
39co9LlNi3SiEHCOkP2DxCwrr+xcOAG5IZavwEMmWWLb1DnNZD/8/Nh5X/QragY0Pa+Srn337bYw
2nE/vkLSowgHzu1ikO9SA7me8okLIUdEHE/tYAQ1Q5aebHBsGa9Q+hcqRT59dXjRhM3nUhyY2+Nm
2YEplgL7qMklKnKDfEdv7zSlM2DWHr23AVDl+mF7TCqd+AhCiFluW+KILACFZVO+Dge0jBvkVjMd
IcpXWM2elhQqOWDO6cL4qMM+4ubLvT2bl22Tp3lZS5b7AGi1dMrB8O7fIL9hg8snjuIVOpJ11w6K
ER01xRDA77KNfShY5GCj7Dv5PVgJHp8Hs9v/vn/Ln3XFGwOPGJa3/wEAAP//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97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1819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  <a:br>
            <a:rPr lang="en-US" sz="1100" b="1"/>
          </a:br>
          <a:br>
            <a:rPr lang="en-US" sz="1100" b="1"/>
          </a:br>
          <a:r>
            <a:rPr lang="en-US" sz="1100" b="0"/>
            <a:t>select</a:t>
          </a:r>
        </a:p>
        <a:p>
          <a:r>
            <a:rPr lang="en-US" sz="1100" b="0"/>
            <a:t>	leads.*,</a:t>
          </a:r>
        </a:p>
        <a:p>
          <a:r>
            <a:rPr lang="en-US" sz="1100" b="0"/>
            <a:t>	ven.vendas,</a:t>
          </a:r>
        </a:p>
        <a:p>
          <a:r>
            <a:rPr lang="en-US" sz="1100" b="0"/>
            <a:t>	rec.receita,</a:t>
          </a:r>
        </a:p>
        <a:p>
          <a:r>
            <a:rPr lang="en-US" sz="1100" b="0"/>
            <a:t>	conv.conversao,</a:t>
          </a:r>
        </a:p>
        <a:p>
          <a:r>
            <a:rPr lang="en-US" sz="1100" b="0"/>
            <a:t>	tkt.tkt_medio	</a:t>
          </a:r>
        </a:p>
        <a:p>
          <a:r>
            <a:rPr lang="en-US" sz="1100" b="0"/>
            <a:t>	into temp_tables.indicadores</a:t>
          </a:r>
        </a:p>
        <a:p>
          <a:r>
            <a:rPr lang="en-US" sz="1100" b="0"/>
            <a:t>from temp_tables.lead_mes as leads</a:t>
          </a:r>
        </a:p>
        <a:p>
          <a:r>
            <a:rPr lang="en-US" sz="1100" b="0"/>
            <a:t>left join temp_tables.vendas_efetuadas as ven</a:t>
          </a:r>
        </a:p>
        <a:p>
          <a:r>
            <a:rPr lang="en-US" sz="1100" b="0"/>
            <a:t>	on leads.mes = ven.mes</a:t>
          </a:r>
        </a:p>
        <a:p>
          <a:r>
            <a:rPr lang="en-US" sz="1100" b="0"/>
            <a:t>left join temp_tables.receita_mes as rec</a:t>
          </a:r>
        </a:p>
        <a:p>
          <a:r>
            <a:rPr lang="en-US" sz="1100" b="0"/>
            <a:t>	on ven.mes = rec.mes</a:t>
          </a:r>
        </a:p>
        <a:p>
          <a:r>
            <a:rPr lang="en-US" sz="1100" b="0"/>
            <a:t>left join temp_tables.conversao_mes as conv</a:t>
          </a:r>
        </a:p>
        <a:p>
          <a:r>
            <a:rPr lang="en-US" sz="1100" b="0"/>
            <a:t>	on rec.mes = conv.mes</a:t>
          </a:r>
        </a:p>
        <a:p>
          <a:r>
            <a:rPr lang="en-US" sz="1100" b="0"/>
            <a:t>left join temp_tables.tkt_medio_mes as tkt</a:t>
          </a:r>
        </a:p>
        <a:p>
          <a:r>
            <a:rPr lang="en-US" sz="1100" b="0"/>
            <a:t>	on conv.mes = tkt.mes</a:t>
          </a:r>
        </a:p>
        <a:p>
          <a:r>
            <a:rPr lang="en-US" sz="1100" b="0"/>
            <a:t>group by leads.mes, leads.possiveis_leads, ven.vendas, rec.receita, conv.conversao, tkt.tkt_medio	</a:t>
          </a:r>
        </a:p>
        <a:p>
          <a:r>
            <a:rPr lang="en-US" sz="1100" b="0"/>
            <a:t>order by leads.mes</a:t>
          </a:r>
        </a:p>
        <a:p>
          <a:endParaRPr lang="en-US" sz="1100" b="0"/>
        </a:p>
        <a:p>
          <a:r>
            <a:rPr lang="en-US" sz="1100" b="0"/>
            <a:t>select * from temp_tables.indicadores</a:t>
          </a:r>
        </a:p>
        <a:p>
          <a:r>
            <a:rPr lang="en-US" sz="1100" b="0"/>
            <a:t>drop table temp_tables.indicadores</a:t>
          </a:r>
        </a:p>
        <a:p>
          <a:endParaRPr lang="en-US" sz="1100" b="0"/>
        </a:p>
        <a:p>
          <a:r>
            <a:rPr lang="en-US" sz="1100" b="1">
              <a:solidFill>
                <a:srgbClr val="C00000"/>
              </a:solidFill>
            </a:rPr>
            <a:t>--QTD_LEADS/mes--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date_trunc('month', visit_page_date) :: date as mes,</a:t>
          </a:r>
        </a:p>
        <a:p>
          <a:r>
            <a:rPr lang="en-US" sz="1100" b="0"/>
            <a:t>	count (*) as possiveis_leads</a:t>
          </a:r>
        </a:p>
        <a:p>
          <a:r>
            <a:rPr lang="en-US" sz="1100" b="0"/>
            <a:t>	into temp_tables.lead_mes</a:t>
          </a:r>
        </a:p>
        <a:p>
          <a:r>
            <a:rPr lang="en-US" sz="1100" b="0"/>
            <a:t>from sales.funnel 	</a:t>
          </a:r>
        </a:p>
        <a:p>
          <a:r>
            <a:rPr lang="en-US" sz="1100" b="0"/>
            <a:t>group by mes</a:t>
          </a:r>
        </a:p>
        <a:p>
          <a:r>
            <a:rPr lang="en-US" sz="1100" b="0"/>
            <a:t>order by mes, possiveis_leads desc</a:t>
          </a:r>
        </a:p>
        <a:p>
          <a:endParaRPr lang="en-US" sz="1100" b="0"/>
        </a:p>
        <a:p>
          <a:r>
            <a:rPr lang="en-US" sz="1100" b="0"/>
            <a:t>select * from temp_tables.lead_mes</a:t>
          </a:r>
        </a:p>
        <a:p>
          <a:endParaRPr lang="en-US" sz="1100" b="0"/>
        </a:p>
        <a:p>
          <a:r>
            <a:rPr lang="en-US" sz="1100" b="1">
              <a:solidFill>
                <a:srgbClr val="C00000"/>
              </a:solidFill>
            </a:rPr>
            <a:t>--QTD_VENDAS/mes--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date_trunc('month', paid_date) :: date as mes,</a:t>
          </a:r>
        </a:p>
        <a:p>
          <a:r>
            <a:rPr lang="en-US" sz="1100" b="0"/>
            <a:t>	count (*) as vendas</a:t>
          </a:r>
        </a:p>
        <a:p>
          <a:r>
            <a:rPr lang="en-US" sz="1100" b="0"/>
            <a:t>	into temp_tables.vendas_efetuadas</a:t>
          </a:r>
        </a:p>
        <a:p>
          <a:r>
            <a:rPr lang="en-US" sz="1100" b="0"/>
            <a:t>from sales.funnel</a:t>
          </a:r>
        </a:p>
        <a:p>
          <a:r>
            <a:rPr lang="en-US" sz="1100" b="0"/>
            <a:t>group by mes</a:t>
          </a:r>
        </a:p>
        <a:p>
          <a:r>
            <a:rPr lang="en-US" sz="1100" b="0"/>
            <a:t>order by mes, vendas desc</a:t>
          </a:r>
        </a:p>
        <a:p>
          <a:endParaRPr lang="en-US" sz="1100" b="0"/>
        </a:p>
        <a:p>
          <a:r>
            <a:rPr lang="en-US" sz="1100" b="0"/>
            <a:t>select * from temp_tables.vendas_efetuadas</a:t>
          </a:r>
        </a:p>
        <a:p>
          <a:r>
            <a:rPr lang="en-US" sz="1100" b="0"/>
            <a:t>drop table temp_tables.vendas_efetuadas</a:t>
          </a:r>
        </a:p>
        <a:p>
          <a:endParaRPr lang="en-US" sz="1100" b="1">
            <a:solidFill>
              <a:srgbClr val="C00000"/>
            </a:solidFill>
          </a:endParaRPr>
        </a:p>
        <a:p>
          <a:r>
            <a:rPr lang="en-US" sz="1100" b="1">
              <a:solidFill>
                <a:srgbClr val="C00000"/>
              </a:solidFill>
            </a:rPr>
            <a:t>--RECEITA/mes--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date_trunc('month', fun.paid_date) :: date as mes,</a:t>
          </a:r>
        </a:p>
        <a:p>
          <a:r>
            <a:rPr lang="en-US" sz="1100" b="0"/>
            <a:t>	(sum (pro.price :: float * (1+fun.discount)))/1000000 as receita</a:t>
          </a:r>
        </a:p>
        <a:p>
          <a:r>
            <a:rPr lang="en-US" sz="1100" b="0"/>
            <a:t>	into temp_tables.receita_mes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fun.paid_date is not null</a:t>
          </a:r>
        </a:p>
        <a:p>
          <a:r>
            <a:rPr lang="en-US" sz="1100" b="0"/>
            <a:t>group by mes</a:t>
          </a:r>
        </a:p>
        <a:p>
          <a:r>
            <a:rPr lang="en-US" sz="1100" b="0"/>
            <a:t>order by mes, receita desc</a:t>
          </a:r>
        </a:p>
        <a:p>
          <a:endParaRPr lang="en-US" sz="1100" b="0"/>
        </a:p>
        <a:p>
          <a:r>
            <a:rPr lang="en-US" sz="1100" b="0"/>
            <a:t>select * from temp_tables.receita_mes</a:t>
          </a:r>
        </a:p>
        <a:p>
          <a:r>
            <a:rPr lang="en-US" sz="1100" b="0"/>
            <a:t>drop table temp_tables.receita_mes</a:t>
          </a:r>
        </a:p>
        <a:p>
          <a:endParaRPr lang="en-US" sz="1100" b="0"/>
        </a:p>
        <a:p>
          <a:r>
            <a:rPr lang="en-US" sz="1100" b="1">
              <a:solidFill>
                <a:srgbClr val="C00000"/>
              </a:solidFill>
            </a:rPr>
            <a:t>--TKT_MEDIO/mes--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date_trunc('month', fun.paid_date) :: date as mes,</a:t>
          </a:r>
        </a:p>
        <a:p>
          <a:r>
            <a:rPr lang="en-US" sz="1100" b="0"/>
            <a:t>	((sum (pro.price :: float * (1+fun.discount))/count(*)))/1000 as tkt_medio</a:t>
          </a:r>
        </a:p>
        <a:p>
          <a:r>
            <a:rPr lang="en-US" sz="1100" b="0"/>
            <a:t>	into temp_tables.tkt_medio_mes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fun.paid_date is not null</a:t>
          </a:r>
        </a:p>
        <a:p>
          <a:r>
            <a:rPr lang="en-US" sz="1100" b="0"/>
            <a:t>group by mes</a:t>
          </a:r>
        </a:p>
        <a:p>
          <a:r>
            <a:rPr lang="en-US" sz="1100" b="0"/>
            <a:t>order by mes, tkt_medio desc</a:t>
          </a:r>
        </a:p>
        <a:p>
          <a:endParaRPr lang="en-US" sz="1100" b="0"/>
        </a:p>
        <a:p>
          <a:r>
            <a:rPr lang="en-US" sz="1100" b="0"/>
            <a:t>select * from temp_tables.tkt_medio_mes</a:t>
          </a:r>
        </a:p>
        <a:p>
          <a:r>
            <a:rPr lang="en-US" sz="1100" b="0"/>
            <a:t>drop table temp_tables.tkt_medio_mes</a:t>
          </a:r>
        </a:p>
        <a:p>
          <a:endParaRPr lang="en-US" sz="1100" b="0"/>
        </a:p>
        <a:p>
          <a:r>
            <a:rPr lang="en-US" sz="1100" b="1">
              <a:solidFill>
                <a:srgbClr val="C00000"/>
              </a:solidFill>
            </a:rPr>
            <a:t>--VISITAS/mes--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date_trunc('month', visit_page_date) :: date as mes,</a:t>
          </a:r>
        </a:p>
        <a:p>
          <a:r>
            <a:rPr lang="en-US" sz="1100" b="0"/>
            <a:t>	count (*) as visitas_mes</a:t>
          </a:r>
        </a:p>
        <a:p>
          <a:r>
            <a:rPr lang="en-US" sz="1100" b="0"/>
            <a:t>	into temp_tables.visitas_mes</a:t>
          </a:r>
        </a:p>
        <a:p>
          <a:r>
            <a:rPr lang="en-US" sz="1100" b="0"/>
            <a:t>from sales.funnel</a:t>
          </a:r>
        </a:p>
        <a:p>
          <a:r>
            <a:rPr lang="en-US" sz="1100" b="0"/>
            <a:t>group by mes</a:t>
          </a:r>
        </a:p>
        <a:p>
          <a:r>
            <a:rPr lang="en-US" sz="1100" b="0"/>
            <a:t>order by mes, visitas_mes desc</a:t>
          </a:r>
        </a:p>
        <a:p>
          <a:endParaRPr lang="en-US" sz="1100" b="0"/>
        </a:p>
        <a:p>
          <a:r>
            <a:rPr lang="en-US" sz="1100" b="0"/>
            <a:t>select * from temp_tables.visitas_mes</a:t>
          </a:r>
        </a:p>
        <a:p>
          <a:r>
            <a:rPr lang="en-US" sz="1100" b="0"/>
            <a:t>drop table temp_tables.visitas_mes</a:t>
          </a:r>
        </a:p>
        <a:p>
          <a:endParaRPr lang="en-US" sz="1100" b="1">
            <a:solidFill>
              <a:srgbClr val="C00000"/>
            </a:solidFill>
          </a:endParaRPr>
        </a:p>
        <a:p>
          <a:r>
            <a:rPr lang="en-US" sz="1100" b="1">
              <a:solidFill>
                <a:srgbClr val="C00000"/>
              </a:solidFill>
            </a:rPr>
            <a:t>--CONVERSAO/mes--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vis.mes,</a:t>
          </a:r>
        </a:p>
        <a:p>
          <a:r>
            <a:rPr lang="en-US" sz="1100" b="0"/>
            <a:t>	(cast(ven.vendas_efetuadas_mes as float) / cast(vis.visitas_mes as float))*100 as conversao</a:t>
          </a:r>
        </a:p>
        <a:p>
          <a:r>
            <a:rPr lang="en-US" sz="1100" b="0"/>
            <a:t>	into temp_tables.conversao_mes</a:t>
          </a:r>
        </a:p>
        <a:p>
          <a:r>
            <a:rPr lang="en-US" sz="1100" b="0"/>
            <a:t>from temp_tables.visitas_mes as vis</a:t>
          </a:r>
        </a:p>
        <a:p>
          <a:r>
            <a:rPr lang="en-US" sz="1100" b="0"/>
            <a:t>left join temp_tables.vendas_efetuadas_mes as ven</a:t>
          </a:r>
        </a:p>
        <a:p>
          <a:r>
            <a:rPr lang="en-US" sz="1100" b="0"/>
            <a:t>	on vis.mes = ven.mes	</a:t>
          </a:r>
        </a:p>
        <a:p>
          <a:r>
            <a:rPr lang="en-US" sz="1100" b="0"/>
            <a:t>group by vis.mes, vis.visitas_mes, ven.vendas_efetuadas_mes</a:t>
          </a:r>
        </a:p>
        <a:p>
          <a:r>
            <a:rPr lang="en-US" sz="1100" b="0"/>
            <a:t>order by vis.mes</a:t>
          </a:r>
        </a:p>
        <a:p>
          <a:endParaRPr lang="en-US" sz="1100" b="0"/>
        </a:p>
        <a:p>
          <a:r>
            <a:rPr lang="en-US" sz="1100" b="0"/>
            <a:t>select * from temp_tables.conversao_mes</a:t>
          </a:r>
        </a:p>
        <a:p>
          <a:r>
            <a:rPr lang="en-US" sz="1100" b="0"/>
            <a:t>drop table temp_tables.conversao_mes</a:t>
          </a:r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123824</xdr:rowOff>
    </xdr:from>
    <xdr:to>
      <xdr:col>17</xdr:col>
      <xdr:colOff>285751</xdr:colOff>
      <xdr:row>34</xdr:row>
      <xdr:rowOff>176893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4"/>
          <a:ext cx="3902529" cy="63395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br>
            <a:rPr lang="en-US" sz="1100" b="0"/>
          </a:br>
          <a:r>
            <a:rPr lang="en-US" sz="1100" b="0"/>
            <a:t>select </a:t>
          </a:r>
        </a:p>
        <a:p>
          <a:r>
            <a:rPr lang="en-US" sz="1100" b="0"/>
            <a:t>	date_trunc('month', paid_date) :: date as mes,</a:t>
          </a:r>
        </a:p>
        <a:p>
          <a:r>
            <a:rPr lang="en-US" sz="1100" b="0"/>
            <a:t>	cou.pais,</a:t>
          </a:r>
        </a:p>
        <a:p>
          <a:r>
            <a:rPr lang="en-US" sz="1100" b="0"/>
            <a:t>	cus.state,</a:t>
          </a:r>
        </a:p>
        <a:p>
          <a:r>
            <a:rPr lang="en-US" sz="1100" b="0"/>
            <a:t>	count (*) as vendas</a:t>
          </a:r>
        </a:p>
        <a:p>
          <a:r>
            <a:rPr lang="en-US" sz="1100" b="0"/>
            <a:t>	into temp_tables.vendas_efetuadas_mes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left join temp_tables.country as cou</a:t>
          </a:r>
        </a:p>
        <a:p>
          <a:r>
            <a:rPr lang="en-US" sz="1100" b="0"/>
            <a:t>	on cus.state = cou.state</a:t>
          </a:r>
        </a:p>
        <a:p>
          <a:r>
            <a:rPr lang="en-US" sz="1100" b="0"/>
            <a:t>where fun.paid_date is not null</a:t>
          </a:r>
        </a:p>
        <a:p>
          <a:r>
            <a:rPr lang="en-US" sz="1100" b="0"/>
            <a:t>group by mes, cus.state, cou.pais</a:t>
          </a:r>
        </a:p>
        <a:p>
          <a:r>
            <a:rPr lang="en-US" sz="1100" b="0"/>
            <a:t>order by mes desc, vendas desc</a:t>
          </a:r>
        </a:p>
        <a:p>
          <a:r>
            <a:rPr lang="en-US" sz="1100" b="0"/>
            <a:t>limit 5</a:t>
          </a:r>
        </a:p>
        <a:p>
          <a:endParaRPr lang="en-US" sz="1100" b="0"/>
        </a:p>
        <a:p>
          <a:r>
            <a:rPr lang="en-US" sz="1100" b="0"/>
            <a:t>select * from temp_tables.vendas_efetuadas_mes</a:t>
          </a:r>
        </a:p>
        <a:p>
          <a:r>
            <a:rPr lang="en-US" sz="1100" b="0"/>
            <a:t>drop table temp_tables.vendas_efetuadas_mes</a:t>
          </a:r>
        </a:p>
        <a:p>
          <a:endParaRPr lang="en-US" sz="1100" b="0"/>
        </a:p>
        <a:p>
          <a:r>
            <a:rPr lang="en-US" sz="1100" b="1">
              <a:solidFill>
                <a:srgbClr val="C00000"/>
              </a:solidFill>
            </a:rPr>
            <a:t>--COLUNA_PAIS--</a:t>
          </a:r>
        </a:p>
        <a:p>
          <a:r>
            <a:rPr lang="en-US" sz="1100" b="0"/>
            <a:t>select distinct</a:t>
          </a:r>
        </a:p>
        <a:p>
          <a:r>
            <a:rPr lang="en-US" sz="1100" b="0"/>
            <a:t>	state,</a:t>
          </a:r>
        </a:p>
        <a:p>
          <a:r>
            <a:rPr lang="en-US" sz="1100" b="0"/>
            <a:t>	case</a:t>
          </a:r>
        </a:p>
        <a:p>
          <a:r>
            <a:rPr lang="en-US" sz="1100" b="0"/>
            <a:t>		when code between '11' and '99' then 'Brasil'</a:t>
          </a:r>
        </a:p>
        <a:p>
          <a:r>
            <a:rPr lang="en-US" sz="1100" b="0"/>
            <a:t>		else 'Exterior'</a:t>
          </a:r>
        </a:p>
        <a:p>
          <a:r>
            <a:rPr lang="en-US" sz="1100" b="0"/>
            <a:t>	end as pais</a:t>
          </a:r>
        </a:p>
        <a:p>
          <a:r>
            <a:rPr lang="en-US" sz="1100" b="0"/>
            <a:t>	into temp_tables.country</a:t>
          </a:r>
        </a:p>
        <a:p>
          <a:r>
            <a:rPr lang="en-US" sz="1100" b="0"/>
            <a:t>from temp_tables.regions</a:t>
          </a:r>
        </a:p>
        <a:p>
          <a:r>
            <a:rPr lang="en-US" sz="1100" b="0"/>
            <a:t>order by state</a:t>
          </a:r>
        </a:p>
        <a:p>
          <a:endParaRPr lang="en-US" sz="1100" b="0"/>
        </a:p>
        <a:p>
          <a:r>
            <a:rPr lang="en-US" sz="1100" b="0"/>
            <a:t>select * from temp_tables.country</a:t>
          </a:r>
        </a:p>
        <a:p>
          <a:r>
            <a:rPr lang="en-US" sz="1100" b="0"/>
            <a:t>drop table temp_tables.country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  <a:br>
            <a:rPr lang="en-US" sz="1100" b="1"/>
          </a:br>
          <a:br>
            <a:rPr lang="en-US" sz="1100" b="1"/>
          </a:br>
          <a:r>
            <a:rPr lang="en-US" sz="1100" b="0"/>
            <a:t>select </a:t>
          </a:r>
        </a:p>
        <a:p>
          <a:r>
            <a:rPr lang="en-US" sz="1100" b="0"/>
            <a:t>	date_trunc('month', paid_date) :: date as mes,</a:t>
          </a:r>
        </a:p>
        <a:p>
          <a:r>
            <a:rPr lang="en-US" sz="1100" b="0"/>
            <a:t>	pro.brand,</a:t>
          </a:r>
        </a:p>
        <a:p>
          <a:r>
            <a:rPr lang="en-US" sz="1100" b="0"/>
            <a:t>	count(*) as qtd_marca</a:t>
          </a:r>
        </a:p>
        <a:p>
          <a:r>
            <a:rPr lang="en-US" sz="1100" b="0" i="1"/>
            <a:t>--	into temp_tables.marcas_mais_vendidas</a:t>
          </a:r>
        </a:p>
        <a:p>
          <a:r>
            <a:rPr lang="en-US" sz="1100" b="0"/>
            <a:t>from sales.products as pro</a:t>
          </a:r>
        </a:p>
        <a:p>
          <a:r>
            <a:rPr lang="en-US" sz="1100" b="0"/>
            <a:t>left join sales.funnel as fun</a:t>
          </a:r>
        </a:p>
        <a:p>
          <a:r>
            <a:rPr lang="en-US" sz="1100" b="0"/>
            <a:t>	on pro.product_id = fun.product_id</a:t>
          </a:r>
        </a:p>
        <a:p>
          <a:r>
            <a:rPr lang="en-US" sz="1100" b="0"/>
            <a:t>where fun.paid_date is not null</a:t>
          </a:r>
        </a:p>
        <a:p>
          <a:r>
            <a:rPr lang="en-US" sz="1100" b="0"/>
            <a:t>group by mes, pro.brand</a:t>
          </a:r>
        </a:p>
        <a:p>
          <a:r>
            <a:rPr lang="en-US" sz="1100" b="0"/>
            <a:t>order by mes desc, qtd_marca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  <a:br>
            <a:rPr lang="en-US" sz="1100" b="1"/>
          </a:br>
          <a:br>
            <a:rPr lang="en-US" sz="1100" b="1"/>
          </a:br>
          <a:r>
            <a:rPr lang="en-US" sz="1100" b="0"/>
            <a:t>select </a:t>
          </a:r>
        </a:p>
        <a:p>
          <a:r>
            <a:rPr lang="en-US" sz="1100" b="0"/>
            <a:t>	date_trunc('month', paid_date) :: date as mes,</a:t>
          </a:r>
        </a:p>
        <a:p>
          <a:r>
            <a:rPr lang="en-US" sz="1100" b="0"/>
            <a:t>	sto.store_name,</a:t>
          </a:r>
        </a:p>
        <a:p>
          <a:r>
            <a:rPr lang="en-US" sz="1100" b="0"/>
            <a:t>	count(*) as vendas</a:t>
          </a:r>
        </a:p>
        <a:p>
          <a:r>
            <a:rPr lang="en-US" sz="1100" b="0" i="1"/>
            <a:t>--	into temp_tables.lojas_mais_vendidas</a:t>
          </a:r>
        </a:p>
        <a:p>
          <a:r>
            <a:rPr lang="en-US" sz="1100" b="0"/>
            <a:t>from sales.stores as sto</a:t>
          </a:r>
        </a:p>
        <a:p>
          <a:r>
            <a:rPr lang="en-US" sz="1100" b="0"/>
            <a:t>left join sales.funnel as fun</a:t>
          </a:r>
        </a:p>
        <a:p>
          <a:r>
            <a:rPr lang="en-US" sz="1100" b="0"/>
            <a:t>	on sto.store_id = fun.store_id</a:t>
          </a:r>
        </a:p>
        <a:p>
          <a:r>
            <a:rPr lang="en-US" sz="1100" b="0"/>
            <a:t>where fun.paid_date is not null</a:t>
          </a:r>
        </a:p>
        <a:p>
          <a:r>
            <a:rPr lang="en-US" sz="1100" b="0"/>
            <a:t>group by mes, sto.store_name</a:t>
          </a:r>
        </a:p>
        <a:p>
          <a:r>
            <a:rPr lang="en-US" sz="1100" b="0"/>
            <a:t>order by mes desc, vendas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50</xdr:row>
      <xdr:rowOff>122464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93331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  <a:b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dia_da_semana,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qtd_visitas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into temp_tables.visitas_site_mes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temp_tables.semana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7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temp_tables.visitas_site_mes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drop table temp_tables.visitas_site_mes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---TABELA COM O NOME DO DIA DA SEMANA---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qtd_visitas,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dia_semana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dia_semana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dia_semana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dia_semana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dia_semana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dia_semana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'sábado'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dia_da_semana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into temp_tables.semana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temp_tables.num_semana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drop table temp_tables.semana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----TABELA COM MES, DIA_SEMANA E QTD_VISITAS---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date_trunc('month', visit_page_date) :: date as mes,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 ('dow' from visit_page_date) as dia_semana,	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count(visit_page_date) as qtd_visitas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into temp_tables.num_semana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mes,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mes desc, dia_semana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temp_tables.num_semana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drop table temp_tables.num_semana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Normal="100" zoomScaleSheetLayoutView="58" workbookViewId="0">
      <selection activeCell="A3" sqref="A3"/>
    </sheetView>
  </sheetViews>
  <sheetFormatPr defaultRowHeight="15" x14ac:dyDescent="0.25"/>
  <cols>
    <col min="1" max="1" width="6.28515625" customWidth="1"/>
    <col min="2" max="2" width="21" style="7" customWidth="1"/>
    <col min="3" max="4" width="21" customWidth="1"/>
    <col min="5" max="5" width="21" style="5" customWidth="1"/>
    <col min="6" max="6" width="21" style="2" customWidth="1"/>
    <col min="7" max="7" width="21" style="3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J19" sqref="J19"/>
    </sheetView>
  </sheetViews>
  <sheetFormatPr defaultRowHeight="15" x14ac:dyDescent="0.25"/>
  <cols>
    <col min="2" max="2" width="12" customWidth="1"/>
    <col min="3" max="4" width="10.7109375" customWidth="1"/>
    <col min="5" max="5" width="21.140625" bestFit="1" customWidth="1"/>
    <col min="6" max="6" width="24.5703125" customWidth="1"/>
    <col min="7" max="7" width="22.5703125" customWidth="1"/>
    <col min="8" max="8" width="7.7109375" customWidth="1"/>
    <col min="9" max="10" width="10.7109375" customWidth="1"/>
    <col min="11" max="11" width="15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19" width="16.7109375" customWidth="1"/>
    <col min="20" max="20" width="17.7109375" customWidth="1"/>
    <col min="21" max="21" width="10.7109375" customWidth="1"/>
  </cols>
  <sheetData>
    <row r="2" spans="2:21" x14ac:dyDescent="0.25">
      <c r="B2" s="10" t="s">
        <v>13</v>
      </c>
      <c r="I2" s="10" t="s">
        <v>14</v>
      </c>
      <c r="M2" s="10" t="s">
        <v>15</v>
      </c>
      <c r="P2" s="10" t="s">
        <v>16</v>
      </c>
      <c r="S2" s="10" t="s">
        <v>17</v>
      </c>
    </row>
    <row r="3" spans="2:21" x14ac:dyDescent="0.25">
      <c r="B3" s="12" t="s">
        <v>0</v>
      </c>
      <c r="C3" s="13" t="s">
        <v>1</v>
      </c>
      <c r="D3" s="13" t="s">
        <v>2</v>
      </c>
      <c r="E3" s="14" t="s">
        <v>3</v>
      </c>
      <c r="F3" s="15" t="s">
        <v>4</v>
      </c>
      <c r="G3" s="16" t="s">
        <v>5</v>
      </c>
      <c r="I3" s="14" t="s">
        <v>7</v>
      </c>
      <c r="J3" s="15" t="s">
        <v>6</v>
      </c>
      <c r="K3" s="16" t="s">
        <v>2</v>
      </c>
      <c r="M3" s="14" t="s">
        <v>8</v>
      </c>
      <c r="N3" s="15" t="s">
        <v>2</v>
      </c>
      <c r="P3" s="14" t="s">
        <v>9</v>
      </c>
      <c r="Q3" s="15" t="s">
        <v>2</v>
      </c>
      <c r="S3" s="14" t="s">
        <v>10</v>
      </c>
      <c r="T3" s="15" t="s">
        <v>11</v>
      </c>
      <c r="U3" s="16" t="s">
        <v>12</v>
      </c>
    </row>
    <row r="4" spans="2:21" x14ac:dyDescent="0.25">
      <c r="B4" s="6">
        <v>44075</v>
      </c>
      <c r="C4" s="4">
        <v>26</v>
      </c>
      <c r="D4" s="4">
        <v>5</v>
      </c>
      <c r="E4" s="18">
        <f>25929/10^5</f>
        <v>0.25929000000000002</v>
      </c>
      <c r="F4" s="17">
        <f>19230769230769200/10^17</f>
        <v>0.19230769230769201</v>
      </c>
      <c r="G4" s="19">
        <f>51858/10^3</f>
        <v>51.857999999999997</v>
      </c>
      <c r="I4" s="1" t="s">
        <v>19</v>
      </c>
      <c r="J4" s="1" t="s">
        <v>20</v>
      </c>
      <c r="K4" s="20">
        <v>734</v>
      </c>
      <c r="M4" s="1" t="s">
        <v>25</v>
      </c>
      <c r="N4" s="20">
        <v>248</v>
      </c>
      <c r="P4" s="1" t="s">
        <v>30</v>
      </c>
      <c r="Q4" s="20">
        <v>18</v>
      </c>
      <c r="S4" s="20">
        <v>0</v>
      </c>
      <c r="T4" s="1" t="s">
        <v>35</v>
      </c>
      <c r="U4" s="20">
        <v>67</v>
      </c>
    </row>
    <row r="5" spans="2:21" x14ac:dyDescent="0.25">
      <c r="B5" s="6">
        <v>44105</v>
      </c>
      <c r="C5" s="4">
        <v>931</v>
      </c>
      <c r="D5" s="4">
        <v>35</v>
      </c>
      <c r="E5" s="18">
        <f>167645685/10^8</f>
        <v>1.6764568500000001</v>
      </c>
      <c r="F5" s="17">
        <f>37593984962406000/10^18</f>
        <v>3.7593984962405999E-2</v>
      </c>
      <c r="G5" s="19">
        <f>47898767142857100/10^15</f>
        <v>47.898767142857103</v>
      </c>
      <c r="I5" s="1" t="s">
        <v>19</v>
      </c>
      <c r="J5" s="1" t="s">
        <v>21</v>
      </c>
      <c r="K5" s="20">
        <v>142</v>
      </c>
      <c r="M5" s="1" t="s">
        <v>26</v>
      </c>
      <c r="N5" s="20">
        <v>237</v>
      </c>
      <c r="P5" s="1" t="s">
        <v>31</v>
      </c>
      <c r="Q5" s="20">
        <v>15</v>
      </c>
      <c r="S5" s="20">
        <v>1</v>
      </c>
      <c r="T5" s="1" t="s">
        <v>36</v>
      </c>
      <c r="U5" s="20">
        <v>1301</v>
      </c>
    </row>
    <row r="6" spans="2:21" x14ac:dyDescent="0.25">
      <c r="B6" s="6">
        <v>44136</v>
      </c>
      <c r="C6" s="4">
        <v>1207</v>
      </c>
      <c r="D6" s="4">
        <v>44</v>
      </c>
      <c r="E6" s="18">
        <f>22785075/10^7</f>
        <v>2.2785074999999999</v>
      </c>
      <c r="F6" s="17">
        <f>364540182270091000%/10^17</f>
        <v>3.6454018227009097E-2</v>
      </c>
      <c r="G6" s="19">
        <f>5178426136363630/10^14</f>
        <v>51.784261363636297</v>
      </c>
      <c r="I6" s="1" t="s">
        <v>19</v>
      </c>
      <c r="J6" s="1" t="s">
        <v>22</v>
      </c>
      <c r="K6" s="20">
        <v>110</v>
      </c>
      <c r="M6" s="1" t="s">
        <v>27</v>
      </c>
      <c r="N6" s="20">
        <v>193</v>
      </c>
      <c r="P6" s="1" t="s">
        <v>32</v>
      </c>
      <c r="Q6" s="20">
        <v>10</v>
      </c>
      <c r="S6" s="20">
        <v>2</v>
      </c>
      <c r="T6" s="1" t="s">
        <v>37</v>
      </c>
      <c r="U6" s="20">
        <v>1238</v>
      </c>
    </row>
    <row r="7" spans="2:21" x14ac:dyDescent="0.25">
      <c r="B7" s="6">
        <v>44166</v>
      </c>
      <c r="C7" s="4">
        <v>1008</v>
      </c>
      <c r="D7" s="4">
        <v>33</v>
      </c>
      <c r="E7" s="18">
        <f>260276869/10^8</f>
        <v>2.60276869</v>
      </c>
      <c r="F7" s="17">
        <f>327380952380952000%/10^17</f>
        <v>3.2738095238095198E-2</v>
      </c>
      <c r="G7" s="19">
        <f>7887177848484840/10^14</f>
        <v>78.871778484848406</v>
      </c>
      <c r="I7" s="1" t="s">
        <v>19</v>
      </c>
      <c r="J7" s="1" t="s">
        <v>23</v>
      </c>
      <c r="K7" s="20">
        <v>98</v>
      </c>
      <c r="M7" s="1" t="s">
        <v>28</v>
      </c>
      <c r="N7" s="20">
        <v>136</v>
      </c>
      <c r="P7" s="1" t="s">
        <v>33</v>
      </c>
      <c r="Q7" s="20">
        <v>10</v>
      </c>
      <c r="S7" s="20">
        <v>3</v>
      </c>
      <c r="T7" s="1" t="s">
        <v>38</v>
      </c>
      <c r="U7" s="20">
        <v>1038</v>
      </c>
    </row>
    <row r="8" spans="2:21" x14ac:dyDescent="0.25">
      <c r="B8" s="6">
        <v>44197</v>
      </c>
      <c r="C8" s="4">
        <v>1058</v>
      </c>
      <c r="D8" s="4">
        <v>32</v>
      </c>
      <c r="E8" s="18">
        <f>229722405/10^8</f>
        <v>2.2972240500000001</v>
      </c>
      <c r="F8" s="17">
        <f>3024574669187140000%/10^18</f>
        <v>3.0245746691871401E-2</v>
      </c>
      <c r="G8" s="19">
        <f>717882515625/10^10</f>
        <v>71.788251562499994</v>
      </c>
      <c r="I8" s="1" t="s">
        <v>19</v>
      </c>
      <c r="J8" s="1" t="s">
        <v>24</v>
      </c>
      <c r="K8" s="20">
        <v>66</v>
      </c>
      <c r="M8" s="1" t="s">
        <v>29</v>
      </c>
      <c r="N8" s="20">
        <v>108</v>
      </c>
      <c r="P8" s="1" t="s">
        <v>34</v>
      </c>
      <c r="Q8" s="20">
        <v>10</v>
      </c>
      <c r="S8" s="20">
        <v>4</v>
      </c>
      <c r="T8" s="1" t="s">
        <v>39</v>
      </c>
      <c r="U8" s="20">
        <v>1076</v>
      </c>
    </row>
    <row r="9" spans="2:21" x14ac:dyDescent="0.25">
      <c r="B9" s="6">
        <v>44228</v>
      </c>
      <c r="C9" s="4">
        <v>1300</v>
      </c>
      <c r="D9" s="4">
        <v>68</v>
      </c>
      <c r="E9" s="18">
        <f>36310959/10^7</f>
        <v>3.6310959</v>
      </c>
      <c r="F9" s="17">
        <f>523076923076923000%/10^17</f>
        <v>5.2307692307692298E-2</v>
      </c>
      <c r="G9" s="19">
        <f>5339846911764700/10^14</f>
        <v>53.398469117646997</v>
      </c>
      <c r="S9" s="20">
        <v>5</v>
      </c>
      <c r="T9" s="1" t="s">
        <v>40</v>
      </c>
      <c r="U9" s="20">
        <v>956</v>
      </c>
    </row>
    <row r="10" spans="2:21" x14ac:dyDescent="0.25">
      <c r="B10" s="6">
        <v>44256</v>
      </c>
      <c r="C10" s="4">
        <v>1932</v>
      </c>
      <c r="D10" s="4">
        <v>119</v>
      </c>
      <c r="E10" s="18">
        <f>7911192480000000/10^15</f>
        <v>7.9111924800000004</v>
      </c>
      <c r="F10" s="17">
        <f>615942028985507000%/10^17</f>
        <v>6.1594202898550693E-2</v>
      </c>
      <c r="G10" s="19">
        <f>6648060907563020/10^14</f>
        <v>66.480609075630198</v>
      </c>
      <c r="S10" s="20">
        <v>6</v>
      </c>
      <c r="T10" s="1" t="s">
        <v>41</v>
      </c>
      <c r="U10" s="20">
        <v>677</v>
      </c>
    </row>
    <row r="11" spans="2:21" x14ac:dyDescent="0.25">
      <c r="B11" s="6">
        <v>44287</v>
      </c>
      <c r="C11" s="4">
        <v>2376</v>
      </c>
      <c r="D11" s="4">
        <v>142</v>
      </c>
      <c r="E11" s="18">
        <f>7477555920000000/10^15</f>
        <v>7.4775559200000004</v>
      </c>
      <c r="F11" s="17">
        <f>597643097643097000%/10^17</f>
        <v>5.97643097643097E-2</v>
      </c>
      <c r="G11" s="19">
        <f>5265884450704220/10^14</f>
        <v>52.658844507042197</v>
      </c>
    </row>
    <row r="12" spans="2:21" x14ac:dyDescent="0.25">
      <c r="B12" s="6">
        <v>44317</v>
      </c>
      <c r="C12" s="4">
        <v>3819</v>
      </c>
      <c r="D12" s="4">
        <v>394</v>
      </c>
      <c r="E12" s="18">
        <f>21508476480000000/10^15</f>
        <v>21.508476479999999</v>
      </c>
      <c r="F12" s="17">
        <f>1031683686829010000%/10^17</f>
        <v>0.103168368682901</v>
      </c>
      <c r="G12" s="19">
        <f>5459004182741110/10^14</f>
        <v>54.590041827411099</v>
      </c>
    </row>
    <row r="13" spans="2:21" x14ac:dyDescent="0.25">
      <c r="B13" s="6">
        <v>44348</v>
      </c>
      <c r="C13" s="4">
        <v>4440</v>
      </c>
      <c r="D13" s="4">
        <v>589</v>
      </c>
      <c r="E13" s="18">
        <f>3317924664/10^8</f>
        <v>33.179246640000002</v>
      </c>
      <c r="F13" s="17">
        <f>1326576576576570000%/10^17</f>
        <v>0.13265765765765702</v>
      </c>
      <c r="G13" s="19">
        <f>5633148835314090/10^14</f>
        <v>56.331488353140898</v>
      </c>
    </row>
    <row r="14" spans="2:21" x14ac:dyDescent="0.25">
      <c r="B14" s="6">
        <v>44378</v>
      </c>
      <c r="C14" s="4">
        <v>6130</v>
      </c>
      <c r="D14" s="4">
        <v>1073</v>
      </c>
      <c r="E14" s="18">
        <f>5898778649/10^8</f>
        <v>58.987786489999998</v>
      </c>
      <c r="F14" s="17">
        <f>1750407830342570000%/10^17</f>
        <v>0.17504078303425699</v>
      </c>
      <c r="G14" s="19">
        <f>5497463792171480/10^14</f>
        <v>54.974637921714802</v>
      </c>
    </row>
    <row r="15" spans="2:21" x14ac:dyDescent="0.25">
      <c r="B15" s="6">
        <v>44409</v>
      </c>
      <c r="C15" s="4">
        <v>6353</v>
      </c>
      <c r="D15" s="4">
        <v>1254</v>
      </c>
      <c r="E15" s="18">
        <f>6827409023/10^8</f>
        <v>68.274090229999999</v>
      </c>
      <c r="F15" s="17">
        <f>1973870612309140000%/10^17</f>
        <v>0.19738706123091401</v>
      </c>
      <c r="G15" s="19">
        <f>54445048030303000/10^15</f>
        <v>54.445048030302999</v>
      </c>
    </row>
    <row r="17" spans="2:14" x14ac:dyDescent="0.25">
      <c r="B17" s="11">
        <v>44075</v>
      </c>
      <c r="C17">
        <v>26</v>
      </c>
      <c r="D17">
        <v>5</v>
      </c>
      <c r="E17" s="5" t="s">
        <v>18</v>
      </c>
      <c r="F17" s="5">
        <v>1.92307692307692E+16</v>
      </c>
      <c r="G17" s="5">
        <v>51858</v>
      </c>
    </row>
    <row r="18" spans="2:14" x14ac:dyDescent="0.25">
      <c r="B18" s="11">
        <v>44105</v>
      </c>
      <c r="C18">
        <v>931</v>
      </c>
      <c r="D18">
        <v>35</v>
      </c>
      <c r="E18" s="5">
        <v>167645685</v>
      </c>
      <c r="F18" s="5">
        <v>3.7593984962406E+16</v>
      </c>
      <c r="G18" s="5">
        <v>4.7898767142857104E+16</v>
      </c>
    </row>
    <row r="19" spans="2:14" x14ac:dyDescent="0.25">
      <c r="B19" s="11">
        <v>44136</v>
      </c>
      <c r="C19">
        <v>1207</v>
      </c>
      <c r="D19">
        <v>44</v>
      </c>
      <c r="E19" s="5">
        <v>22785075</v>
      </c>
      <c r="F19" s="5">
        <v>3645401822700910</v>
      </c>
      <c r="G19" s="5">
        <v>5178426136363630</v>
      </c>
    </row>
    <row r="20" spans="2:14" x14ac:dyDescent="0.25">
      <c r="B20" s="11">
        <v>44166</v>
      </c>
      <c r="C20">
        <v>1008</v>
      </c>
      <c r="D20">
        <v>33</v>
      </c>
      <c r="E20" s="5">
        <v>260276869</v>
      </c>
      <c r="F20" s="5">
        <v>3273809523809520</v>
      </c>
      <c r="G20" s="5">
        <v>7887177848484840</v>
      </c>
    </row>
    <row r="21" spans="2:14" x14ac:dyDescent="0.25">
      <c r="B21" s="11">
        <v>44197</v>
      </c>
      <c r="C21">
        <v>1058</v>
      </c>
      <c r="D21">
        <v>32</v>
      </c>
      <c r="E21" s="5">
        <v>2.29722404999999E+16</v>
      </c>
      <c r="F21" s="5">
        <v>3.02457466918714E+16</v>
      </c>
      <c r="G21" s="5">
        <v>717882515625</v>
      </c>
    </row>
    <row r="22" spans="2:14" x14ac:dyDescent="0.25">
      <c r="B22" s="11">
        <v>44228</v>
      </c>
      <c r="C22">
        <v>1300</v>
      </c>
      <c r="D22">
        <v>68</v>
      </c>
      <c r="E22" s="5">
        <v>36310959</v>
      </c>
      <c r="F22" s="5">
        <v>5230769230769230</v>
      </c>
      <c r="G22" s="5">
        <v>5339846911764700</v>
      </c>
    </row>
    <row r="23" spans="2:14" x14ac:dyDescent="0.25">
      <c r="B23" s="11">
        <v>44256</v>
      </c>
      <c r="C23">
        <v>1932</v>
      </c>
      <c r="D23">
        <v>119</v>
      </c>
      <c r="E23" s="5">
        <v>791119248</v>
      </c>
      <c r="F23" s="5">
        <v>6159420289855070</v>
      </c>
      <c r="G23" s="5">
        <v>6648060907563020</v>
      </c>
    </row>
    <row r="24" spans="2:14" x14ac:dyDescent="0.25">
      <c r="B24" s="11">
        <v>44287</v>
      </c>
      <c r="C24">
        <v>2376</v>
      </c>
      <c r="D24">
        <v>142</v>
      </c>
      <c r="E24" s="5">
        <v>7477555920000000</v>
      </c>
      <c r="F24" s="5">
        <v>5976430976430970</v>
      </c>
      <c r="G24" s="5">
        <v>5265884450704220</v>
      </c>
    </row>
    <row r="25" spans="2:14" x14ac:dyDescent="0.25">
      <c r="B25" s="11">
        <v>44317</v>
      </c>
      <c r="C25">
        <v>3819</v>
      </c>
      <c r="D25">
        <v>394</v>
      </c>
      <c r="E25" s="5">
        <v>2.150847648E+16</v>
      </c>
      <c r="F25" s="5">
        <v>1.03168368682901E+16</v>
      </c>
      <c r="G25" s="5">
        <v>5459004182741110</v>
      </c>
    </row>
    <row r="26" spans="2:14" x14ac:dyDescent="0.25">
      <c r="B26" s="11">
        <v>44348</v>
      </c>
      <c r="C26">
        <v>4440</v>
      </c>
      <c r="D26">
        <v>589</v>
      </c>
      <c r="E26" s="5">
        <v>3317924664</v>
      </c>
      <c r="F26" s="5">
        <v>1.32657657657657E+16</v>
      </c>
      <c r="G26" s="5">
        <v>5633148835314090</v>
      </c>
    </row>
    <row r="27" spans="2:14" x14ac:dyDescent="0.25">
      <c r="B27" s="11">
        <v>44378</v>
      </c>
      <c r="C27">
        <v>6130</v>
      </c>
      <c r="D27">
        <v>1073</v>
      </c>
      <c r="E27" s="5">
        <v>5.898778649E+16</v>
      </c>
      <c r="F27" s="5">
        <v>1.75040783034257E+16</v>
      </c>
      <c r="G27" s="5">
        <v>5497463792171480</v>
      </c>
    </row>
    <row r="28" spans="2:14" x14ac:dyDescent="0.25">
      <c r="B28" s="11">
        <v>44409</v>
      </c>
      <c r="C28">
        <v>6353</v>
      </c>
      <c r="D28">
        <v>1254</v>
      </c>
      <c r="E28" s="5">
        <v>6827409023</v>
      </c>
      <c r="F28" s="5">
        <v>1.97387061230914E+16</v>
      </c>
      <c r="G28" s="5">
        <v>5.4445048030303E+16</v>
      </c>
    </row>
    <row r="29" spans="2:14" x14ac:dyDescent="0.25">
      <c r="H29" s="8">
        <f t="shared" ref="H29:L29" si="0">EDATE(G29,1)</f>
        <v>31</v>
      </c>
      <c r="I29" s="8">
        <f t="shared" si="0"/>
        <v>59</v>
      </c>
      <c r="J29" s="8">
        <f t="shared" si="0"/>
        <v>88</v>
      </c>
      <c r="K29" s="8">
        <f t="shared" si="0"/>
        <v>119</v>
      </c>
      <c r="L29" s="8">
        <f t="shared" si="0"/>
        <v>149</v>
      </c>
      <c r="M29" s="8">
        <f t="shared" ref="M29:N29" si="1">EDATE(L29,1)</f>
        <v>180</v>
      </c>
      <c r="N29" s="8">
        <f t="shared" si="1"/>
        <v>210</v>
      </c>
    </row>
    <row r="30" spans="2:14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M86" sqref="M8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Fatima Elisa Monteiro</cp:lastModifiedBy>
  <cp:lastPrinted>2022-06-26T19:11:32Z</cp:lastPrinted>
  <dcterms:created xsi:type="dcterms:W3CDTF">2015-06-05T18:17:20Z</dcterms:created>
  <dcterms:modified xsi:type="dcterms:W3CDTF">2022-06-26T21:49:05Z</dcterms:modified>
</cp:coreProperties>
</file>