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BCB597CA-19B9-4221-83BF-FAA1F17AFF3E}" xr6:coauthVersionLast="47" xr6:coauthVersionMax="47" xr10:uidLastSave="{00000000-0000-0000-0000-000000000000}"/>
  <bookViews>
    <workbookView xWindow="-120" yWindow="-120" windowWidth="24240" windowHeight="13140" tabRatio="599" xr2:uid="{8D2BBC6A-A7F6-47CE-82CD-91FF85018762}"/>
  </bookViews>
  <sheets>
    <sheet name="DATA" sheetId="4" r:id="rId1"/>
    <sheet name="PIVOTABLE" sheetId="5" r:id="rId2"/>
    <sheet name="DASHBOARD" sheetId="10" r:id="rId3"/>
  </sheets>
  <externalReferences>
    <externalReference r:id="rId4"/>
  </externalReferences>
  <definedNames>
    <definedName name="ExternalData_1" localSheetId="0" hidden="1">DATA!$A$1:$G$1001</definedName>
    <definedName name="Slicer_age1">#N/A</definedName>
    <definedName name="Slicer_satisfaction1">#N/A</definedName>
    <definedName name="Slicer_service">#N/A</definedName>
  </definedNames>
  <calcPr calcId="191029"/>
  <pivotCaches>
    <pivotCache cacheId="6" r:id="rId5"/>
    <pivotCache cacheId="1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H2" i="4" l="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J2" i="4"/>
  <c r="J3" i="4"/>
  <c r="J4" i="4"/>
  <c r="J5" i="4"/>
  <c r="J6" i="4"/>
  <c r="J7" i="4"/>
  <c r="J8" i="4"/>
  <c r="J9" i="4"/>
  <c r="J10" i="4"/>
  <c r="J11" i="4"/>
  <c r="J12" i="4"/>
  <c r="J13" i="4"/>
  <c r="J14" i="4"/>
  <c r="J15" i="4"/>
  <c r="J16" i="4"/>
  <c r="J17" i="4"/>
  <c r="L17" i="4" s="1"/>
  <c r="J18" i="4"/>
  <c r="J19" i="4"/>
  <c r="J20" i="4"/>
  <c r="J21" i="4"/>
  <c r="J22" i="4"/>
  <c r="J23" i="4"/>
  <c r="J24" i="4"/>
  <c r="J25" i="4"/>
  <c r="J26" i="4"/>
  <c r="J27" i="4"/>
  <c r="J28" i="4"/>
  <c r="J29" i="4"/>
  <c r="L29" i="4" s="1"/>
  <c r="J30" i="4"/>
  <c r="J31" i="4"/>
  <c r="J32" i="4"/>
  <c r="J33" i="4"/>
  <c r="J34" i="4"/>
  <c r="J35" i="4"/>
  <c r="J36" i="4"/>
  <c r="J37" i="4"/>
  <c r="L37" i="4" s="1"/>
  <c r="J38" i="4"/>
  <c r="J39" i="4"/>
  <c r="J40" i="4"/>
  <c r="J41" i="4"/>
  <c r="J42" i="4"/>
  <c r="J43" i="4"/>
  <c r="J44" i="4"/>
  <c r="J45" i="4"/>
  <c r="L45" i="4" s="1"/>
  <c r="J46" i="4"/>
  <c r="J47" i="4"/>
  <c r="J48" i="4"/>
  <c r="J49" i="4"/>
  <c r="L49" i="4" s="1"/>
  <c r="J50" i="4"/>
  <c r="J51" i="4"/>
  <c r="J52" i="4"/>
  <c r="J53" i="4"/>
  <c r="J54" i="4"/>
  <c r="J55" i="4"/>
  <c r="J56" i="4"/>
  <c r="J57" i="4"/>
  <c r="J58" i="4"/>
  <c r="J59" i="4"/>
  <c r="J60" i="4"/>
  <c r="J61" i="4"/>
  <c r="J62" i="4"/>
  <c r="J63" i="4"/>
  <c r="J64" i="4"/>
  <c r="J65" i="4"/>
  <c r="L65" i="4" s="1"/>
  <c r="J66" i="4"/>
  <c r="J67" i="4"/>
  <c r="J68" i="4"/>
  <c r="J69" i="4"/>
  <c r="J70" i="4"/>
  <c r="J71" i="4"/>
  <c r="J72" i="4"/>
  <c r="J73" i="4"/>
  <c r="J74" i="4"/>
  <c r="J75" i="4"/>
  <c r="J76" i="4"/>
  <c r="J77" i="4"/>
  <c r="J78" i="4"/>
  <c r="J79" i="4"/>
  <c r="J80" i="4"/>
  <c r="J81" i="4"/>
  <c r="J82" i="4"/>
  <c r="J83" i="4"/>
  <c r="J84" i="4"/>
  <c r="J85" i="4"/>
  <c r="L85" i="4" s="1"/>
  <c r="J86" i="4"/>
  <c r="J87" i="4"/>
  <c r="J88" i="4"/>
  <c r="J89" i="4"/>
  <c r="J90" i="4"/>
  <c r="J91" i="4"/>
  <c r="J92" i="4"/>
  <c r="J93" i="4"/>
  <c r="L93" i="4" s="1"/>
  <c r="J94" i="4"/>
  <c r="J95" i="4"/>
  <c r="J96" i="4"/>
  <c r="J97" i="4"/>
  <c r="J98" i="4"/>
  <c r="J99" i="4"/>
  <c r="J100" i="4"/>
  <c r="J101" i="4"/>
  <c r="J102" i="4"/>
  <c r="J103" i="4"/>
  <c r="J104" i="4"/>
  <c r="J105" i="4"/>
  <c r="J106" i="4"/>
  <c r="J107" i="4"/>
  <c r="J108" i="4"/>
  <c r="J109" i="4"/>
  <c r="J110" i="4"/>
  <c r="J111" i="4"/>
  <c r="J112" i="4"/>
  <c r="J113" i="4"/>
  <c r="L113" i="4" s="1"/>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L141" i="4" s="1"/>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L181" i="4" s="1"/>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L237" i="4" s="1"/>
  <c r="J238" i="4"/>
  <c r="J239" i="4"/>
  <c r="J240" i="4"/>
  <c r="J241" i="4"/>
  <c r="J242" i="4"/>
  <c r="J243" i="4"/>
  <c r="J244" i="4"/>
  <c r="J245" i="4"/>
  <c r="L245" i="4" s="1"/>
  <c r="J246" i="4"/>
  <c r="J247" i="4"/>
  <c r="J248" i="4"/>
  <c r="J249" i="4"/>
  <c r="J250" i="4"/>
  <c r="J251" i="4"/>
  <c r="J252" i="4"/>
  <c r="J253" i="4"/>
  <c r="J254" i="4"/>
  <c r="J255" i="4"/>
  <c r="J256" i="4"/>
  <c r="J257" i="4"/>
  <c r="L257" i="4" s="1"/>
  <c r="J258" i="4"/>
  <c r="J259" i="4"/>
  <c r="J260" i="4"/>
  <c r="J261" i="4"/>
  <c r="J262" i="4"/>
  <c r="J263" i="4"/>
  <c r="J264" i="4"/>
  <c r="J265" i="4"/>
  <c r="J266" i="4"/>
  <c r="J267" i="4"/>
  <c r="J268" i="4"/>
  <c r="J269" i="4"/>
  <c r="J270" i="4"/>
  <c r="J271" i="4"/>
  <c r="J272" i="4"/>
  <c r="J273" i="4"/>
  <c r="L273" i="4" s="1"/>
  <c r="J274" i="4"/>
  <c r="J275" i="4"/>
  <c r="J276" i="4"/>
  <c r="J277" i="4"/>
  <c r="L277" i="4" s="1"/>
  <c r="J278" i="4"/>
  <c r="J279" i="4"/>
  <c r="J280" i="4"/>
  <c r="J281" i="4"/>
  <c r="J282" i="4"/>
  <c r="J283" i="4"/>
  <c r="J284" i="4"/>
  <c r="J285" i="4"/>
  <c r="J286" i="4"/>
  <c r="J287" i="4"/>
  <c r="J288" i="4"/>
  <c r="J289" i="4"/>
  <c r="J290" i="4"/>
  <c r="J291" i="4"/>
  <c r="J292" i="4"/>
  <c r="J293" i="4"/>
  <c r="L293" i="4" s="1"/>
  <c r="J294" i="4"/>
  <c r="J295" i="4"/>
  <c r="J296" i="4"/>
  <c r="J297" i="4"/>
  <c r="J298" i="4"/>
  <c r="J299" i="4"/>
  <c r="J300" i="4"/>
  <c r="J301" i="4"/>
  <c r="L301" i="4" s="1"/>
  <c r="J302" i="4"/>
  <c r="J303" i="4"/>
  <c r="J304" i="4"/>
  <c r="J305" i="4"/>
  <c r="J306" i="4"/>
  <c r="J307" i="4"/>
  <c r="J308" i="4"/>
  <c r="J309" i="4"/>
  <c r="J310" i="4"/>
  <c r="J311" i="4"/>
  <c r="J312" i="4"/>
  <c r="J313" i="4"/>
  <c r="J314" i="4"/>
  <c r="J315" i="4"/>
  <c r="J316" i="4"/>
  <c r="J317" i="4"/>
  <c r="J318" i="4"/>
  <c r="J319" i="4"/>
  <c r="J320" i="4"/>
  <c r="J321" i="4"/>
  <c r="L321" i="4" s="1"/>
  <c r="J322" i="4"/>
  <c r="J323" i="4"/>
  <c r="J324" i="4"/>
  <c r="J325" i="4"/>
  <c r="J326" i="4"/>
  <c r="J327" i="4"/>
  <c r="J328" i="4"/>
  <c r="J329" i="4"/>
  <c r="J330" i="4"/>
  <c r="J331" i="4"/>
  <c r="J332" i="4"/>
  <c r="J333" i="4"/>
  <c r="L333" i="4" s="1"/>
  <c r="J334" i="4"/>
  <c r="J335" i="4"/>
  <c r="J336" i="4"/>
  <c r="J337" i="4"/>
  <c r="J338" i="4"/>
  <c r="J339" i="4"/>
  <c r="J340" i="4"/>
  <c r="J341" i="4"/>
  <c r="L341" i="4" s="1"/>
  <c r="J342" i="4"/>
  <c r="J343" i="4"/>
  <c r="J344" i="4"/>
  <c r="J345" i="4"/>
  <c r="J346" i="4"/>
  <c r="J347" i="4"/>
  <c r="J348" i="4"/>
  <c r="J349" i="4"/>
  <c r="L349" i="4" s="1"/>
  <c r="J350" i="4"/>
  <c r="J351" i="4"/>
  <c r="J352" i="4"/>
  <c r="J353" i="4"/>
  <c r="J354" i="4"/>
  <c r="J355" i="4"/>
  <c r="J356" i="4"/>
  <c r="J357" i="4"/>
  <c r="J358" i="4"/>
  <c r="J359" i="4"/>
  <c r="J360" i="4"/>
  <c r="J361" i="4"/>
  <c r="J362" i="4"/>
  <c r="J363" i="4"/>
  <c r="J364" i="4"/>
  <c r="J365" i="4"/>
  <c r="J366" i="4"/>
  <c r="J367" i="4"/>
  <c r="J368" i="4"/>
  <c r="J369" i="4"/>
  <c r="L369" i="4" s="1"/>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L397" i="4" s="1"/>
  <c r="J398" i="4"/>
  <c r="J399" i="4"/>
  <c r="J400" i="4"/>
  <c r="J401" i="4"/>
  <c r="J402" i="4"/>
  <c r="J403" i="4"/>
  <c r="J404" i="4"/>
  <c r="J405" i="4"/>
  <c r="L405" i="4" s="1"/>
  <c r="J406" i="4"/>
  <c r="J407" i="4"/>
  <c r="J408" i="4"/>
  <c r="J409" i="4"/>
  <c r="J410" i="4"/>
  <c r="J411" i="4"/>
  <c r="J412" i="4"/>
  <c r="J413" i="4"/>
  <c r="J414" i="4"/>
  <c r="J415" i="4"/>
  <c r="J416" i="4"/>
  <c r="J417" i="4"/>
  <c r="J418" i="4"/>
  <c r="J419" i="4"/>
  <c r="J420" i="4"/>
  <c r="J421" i="4"/>
  <c r="L421" i="4" s="1"/>
  <c r="J422" i="4"/>
  <c r="J423" i="4"/>
  <c r="J424" i="4"/>
  <c r="J425" i="4"/>
  <c r="J426" i="4"/>
  <c r="J427" i="4"/>
  <c r="J428" i="4"/>
  <c r="J429" i="4"/>
  <c r="J430" i="4"/>
  <c r="J431" i="4"/>
  <c r="J432" i="4"/>
  <c r="J433" i="4"/>
  <c r="L433" i="4" s="1"/>
  <c r="J434" i="4"/>
  <c r="J435" i="4"/>
  <c r="J436" i="4"/>
  <c r="J437" i="4"/>
  <c r="J438" i="4"/>
  <c r="J439" i="4"/>
  <c r="J440" i="4"/>
  <c r="J441" i="4"/>
  <c r="J442" i="4"/>
  <c r="J443" i="4"/>
  <c r="J444" i="4"/>
  <c r="J445" i="4"/>
  <c r="J446" i="4"/>
  <c r="J447" i="4"/>
  <c r="J448" i="4"/>
  <c r="J449" i="4"/>
  <c r="L449" i="4" s="1"/>
  <c r="J450" i="4"/>
  <c r="J451" i="4"/>
  <c r="J452" i="4"/>
  <c r="J453" i="4"/>
  <c r="J454" i="4"/>
  <c r="J455" i="4"/>
  <c r="J456" i="4"/>
  <c r="J457" i="4"/>
  <c r="J458" i="4"/>
  <c r="J459" i="4"/>
  <c r="J460" i="4"/>
  <c r="J461" i="4"/>
  <c r="L461" i="4" s="1"/>
  <c r="J462" i="4"/>
  <c r="J463" i="4"/>
  <c r="J464" i="4"/>
  <c r="J465" i="4"/>
  <c r="J466" i="4"/>
  <c r="J467" i="4"/>
  <c r="J468" i="4"/>
  <c r="J469" i="4"/>
  <c r="L469" i="4" s="1"/>
  <c r="J470" i="4"/>
  <c r="J471" i="4"/>
  <c r="J472" i="4"/>
  <c r="J473" i="4"/>
  <c r="J474" i="4"/>
  <c r="J475" i="4"/>
  <c r="J476" i="4"/>
  <c r="J477" i="4"/>
  <c r="L477" i="4" s="1"/>
  <c r="J478" i="4"/>
  <c r="J479" i="4"/>
  <c r="J480" i="4"/>
  <c r="J481" i="4"/>
  <c r="J482" i="4"/>
  <c r="J483" i="4"/>
  <c r="J484" i="4"/>
  <c r="J485" i="4"/>
  <c r="J486" i="4"/>
  <c r="J487" i="4"/>
  <c r="J488" i="4"/>
  <c r="J489" i="4"/>
  <c r="J490" i="4"/>
  <c r="J491" i="4"/>
  <c r="J492" i="4"/>
  <c r="J493" i="4"/>
  <c r="J494" i="4"/>
  <c r="J495" i="4"/>
  <c r="J496" i="4"/>
  <c r="J497" i="4"/>
  <c r="L497" i="4" s="1"/>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L525" i="4" s="1"/>
  <c r="J526" i="4"/>
  <c r="J527" i="4"/>
  <c r="J528" i="4"/>
  <c r="J529" i="4"/>
  <c r="J530" i="4"/>
  <c r="J531" i="4"/>
  <c r="J532" i="4"/>
  <c r="J533" i="4"/>
  <c r="L533" i="4" s="1"/>
  <c r="J534" i="4"/>
  <c r="J535" i="4"/>
  <c r="J536" i="4"/>
  <c r="J537" i="4"/>
  <c r="J538" i="4"/>
  <c r="J539" i="4"/>
  <c r="J540" i="4"/>
  <c r="J541" i="4"/>
  <c r="J542" i="4"/>
  <c r="J543" i="4"/>
  <c r="J544" i="4"/>
  <c r="J545" i="4"/>
  <c r="J546" i="4"/>
  <c r="J547" i="4"/>
  <c r="J548" i="4"/>
  <c r="J549" i="4"/>
  <c r="L549" i="4" s="1"/>
  <c r="J550" i="4"/>
  <c r="J551" i="4"/>
  <c r="J552" i="4"/>
  <c r="J553" i="4"/>
  <c r="J554" i="4"/>
  <c r="J555" i="4"/>
  <c r="J556" i="4"/>
  <c r="J557" i="4"/>
  <c r="J558" i="4"/>
  <c r="J559" i="4"/>
  <c r="J560" i="4"/>
  <c r="J561" i="4"/>
  <c r="L561" i="4" s="1"/>
  <c r="J562" i="4"/>
  <c r="J563" i="4"/>
  <c r="J564" i="4"/>
  <c r="J565" i="4"/>
  <c r="J566" i="4"/>
  <c r="J567" i="4"/>
  <c r="J568" i="4"/>
  <c r="J569" i="4"/>
  <c r="J570" i="4"/>
  <c r="J571" i="4"/>
  <c r="J572" i="4"/>
  <c r="J573" i="4"/>
  <c r="J574" i="4"/>
  <c r="J575" i="4"/>
  <c r="J576" i="4"/>
  <c r="J577" i="4"/>
  <c r="L577" i="4" s="1"/>
  <c r="J578" i="4"/>
  <c r="J579" i="4"/>
  <c r="J580" i="4"/>
  <c r="J581" i="4"/>
  <c r="J582" i="4"/>
  <c r="J583" i="4"/>
  <c r="J584" i="4"/>
  <c r="J585" i="4"/>
  <c r="J586" i="4"/>
  <c r="J587" i="4"/>
  <c r="J588" i="4"/>
  <c r="J589" i="4"/>
  <c r="L589" i="4" s="1"/>
  <c r="J590" i="4"/>
  <c r="J591" i="4"/>
  <c r="J592" i="4"/>
  <c r="J593" i="4"/>
  <c r="J594" i="4"/>
  <c r="J595" i="4"/>
  <c r="J596" i="4"/>
  <c r="J597" i="4"/>
  <c r="L597" i="4" s="1"/>
  <c r="J598" i="4"/>
  <c r="J599" i="4"/>
  <c r="J600" i="4"/>
  <c r="J601" i="4"/>
  <c r="J602" i="4"/>
  <c r="J603" i="4"/>
  <c r="J604" i="4"/>
  <c r="J605" i="4"/>
  <c r="L605" i="4" s="1"/>
  <c r="J606" i="4"/>
  <c r="J607" i="4"/>
  <c r="J608" i="4"/>
  <c r="J609" i="4"/>
  <c r="J610" i="4"/>
  <c r="J611" i="4"/>
  <c r="J612" i="4"/>
  <c r="J613" i="4"/>
  <c r="J614" i="4"/>
  <c r="J615" i="4"/>
  <c r="J616" i="4"/>
  <c r="J617" i="4"/>
  <c r="J618" i="4"/>
  <c r="J619" i="4"/>
  <c r="J620" i="4"/>
  <c r="J621" i="4"/>
  <c r="J622" i="4"/>
  <c r="J623" i="4"/>
  <c r="J624" i="4"/>
  <c r="J625" i="4"/>
  <c r="L625" i="4" s="1"/>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L653" i="4" s="1"/>
  <c r="J654" i="4"/>
  <c r="J655" i="4"/>
  <c r="J656" i="4"/>
  <c r="J657" i="4"/>
  <c r="J658" i="4"/>
  <c r="J659" i="4"/>
  <c r="J660" i="4"/>
  <c r="J661" i="4"/>
  <c r="L661" i="4" s="1"/>
  <c r="J662" i="4"/>
  <c r="J663" i="4"/>
  <c r="J664" i="4"/>
  <c r="J665" i="4"/>
  <c r="J666" i="4"/>
  <c r="J667" i="4"/>
  <c r="J668" i="4"/>
  <c r="J669" i="4"/>
  <c r="J670" i="4"/>
  <c r="J671" i="4"/>
  <c r="J672" i="4"/>
  <c r="J673" i="4"/>
  <c r="J674" i="4"/>
  <c r="J675" i="4"/>
  <c r="J676" i="4"/>
  <c r="J677" i="4"/>
  <c r="L677" i="4" s="1"/>
  <c r="J678" i="4"/>
  <c r="J679" i="4"/>
  <c r="J680" i="4"/>
  <c r="J681" i="4"/>
  <c r="J682" i="4"/>
  <c r="J683" i="4"/>
  <c r="J684" i="4"/>
  <c r="J685" i="4"/>
  <c r="J686" i="4"/>
  <c r="J687" i="4"/>
  <c r="J688" i="4"/>
  <c r="J689" i="4"/>
  <c r="L689" i="4" s="1"/>
  <c r="J690" i="4"/>
  <c r="J691" i="4"/>
  <c r="J692" i="4"/>
  <c r="J693" i="4"/>
  <c r="J694" i="4"/>
  <c r="J695" i="4"/>
  <c r="J696" i="4"/>
  <c r="J697" i="4"/>
  <c r="J698" i="4"/>
  <c r="J699" i="4"/>
  <c r="J700" i="4"/>
  <c r="J701" i="4"/>
  <c r="L701" i="4" s="1"/>
  <c r="J702" i="4"/>
  <c r="J703" i="4"/>
  <c r="J704" i="4"/>
  <c r="J705" i="4"/>
  <c r="J706" i="4"/>
  <c r="J707" i="4"/>
  <c r="J708" i="4"/>
  <c r="J709" i="4"/>
  <c r="L709" i="4" s="1"/>
  <c r="J710" i="4"/>
  <c r="J711" i="4"/>
  <c r="J712" i="4"/>
  <c r="J713" i="4"/>
  <c r="J714" i="4"/>
  <c r="J715" i="4"/>
  <c r="J716" i="4"/>
  <c r="J717" i="4"/>
  <c r="L717" i="4" s="1"/>
  <c r="J718" i="4"/>
  <c r="J719" i="4"/>
  <c r="J720" i="4"/>
  <c r="J721" i="4"/>
  <c r="J722" i="4"/>
  <c r="J723" i="4"/>
  <c r="J724" i="4"/>
  <c r="J725" i="4"/>
  <c r="J726" i="4"/>
  <c r="J727" i="4"/>
  <c r="J728" i="4"/>
  <c r="J729" i="4"/>
  <c r="J730" i="4"/>
  <c r="J731" i="4"/>
  <c r="J732" i="4"/>
  <c r="J733" i="4"/>
  <c r="J734" i="4"/>
  <c r="J735" i="4"/>
  <c r="J736" i="4"/>
  <c r="J737" i="4"/>
  <c r="L737" i="4" s="1"/>
  <c r="J738" i="4"/>
  <c r="J739" i="4"/>
  <c r="J740" i="4"/>
  <c r="J741" i="4"/>
  <c r="L741" i="4" s="1"/>
  <c r="J742" i="4"/>
  <c r="J743" i="4"/>
  <c r="J744" i="4"/>
  <c r="J745" i="4"/>
  <c r="J746" i="4"/>
  <c r="J747" i="4"/>
  <c r="J748" i="4"/>
  <c r="J749" i="4"/>
  <c r="J750" i="4"/>
  <c r="J751" i="4"/>
  <c r="J752" i="4"/>
  <c r="J753" i="4"/>
  <c r="J754" i="4"/>
  <c r="J755" i="4"/>
  <c r="J756" i="4"/>
  <c r="J757" i="4"/>
  <c r="J758" i="4"/>
  <c r="J759" i="4"/>
  <c r="J760" i="4"/>
  <c r="J761" i="4"/>
  <c r="J762" i="4"/>
  <c r="J763" i="4"/>
  <c r="J764" i="4"/>
  <c r="J765" i="4"/>
  <c r="L765" i="4" s="1"/>
  <c r="J766" i="4"/>
  <c r="J767" i="4"/>
  <c r="J768" i="4"/>
  <c r="J769" i="4"/>
  <c r="J770" i="4"/>
  <c r="J771" i="4"/>
  <c r="J772" i="4"/>
  <c r="J773" i="4"/>
  <c r="L773" i="4" s="1"/>
  <c r="J774" i="4"/>
  <c r="J775" i="4"/>
  <c r="J776" i="4"/>
  <c r="J777" i="4"/>
  <c r="J778" i="4"/>
  <c r="J779" i="4"/>
  <c r="J780" i="4"/>
  <c r="J781" i="4"/>
  <c r="L781" i="4" s="1"/>
  <c r="J782" i="4"/>
  <c r="J783" i="4"/>
  <c r="J784" i="4"/>
  <c r="J785" i="4"/>
  <c r="J786" i="4"/>
  <c r="J787" i="4"/>
  <c r="J788" i="4"/>
  <c r="J789" i="4"/>
  <c r="L789" i="4" s="1"/>
  <c r="J790" i="4"/>
  <c r="J791" i="4"/>
  <c r="J792" i="4"/>
  <c r="J793" i="4"/>
  <c r="L793" i="4" s="1"/>
  <c r="J794" i="4"/>
  <c r="J795" i="4"/>
  <c r="J796" i="4"/>
  <c r="J797" i="4"/>
  <c r="L797" i="4" s="1"/>
  <c r="J798" i="4"/>
  <c r="J799" i="4"/>
  <c r="J800" i="4"/>
  <c r="J801" i="4"/>
  <c r="J802" i="4"/>
  <c r="J803" i="4"/>
  <c r="J804" i="4"/>
  <c r="J805" i="4"/>
  <c r="J806" i="4"/>
  <c r="J807" i="4"/>
  <c r="J808" i="4"/>
  <c r="J809" i="4"/>
  <c r="L809" i="4" s="1"/>
  <c r="J810" i="4"/>
  <c r="J811" i="4"/>
  <c r="J812" i="4"/>
  <c r="J813" i="4"/>
  <c r="J814" i="4"/>
  <c r="J815" i="4"/>
  <c r="J816" i="4"/>
  <c r="J817" i="4"/>
  <c r="J818" i="4"/>
  <c r="J819" i="4"/>
  <c r="J820" i="4"/>
  <c r="J821" i="4"/>
  <c r="L821" i="4" s="1"/>
  <c r="J822" i="4"/>
  <c r="J823" i="4"/>
  <c r="J824" i="4"/>
  <c r="J825" i="4"/>
  <c r="L825" i="4" s="1"/>
  <c r="J826" i="4"/>
  <c r="J827" i="4"/>
  <c r="J828" i="4"/>
  <c r="J829" i="4"/>
  <c r="L829" i="4" s="1"/>
  <c r="J830" i="4"/>
  <c r="J831" i="4"/>
  <c r="J832" i="4"/>
  <c r="J833" i="4"/>
  <c r="J834" i="4"/>
  <c r="J835" i="4"/>
  <c r="J836" i="4"/>
  <c r="J837" i="4"/>
  <c r="L837" i="4" s="1"/>
  <c r="J838" i="4"/>
  <c r="J839" i="4"/>
  <c r="J840" i="4"/>
  <c r="J841" i="4"/>
  <c r="J842" i="4"/>
  <c r="J843" i="4"/>
  <c r="J844" i="4"/>
  <c r="J845" i="4"/>
  <c r="L845" i="4" s="1"/>
  <c r="J846" i="4"/>
  <c r="J847" i="4"/>
  <c r="J848" i="4"/>
  <c r="J849" i="4"/>
  <c r="J850" i="4"/>
  <c r="J851" i="4"/>
  <c r="J852" i="4"/>
  <c r="J853" i="4"/>
  <c r="L853" i="4" s="1"/>
  <c r="J854" i="4"/>
  <c r="J855" i="4"/>
  <c r="J856" i="4"/>
  <c r="J857" i="4"/>
  <c r="L857" i="4" s="1"/>
  <c r="J858" i="4"/>
  <c r="J859" i="4"/>
  <c r="J860" i="4"/>
  <c r="J861" i="4"/>
  <c r="L861" i="4" s="1"/>
  <c r="J862" i="4"/>
  <c r="J863" i="4"/>
  <c r="J864" i="4"/>
  <c r="J865" i="4"/>
  <c r="J866" i="4"/>
  <c r="J867" i="4"/>
  <c r="J868" i="4"/>
  <c r="J869" i="4"/>
  <c r="J870" i="4"/>
  <c r="J871" i="4"/>
  <c r="J872" i="4"/>
  <c r="J873" i="4"/>
  <c r="L873" i="4" s="1"/>
  <c r="J874" i="4"/>
  <c r="J875" i="4"/>
  <c r="J876" i="4"/>
  <c r="J877" i="4"/>
  <c r="J878" i="4"/>
  <c r="J879" i="4"/>
  <c r="J880" i="4"/>
  <c r="J881" i="4"/>
  <c r="J882" i="4"/>
  <c r="J883" i="4"/>
  <c r="J884" i="4"/>
  <c r="J885" i="4"/>
  <c r="L885" i="4" s="1"/>
  <c r="J886" i="4"/>
  <c r="J887" i="4"/>
  <c r="J888" i="4"/>
  <c r="J889" i="4"/>
  <c r="L889" i="4" s="1"/>
  <c r="J890" i="4"/>
  <c r="J891" i="4"/>
  <c r="J892" i="4"/>
  <c r="J893" i="4"/>
  <c r="L893" i="4" s="1"/>
  <c r="J894" i="4"/>
  <c r="J895" i="4"/>
  <c r="J896" i="4"/>
  <c r="J897" i="4"/>
  <c r="J898" i="4"/>
  <c r="J899" i="4"/>
  <c r="J900" i="4"/>
  <c r="J901" i="4"/>
  <c r="L901" i="4" s="1"/>
  <c r="J902" i="4"/>
  <c r="J903" i="4"/>
  <c r="J904" i="4"/>
  <c r="J905" i="4"/>
  <c r="J906" i="4"/>
  <c r="J907" i="4"/>
  <c r="J908" i="4"/>
  <c r="J909" i="4"/>
  <c r="L909" i="4" s="1"/>
  <c r="J910" i="4"/>
  <c r="J911" i="4"/>
  <c r="J912" i="4"/>
  <c r="J913" i="4"/>
  <c r="J914" i="4"/>
  <c r="J915" i="4"/>
  <c r="J916" i="4"/>
  <c r="J917" i="4"/>
  <c r="L917" i="4" s="1"/>
  <c r="J918" i="4"/>
  <c r="J919" i="4"/>
  <c r="J920" i="4"/>
  <c r="J921" i="4"/>
  <c r="L921" i="4" s="1"/>
  <c r="J922" i="4"/>
  <c r="J923" i="4"/>
  <c r="J924" i="4"/>
  <c r="J925" i="4"/>
  <c r="L925" i="4" s="1"/>
  <c r="J926" i="4"/>
  <c r="J927" i="4"/>
  <c r="J928" i="4"/>
  <c r="J929" i="4"/>
  <c r="J930" i="4"/>
  <c r="J931" i="4"/>
  <c r="J932" i="4"/>
  <c r="J933" i="4"/>
  <c r="J934" i="4"/>
  <c r="J935" i="4"/>
  <c r="J936" i="4"/>
  <c r="J937" i="4"/>
  <c r="L937" i="4" s="1"/>
  <c r="J938" i="4"/>
  <c r="J939" i="4"/>
  <c r="J940" i="4"/>
  <c r="J941" i="4"/>
  <c r="J942" i="4"/>
  <c r="J943" i="4"/>
  <c r="J944" i="4"/>
  <c r="J945" i="4"/>
  <c r="J946" i="4"/>
  <c r="J947" i="4"/>
  <c r="J948" i="4"/>
  <c r="J949" i="4"/>
  <c r="L949" i="4" s="1"/>
  <c r="J950" i="4"/>
  <c r="J951" i="4"/>
  <c r="J952" i="4"/>
  <c r="J953" i="4"/>
  <c r="L953" i="4" s="1"/>
  <c r="J954" i="4"/>
  <c r="J955" i="4"/>
  <c r="J956" i="4"/>
  <c r="J957" i="4"/>
  <c r="L957" i="4" s="1"/>
  <c r="J958" i="4"/>
  <c r="J959" i="4"/>
  <c r="J960" i="4"/>
  <c r="J961" i="4"/>
  <c r="L961" i="4" s="1"/>
  <c r="J962" i="4"/>
  <c r="J963" i="4"/>
  <c r="J964" i="4"/>
  <c r="J965" i="4"/>
  <c r="L965" i="4" s="1"/>
  <c r="J966" i="4"/>
  <c r="J967" i="4"/>
  <c r="J968" i="4"/>
  <c r="J969" i="4"/>
  <c r="J970" i="4"/>
  <c r="J971" i="4"/>
  <c r="J972" i="4"/>
  <c r="J973" i="4"/>
  <c r="L973" i="4" s="1"/>
  <c r="J974" i="4"/>
  <c r="J975" i="4"/>
  <c r="J976" i="4"/>
  <c r="J977" i="4"/>
  <c r="L977" i="4" s="1"/>
  <c r="J978" i="4"/>
  <c r="J979" i="4"/>
  <c r="J980" i="4"/>
  <c r="J981" i="4"/>
  <c r="L981" i="4" s="1"/>
  <c r="J982" i="4"/>
  <c r="J983" i="4"/>
  <c r="J984" i="4"/>
  <c r="J985" i="4"/>
  <c r="L985" i="4" s="1"/>
  <c r="J986" i="4"/>
  <c r="J987" i="4"/>
  <c r="J988" i="4"/>
  <c r="J989" i="4"/>
  <c r="L989" i="4" s="1"/>
  <c r="J990" i="4"/>
  <c r="J991" i="4"/>
  <c r="J992" i="4"/>
  <c r="J993" i="4"/>
  <c r="L993" i="4" s="1"/>
  <c r="J994" i="4"/>
  <c r="J995" i="4"/>
  <c r="J996" i="4"/>
  <c r="J997" i="4"/>
  <c r="J998" i="4"/>
  <c r="J999" i="4"/>
  <c r="J1000" i="4"/>
  <c r="J1001" i="4"/>
  <c r="L1001" i="4" s="1"/>
  <c r="K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L21" i="4"/>
  <c r="L38" i="4"/>
  <c r="L58" i="4"/>
  <c r="L77" i="4"/>
  <c r="L96" i="4"/>
  <c r="L114" i="4"/>
  <c r="L134" i="4"/>
  <c r="L152" i="4"/>
  <c r="L172" i="4"/>
  <c r="L192" i="4"/>
  <c r="L209" i="4"/>
  <c r="L229" i="4"/>
  <c r="L248" i="4"/>
  <c r="L266" i="4"/>
  <c r="L285" i="4"/>
  <c r="L305" i="4"/>
  <c r="L322" i="4"/>
  <c r="L342" i="4"/>
  <c r="L357" i="4"/>
  <c r="L370" i="4"/>
  <c r="L385" i="4"/>
  <c r="L399" i="4"/>
  <c r="L413" i="4"/>
  <c r="L427" i="4"/>
  <c r="L442" i="4"/>
  <c r="L455" i="4"/>
  <c r="L470" i="4"/>
  <c r="L485" i="4"/>
  <c r="L498" i="4"/>
  <c r="L513" i="4"/>
  <c r="L527" i="4"/>
  <c r="L541" i="4"/>
  <c r="L555" i="4"/>
  <c r="L570" i="4"/>
  <c r="L583" i="4"/>
  <c r="L598" i="4"/>
  <c r="L613" i="4"/>
  <c r="L626" i="4"/>
  <c r="L641" i="4"/>
  <c r="L655" i="4"/>
  <c r="L669" i="4"/>
  <c r="L683" i="4"/>
  <c r="L695" i="4"/>
  <c r="L705" i="4"/>
  <c r="L715" i="4"/>
  <c r="L725" i="4"/>
  <c r="L733" i="4"/>
  <c r="L743" i="4"/>
  <c r="L753" i="4"/>
  <c r="L762" i="4"/>
  <c r="L771" i="4"/>
  <c r="L777" i="4"/>
  <c r="L784" i="4"/>
  <c r="L792" i="4"/>
  <c r="L799" i="4"/>
  <c r="L805" i="4"/>
  <c r="L813" i="4"/>
  <c r="L820" i="4"/>
  <c r="L827" i="4"/>
  <c r="L835" i="4"/>
  <c r="L841" i="4"/>
  <c r="L848" i="4"/>
  <c r="L856" i="4"/>
  <c r="L863" i="4"/>
  <c r="L869" i="4"/>
  <c r="L877" i="4"/>
  <c r="L884" i="4"/>
  <c r="L891" i="4"/>
  <c r="L899" i="4"/>
  <c r="L905" i="4"/>
  <c r="L912" i="4"/>
  <c r="L920" i="4"/>
  <c r="L927" i="4"/>
  <c r="L933" i="4"/>
  <c r="L941" i="4"/>
  <c r="L948" i="4"/>
  <c r="L955" i="4"/>
  <c r="L963" i="4"/>
  <c r="L969" i="4"/>
  <c r="L976" i="4"/>
  <c r="L984" i="4"/>
  <c r="L991" i="4"/>
  <c r="L997" i="4"/>
  <c r="N6" i="4"/>
  <c r="N5" i="4"/>
  <c r="N4" i="4"/>
  <c r="N3" i="4"/>
  <c r="L945" i="4" l="1"/>
  <c r="L881" i="4"/>
  <c r="L817" i="4"/>
  <c r="L749" i="4"/>
  <c r="L673" i="4"/>
  <c r="L629" i="4"/>
  <c r="L581" i="4"/>
  <c r="L545" i="4"/>
  <c r="L501" i="4"/>
  <c r="L453" i="4"/>
  <c r="L417" i="4"/>
  <c r="L373" i="4"/>
  <c r="L309" i="4"/>
  <c r="L221" i="4"/>
  <c r="L173" i="4"/>
  <c r="L145" i="4"/>
  <c r="L109" i="4"/>
  <c r="L2" i="4"/>
  <c r="L22" i="4"/>
  <c r="L32" i="4"/>
  <c r="L42" i="4"/>
  <c r="L50" i="4"/>
  <c r="L60" i="4"/>
  <c r="L70" i="4"/>
  <c r="L80" i="4"/>
  <c r="L88" i="4"/>
  <c r="L98" i="4"/>
  <c r="L108" i="4"/>
  <c r="L128" i="4"/>
  <c r="L136" i="4"/>
  <c r="L156" i="4"/>
  <c r="L184" i="4"/>
  <c r="L202" i="4"/>
  <c r="L230" i="4"/>
  <c r="L250" i="4"/>
  <c r="L258" i="4"/>
  <c r="L278" i="4"/>
  <c r="L288" i="4"/>
  <c r="L298" i="4"/>
  <c r="L306" i="4"/>
  <c r="L316" i="4"/>
  <c r="L326" i="4"/>
  <c r="L336" i="4"/>
  <c r="L343" i="4"/>
  <c r="L351" i="4"/>
  <c r="L358" i="4"/>
  <c r="L379" i="4"/>
  <c r="L386" i="4"/>
  <c r="L394" i="4"/>
  <c r="L407" i="4"/>
  <c r="L415" i="4"/>
  <c r="L422" i="4"/>
  <c r="L443" i="4"/>
  <c r="L450" i="4"/>
  <c r="L458" i="4"/>
  <c r="L471" i="4"/>
  <c r="L479" i="4"/>
  <c r="L486" i="4"/>
  <c r="L507" i="4"/>
  <c r="L514" i="4"/>
  <c r="L522" i="4"/>
  <c r="L535" i="4"/>
  <c r="L543" i="4"/>
  <c r="L550" i="4"/>
  <c r="L571" i="4"/>
  <c r="L578" i="4"/>
  <c r="L586" i="4"/>
  <c r="L599" i="4"/>
  <c r="L607" i="4"/>
  <c r="L614" i="4"/>
  <c r="L635" i="4"/>
  <c r="L642" i="4"/>
  <c r="L650" i="4"/>
  <c r="L663" i="4"/>
  <c r="L671" i="4"/>
  <c r="L678" i="4"/>
  <c r="L699" i="4"/>
  <c r="L706" i="4"/>
  <c r="L714" i="4"/>
  <c r="L727" i="4"/>
  <c r="L735" i="4"/>
  <c r="L742" i="4"/>
  <c r="L763" i="4"/>
  <c r="L775" i="4"/>
  <c r="L780" i="4"/>
  <c r="L791" i="4"/>
  <c r="L796" i="4"/>
  <c r="L807" i="4"/>
  <c r="L812" i="4"/>
  <c r="L823" i="4"/>
  <c r="L828" i="4"/>
  <c r="L839" i="4"/>
  <c r="L844" i="4"/>
  <c r="L855" i="4"/>
  <c r="L860" i="4"/>
  <c r="L871" i="4"/>
  <c r="L876" i="4"/>
  <c r="L887" i="4"/>
  <c r="L892" i="4"/>
  <c r="L903" i="4"/>
  <c r="L908" i="4"/>
  <c r="L919" i="4"/>
  <c r="L924" i="4"/>
  <c r="L935" i="4"/>
  <c r="L940" i="4"/>
  <c r="L951" i="4"/>
  <c r="L956" i="4"/>
  <c r="L967" i="4"/>
  <c r="L972" i="4"/>
  <c r="L983" i="4"/>
  <c r="L988" i="4"/>
  <c r="L999" i="4"/>
  <c r="L6" i="4"/>
  <c r="L16" i="4"/>
  <c r="L24" i="4"/>
  <c r="L34" i="4"/>
  <c r="L44" i="4"/>
  <c r="L64" i="4"/>
  <c r="L72" i="4"/>
  <c r="L92" i="4"/>
  <c r="L120" i="4"/>
  <c r="L138" i="4"/>
  <c r="L166" i="4"/>
  <c r="L186" i="4"/>
  <c r="L194" i="4"/>
  <c r="L214" i="4"/>
  <c r="L224" i="4"/>
  <c r="L234" i="4"/>
  <c r="L242" i="4"/>
  <c r="L252" i="4"/>
  <c r="L262" i="4"/>
  <c r="L272" i="4"/>
  <c r="L280" i="4"/>
  <c r="L290" i="4"/>
  <c r="L300" i="4"/>
  <c r="L320" i="4"/>
  <c r="L328" i="4"/>
  <c r="L346" i="4"/>
  <c r="L359" i="4"/>
  <c r="L367" i="4"/>
  <c r="L374" i="4"/>
  <c r="L395" i="4"/>
  <c r="L402" i="4"/>
  <c r="L410" i="4"/>
  <c r="L423" i="4"/>
  <c r="L431" i="4"/>
  <c r="L438" i="4"/>
  <c r="L459" i="4"/>
  <c r="L466" i="4"/>
  <c r="L474" i="4"/>
  <c r="L487" i="4"/>
  <c r="L495" i="4"/>
  <c r="L502" i="4"/>
  <c r="L523" i="4"/>
  <c r="L530" i="4"/>
  <c r="L538" i="4"/>
  <c r="L551" i="4"/>
  <c r="L559" i="4"/>
  <c r="L566" i="4"/>
  <c r="L587" i="4"/>
  <c r="L594" i="4"/>
  <c r="L602" i="4"/>
  <c r="L615" i="4"/>
  <c r="L623" i="4"/>
  <c r="L630" i="4"/>
  <c r="L651" i="4"/>
  <c r="L658" i="4"/>
  <c r="L666" i="4"/>
  <c r="L679" i="4"/>
  <c r="L687" i="4"/>
  <c r="L929" i="4"/>
  <c r="L865" i="4"/>
  <c r="L801" i="4"/>
  <c r="L757" i="4"/>
  <c r="L685" i="4"/>
  <c r="L637" i="4"/>
  <c r="L593" i="4"/>
  <c r="L557" i="4"/>
  <c r="L509" i="4"/>
  <c r="L465" i="4"/>
  <c r="L429" i="4"/>
  <c r="L381" i="4"/>
  <c r="L337" i="4"/>
  <c r="L241" i="4"/>
  <c r="L193" i="4"/>
  <c r="L157" i="4"/>
  <c r="L117" i="4"/>
  <c r="L81" i="4"/>
  <c r="L13" i="4"/>
  <c r="L968" i="4"/>
  <c r="L947" i="4"/>
  <c r="L896" i="4"/>
  <c r="L875" i="4"/>
  <c r="L832" i="4"/>
  <c r="L811" i="4"/>
  <c r="L776" i="4"/>
  <c r="L751" i="4"/>
  <c r="L703" i="4"/>
  <c r="L682" i="4"/>
  <c r="L567" i="4"/>
  <c r="L482" i="4"/>
  <c r="L411" i="4"/>
  <c r="L170" i="4"/>
  <c r="L913" i="4"/>
  <c r="L849" i="4"/>
  <c r="L785" i="4"/>
  <c r="L721" i="4"/>
  <c r="L657" i="4"/>
  <c r="L621" i="4"/>
  <c r="L573" i="4"/>
  <c r="L529" i="4"/>
  <c r="L493" i="4"/>
  <c r="L445" i="4"/>
  <c r="L401" i="4"/>
  <c r="L365" i="4"/>
  <c r="L213" i="4"/>
  <c r="L177" i="4"/>
  <c r="L149" i="4"/>
  <c r="L101" i="4"/>
  <c r="L996" i="4"/>
  <c r="L960" i="4"/>
  <c r="L939" i="4"/>
  <c r="L911" i="4"/>
  <c r="L868" i="4"/>
  <c r="L840" i="4"/>
  <c r="L804" i="4"/>
  <c r="L768" i="4"/>
  <c r="L731" i="4"/>
  <c r="L711" i="4"/>
  <c r="L694" i="4"/>
  <c r="L639" i="4"/>
  <c r="L582" i="4"/>
  <c r="L554" i="4"/>
  <c r="L511" i="4"/>
  <c r="L454" i="4"/>
  <c r="L426" i="4"/>
  <c r="L383" i="4"/>
  <c r="L284" i="4"/>
  <c r="L226" i="4"/>
  <c r="L188" i="4"/>
  <c r="L150" i="4"/>
  <c r="L130" i="4"/>
  <c r="L56" i="4"/>
  <c r="L995" i="4"/>
  <c r="L987" i="4"/>
  <c r="L980" i="4"/>
  <c r="L959" i="4"/>
  <c r="L952" i="4"/>
  <c r="L944" i="4"/>
  <c r="L931" i="4"/>
  <c r="L923" i="4"/>
  <c r="L916" i="4"/>
  <c r="L895" i="4"/>
  <c r="L888" i="4"/>
  <c r="L880" i="4"/>
  <c r="L867" i="4"/>
  <c r="L859" i="4"/>
  <c r="L852" i="4"/>
  <c r="L831" i="4"/>
  <c r="L824" i="4"/>
  <c r="L816" i="4"/>
  <c r="L803" i="4"/>
  <c r="L795" i="4"/>
  <c r="L788" i="4"/>
  <c r="L767" i="4"/>
  <c r="L758" i="4"/>
  <c r="L747" i="4"/>
  <c r="L738" i="4"/>
  <c r="L730" i="4"/>
  <c r="L719" i="4"/>
  <c r="L710" i="4"/>
  <c r="L690" i="4"/>
  <c r="L662" i="4"/>
  <c r="L647" i="4"/>
  <c r="L634" i="4"/>
  <c r="L619" i="4"/>
  <c r="L591" i="4"/>
  <c r="L562" i="4"/>
  <c r="L534" i="4"/>
  <c r="L519" i="4"/>
  <c r="L506" i="4"/>
  <c r="L491" i="4"/>
  <c r="L463" i="4"/>
  <c r="L434" i="4"/>
  <c r="L406" i="4"/>
  <c r="L391" i="4"/>
  <c r="L378" i="4"/>
  <c r="L363" i="4"/>
  <c r="L314" i="4"/>
  <c r="L294" i="4"/>
  <c r="L220" i="4"/>
  <c r="L200" i="4"/>
  <c r="L162" i="4"/>
  <c r="L144" i="4"/>
  <c r="L124" i="4"/>
  <c r="L106" i="4"/>
  <c r="L86" i="4"/>
  <c r="L66" i="4"/>
  <c r="L10" i="4"/>
  <c r="L897" i="4"/>
  <c r="L833" i="4"/>
  <c r="L769" i="4"/>
  <c r="L693" i="4"/>
  <c r="L645" i="4"/>
  <c r="L609" i="4"/>
  <c r="L565" i="4"/>
  <c r="L517" i="4"/>
  <c r="L481" i="4"/>
  <c r="L437" i="4"/>
  <c r="L389" i="4"/>
  <c r="L353" i="4"/>
  <c r="L269" i="4"/>
  <c r="L205" i="4"/>
  <c r="L165" i="4"/>
  <c r="L129" i="4"/>
  <c r="L53" i="4"/>
  <c r="L975" i="4"/>
  <c r="L932" i="4"/>
  <c r="L904" i="4"/>
  <c r="L883" i="4"/>
  <c r="L847" i="4"/>
  <c r="L819" i="4"/>
  <c r="L783" i="4"/>
  <c r="L759" i="4"/>
  <c r="L722" i="4"/>
  <c r="L667" i="4"/>
  <c r="L610" i="4"/>
  <c r="L539" i="4"/>
  <c r="L439" i="4"/>
  <c r="L354" i="4"/>
  <c r="L264" i="4"/>
  <c r="L208" i="4"/>
  <c r="L74" i="4"/>
  <c r="L1000" i="4"/>
  <c r="L992" i="4"/>
  <c r="L979" i="4"/>
  <c r="L971" i="4"/>
  <c r="L964" i="4"/>
  <c r="L943" i="4"/>
  <c r="L936" i="4"/>
  <c r="L928" i="4"/>
  <c r="L915" i="4"/>
  <c r="L907" i="4"/>
  <c r="L900" i="4"/>
  <c r="L879" i="4"/>
  <c r="L872" i="4"/>
  <c r="L864" i="4"/>
  <c r="L851" i="4"/>
  <c r="L843" i="4"/>
  <c r="L836" i="4"/>
  <c r="L815" i="4"/>
  <c r="L808" i="4"/>
  <c r="L800" i="4"/>
  <c r="L787" i="4"/>
  <c r="L779" i="4"/>
  <c r="L772" i="4"/>
  <c r="L754" i="4"/>
  <c r="L746" i="4"/>
  <c r="L726" i="4"/>
  <c r="L698" i="4"/>
  <c r="L674" i="4"/>
  <c r="L646" i="4"/>
  <c r="L631" i="4"/>
  <c r="L618" i="4"/>
  <c r="L603" i="4"/>
  <c r="L575" i="4"/>
  <c r="L546" i="4"/>
  <c r="L518" i="4"/>
  <c r="L503" i="4"/>
  <c r="L490" i="4"/>
  <c r="L475" i="4"/>
  <c r="L447" i="4"/>
  <c r="L418" i="4"/>
  <c r="L390" i="4"/>
  <c r="L375" i="4"/>
  <c r="L362" i="4"/>
  <c r="L347" i="4"/>
  <c r="L330" i="4"/>
  <c r="L312" i="4"/>
  <c r="L256" i="4"/>
  <c r="L236" i="4"/>
  <c r="L216" i="4"/>
  <c r="L198" i="4"/>
  <c r="L178" i="4"/>
  <c r="L160" i="4"/>
  <c r="L122" i="4"/>
  <c r="L102" i="4"/>
  <c r="L28" i="4"/>
  <c r="L8" i="4"/>
  <c r="L332" i="4"/>
  <c r="L304" i="4"/>
  <c r="L296" i="4"/>
  <c r="L268" i="4"/>
  <c r="L240" i="4"/>
  <c r="L232" i="4"/>
  <c r="L204" i="4"/>
  <c r="L176" i="4"/>
  <c r="L168" i="4"/>
  <c r="L140" i="4"/>
  <c r="L112" i="4"/>
  <c r="L104" i="4"/>
  <c r="L76" i="4"/>
  <c r="L48" i="4"/>
  <c r="L40" i="4"/>
  <c r="L12" i="4"/>
  <c r="L998" i="4"/>
  <c r="L994" i="4"/>
  <c r="L990" i="4"/>
  <c r="L986" i="4"/>
  <c r="L982" i="4"/>
  <c r="L978" i="4"/>
  <c r="L974" i="4"/>
  <c r="L970" i="4"/>
  <c r="L966" i="4"/>
  <c r="L962" i="4"/>
  <c r="L958" i="4"/>
  <c r="L954" i="4"/>
  <c r="L950" i="4"/>
  <c r="L946" i="4"/>
  <c r="L942" i="4"/>
  <c r="L938" i="4"/>
  <c r="L934" i="4"/>
  <c r="L930" i="4"/>
  <c r="L926" i="4"/>
  <c r="L922" i="4"/>
  <c r="L918" i="4"/>
  <c r="L914" i="4"/>
  <c r="L910" i="4"/>
  <c r="L906" i="4"/>
  <c r="L902" i="4"/>
  <c r="L898" i="4"/>
  <c r="L894" i="4"/>
  <c r="L890" i="4"/>
  <c r="L886" i="4"/>
  <c r="L882" i="4"/>
  <c r="L878" i="4"/>
  <c r="L874" i="4"/>
  <c r="L870" i="4"/>
  <c r="L866" i="4"/>
  <c r="L862" i="4"/>
  <c r="L858" i="4"/>
  <c r="L854" i="4"/>
  <c r="L850" i="4"/>
  <c r="L846" i="4"/>
  <c r="L842" i="4"/>
  <c r="L838" i="4"/>
  <c r="L834" i="4"/>
  <c r="L830" i="4"/>
  <c r="L826" i="4"/>
  <c r="L822" i="4"/>
  <c r="L818" i="4"/>
  <c r="L814" i="4"/>
  <c r="L810" i="4"/>
  <c r="L806" i="4"/>
  <c r="L802" i="4"/>
  <c r="L798" i="4"/>
  <c r="L794" i="4"/>
  <c r="L790" i="4"/>
  <c r="L786" i="4"/>
  <c r="L782" i="4"/>
  <c r="L778" i="4"/>
  <c r="L774" i="4"/>
  <c r="L770" i="4"/>
  <c r="L766" i="4"/>
  <c r="L750" i="4"/>
  <c r="L734" i="4"/>
  <c r="L718" i="4"/>
  <c r="L702" i="4"/>
  <c r="L686" i="4"/>
  <c r="L670" i="4"/>
  <c r="L654" i="4"/>
  <c r="L638" i="4"/>
  <c r="L622" i="4"/>
  <c r="L606" i="4"/>
  <c r="L590" i="4"/>
  <c r="L574" i="4"/>
  <c r="L558" i="4"/>
  <c r="L542" i="4"/>
  <c r="L526" i="4"/>
  <c r="L510" i="4"/>
  <c r="L494" i="4"/>
  <c r="L478" i="4"/>
  <c r="L462" i="4"/>
  <c r="L446" i="4"/>
  <c r="L430" i="4"/>
  <c r="L414" i="4"/>
  <c r="L398" i="4"/>
  <c r="L382" i="4"/>
  <c r="L366" i="4"/>
  <c r="L350" i="4"/>
  <c r="L338" i="4"/>
  <c r="L310" i="4"/>
  <c r="L282" i="4"/>
  <c r="L274" i="4"/>
  <c r="L246" i="4"/>
  <c r="L218" i="4"/>
  <c r="L210" i="4"/>
  <c r="L182" i="4"/>
  <c r="L154" i="4"/>
  <c r="L146" i="4"/>
  <c r="L118" i="4"/>
  <c r="L90" i="4"/>
  <c r="L82" i="4"/>
  <c r="L54" i="4"/>
  <c r="L26" i="4"/>
  <c r="L18" i="4"/>
  <c r="L5" i="4"/>
  <c r="L760" i="4"/>
  <c r="L752" i="4"/>
  <c r="L744" i="4"/>
  <c r="L736" i="4"/>
  <c r="L728" i="4"/>
  <c r="L720" i="4"/>
  <c r="L712" i="4"/>
  <c r="L704" i="4"/>
  <c r="L696" i="4"/>
  <c r="L688" i="4"/>
  <c r="L680" i="4"/>
  <c r="L672" i="4"/>
  <c r="L664" i="4"/>
  <c r="L656" i="4"/>
  <c r="L648" i="4"/>
  <c r="L640" i="4"/>
  <c r="L632" i="4"/>
  <c r="L624" i="4"/>
  <c r="L616" i="4"/>
  <c r="L608" i="4"/>
  <c r="L600" i="4"/>
  <c r="L592" i="4"/>
  <c r="L584" i="4"/>
  <c r="L576" i="4"/>
  <c r="L568" i="4"/>
  <c r="L560" i="4"/>
  <c r="L552" i="4"/>
  <c r="L544" i="4"/>
  <c r="L536" i="4"/>
  <c r="L528" i="4"/>
  <c r="L520" i="4"/>
  <c r="L512" i="4"/>
  <c r="L504" i="4"/>
  <c r="L496" i="4"/>
  <c r="L488" i="4"/>
  <c r="L480" i="4"/>
  <c r="L472" i="4"/>
  <c r="L464" i="4"/>
  <c r="L456" i="4"/>
  <c r="L448" i="4"/>
  <c r="L440" i="4"/>
  <c r="L432" i="4"/>
  <c r="L424" i="4"/>
  <c r="L416" i="4"/>
  <c r="L408" i="4"/>
  <c r="L400" i="4"/>
  <c r="L392" i="4"/>
  <c r="L384" i="4"/>
  <c r="L376" i="4"/>
  <c r="L368" i="4"/>
  <c r="L360" i="4"/>
  <c r="L352" i="4"/>
  <c r="L344" i="4"/>
  <c r="L324" i="4"/>
  <c r="L292" i="4"/>
  <c r="L260" i="4"/>
  <c r="L228" i="4"/>
  <c r="L196" i="4"/>
  <c r="L164" i="4"/>
  <c r="L132" i="4"/>
  <c r="L100" i="4"/>
  <c r="L68" i="4"/>
  <c r="L36" i="4"/>
  <c r="L4" i="4"/>
  <c r="L764" i="4"/>
  <c r="L756" i="4"/>
  <c r="L748" i="4"/>
  <c r="L740" i="4"/>
  <c r="L732" i="4"/>
  <c r="L724" i="4"/>
  <c r="L716" i="4"/>
  <c r="L708" i="4"/>
  <c r="L700" i="4"/>
  <c r="L692" i="4"/>
  <c r="L684" i="4"/>
  <c r="L676" i="4"/>
  <c r="L668" i="4"/>
  <c r="L660" i="4"/>
  <c r="L652" i="4"/>
  <c r="L644" i="4"/>
  <c r="L636" i="4"/>
  <c r="L628" i="4"/>
  <c r="L620" i="4"/>
  <c r="L612" i="4"/>
  <c r="L604" i="4"/>
  <c r="L596" i="4"/>
  <c r="L588" i="4"/>
  <c r="L580" i="4"/>
  <c r="L572" i="4"/>
  <c r="L564" i="4"/>
  <c r="L556" i="4"/>
  <c r="L548" i="4"/>
  <c r="L540" i="4"/>
  <c r="L532" i="4"/>
  <c r="L524" i="4"/>
  <c r="L516" i="4"/>
  <c r="L508" i="4"/>
  <c r="L500" i="4"/>
  <c r="L492" i="4"/>
  <c r="L484" i="4"/>
  <c r="L476" i="4"/>
  <c r="L468" i="4"/>
  <c r="L460" i="4"/>
  <c r="L452" i="4"/>
  <c r="L444" i="4"/>
  <c r="L436" i="4"/>
  <c r="L428" i="4"/>
  <c r="L420" i="4"/>
  <c r="L412" i="4"/>
  <c r="L404" i="4"/>
  <c r="L396" i="4"/>
  <c r="L388" i="4"/>
  <c r="L380" i="4"/>
  <c r="L372" i="4"/>
  <c r="L364" i="4"/>
  <c r="L356" i="4"/>
  <c r="L348" i="4"/>
  <c r="L340" i="4"/>
  <c r="L308" i="4"/>
  <c r="L276" i="4"/>
  <c r="L244" i="4"/>
  <c r="L212" i="4"/>
  <c r="L180" i="4"/>
  <c r="L148" i="4"/>
  <c r="L116" i="4"/>
  <c r="L84" i="4"/>
  <c r="L52" i="4"/>
  <c r="L20" i="4"/>
  <c r="L761" i="4"/>
  <c r="L755" i="4"/>
  <c r="L745" i="4"/>
  <c r="L739" i="4"/>
  <c r="L729" i="4"/>
  <c r="L723" i="4"/>
  <c r="L713" i="4"/>
  <c r="L707" i="4"/>
  <c r="L697" i="4"/>
  <c r="L691" i="4"/>
  <c r="L681" i="4"/>
  <c r="L675" i="4"/>
  <c r="L665" i="4"/>
  <c r="L659" i="4"/>
  <c r="L649" i="4"/>
  <c r="L643" i="4"/>
  <c r="L633" i="4"/>
  <c r="L627" i="4"/>
  <c r="L617" i="4"/>
  <c r="L611" i="4"/>
  <c r="L601" i="4"/>
  <c r="L595" i="4"/>
  <c r="L585" i="4"/>
  <c r="L579" i="4"/>
  <c r="L569" i="4"/>
  <c r="L563" i="4"/>
  <c r="L553" i="4"/>
  <c r="L547" i="4"/>
  <c r="L537" i="4"/>
  <c r="L531" i="4"/>
  <c r="L521" i="4"/>
  <c r="L515" i="4"/>
  <c r="L505" i="4"/>
  <c r="L499" i="4"/>
  <c r="L489" i="4"/>
  <c r="L483" i="4"/>
  <c r="L473" i="4"/>
  <c r="L467" i="4"/>
  <c r="L457" i="4"/>
  <c r="L451" i="4"/>
  <c r="L441" i="4"/>
  <c r="L435" i="4"/>
  <c r="L425" i="4"/>
  <c r="L419" i="4"/>
  <c r="L409" i="4"/>
  <c r="L403" i="4"/>
  <c r="L393" i="4"/>
  <c r="L387" i="4"/>
  <c r="L377" i="4"/>
  <c r="L371" i="4"/>
  <c r="L361" i="4"/>
  <c r="L355" i="4"/>
  <c r="L345" i="4"/>
  <c r="L325" i="4"/>
  <c r="L317" i="4"/>
  <c r="L289" i="4"/>
  <c r="L261" i="4"/>
  <c r="L253" i="4"/>
  <c r="L225" i="4"/>
  <c r="L197" i="4"/>
  <c r="L189" i="4"/>
  <c r="L161" i="4"/>
  <c r="L133" i="4"/>
  <c r="L125" i="4"/>
  <c r="L97" i="4"/>
  <c r="L69" i="4"/>
  <c r="L61" i="4"/>
  <c r="L33" i="4"/>
  <c r="L334" i="4"/>
  <c r="L318" i="4"/>
  <c r="L302" i="4"/>
  <c r="L286" i="4"/>
  <c r="L270" i="4"/>
  <c r="L254" i="4"/>
  <c r="L238" i="4"/>
  <c r="L222" i="4"/>
  <c r="L206" i="4"/>
  <c r="L190" i="4"/>
  <c r="L174" i="4"/>
  <c r="L158" i="4"/>
  <c r="L142" i="4"/>
  <c r="L126" i="4"/>
  <c r="L110" i="4"/>
  <c r="L94" i="4"/>
  <c r="L78" i="4"/>
  <c r="L62" i="4"/>
  <c r="L46" i="4"/>
  <c r="L30" i="4"/>
  <c r="L14" i="4"/>
  <c r="L3" i="4"/>
  <c r="L7" i="4"/>
  <c r="L11" i="4"/>
  <c r="L15" i="4"/>
  <c r="L19" i="4"/>
  <c r="L23" i="4"/>
  <c r="L27" i="4"/>
  <c r="L31" i="4"/>
  <c r="L35" i="4"/>
  <c r="L39" i="4"/>
  <c r="L43" i="4"/>
  <c r="L47" i="4"/>
  <c r="L51" i="4"/>
  <c r="L55" i="4"/>
  <c r="L59" i="4"/>
  <c r="L63" i="4"/>
  <c r="L67" i="4"/>
  <c r="L71" i="4"/>
  <c r="L75" i="4"/>
  <c r="L79" i="4"/>
  <c r="L83" i="4"/>
  <c r="L87" i="4"/>
  <c r="L91" i="4"/>
  <c r="L95" i="4"/>
  <c r="L99" i="4"/>
  <c r="L103" i="4"/>
  <c r="L107" i="4"/>
  <c r="L111" i="4"/>
  <c r="L115" i="4"/>
  <c r="L119" i="4"/>
  <c r="L123" i="4"/>
  <c r="L127" i="4"/>
  <c r="L131" i="4"/>
  <c r="L135" i="4"/>
  <c r="L139" i="4"/>
  <c r="L143" i="4"/>
  <c r="L147" i="4"/>
  <c r="L151" i="4"/>
  <c r="L155" i="4"/>
  <c r="L159" i="4"/>
  <c r="L163" i="4"/>
  <c r="L167" i="4"/>
  <c r="L171" i="4"/>
  <c r="L175" i="4"/>
  <c r="L179" i="4"/>
  <c r="L183" i="4"/>
  <c r="L187" i="4"/>
  <c r="L191" i="4"/>
  <c r="L195" i="4"/>
  <c r="L199" i="4"/>
  <c r="L203" i="4"/>
  <c r="L207" i="4"/>
  <c r="L211" i="4"/>
  <c r="L215" i="4"/>
  <c r="L219" i="4"/>
  <c r="L223" i="4"/>
  <c r="L227" i="4"/>
  <c r="L231" i="4"/>
  <c r="L235" i="4"/>
  <c r="L239" i="4"/>
  <c r="L243" i="4"/>
  <c r="L247" i="4"/>
  <c r="L251" i="4"/>
  <c r="L255" i="4"/>
  <c r="L259" i="4"/>
  <c r="L263" i="4"/>
  <c r="L267" i="4"/>
  <c r="L271" i="4"/>
  <c r="L275" i="4"/>
  <c r="L279" i="4"/>
  <c r="L283" i="4"/>
  <c r="L287" i="4"/>
  <c r="L291" i="4"/>
  <c r="L295" i="4"/>
  <c r="L299" i="4"/>
  <c r="L303" i="4"/>
  <c r="L307" i="4"/>
  <c r="L311" i="4"/>
  <c r="L315" i="4"/>
  <c r="L319" i="4"/>
  <c r="L323" i="4"/>
  <c r="L327" i="4"/>
  <c r="L331" i="4"/>
  <c r="L335" i="4"/>
  <c r="L339" i="4"/>
  <c r="L9" i="4"/>
  <c r="L25" i="4"/>
  <c r="L41" i="4"/>
  <c r="L57" i="4"/>
  <c r="L73" i="4"/>
  <c r="L89" i="4"/>
  <c r="L105" i="4"/>
  <c r="L121" i="4"/>
  <c r="L137" i="4"/>
  <c r="L153" i="4"/>
  <c r="L169" i="4"/>
  <c r="L185" i="4"/>
  <c r="L201" i="4"/>
  <c r="L217" i="4"/>
  <c r="L233" i="4"/>
  <c r="L249" i="4"/>
  <c r="L265" i="4"/>
  <c r="L281" i="4"/>
  <c r="L297" i="4"/>
  <c r="L313" i="4"/>
  <c r="L329" i="4"/>
  <c r="M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41A555-7391-4EE2-8041-F73BC6EF1B4F}" keepAlive="1" name="Query - patients" description="Connection to the 'patients' query in the workbook." type="5" refreshedVersion="7" background="1" saveData="1">
    <dbPr connection="Provider=Microsoft.Mashup.OleDb.1;Data Source=$Workbook$;Location=patients;Extended Properties=&quot;&quot;" command="SELECT * FROM [patients]"/>
  </connection>
  <connection id="2" xr16:uid="{78C64691-ACDE-44BD-89E8-D1F261414081}" keepAlive="1" name="Query - patients (2)" description="Connection to the 'patients (2)' query in the workbook." type="5" refreshedVersion="7" background="1" saveData="1">
    <dbPr connection="Provider=Microsoft.Mashup.OleDb.1;Data Source=$Workbook$;Location=&quot;patients (2)&quot;;Extended Properties=&quot;&quot;" command="SELECT * FROM [patients (2)]"/>
  </connection>
  <connection id="3" xr16:uid="{4AB8E171-3175-49F8-9881-9B3D1F62E6F7}" keepAlive="1" name="Query - Untitled spreadsheet - patients" description="Connection to the 'Untitled spreadsheet - patients' query in the workbook." type="5" refreshedVersion="7" background="1" saveData="1">
    <dbPr connection="Provider=Microsoft.Mashup.OleDb.1;Data Source=$Workbook$;Location=&quot;Untitled spreadsheet - patients&quot;;Extended Properties=&quot;&quot;" command="SELECT * FROM [Untitled spreadsheet - patients]"/>
  </connection>
</connections>
</file>

<file path=xl/sharedStrings.xml><?xml version="1.0" encoding="utf-8"?>
<sst xmlns="http://schemas.openxmlformats.org/spreadsheetml/2006/main" count="3070" uniqueCount="2044">
  <si>
    <t>patient_id</t>
  </si>
  <si>
    <t>name</t>
  </si>
  <si>
    <t>age</t>
  </si>
  <si>
    <t>arrival_date</t>
  </si>
  <si>
    <t>departure_date</t>
  </si>
  <si>
    <t>service</t>
  </si>
  <si>
    <t>satisfaction</t>
  </si>
  <si>
    <t>PAT-09484753</t>
  </si>
  <si>
    <t>Richard Rodriguez</t>
  </si>
  <si>
    <t>surgery</t>
  </si>
  <si>
    <t>PAT-f0644084</t>
  </si>
  <si>
    <t>Shannon Walker</t>
  </si>
  <si>
    <t>PAT-ac6162e4</t>
  </si>
  <si>
    <t>Julia Torres</t>
  </si>
  <si>
    <t>general_medicine</t>
  </si>
  <si>
    <t>PAT-3dda2bb5</t>
  </si>
  <si>
    <t>Crystal Johnson</t>
  </si>
  <si>
    <t>emergency</t>
  </si>
  <si>
    <t>PAT-08591375</t>
  </si>
  <si>
    <t>Garrett Lin</t>
  </si>
  <si>
    <t>ICU</t>
  </si>
  <si>
    <t>PAT-f4b29bae</t>
  </si>
  <si>
    <t>Diana May</t>
  </si>
  <si>
    <t>PAT-283cda07</t>
  </si>
  <si>
    <t>William Herrera</t>
  </si>
  <si>
    <t>PAT-5b61868c</t>
  </si>
  <si>
    <t>Ashley Waller</t>
  </si>
  <si>
    <t>PAT-f9c8afa6</t>
  </si>
  <si>
    <t>Victor Baker</t>
  </si>
  <si>
    <t>PAT-5290be70</t>
  </si>
  <si>
    <t>Jeffrey Chandler</t>
  </si>
  <si>
    <t>PAT-003ce690</t>
  </si>
  <si>
    <t>Larry Dixon</t>
  </si>
  <si>
    <t>PAT-18f78014</t>
  </si>
  <si>
    <t>Kenneth Scott</t>
  </si>
  <si>
    <t>PAT-69dc0dc1</t>
  </si>
  <si>
    <t>April Frost</t>
  </si>
  <si>
    <t>PAT-95afe21e</t>
  </si>
  <si>
    <t>Michelle Harmon</t>
  </si>
  <si>
    <t>PAT-cc50ad71</t>
  </si>
  <si>
    <t>Helen Jones</t>
  </si>
  <si>
    <t>PAT-0beb4754</t>
  </si>
  <si>
    <t>Erin Edwards</t>
  </si>
  <si>
    <t>PAT-3223420e</t>
  </si>
  <si>
    <t>Michelle Evans</t>
  </si>
  <si>
    <t>PAT-f0682772</t>
  </si>
  <si>
    <t>Jason Powell</t>
  </si>
  <si>
    <t>PAT-af65396f</t>
  </si>
  <si>
    <t>Cameron Fisher</t>
  </si>
  <si>
    <t>PAT-dbbf6d1f</t>
  </si>
  <si>
    <t>Megan Orr</t>
  </si>
  <si>
    <t>PAT-5e3f8747</t>
  </si>
  <si>
    <t>Elizabeth Kelley</t>
  </si>
  <si>
    <t>PAT-ba5529f4</t>
  </si>
  <si>
    <t>Dustin Jordan</t>
  </si>
  <si>
    <t>PAT-208fd478</t>
  </si>
  <si>
    <t>Mary Marshall</t>
  </si>
  <si>
    <t>PAT-127ca40e</t>
  </si>
  <si>
    <t>Daniel Kennedy</t>
  </si>
  <si>
    <t>PAT-f70aeea1</t>
  </si>
  <si>
    <t>Rebecca Jackson</t>
  </si>
  <si>
    <t>PAT-9bc45d47</t>
  </si>
  <si>
    <t>Jose Schultz</t>
  </si>
  <si>
    <t>PAT-13c9b20f</t>
  </si>
  <si>
    <t>Robert Potter</t>
  </si>
  <si>
    <t>PAT-cd63d937</t>
  </si>
  <si>
    <t>Courtney Gonzalez</t>
  </si>
  <si>
    <t>PAT-1bc22a80</t>
  </si>
  <si>
    <t>David Alvarez</t>
  </si>
  <si>
    <t>PAT-5044053e</t>
  </si>
  <si>
    <t>Angel Perry</t>
  </si>
  <si>
    <t>PAT-f3846605</t>
  </si>
  <si>
    <t>Cheyenne Horton</t>
  </si>
  <si>
    <t>PAT-736d270f</t>
  </si>
  <si>
    <t>David Douglas Jr.</t>
  </si>
  <si>
    <t>PAT-af250ef4</t>
  </si>
  <si>
    <t>Patricia Rodriguez</t>
  </si>
  <si>
    <t>PAT-eacf84b5</t>
  </si>
  <si>
    <t>Christopher Rubio</t>
  </si>
  <si>
    <t>PAT-8029775b</t>
  </si>
  <si>
    <t>Amber Wright</t>
  </si>
  <si>
    <t>PAT-9ba7a6ee</t>
  </si>
  <si>
    <t>Joyce Solis</t>
  </si>
  <si>
    <t>PAT-029113eb</t>
  </si>
  <si>
    <t>Victoria Larson</t>
  </si>
  <si>
    <t>PAT-44c855d4</t>
  </si>
  <si>
    <t>Stephanie Salazar</t>
  </si>
  <si>
    <t>PAT-8b1e87b0</t>
  </si>
  <si>
    <t>Kathy Rivas</t>
  </si>
  <si>
    <t>PAT-fade1b7b</t>
  </si>
  <si>
    <t>Stephanie Manning</t>
  </si>
  <si>
    <t>PAT-d4f82ecb</t>
  </si>
  <si>
    <t>David Wright</t>
  </si>
  <si>
    <t>PAT-5b51b470</t>
  </si>
  <si>
    <t>Pamela Boyd</t>
  </si>
  <si>
    <t>PAT-cb6b3892</t>
  </si>
  <si>
    <t>Denise Jones</t>
  </si>
  <si>
    <t>PAT-87783e44</t>
  </si>
  <si>
    <t>Devon Flores</t>
  </si>
  <si>
    <t>PAT-33d8d801</t>
  </si>
  <si>
    <t>Brenda Hall</t>
  </si>
  <si>
    <t>PAT-48f61d27</t>
  </si>
  <si>
    <t>Michelle Brown</t>
  </si>
  <si>
    <t>PAT-24a653c8</t>
  </si>
  <si>
    <t>Joshua Perry</t>
  </si>
  <si>
    <t>PAT-0d00ca2c</t>
  </si>
  <si>
    <t>Jason Stein</t>
  </si>
  <si>
    <t>PAT-70057243</t>
  </si>
  <si>
    <t>Melissa Gates</t>
  </si>
  <si>
    <t>PAT-84559395</t>
  </si>
  <si>
    <t>Jamie Smith</t>
  </si>
  <si>
    <t>PAT-581a47d8</t>
  </si>
  <si>
    <t>Paul Castaneda</t>
  </si>
  <si>
    <t>PAT-851d3ef5</t>
  </si>
  <si>
    <t>Jennifer Adkins</t>
  </si>
  <si>
    <t>PAT-a2c2be76</t>
  </si>
  <si>
    <t>Lindsey Walker</t>
  </si>
  <si>
    <t>PAT-ae81e45f</t>
  </si>
  <si>
    <t>Jeffrey Johnson</t>
  </si>
  <si>
    <t>PAT-51e4d298</t>
  </si>
  <si>
    <t>Michael Powell</t>
  </si>
  <si>
    <t>PAT-deada259</t>
  </si>
  <si>
    <t>John Anderson</t>
  </si>
  <si>
    <t>PAT-73381b12</t>
  </si>
  <si>
    <t>Alyssa Long</t>
  </si>
  <si>
    <t>PAT-4275a12b</t>
  </si>
  <si>
    <t>Alyssa Day</t>
  </si>
  <si>
    <t>PAT-a4a957cb</t>
  </si>
  <si>
    <t>Joel Williams</t>
  </si>
  <si>
    <t>PAT-a2ac2b3b</t>
  </si>
  <si>
    <t>Daniel Murphy</t>
  </si>
  <si>
    <t>PAT-64a781e0</t>
  </si>
  <si>
    <t>Jamie Walton</t>
  </si>
  <si>
    <t>PAT-54bd8932</t>
  </si>
  <si>
    <t>Darlene Miller</t>
  </si>
  <si>
    <t>PAT-1e630d47</t>
  </si>
  <si>
    <t>Joshua Cooke</t>
  </si>
  <si>
    <t>PAT-d1c95e77</t>
  </si>
  <si>
    <t>Matthew Harrington</t>
  </si>
  <si>
    <t>PAT-69802c02</t>
  </si>
  <si>
    <t>Nicole Herring</t>
  </si>
  <si>
    <t>PAT-8b68dd5f</t>
  </si>
  <si>
    <t>Alex Hernandez</t>
  </si>
  <si>
    <t>PAT-93f48cc9</t>
  </si>
  <si>
    <t>Michael Elliott</t>
  </si>
  <si>
    <t>PAT-0477a000</t>
  </si>
  <si>
    <t>Michael Wang</t>
  </si>
  <si>
    <t>PAT-efd9dfb4</t>
  </si>
  <si>
    <t>Lawrence Adkins</t>
  </si>
  <si>
    <t>PAT-1dd2fee7</t>
  </si>
  <si>
    <t>Robert Oconnell</t>
  </si>
  <si>
    <t>PAT-f316dd98</t>
  </si>
  <si>
    <t>Alexander Collins</t>
  </si>
  <si>
    <t>PAT-d6e424a7</t>
  </si>
  <si>
    <t>Tina Sanders</t>
  </si>
  <si>
    <t>PAT-9da5da0c</t>
  </si>
  <si>
    <t>Angela Vaughn</t>
  </si>
  <si>
    <t>PAT-d6009d2d</t>
  </si>
  <si>
    <t>Ashley Barton</t>
  </si>
  <si>
    <t>PAT-93eef480</t>
  </si>
  <si>
    <t>Lindsay Martinez</t>
  </si>
  <si>
    <t>PAT-71af91b2</t>
  </si>
  <si>
    <t>Dr. Hannah Patterson</t>
  </si>
  <si>
    <t>PAT-46bf225d</t>
  </si>
  <si>
    <t>Jonathan Peterson</t>
  </si>
  <si>
    <t>PAT-cdf17ff3</t>
  </si>
  <si>
    <t>Samantha Garcia</t>
  </si>
  <si>
    <t>PAT-37cfaa9e</t>
  </si>
  <si>
    <t>Madison Poole</t>
  </si>
  <si>
    <t>PAT-8d08fe4b</t>
  </si>
  <si>
    <t>Jessica Gross</t>
  </si>
  <si>
    <t>PAT-5ceebd3e</t>
  </si>
  <si>
    <t>Debra Morton</t>
  </si>
  <si>
    <t>PAT-781642da</t>
  </si>
  <si>
    <t>Karen Graham</t>
  </si>
  <si>
    <t>PAT-59b0893a</t>
  </si>
  <si>
    <t>Debra Christian</t>
  </si>
  <si>
    <t>PAT-6527c233</t>
  </si>
  <si>
    <t>Angelica Keith</t>
  </si>
  <si>
    <t>PAT-78c826d3</t>
  </si>
  <si>
    <t>John Bishop</t>
  </si>
  <si>
    <t>PAT-69b43c9f</t>
  </si>
  <si>
    <t>Allen Rosales</t>
  </si>
  <si>
    <t>PAT-5d40ae5a</t>
  </si>
  <si>
    <t>Daniel Salinas</t>
  </si>
  <si>
    <t>PAT-bc9492e1</t>
  </si>
  <si>
    <t>Spencer Haynes</t>
  </si>
  <si>
    <t>PAT-1cc7c1b5</t>
  </si>
  <si>
    <t>Adam Vaughan</t>
  </si>
  <si>
    <t>PAT-67f7e3c0</t>
  </si>
  <si>
    <t>Nathan Freeman</t>
  </si>
  <si>
    <t>PAT-ff95fbd3</t>
  </si>
  <si>
    <t>Melissa Brewer</t>
  </si>
  <si>
    <t>PAT-64d84602</t>
  </si>
  <si>
    <t>Ricky Davis II</t>
  </si>
  <si>
    <t>PAT-aec27b91</t>
  </si>
  <si>
    <t>Elizabeth Perkins</t>
  </si>
  <si>
    <t>PAT-adbace23</t>
  </si>
  <si>
    <t>Joseph Coleman</t>
  </si>
  <si>
    <t>PAT-4541f775</t>
  </si>
  <si>
    <t>Erin Warner</t>
  </si>
  <si>
    <t>PAT-747aa801</t>
  </si>
  <si>
    <t>David Martinez</t>
  </si>
  <si>
    <t>PAT-8f6d5fa4</t>
  </si>
  <si>
    <t>Bryan Herrera</t>
  </si>
  <si>
    <t>PAT-5549773a</t>
  </si>
  <si>
    <t>Cathy Robinson</t>
  </si>
  <si>
    <t>PAT-a1a7ae2d</t>
  </si>
  <si>
    <t>Dr. William Warren</t>
  </si>
  <si>
    <t>PAT-e3ea41ad</t>
  </si>
  <si>
    <t>Brian Lee</t>
  </si>
  <si>
    <t>PAT-9503b40f</t>
  </si>
  <si>
    <t>Christopher Smith</t>
  </si>
  <si>
    <t>PAT-77cb8744</t>
  </si>
  <si>
    <t>Denise Mccann</t>
  </si>
  <si>
    <t>PAT-7b4c9205</t>
  </si>
  <si>
    <t>Melissa Martinez</t>
  </si>
  <si>
    <t>PAT-140b8ad9</t>
  </si>
  <si>
    <t>Katherine Salas</t>
  </si>
  <si>
    <t>PAT-d2e54d43</t>
  </si>
  <si>
    <t>Julie Alexander</t>
  </si>
  <si>
    <t>PAT-7d1cd17c</t>
  </si>
  <si>
    <t>Anthony Everett</t>
  </si>
  <si>
    <t>PAT-a5027bf8</t>
  </si>
  <si>
    <t>Rodney Morales</t>
  </si>
  <si>
    <t>PAT-e084c2a6</t>
  </si>
  <si>
    <t>Mark Brown</t>
  </si>
  <si>
    <t>PAT-6df0ffc7</t>
  </si>
  <si>
    <t>Justin Torres</t>
  </si>
  <si>
    <t>PAT-778a1d7f</t>
  </si>
  <si>
    <t>Bailey Duran DDS</t>
  </si>
  <si>
    <t>PAT-c10bb8e8</t>
  </si>
  <si>
    <t>Courtney Mills</t>
  </si>
  <si>
    <t>PAT-213fad7f</t>
  </si>
  <si>
    <t>Jeremy Dalton</t>
  </si>
  <si>
    <t>PAT-ac6dc0e1</t>
  </si>
  <si>
    <t>Elizabeth Oliver DDS</t>
  </si>
  <si>
    <t>PAT-76736cf9</t>
  </si>
  <si>
    <t>Theresa Clark</t>
  </si>
  <si>
    <t>PAT-7447f98d</t>
  </si>
  <si>
    <t>Matthew Moore</t>
  </si>
  <si>
    <t>PAT-adc6b53e</t>
  </si>
  <si>
    <t>Benjamin Smith</t>
  </si>
  <si>
    <t>PAT-566609d4</t>
  </si>
  <si>
    <t>Kirk Carter</t>
  </si>
  <si>
    <t>PAT-76ad3db1</t>
  </si>
  <si>
    <t>Michael Warner</t>
  </si>
  <si>
    <t>PAT-6cade292</t>
  </si>
  <si>
    <t>Michael Bradshaw</t>
  </si>
  <si>
    <t>PAT-9058ed41</t>
  </si>
  <si>
    <t>Lori Guerrero</t>
  </si>
  <si>
    <t>PAT-a672d6ab</t>
  </si>
  <si>
    <t>Jessica Stephens</t>
  </si>
  <si>
    <t>PAT-55170e9d</t>
  </si>
  <si>
    <t>Susan Serrano</t>
  </si>
  <si>
    <t>PAT-1c369f8c</t>
  </si>
  <si>
    <t>Christopher Parker</t>
  </si>
  <si>
    <t>PAT-933fdb73</t>
  </si>
  <si>
    <t>Laura Roberts</t>
  </si>
  <si>
    <t>PAT-36e02234</t>
  </si>
  <si>
    <t>Michael Lyons</t>
  </si>
  <si>
    <t>PAT-5cc44627</t>
  </si>
  <si>
    <t>Kathryn Snyder</t>
  </si>
  <si>
    <t>PAT-333f8368</t>
  </si>
  <si>
    <t>Andrew Reynolds</t>
  </si>
  <si>
    <t>PAT-82531806</t>
  </si>
  <si>
    <t>David Davis</t>
  </si>
  <si>
    <t>PAT-16a8108f</t>
  </si>
  <si>
    <t>Sara Johnston</t>
  </si>
  <si>
    <t>PAT-d977b532</t>
  </si>
  <si>
    <t>Yvonne Chambers</t>
  </si>
  <si>
    <t>PAT-532a2fa4</t>
  </si>
  <si>
    <t>Andrew Avila</t>
  </si>
  <si>
    <t>PAT-4d4b8877</t>
  </si>
  <si>
    <t>Matthew Moon</t>
  </si>
  <si>
    <t>PAT-2d44492a</t>
  </si>
  <si>
    <t>Kevin Walters</t>
  </si>
  <si>
    <t>PAT-dea8a3ab</t>
  </si>
  <si>
    <t>Brandon Bailey MD</t>
  </si>
  <si>
    <t>PAT-a8c3a396</t>
  </si>
  <si>
    <t>Shannon Rivera</t>
  </si>
  <si>
    <t>PAT-e52ee9c7</t>
  </si>
  <si>
    <t>Donna Landry</t>
  </si>
  <si>
    <t>PAT-b3234b48</t>
  </si>
  <si>
    <t>Krista Gibson</t>
  </si>
  <si>
    <t>PAT-3333db57</t>
  </si>
  <si>
    <t>Frank Cordova</t>
  </si>
  <si>
    <t>PAT-422fc492</t>
  </si>
  <si>
    <t>Jose Travis</t>
  </si>
  <si>
    <t>PAT-62ac02ae</t>
  </si>
  <si>
    <t>Kimberly Gutierrez</t>
  </si>
  <si>
    <t>PAT-aecf2749</t>
  </si>
  <si>
    <t>Isaiah Avila</t>
  </si>
  <si>
    <t>PAT-910d00c5</t>
  </si>
  <si>
    <t>Olivia Harris</t>
  </si>
  <si>
    <t>PAT-1153d980</t>
  </si>
  <si>
    <t>Tanya Kim</t>
  </si>
  <si>
    <t>PAT-86e1492d</t>
  </si>
  <si>
    <t>Barbara Dudley</t>
  </si>
  <si>
    <t>PAT-796351fa</t>
  </si>
  <si>
    <t>Cynthia Moore</t>
  </si>
  <si>
    <t>PAT-45fbe971</t>
  </si>
  <si>
    <t>Kristen Davis</t>
  </si>
  <si>
    <t>PAT-d70a9eaa</t>
  </si>
  <si>
    <t>Susan Murray MD</t>
  </si>
  <si>
    <t>PAT-807a2946</t>
  </si>
  <si>
    <t>Kathleen Moran</t>
  </si>
  <si>
    <t>PAT-8f4befb1</t>
  </si>
  <si>
    <t>Denise Davenport</t>
  </si>
  <si>
    <t>PAT-128d605f</t>
  </si>
  <si>
    <t>Mrs. Kristen Reyes</t>
  </si>
  <si>
    <t>PAT-957409c3</t>
  </si>
  <si>
    <t>Katie Suarez</t>
  </si>
  <si>
    <t>PAT-e84b2bde</t>
  </si>
  <si>
    <t>Desiree Tyler</t>
  </si>
  <si>
    <t>PAT-ef5fba5e</t>
  </si>
  <si>
    <t>Timothy Romero</t>
  </si>
  <si>
    <t>PAT-9fa2fb78</t>
  </si>
  <si>
    <t>Diane Evans</t>
  </si>
  <si>
    <t>PAT-0b36c5db</t>
  </si>
  <si>
    <t>Yvonne Burns</t>
  </si>
  <si>
    <t>PAT-feaf8fa9</t>
  </si>
  <si>
    <t>Joshua Reed</t>
  </si>
  <si>
    <t>PAT-a0249545</t>
  </si>
  <si>
    <t>Kimberly Gibson</t>
  </si>
  <si>
    <t>PAT-b3884d9d</t>
  </si>
  <si>
    <t>Colin Terry</t>
  </si>
  <si>
    <t>PAT-37a4e49b</t>
  </si>
  <si>
    <t>Cynthia Rowe</t>
  </si>
  <si>
    <t>PAT-3f3b87d0</t>
  </si>
  <si>
    <t>Patrick Thornton</t>
  </si>
  <si>
    <t>PAT-4a65d104</t>
  </si>
  <si>
    <t>Jasmin Alvarado</t>
  </si>
  <si>
    <t>PAT-f71341e8</t>
  </si>
  <si>
    <t>Veronica Simpson</t>
  </si>
  <si>
    <t>PAT-7fd45a04</t>
  </si>
  <si>
    <t>Jonathan Lawrence</t>
  </si>
  <si>
    <t>PAT-497f24f8</t>
  </si>
  <si>
    <t>Shelly Alexander</t>
  </si>
  <si>
    <t>PAT-397b021a</t>
  </si>
  <si>
    <t>Joyce Bowen</t>
  </si>
  <si>
    <t>PAT-278b39f9</t>
  </si>
  <si>
    <t>PAT-7d5f5886</t>
  </si>
  <si>
    <t>Wayne Morgan</t>
  </si>
  <si>
    <t>PAT-30e54d48</t>
  </si>
  <si>
    <t>Marie Christian</t>
  </si>
  <si>
    <t>PAT-121063b2</t>
  </si>
  <si>
    <t>Shannon James</t>
  </si>
  <si>
    <t>PAT-dd595a4b</t>
  </si>
  <si>
    <t>Nathan Malone</t>
  </si>
  <si>
    <t>PAT-238a6975</t>
  </si>
  <si>
    <t>Amanda Jones</t>
  </si>
  <si>
    <t>PAT-f6746853</t>
  </si>
  <si>
    <t>Tammie Bright</t>
  </si>
  <si>
    <t>PAT-e83fd232</t>
  </si>
  <si>
    <t>Jessica Garcia</t>
  </si>
  <si>
    <t>PAT-4d0caa3d</t>
  </si>
  <si>
    <t>Shelia Wallace</t>
  </si>
  <si>
    <t>PAT-7e7ca2a8</t>
  </si>
  <si>
    <t>Stephanie Williams</t>
  </si>
  <si>
    <t>PAT-aa7fce81</t>
  </si>
  <si>
    <t>Elaine Brooks</t>
  </si>
  <si>
    <t>PAT-8f12a5d6</t>
  </si>
  <si>
    <t>Joseph Knight</t>
  </si>
  <si>
    <t>PAT-3791a5a1</t>
  </si>
  <si>
    <t>Carolyn Miller</t>
  </si>
  <si>
    <t>PAT-bc0e1eca</t>
  </si>
  <si>
    <t>Lisa Allen</t>
  </si>
  <si>
    <t>PAT-481d6c67</t>
  </si>
  <si>
    <t>Briana Murray</t>
  </si>
  <si>
    <t>PAT-0d3bf577</t>
  </si>
  <si>
    <t>David Smith</t>
  </si>
  <si>
    <t>PAT-50b16635</t>
  </si>
  <si>
    <t>Stephanie Byrd</t>
  </si>
  <si>
    <t>PAT-d7ca9f9c</t>
  </si>
  <si>
    <t>Jeremy Reed</t>
  </si>
  <si>
    <t>PAT-6239f3b2</t>
  </si>
  <si>
    <t>Margaret Coleman</t>
  </si>
  <si>
    <t>PAT-aae196c0</t>
  </si>
  <si>
    <t>Ryan Gonzalez</t>
  </si>
  <si>
    <t>PAT-c84e4d43</t>
  </si>
  <si>
    <t>John Young</t>
  </si>
  <si>
    <t>PAT-59cde384</t>
  </si>
  <si>
    <t>Laura Haney</t>
  </si>
  <si>
    <t>PAT-c3d1e20b</t>
  </si>
  <si>
    <t>William Barrett</t>
  </si>
  <si>
    <t>PAT-55244264</t>
  </si>
  <si>
    <t>Keith Jennings</t>
  </si>
  <si>
    <t>PAT-00b64d32</t>
  </si>
  <si>
    <t>Amber Obrien</t>
  </si>
  <si>
    <t>PAT-78f9a717</t>
  </si>
  <si>
    <t>Tanner Mitchell DDS</t>
  </si>
  <si>
    <t>PAT-98dd495d</t>
  </si>
  <si>
    <t>Heather Fields</t>
  </si>
  <si>
    <t>PAT-f8043a94</t>
  </si>
  <si>
    <t>Megan Le</t>
  </si>
  <si>
    <t>PAT-3e4685e0</t>
  </si>
  <si>
    <t>Sara Fuller</t>
  </si>
  <si>
    <t>PAT-d29552a2</t>
  </si>
  <si>
    <t>Maria Parker</t>
  </si>
  <si>
    <t>PAT-112d537f</t>
  </si>
  <si>
    <t>Kevin Oconnor</t>
  </si>
  <si>
    <t>PAT-887e7cea</t>
  </si>
  <si>
    <t>Edward Burgess</t>
  </si>
  <si>
    <t>PAT-30c0449b</t>
  </si>
  <si>
    <t>Carlos Ryan</t>
  </si>
  <si>
    <t>PAT-71583d93</t>
  </si>
  <si>
    <t>Kiara Mcintyre</t>
  </si>
  <si>
    <t>PAT-2143a928</t>
  </si>
  <si>
    <t>Dawn Summers</t>
  </si>
  <si>
    <t>PAT-8c70732d</t>
  </si>
  <si>
    <t>Dr. Paul Morgan</t>
  </si>
  <si>
    <t>PAT-00883d3c</t>
  </si>
  <si>
    <t>Victor Taylor</t>
  </si>
  <si>
    <t>PAT-fddf786e</t>
  </si>
  <si>
    <t>Shannon Ramsey</t>
  </si>
  <si>
    <t>PAT-4ef184da</t>
  </si>
  <si>
    <t>Tracy Ballard</t>
  </si>
  <si>
    <t>PAT-a9c4531b</t>
  </si>
  <si>
    <t>Richard Smith</t>
  </si>
  <si>
    <t>PAT-25a0eac5</t>
  </si>
  <si>
    <t>Jordan Chambers</t>
  </si>
  <si>
    <t>PAT-d4d94c8f</t>
  </si>
  <si>
    <t>Lauren Carson</t>
  </si>
  <si>
    <t>PAT-906c556b</t>
  </si>
  <si>
    <t>Ashley Hall</t>
  </si>
  <si>
    <t>PAT-4ce7266d</t>
  </si>
  <si>
    <t>Stephen Hoffman</t>
  </si>
  <si>
    <t>PAT-c4848253</t>
  </si>
  <si>
    <t>Connie Brown</t>
  </si>
  <si>
    <t>PAT-adca7b82</t>
  </si>
  <si>
    <t>Susan Turner</t>
  </si>
  <si>
    <t>PAT-d85f1bec</t>
  </si>
  <si>
    <t>Charles Shah</t>
  </si>
  <si>
    <t>PAT-84b93457</t>
  </si>
  <si>
    <t>Johnathan Davis</t>
  </si>
  <si>
    <t>PAT-74615cd8</t>
  </si>
  <si>
    <t>Brandy Chavez</t>
  </si>
  <si>
    <t>PAT-67d4bb5c</t>
  </si>
  <si>
    <t>Natalie Bautista</t>
  </si>
  <si>
    <t>PAT-e2357dd9</t>
  </si>
  <si>
    <t>Patrick Moore</t>
  </si>
  <si>
    <t>PAT-7ac9ef77</t>
  </si>
  <si>
    <t>Brett Burns</t>
  </si>
  <si>
    <t>PAT-d0adb997</t>
  </si>
  <si>
    <t>Trevor Johnson</t>
  </si>
  <si>
    <t>PAT-096760c2</t>
  </si>
  <si>
    <t>Jeremy Sampson</t>
  </si>
  <si>
    <t>PAT-36f95aa3</t>
  </si>
  <si>
    <t>Ariana Jennings</t>
  </si>
  <si>
    <t>PAT-2374bf63</t>
  </si>
  <si>
    <t>Vanessa Howard</t>
  </si>
  <si>
    <t>PAT-89105c60</t>
  </si>
  <si>
    <t>Colton Martinez</t>
  </si>
  <si>
    <t>PAT-c0e08cc7</t>
  </si>
  <si>
    <t>Jordan Bates</t>
  </si>
  <si>
    <t>PAT-a1996f50</t>
  </si>
  <si>
    <t>Linda Smith</t>
  </si>
  <si>
    <t>PAT-5d438213</t>
  </si>
  <si>
    <t>Dana Martinez</t>
  </si>
  <si>
    <t>PAT-994866af</t>
  </si>
  <si>
    <t>Andrea Hubbard</t>
  </si>
  <si>
    <t>PAT-51ed4886</t>
  </si>
  <si>
    <t>Daniel Kane</t>
  </si>
  <si>
    <t>PAT-6fda5c2b</t>
  </si>
  <si>
    <t>Charles Lester</t>
  </si>
  <si>
    <t>PAT-69035998</t>
  </si>
  <si>
    <t>Scott Thomas</t>
  </si>
  <si>
    <t>PAT-66afc4ce</t>
  </si>
  <si>
    <t>David Thompson</t>
  </si>
  <si>
    <t>PAT-de5fbcb3</t>
  </si>
  <si>
    <t>Allison Smith</t>
  </si>
  <si>
    <t>PAT-e1613a16</t>
  </si>
  <si>
    <t>Cynthia Morris</t>
  </si>
  <si>
    <t>PAT-55a00f9c</t>
  </si>
  <si>
    <t>Anthony Harmon</t>
  </si>
  <si>
    <t>PAT-dba63b3e</t>
  </si>
  <si>
    <t>Nichole Alvarez</t>
  </si>
  <si>
    <t>PAT-2b558098</t>
  </si>
  <si>
    <t>Kayla Rodriguez</t>
  </si>
  <si>
    <t>PAT-352bf97c</t>
  </si>
  <si>
    <t>Theresa Williams</t>
  </si>
  <si>
    <t>PAT-623cbc11</t>
  </si>
  <si>
    <t>Sharon Boyd</t>
  </si>
  <si>
    <t>PAT-1c834d8e</t>
  </si>
  <si>
    <t>Victor Brown</t>
  </si>
  <si>
    <t>PAT-ab6cb480</t>
  </si>
  <si>
    <t>James Parks</t>
  </si>
  <si>
    <t>PAT-3765ddaf</t>
  </si>
  <si>
    <t>Theodore Jones Jr.</t>
  </si>
  <si>
    <t>PAT-fe52b6dc</t>
  </si>
  <si>
    <t>Ana Hill</t>
  </si>
  <si>
    <t>PAT-46c5550c</t>
  </si>
  <si>
    <t>Kimberly Nguyen</t>
  </si>
  <si>
    <t>PAT-859a8803</t>
  </si>
  <si>
    <t>Kerry Chavez DDS</t>
  </si>
  <si>
    <t>PAT-5b8fca34</t>
  </si>
  <si>
    <t>Michael Farrell</t>
  </si>
  <si>
    <t>PAT-ab2071a7</t>
  </si>
  <si>
    <t>Patricia Le</t>
  </si>
  <si>
    <t>PAT-9fd54384</t>
  </si>
  <si>
    <t>Jesse Perez</t>
  </si>
  <si>
    <t>PAT-a8134bdf</t>
  </si>
  <si>
    <t>Jesse Perry</t>
  </si>
  <si>
    <t>PAT-faeaf27e</t>
  </si>
  <si>
    <t>Jeffery Ortega</t>
  </si>
  <si>
    <t>PAT-49865d7c</t>
  </si>
  <si>
    <t>Christian Leblanc</t>
  </si>
  <si>
    <t>PAT-4a3ae352</t>
  </si>
  <si>
    <t>Ronald Davis</t>
  </si>
  <si>
    <t>PAT-1dd01e3e</t>
  </si>
  <si>
    <t>Parker Cain</t>
  </si>
  <si>
    <t>PAT-1a76365c</t>
  </si>
  <si>
    <t>Laurie Hoffman</t>
  </si>
  <si>
    <t>PAT-0812aab1</t>
  </si>
  <si>
    <t>Bryan Gomez</t>
  </si>
  <si>
    <t>PAT-a7b89463</t>
  </si>
  <si>
    <t>Nicole Parrish</t>
  </si>
  <si>
    <t>PAT-9152b60f</t>
  </si>
  <si>
    <t>Tracy Burke</t>
  </si>
  <si>
    <t>PAT-47b2e0ba</t>
  </si>
  <si>
    <t>Kenneth Lewis</t>
  </si>
  <si>
    <t>PAT-54d1c471</t>
  </si>
  <si>
    <t>Courtney Rodriguez</t>
  </si>
  <si>
    <t>PAT-15c81fbe</t>
  </si>
  <si>
    <t>Holly Farmer</t>
  </si>
  <si>
    <t>PAT-5ea4b87a</t>
  </si>
  <si>
    <t>Renee Bruce</t>
  </si>
  <si>
    <t>PAT-e1eedc81</t>
  </si>
  <si>
    <t>Sabrina Austin</t>
  </si>
  <si>
    <t>PAT-c012faab</t>
  </si>
  <si>
    <t>Allison Hickman</t>
  </si>
  <si>
    <t>PAT-5a624c13</t>
  </si>
  <si>
    <t>Debra White</t>
  </si>
  <si>
    <t>PAT-c96abf5e</t>
  </si>
  <si>
    <t>Ellen Morgan</t>
  </si>
  <si>
    <t>PAT-2cbbc8fb</t>
  </si>
  <si>
    <t>Sergio Knight</t>
  </si>
  <si>
    <t>PAT-4ded9a32</t>
  </si>
  <si>
    <t>Charles Schultz</t>
  </si>
  <si>
    <t>PAT-86ba2b6b</t>
  </si>
  <si>
    <t>Paul Lewis</t>
  </si>
  <si>
    <t>PAT-6be745c6</t>
  </si>
  <si>
    <t>Glen Wood</t>
  </si>
  <si>
    <t>PAT-206c834e</t>
  </si>
  <si>
    <t>Paula Bradley</t>
  </si>
  <si>
    <t>PAT-9f0a00b8</t>
  </si>
  <si>
    <t>Anthony Moore</t>
  </si>
  <si>
    <t>PAT-178a21af</t>
  </si>
  <si>
    <t>Megan Nelson</t>
  </si>
  <si>
    <t>PAT-5580ba50</t>
  </si>
  <si>
    <t>Karla Ramos</t>
  </si>
  <si>
    <t>PAT-e6090bc8</t>
  </si>
  <si>
    <t>Paul Wilson</t>
  </si>
  <si>
    <t>PAT-bcb0f9f5</t>
  </si>
  <si>
    <t>Douglas Gregory</t>
  </si>
  <si>
    <t>PAT-2f96488b</t>
  </si>
  <si>
    <t>Mr. Andrew Foster</t>
  </si>
  <si>
    <t>PAT-0c7c720b</t>
  </si>
  <si>
    <t>Aimee Turner</t>
  </si>
  <si>
    <t>PAT-30f39386</t>
  </si>
  <si>
    <t>Chad Scott</t>
  </si>
  <si>
    <t>PAT-3a44c795</t>
  </si>
  <si>
    <t>Adam Burgess</t>
  </si>
  <si>
    <t>PAT-298a0534</t>
  </si>
  <si>
    <t>James Padilla</t>
  </si>
  <si>
    <t>PAT-1056838c</t>
  </si>
  <si>
    <t>Sandra Drake</t>
  </si>
  <si>
    <t>PAT-d25a486d</t>
  </si>
  <si>
    <t>Scott Williams</t>
  </si>
  <si>
    <t>PAT-02f2e75d</t>
  </si>
  <si>
    <t>Thomas Atkins</t>
  </si>
  <si>
    <t>PAT-5dfa0de8</t>
  </si>
  <si>
    <t>Laura Mckinney</t>
  </si>
  <si>
    <t>PAT-cdb97e8c</t>
  </si>
  <si>
    <t>Brian Smith</t>
  </si>
  <si>
    <t>PAT-a45144ba</t>
  </si>
  <si>
    <t>Robert Montgomery</t>
  </si>
  <si>
    <t>PAT-372943af</t>
  </si>
  <si>
    <t>Tamara Davis</t>
  </si>
  <si>
    <t>PAT-3a12adef</t>
  </si>
  <si>
    <t>Dana Chapman</t>
  </si>
  <si>
    <t>PAT-5528514b</t>
  </si>
  <si>
    <t>Jennifer Collins</t>
  </si>
  <si>
    <t>PAT-5d1f9ebb</t>
  </si>
  <si>
    <t>Gary Jackson</t>
  </si>
  <si>
    <t>PAT-3b87b085</t>
  </si>
  <si>
    <t>Ashley Hicks</t>
  </si>
  <si>
    <t>PAT-6bab5523</t>
  </si>
  <si>
    <t>Hannah Luna</t>
  </si>
  <si>
    <t>PAT-c13dc9cd</t>
  </si>
  <si>
    <t>Robin Young</t>
  </si>
  <si>
    <t>PAT-a2ce687a</t>
  </si>
  <si>
    <t>Craig Morrison</t>
  </si>
  <si>
    <t>PAT-e0bb6975</t>
  </si>
  <si>
    <t>Mary Thompson</t>
  </si>
  <si>
    <t>PAT-65cf6612</t>
  </si>
  <si>
    <t>Kathleen Webster</t>
  </si>
  <si>
    <t>PAT-73fe93af</t>
  </si>
  <si>
    <t>Joann Glass</t>
  </si>
  <si>
    <t>PAT-e746a0b3</t>
  </si>
  <si>
    <t>Madison Weber</t>
  </si>
  <si>
    <t>PAT-d9481512</t>
  </si>
  <si>
    <t>Lori Hernandez</t>
  </si>
  <si>
    <t>PAT-d01585f7</t>
  </si>
  <si>
    <t>Jeremy Turner</t>
  </si>
  <si>
    <t>PAT-c350b838</t>
  </si>
  <si>
    <t>Anthony Romero</t>
  </si>
  <si>
    <t>PAT-3de02e5b</t>
  </si>
  <si>
    <t>Jesse Brown</t>
  </si>
  <si>
    <t>PAT-032160f4</t>
  </si>
  <si>
    <t>Angela Lin</t>
  </si>
  <si>
    <t>PAT-c5ea2d51</t>
  </si>
  <si>
    <t>Lisa Hunter</t>
  </si>
  <si>
    <t>PAT-dccd21be</t>
  </si>
  <si>
    <t>Julian Conner</t>
  </si>
  <si>
    <t>PAT-1f61e183</t>
  </si>
  <si>
    <t>Joanna Pacheco</t>
  </si>
  <si>
    <t>PAT-57b9eff8</t>
  </si>
  <si>
    <t>Erica Alvarez</t>
  </si>
  <si>
    <t>PAT-e8f195d7</t>
  </si>
  <si>
    <t>Antonio Garcia</t>
  </si>
  <si>
    <t>PAT-38efddd3</t>
  </si>
  <si>
    <t>Gwendolyn Klein</t>
  </si>
  <si>
    <t>PAT-bcef354b</t>
  </si>
  <si>
    <t>Carrie Wright</t>
  </si>
  <si>
    <t>PAT-26a57bc7</t>
  </si>
  <si>
    <t>Jeffrey Mills</t>
  </si>
  <si>
    <t>PAT-2fcf5f77</t>
  </si>
  <si>
    <t>Jake Campbell</t>
  </si>
  <si>
    <t>PAT-044a304c</t>
  </si>
  <si>
    <t>George Harper</t>
  </si>
  <si>
    <t>PAT-5167d4ee</t>
  </si>
  <si>
    <t>Maria Jones</t>
  </si>
  <si>
    <t>PAT-884e92a2</t>
  </si>
  <si>
    <t>Michael Mitchell</t>
  </si>
  <si>
    <t>PAT-3d7ef7b5</t>
  </si>
  <si>
    <t>Mary Escobar</t>
  </si>
  <si>
    <t>PAT-9ab3b294</t>
  </si>
  <si>
    <t>Felicia Aguilar</t>
  </si>
  <si>
    <t>PAT-8496b80e</t>
  </si>
  <si>
    <t>Gregory Ponce</t>
  </si>
  <si>
    <t>PAT-d57b80b0</t>
  </si>
  <si>
    <t>Jenna Larson</t>
  </si>
  <si>
    <t>PAT-c811ab2c</t>
  </si>
  <si>
    <t>Emily Bennett</t>
  </si>
  <si>
    <t>PAT-6a58c511</t>
  </si>
  <si>
    <t>Robin Santiago</t>
  </si>
  <si>
    <t>PAT-7c20975d</t>
  </si>
  <si>
    <t>Nancy Jennings</t>
  </si>
  <si>
    <t>PAT-553b6a48</t>
  </si>
  <si>
    <t>Maria Henderson</t>
  </si>
  <si>
    <t>PAT-d571c058</t>
  </si>
  <si>
    <t>Jack White</t>
  </si>
  <si>
    <t>PAT-15b8abcc</t>
  </si>
  <si>
    <t>Travis Tucker</t>
  </si>
  <si>
    <t>PAT-41e896d3</t>
  </si>
  <si>
    <t>Chad Jones</t>
  </si>
  <si>
    <t>PAT-d61a871a</t>
  </si>
  <si>
    <t>Ashley Wise</t>
  </si>
  <si>
    <t>PAT-50579e1d</t>
  </si>
  <si>
    <t>Sophia Johnson</t>
  </si>
  <si>
    <t>PAT-e25fc9bd</t>
  </si>
  <si>
    <t>Ralph Anderson</t>
  </si>
  <si>
    <t>PAT-e5f5c1fb</t>
  </si>
  <si>
    <t>Christopher Guerra</t>
  </si>
  <si>
    <t>PAT-8156704f</t>
  </si>
  <si>
    <t>Rhonda Martin</t>
  </si>
  <si>
    <t>PAT-a674e677</t>
  </si>
  <si>
    <t>Jason Rhodes</t>
  </si>
  <si>
    <t>PAT-ad20c734</t>
  </si>
  <si>
    <t>Jeremy Mitchell</t>
  </si>
  <si>
    <t>PAT-0b69b6d1</t>
  </si>
  <si>
    <t>Joann Ferguson</t>
  </si>
  <si>
    <t>PAT-edbad772</t>
  </si>
  <si>
    <t>Robert Harrison</t>
  </si>
  <si>
    <t>PAT-c3e8e421</t>
  </si>
  <si>
    <t>Holly Valentine</t>
  </si>
  <si>
    <t>PAT-2a539c56</t>
  </si>
  <si>
    <t>Mrs. Diane Reyes</t>
  </si>
  <si>
    <t>PAT-98895bae</t>
  </si>
  <si>
    <t>Tracy Montoya</t>
  </si>
  <si>
    <t>PAT-93759aa2</t>
  </si>
  <si>
    <t>Brenda Wright</t>
  </si>
  <si>
    <t>PAT-a68b1005</t>
  </si>
  <si>
    <t>Shelly Spencer</t>
  </si>
  <si>
    <t>PAT-1d30e8d3</t>
  </si>
  <si>
    <t>Ryan Rosales</t>
  </si>
  <si>
    <t>PAT-95dfd43c</t>
  </si>
  <si>
    <t>Phillip Nelson</t>
  </si>
  <si>
    <t>PAT-4b5c839b</t>
  </si>
  <si>
    <t>Brittany Kim</t>
  </si>
  <si>
    <t>PAT-3cbb46ef</t>
  </si>
  <si>
    <t>Courtney Hayes</t>
  </si>
  <si>
    <t>PAT-d8b5f75c</t>
  </si>
  <si>
    <t>Alexander Brown</t>
  </si>
  <si>
    <t>PAT-60230dfe</t>
  </si>
  <si>
    <t>Cynthia Vang</t>
  </si>
  <si>
    <t>PAT-9507d0ed</t>
  </si>
  <si>
    <t>Alfred Galvan</t>
  </si>
  <si>
    <t>PAT-cd7b26f4</t>
  </si>
  <si>
    <t>Marie Moody</t>
  </si>
  <si>
    <t>PAT-fab8ee29</t>
  </si>
  <si>
    <t>Dustin Gallegos</t>
  </si>
  <si>
    <t>PAT-2c69345d</t>
  </si>
  <si>
    <t>Brenda Thornton</t>
  </si>
  <si>
    <t>PAT-8374cba5</t>
  </si>
  <si>
    <t>Aaron Miller</t>
  </si>
  <si>
    <t>PAT-8ef38395</t>
  </si>
  <si>
    <t>Ruben Dunn</t>
  </si>
  <si>
    <t>PAT-f92c667a</t>
  </si>
  <si>
    <t>Kelsey Rodriguez</t>
  </si>
  <si>
    <t>PAT-bda786d0</t>
  </si>
  <si>
    <t>Eric Williams</t>
  </si>
  <si>
    <t>PAT-6cd5f87c</t>
  </si>
  <si>
    <t>Riley Bryant</t>
  </si>
  <si>
    <t>PAT-c2c67af5</t>
  </si>
  <si>
    <t>Taylor Carlson</t>
  </si>
  <si>
    <t>PAT-ac3dafd9</t>
  </si>
  <si>
    <t>Jose Allen</t>
  </si>
  <si>
    <t>PAT-5e980326</t>
  </si>
  <si>
    <t>Jeffrey Mendez</t>
  </si>
  <si>
    <t>PAT-fcb4a649</t>
  </si>
  <si>
    <t>Jason Beck</t>
  </si>
  <si>
    <t>PAT-2343cf78</t>
  </si>
  <si>
    <t>William Jones</t>
  </si>
  <si>
    <t>PAT-4307e4fa</t>
  </si>
  <si>
    <t>Katie Mcneil</t>
  </si>
  <si>
    <t>PAT-82545b1e</t>
  </si>
  <si>
    <t>Jeanette Harrison</t>
  </si>
  <si>
    <t>PAT-5ce1547c</t>
  </si>
  <si>
    <t>Veronica King</t>
  </si>
  <si>
    <t>PAT-5d1ff7a3</t>
  </si>
  <si>
    <t>Richard Cooper</t>
  </si>
  <si>
    <t>PAT-5c8d5855</t>
  </si>
  <si>
    <t>Lori Ingram</t>
  </si>
  <si>
    <t>PAT-b2d6b78a</t>
  </si>
  <si>
    <t>Evelyn Williams</t>
  </si>
  <si>
    <t>PAT-e893850a</t>
  </si>
  <si>
    <t>Robin Thompson</t>
  </si>
  <si>
    <t>PAT-bc7c6516</t>
  </si>
  <si>
    <t>Julie Dominguez</t>
  </si>
  <si>
    <t>PAT-1f221580</t>
  </si>
  <si>
    <t>Robin Brown</t>
  </si>
  <si>
    <t>PAT-5bf36729</t>
  </si>
  <si>
    <t>Judith Carter</t>
  </si>
  <si>
    <t>PAT-5809aea6</t>
  </si>
  <si>
    <t>Curtis Williams</t>
  </si>
  <si>
    <t>PAT-2dce1645</t>
  </si>
  <si>
    <t>Kaylee Hays</t>
  </si>
  <si>
    <t>PAT-f801ed9b</t>
  </si>
  <si>
    <t>Dawn Mullins</t>
  </si>
  <si>
    <t>PAT-0faa8c27</t>
  </si>
  <si>
    <t>Howard Norman</t>
  </si>
  <si>
    <t>PAT-8b51e748</t>
  </si>
  <si>
    <t>Evelyn Martinez</t>
  </si>
  <si>
    <t>PAT-8bebbeb2</t>
  </si>
  <si>
    <t>Steve Paul</t>
  </si>
  <si>
    <t>PAT-ec245e75</t>
  </si>
  <si>
    <t>Jasmine Beltran</t>
  </si>
  <si>
    <t>PAT-254314e1</t>
  </si>
  <si>
    <t>Jonathan Glass MD</t>
  </si>
  <si>
    <t>PAT-15367ce5</t>
  </si>
  <si>
    <t>Monica Miller</t>
  </si>
  <si>
    <t>PAT-e9159794</t>
  </si>
  <si>
    <t>Samantha Gardner</t>
  </si>
  <si>
    <t>PAT-c8b28e19</t>
  </si>
  <si>
    <t>Bobby Guerrero</t>
  </si>
  <si>
    <t>PAT-367ddbef</t>
  </si>
  <si>
    <t>Lance Simmons</t>
  </si>
  <si>
    <t>PAT-c0a33763</t>
  </si>
  <si>
    <t>Heather Williams</t>
  </si>
  <si>
    <t>PAT-f894e827</t>
  </si>
  <si>
    <t>Heather Bolton</t>
  </si>
  <si>
    <t>PAT-88e17ded</t>
  </si>
  <si>
    <t>William Gould</t>
  </si>
  <si>
    <t>PAT-795870c2</t>
  </si>
  <si>
    <t>Mark Cox</t>
  </si>
  <si>
    <t>PAT-18fbae80</t>
  </si>
  <si>
    <t>Meghan Cisneros</t>
  </si>
  <si>
    <t>PAT-f344d86a</t>
  </si>
  <si>
    <t>Lawrence Harrington</t>
  </si>
  <si>
    <t>PAT-4d08cb63</t>
  </si>
  <si>
    <t>Austin Osborne</t>
  </si>
  <si>
    <t>PAT-12b5c5f7</t>
  </si>
  <si>
    <t>James Bradley</t>
  </si>
  <si>
    <t>PAT-afbd6440</t>
  </si>
  <si>
    <t>Meghan Rush</t>
  </si>
  <si>
    <t>PAT-45c8f5a0</t>
  </si>
  <si>
    <t>Phillip Berry</t>
  </si>
  <si>
    <t>PAT-0f73df9c</t>
  </si>
  <si>
    <t>Jennifer Banks</t>
  </si>
  <si>
    <t>PAT-46d4e74c</t>
  </si>
  <si>
    <t>Brian Fitzgerald</t>
  </si>
  <si>
    <t>PAT-4155dae7</t>
  </si>
  <si>
    <t>Mr. Justin Green III</t>
  </si>
  <si>
    <t>PAT-345029ce</t>
  </si>
  <si>
    <t>Zachary Mitchell</t>
  </si>
  <si>
    <t>PAT-2eab6131</t>
  </si>
  <si>
    <t>Katherine Martinez</t>
  </si>
  <si>
    <t>PAT-0977392c</t>
  </si>
  <si>
    <t>Jodi Roach</t>
  </si>
  <si>
    <t>PAT-3525a2c3</t>
  </si>
  <si>
    <t>Brandon Fleming</t>
  </si>
  <si>
    <t>PAT-2a3a6029</t>
  </si>
  <si>
    <t>Emma Reed</t>
  </si>
  <si>
    <t>PAT-3bafaea3</t>
  </si>
  <si>
    <t>Joshua Vance</t>
  </si>
  <si>
    <t>PAT-a0e7b02a</t>
  </si>
  <si>
    <t>Michelle Ho</t>
  </si>
  <si>
    <t>PAT-0f5b9763</t>
  </si>
  <si>
    <t>Rebecca Hicks</t>
  </si>
  <si>
    <t>PAT-f8324089</t>
  </si>
  <si>
    <t>Curtis Taylor</t>
  </si>
  <si>
    <t>PAT-d4fc50d8</t>
  </si>
  <si>
    <t>Allison Spencer</t>
  </si>
  <si>
    <t>PAT-67380558</t>
  </si>
  <si>
    <t>Robert Arnold</t>
  </si>
  <si>
    <t>PAT-7aeac4f3</t>
  </si>
  <si>
    <t>Angelica Parker</t>
  </si>
  <si>
    <t>PAT-ba250943</t>
  </si>
  <si>
    <t>Dr. Kelly Hammond DVM</t>
  </si>
  <si>
    <t>PAT-27c077ef</t>
  </si>
  <si>
    <t>William Day</t>
  </si>
  <si>
    <t>PAT-d6ffd992</t>
  </si>
  <si>
    <t>Michael Cooper</t>
  </si>
  <si>
    <t>PAT-76ff44cb</t>
  </si>
  <si>
    <t>Penny Bowman</t>
  </si>
  <si>
    <t>PAT-3b95ce51</t>
  </si>
  <si>
    <t>Vincent Reynolds</t>
  </si>
  <si>
    <t>PAT-686bfae7</t>
  </si>
  <si>
    <t>Amy Martinez</t>
  </si>
  <si>
    <t>PAT-b918d4e2</t>
  </si>
  <si>
    <t>Christopher Morris</t>
  </si>
  <si>
    <t>PAT-77822025</t>
  </si>
  <si>
    <t>Hannah Everett</t>
  </si>
  <si>
    <t>PAT-7fad2aee</t>
  </si>
  <si>
    <t>Sarah King</t>
  </si>
  <si>
    <t>PAT-3379da7e</t>
  </si>
  <si>
    <t>Krista Martinez</t>
  </si>
  <si>
    <t>PAT-21e42b2b</t>
  </si>
  <si>
    <t>Joseph Shaw</t>
  </si>
  <si>
    <t>PAT-a7f7e606</t>
  </si>
  <si>
    <t>Todd Moore</t>
  </si>
  <si>
    <t>PAT-6a9f0d15</t>
  </si>
  <si>
    <t>Michelle Jacobs</t>
  </si>
  <si>
    <t>PAT-ffc1144e</t>
  </si>
  <si>
    <t>Kristy Bryan</t>
  </si>
  <si>
    <t>PAT-6813152c</t>
  </si>
  <si>
    <t>Angel May</t>
  </si>
  <si>
    <t>PAT-10f41869</t>
  </si>
  <si>
    <t>Marilyn Wang</t>
  </si>
  <si>
    <t>PAT-67adae39</t>
  </si>
  <si>
    <t>Mark Jimenez</t>
  </si>
  <si>
    <t>PAT-5b68244f</t>
  </si>
  <si>
    <t>Donna Frye</t>
  </si>
  <si>
    <t>PAT-b4290793</t>
  </si>
  <si>
    <t>Dr. Michael Evans</t>
  </si>
  <si>
    <t>PAT-411f8861</t>
  </si>
  <si>
    <t>Anthony Gonzales</t>
  </si>
  <si>
    <t>PAT-1321d568</t>
  </si>
  <si>
    <t>Mr. Lawrence Edwards</t>
  </si>
  <si>
    <t>PAT-74867ab0</t>
  </si>
  <si>
    <t>Morgan Valencia</t>
  </si>
  <si>
    <t>PAT-ca39f1e1</t>
  </si>
  <si>
    <t>Bianca Wood</t>
  </si>
  <si>
    <t>PAT-32c5535c</t>
  </si>
  <si>
    <t>Emma Owens</t>
  </si>
  <si>
    <t>PAT-4583c07a</t>
  </si>
  <si>
    <t>PAT-1aacdb2d</t>
  </si>
  <si>
    <t>James Gilbert</t>
  </si>
  <si>
    <t>PAT-5ba32100</t>
  </si>
  <si>
    <t>Sean Moore</t>
  </si>
  <si>
    <t>PAT-fd037d8f</t>
  </si>
  <si>
    <t>Kenneth Edwards</t>
  </si>
  <si>
    <t>PAT-ce70039d</t>
  </si>
  <si>
    <t>Kathleen Robertson</t>
  </si>
  <si>
    <t>PAT-15a26fca</t>
  </si>
  <si>
    <t>Mr. Alexander Landry MD</t>
  </si>
  <si>
    <t>PAT-44becca8</t>
  </si>
  <si>
    <t>Cindy Gomez</t>
  </si>
  <si>
    <t>PAT-58e12445</t>
  </si>
  <si>
    <t>Johnny Khan</t>
  </si>
  <si>
    <t>PAT-c1f5c251</t>
  </si>
  <si>
    <t>Julie Herrera</t>
  </si>
  <si>
    <t>PAT-22e514d2</t>
  </si>
  <si>
    <t>Jessica Khan</t>
  </si>
  <si>
    <t>PAT-96af7c34</t>
  </si>
  <si>
    <t>Pamela Diaz</t>
  </si>
  <si>
    <t>PAT-41d1a181</t>
  </si>
  <si>
    <t>Kelly Lee</t>
  </si>
  <si>
    <t>PAT-301d1f28</t>
  </si>
  <si>
    <t>Angel Gordon</t>
  </si>
  <si>
    <t>PAT-092d752e</t>
  </si>
  <si>
    <t>Diana Hays</t>
  </si>
  <si>
    <t>PAT-f93d4260</t>
  </si>
  <si>
    <t>Barbara Hester</t>
  </si>
  <si>
    <t>PAT-1d55b217</t>
  </si>
  <si>
    <t>Robert Morgan</t>
  </si>
  <si>
    <t>PAT-9afa1171</t>
  </si>
  <si>
    <t>Nicole Gonzalez</t>
  </si>
  <si>
    <t>PAT-8d32ebab</t>
  </si>
  <si>
    <t>Kathryn Williams</t>
  </si>
  <si>
    <t>PAT-14171b1d</t>
  </si>
  <si>
    <t>Gary Wells</t>
  </si>
  <si>
    <t>PAT-d0d89050</t>
  </si>
  <si>
    <t>Larry Robertson</t>
  </si>
  <si>
    <t>PAT-92f8e4bd</t>
  </si>
  <si>
    <t>Louis Martin</t>
  </si>
  <si>
    <t>PAT-f45dc598</t>
  </si>
  <si>
    <t>Nancy Evans MD</t>
  </si>
  <si>
    <t>PAT-3e5b33b6</t>
  </si>
  <si>
    <t>Kim Erickson</t>
  </si>
  <si>
    <t>PAT-cdd8d70b</t>
  </si>
  <si>
    <t>Robert Richardson</t>
  </si>
  <si>
    <t>PAT-d5b3c5bd</t>
  </si>
  <si>
    <t>Veronica Silva</t>
  </si>
  <si>
    <t>PAT-c0589f05</t>
  </si>
  <si>
    <t>Molly Watts</t>
  </si>
  <si>
    <t>PAT-ebb0fd45</t>
  </si>
  <si>
    <t>John Coffey</t>
  </si>
  <si>
    <t>PAT-8ab0d795</t>
  </si>
  <si>
    <t>Paula Lane</t>
  </si>
  <si>
    <t>PAT-78c92ad4</t>
  </si>
  <si>
    <t>Lauren Jackson</t>
  </si>
  <si>
    <t>PAT-71578f0d</t>
  </si>
  <si>
    <t>Lisa Randall</t>
  </si>
  <si>
    <t>PAT-f804d47a</t>
  </si>
  <si>
    <t>Michael Johnson</t>
  </si>
  <si>
    <t>PAT-1112a754</t>
  </si>
  <si>
    <t>Ashley Smith</t>
  </si>
  <si>
    <t>PAT-e9c66e7a</t>
  </si>
  <si>
    <t>Christian Vaughn</t>
  </si>
  <si>
    <t>PAT-797179a8</t>
  </si>
  <si>
    <t>Reginald Knapp</t>
  </si>
  <si>
    <t>PAT-0cdbda5c</t>
  </si>
  <si>
    <t>Nancy Brown</t>
  </si>
  <si>
    <t>PAT-2d5f4210</t>
  </si>
  <si>
    <t>Daniel Nguyen</t>
  </si>
  <si>
    <t>PAT-a95f6d9a</t>
  </si>
  <si>
    <t>Kelly Edwards</t>
  </si>
  <si>
    <t>PAT-8a8a2306</t>
  </si>
  <si>
    <t>Thomas Peterson</t>
  </si>
  <si>
    <t>PAT-5fa02ec0</t>
  </si>
  <si>
    <t>Raymond Le</t>
  </si>
  <si>
    <t>PAT-7ea2b8a9</t>
  </si>
  <si>
    <t>Melissa Bishop</t>
  </si>
  <si>
    <t>PAT-af3e8f0a</t>
  </si>
  <si>
    <t>David Grant</t>
  </si>
  <si>
    <t>PAT-08cfcfe4</t>
  </si>
  <si>
    <t>William Evans</t>
  </si>
  <si>
    <t>PAT-ec73ad08</t>
  </si>
  <si>
    <t>Daniel Bush</t>
  </si>
  <si>
    <t>PAT-feed729e</t>
  </si>
  <si>
    <t>Gregory Peck</t>
  </si>
  <si>
    <t>PAT-ce009d6c</t>
  </si>
  <si>
    <t>Denise Martinez</t>
  </si>
  <si>
    <t>PAT-644e794a</t>
  </si>
  <si>
    <t>Jamie Baird</t>
  </si>
  <si>
    <t>PAT-c30d956f</t>
  </si>
  <si>
    <t>Tina Ballard</t>
  </si>
  <si>
    <t>PAT-d5107b3f</t>
  </si>
  <si>
    <t>Dwayne Klein</t>
  </si>
  <si>
    <t>PAT-3dc38162</t>
  </si>
  <si>
    <t>Jeremy Scott</t>
  </si>
  <si>
    <t>PAT-b3d36402</t>
  </si>
  <si>
    <t>Dale Ryan</t>
  </si>
  <si>
    <t>PAT-d4cb5f94</t>
  </si>
  <si>
    <t>Melissa Taylor</t>
  </si>
  <si>
    <t>PAT-98de3daa</t>
  </si>
  <si>
    <t>Laurie Sanchez</t>
  </si>
  <si>
    <t>PAT-57cfea87</t>
  </si>
  <si>
    <t>Kiara Little</t>
  </si>
  <si>
    <t>PAT-2cd729ed</t>
  </si>
  <si>
    <t>Jason Love</t>
  </si>
  <si>
    <t>PAT-58a77385</t>
  </si>
  <si>
    <t>Randy Smith</t>
  </si>
  <si>
    <t>PAT-217cc5b5</t>
  </si>
  <si>
    <t>Tanya Russell</t>
  </si>
  <si>
    <t>PAT-71152f09</t>
  </si>
  <si>
    <t>Sherry Woods</t>
  </si>
  <si>
    <t>PAT-66715fd4</t>
  </si>
  <si>
    <t>Victor Morris</t>
  </si>
  <si>
    <t>PAT-7a6aaa25</t>
  </si>
  <si>
    <t>Susan Davis</t>
  </si>
  <si>
    <t>PAT-b9cb708e</t>
  </si>
  <si>
    <t>Kimberly Sharp</t>
  </si>
  <si>
    <t>PAT-2ca10907</t>
  </si>
  <si>
    <t>Susan Thompson</t>
  </si>
  <si>
    <t>PAT-8ae5951e</t>
  </si>
  <si>
    <t>Casey Gillespie</t>
  </si>
  <si>
    <t>PAT-1b2195ca</t>
  </si>
  <si>
    <t>Jennifer Simpson DVM</t>
  </si>
  <si>
    <t>PAT-0f24de9a</t>
  </si>
  <si>
    <t>Tammy Mcdowell</t>
  </si>
  <si>
    <t>PAT-ed96c501</t>
  </si>
  <si>
    <t>Keith Rodriguez</t>
  </si>
  <si>
    <t>PAT-bc8933d5</t>
  </si>
  <si>
    <t>Mrs. Virginia Daniels</t>
  </si>
  <si>
    <t>PAT-899829ab</t>
  </si>
  <si>
    <t>Todd Rosales MD</t>
  </si>
  <si>
    <t>PAT-63f06a70</t>
  </si>
  <si>
    <t>Brian Martin</t>
  </si>
  <si>
    <t>PAT-1def560a</t>
  </si>
  <si>
    <t>David Lopez</t>
  </si>
  <si>
    <t>PAT-3764a931</t>
  </si>
  <si>
    <t>Rachel Bradley</t>
  </si>
  <si>
    <t>PAT-5228b8e2</t>
  </si>
  <si>
    <t>Casey Chase</t>
  </si>
  <si>
    <t>PAT-bfab57a1</t>
  </si>
  <si>
    <t>Samantha Robertson</t>
  </si>
  <si>
    <t>PAT-40e4a08e</t>
  </si>
  <si>
    <t>Michael Lopez</t>
  </si>
  <si>
    <t>PAT-153d6e29</t>
  </si>
  <si>
    <t>Franklin Wright</t>
  </si>
  <si>
    <t>PAT-875ff60a</t>
  </si>
  <si>
    <t>David Molina</t>
  </si>
  <si>
    <t>PAT-98218167</t>
  </si>
  <si>
    <t>Elizabeth Sharp</t>
  </si>
  <si>
    <t>PAT-4b0d36e5</t>
  </si>
  <si>
    <t>Matthew Schwartz</t>
  </si>
  <si>
    <t>PAT-5ee95f95</t>
  </si>
  <si>
    <t>Bryan Parker</t>
  </si>
  <si>
    <t>PAT-bb0d37fb</t>
  </si>
  <si>
    <t>Jonathan Jacobson</t>
  </si>
  <si>
    <t>PAT-b7a3a7b5</t>
  </si>
  <si>
    <t>Emily Wilson</t>
  </si>
  <si>
    <t>PAT-965208ae</t>
  </si>
  <si>
    <t>Elizabeth Mendez</t>
  </si>
  <si>
    <t>PAT-e21e7d5d</t>
  </si>
  <si>
    <t>Casey Hernandez</t>
  </si>
  <si>
    <t>PAT-5d29efde</t>
  </si>
  <si>
    <t>Lisa Perry</t>
  </si>
  <si>
    <t>PAT-c6173e0e</t>
  </si>
  <si>
    <t>Kaitlin Medina</t>
  </si>
  <si>
    <t>PAT-27a4ae9d</t>
  </si>
  <si>
    <t>Colleen Wright</t>
  </si>
  <si>
    <t>PAT-cbf5ef6b</t>
  </si>
  <si>
    <t>Shelley Miller</t>
  </si>
  <si>
    <t>PAT-f2c06525</t>
  </si>
  <si>
    <t>Michael Miller</t>
  </si>
  <si>
    <t>PAT-91fbb614</t>
  </si>
  <si>
    <t>Amy Kelley</t>
  </si>
  <si>
    <t>PAT-3c3b686e</t>
  </si>
  <si>
    <t>Laura Hernandez</t>
  </si>
  <si>
    <t>PAT-0b7a9b1a</t>
  </si>
  <si>
    <t>Joseph Wilson</t>
  </si>
  <si>
    <t>PAT-e0528d5b</t>
  </si>
  <si>
    <t>Kevin Davis</t>
  </si>
  <si>
    <t>PAT-91801a46</t>
  </si>
  <si>
    <t>Rhonda Chavez</t>
  </si>
  <si>
    <t>PAT-6fc0d4bc</t>
  </si>
  <si>
    <t>Joyce Brown</t>
  </si>
  <si>
    <t>PAT-8cc62151</t>
  </si>
  <si>
    <t>Robert Cummings</t>
  </si>
  <si>
    <t>PAT-6f6aab68</t>
  </si>
  <si>
    <t>Robert Reese</t>
  </si>
  <si>
    <t>PAT-32bcc4bc</t>
  </si>
  <si>
    <t>Amber Cooper</t>
  </si>
  <si>
    <t>PAT-68f98442</t>
  </si>
  <si>
    <t>Zachary Michael</t>
  </si>
  <si>
    <t>PAT-75899c2c</t>
  </si>
  <si>
    <t>Timothy Johnson</t>
  </si>
  <si>
    <t>PAT-bd4c2b5a</t>
  </si>
  <si>
    <t>Randy Cannon</t>
  </si>
  <si>
    <t>PAT-d76b4457</t>
  </si>
  <si>
    <t>Maria Fisher</t>
  </si>
  <si>
    <t>PAT-1b2fe77a</t>
  </si>
  <si>
    <t>Janet Kane DVM</t>
  </si>
  <si>
    <t>PAT-b1c0d6fc</t>
  </si>
  <si>
    <t>Michael Stanley</t>
  </si>
  <si>
    <t>PAT-ac74c7d9</t>
  </si>
  <si>
    <t>Martha Bailey</t>
  </si>
  <si>
    <t>PAT-b10b358e</t>
  </si>
  <si>
    <t>Joshua Rice</t>
  </si>
  <si>
    <t>PAT-7d80fdf8</t>
  </si>
  <si>
    <t>Courtney Smith</t>
  </si>
  <si>
    <t>PAT-4d723c2b</t>
  </si>
  <si>
    <t>Edwin Nunez</t>
  </si>
  <si>
    <t>PAT-20e12483</t>
  </si>
  <si>
    <t>Kim Morrow</t>
  </si>
  <si>
    <t>PAT-0a43159b</t>
  </si>
  <si>
    <t>Gregory Hill</t>
  </si>
  <si>
    <t>PAT-648c8bc7</t>
  </si>
  <si>
    <t>Molly Rodriguez</t>
  </si>
  <si>
    <t>PAT-a1761f12</t>
  </si>
  <si>
    <t>Jennifer Miranda</t>
  </si>
  <si>
    <t>PAT-4428a64a</t>
  </si>
  <si>
    <t>Alexis Harris</t>
  </si>
  <si>
    <t>PAT-7472f19a</t>
  </si>
  <si>
    <t>Andrew Harper</t>
  </si>
  <si>
    <t>PAT-456107ba</t>
  </si>
  <si>
    <t>Amber Yang</t>
  </si>
  <si>
    <t>PAT-55d9fc4e</t>
  </si>
  <si>
    <t>David Robinson</t>
  </si>
  <si>
    <t>PAT-0fb05dda</t>
  </si>
  <si>
    <t>Amy Gordon</t>
  </si>
  <si>
    <t>PAT-21f7def6</t>
  </si>
  <si>
    <t>Robert Dennis</t>
  </si>
  <si>
    <t>PAT-c53eaa83</t>
  </si>
  <si>
    <t>Kyle Chambers</t>
  </si>
  <si>
    <t>PAT-9f30d836</t>
  </si>
  <si>
    <t>Eric Thomas</t>
  </si>
  <si>
    <t>PAT-c36208df</t>
  </si>
  <si>
    <t>Connie Turner</t>
  </si>
  <si>
    <t>PAT-954bb8a1</t>
  </si>
  <si>
    <t>Travis Hobbs</t>
  </si>
  <si>
    <t>PAT-e23ed8bc</t>
  </si>
  <si>
    <t>Lori Simmons</t>
  </si>
  <si>
    <t>PAT-c586fb1a</t>
  </si>
  <si>
    <t>William David DDS</t>
  </si>
  <si>
    <t>PAT-f2a1c816</t>
  </si>
  <si>
    <t>Emma Butler</t>
  </si>
  <si>
    <t>PAT-4a9c8a71</t>
  </si>
  <si>
    <t>James Webster</t>
  </si>
  <si>
    <t>PAT-0ced5480</t>
  </si>
  <si>
    <t>Samuel Turner</t>
  </si>
  <si>
    <t>PAT-31dd253c</t>
  </si>
  <si>
    <t>Renee Melendez</t>
  </si>
  <si>
    <t>PAT-2b9ef954</t>
  </si>
  <si>
    <t>Tracy Grant</t>
  </si>
  <si>
    <t>PAT-27519dd1</t>
  </si>
  <si>
    <t>David Harris</t>
  </si>
  <si>
    <t>PAT-e516fb11</t>
  </si>
  <si>
    <t>Tammy Boone</t>
  </si>
  <si>
    <t>PAT-7e498fde</t>
  </si>
  <si>
    <t>Nathaniel Lee</t>
  </si>
  <si>
    <t>PAT-07a9ee88</t>
  </si>
  <si>
    <t>Michael Morrison</t>
  </si>
  <si>
    <t>PAT-c671db5c</t>
  </si>
  <si>
    <t>Chelsea Gill</t>
  </si>
  <si>
    <t>PAT-1d334b29</t>
  </si>
  <si>
    <t>Kristin Mendoza</t>
  </si>
  <si>
    <t>PAT-637291af</t>
  </si>
  <si>
    <t>Felicia Krueger</t>
  </si>
  <si>
    <t>PAT-5ec9e0ff</t>
  </si>
  <si>
    <t>Timothy Hayden</t>
  </si>
  <si>
    <t>PAT-fc0fba74</t>
  </si>
  <si>
    <t>Zachary Mendoza</t>
  </si>
  <si>
    <t>PAT-7831a60c</t>
  </si>
  <si>
    <t>Larry Harris</t>
  </si>
  <si>
    <t>PAT-4d8aaa7b</t>
  </si>
  <si>
    <t>Kristen Rowe</t>
  </si>
  <si>
    <t>PAT-4b2d028b</t>
  </si>
  <si>
    <t>Joseph Howard</t>
  </si>
  <si>
    <t>PAT-673f9fe1</t>
  </si>
  <si>
    <t>Jose Crawford</t>
  </si>
  <si>
    <t>PAT-f3116f83</t>
  </si>
  <si>
    <t>William Harrison</t>
  </si>
  <si>
    <t>PAT-cc436e98</t>
  </si>
  <si>
    <t>Suzanne Wood</t>
  </si>
  <si>
    <t>PAT-9a867125</t>
  </si>
  <si>
    <t>Justin Walker</t>
  </si>
  <si>
    <t>PAT-03f5abbe</t>
  </si>
  <si>
    <t>Dean Donovan</t>
  </si>
  <si>
    <t>PAT-c3cf62f7</t>
  </si>
  <si>
    <t>Jennifer Hernandez</t>
  </si>
  <si>
    <t>PAT-bd6118dc</t>
  </si>
  <si>
    <t>James Whitaker</t>
  </si>
  <si>
    <t>PAT-b552e40a</t>
  </si>
  <si>
    <t>Mr. Michael Scott PhD</t>
  </si>
  <si>
    <t>PAT-475c1770</t>
  </si>
  <si>
    <t>Maria Henry</t>
  </si>
  <si>
    <t>PAT-07c275e3</t>
  </si>
  <si>
    <t>Robert Jackson</t>
  </si>
  <si>
    <t>PAT-894839fd</t>
  </si>
  <si>
    <t>Katherine Stark</t>
  </si>
  <si>
    <t>PAT-da8312ed</t>
  </si>
  <si>
    <t>Maria Brown</t>
  </si>
  <si>
    <t>PAT-159b170a</t>
  </si>
  <si>
    <t>Ryan Landry</t>
  </si>
  <si>
    <t>PAT-281c31d6</t>
  </si>
  <si>
    <t>Pamela Gutierrez</t>
  </si>
  <si>
    <t>PAT-366e54bd</t>
  </si>
  <si>
    <t>Crystal Mann</t>
  </si>
  <si>
    <t>PAT-9206ac07</t>
  </si>
  <si>
    <t>Jonathan Brooks</t>
  </si>
  <si>
    <t>PAT-4afc065e</t>
  </si>
  <si>
    <t>Mary Jensen</t>
  </si>
  <si>
    <t>PAT-233cf65d</t>
  </si>
  <si>
    <t>Mr. Aaron Arnold</t>
  </si>
  <si>
    <t>PAT-e4c5c9cb</t>
  </si>
  <si>
    <t>Joseph Hill</t>
  </si>
  <si>
    <t>PAT-6ac51a4a</t>
  </si>
  <si>
    <t>Alicia Li</t>
  </si>
  <si>
    <t>PAT-207eeee9</t>
  </si>
  <si>
    <t>Renee Browning</t>
  </si>
  <si>
    <t>PAT-bdf625cd</t>
  </si>
  <si>
    <t>Brent Hernandez</t>
  </si>
  <si>
    <t>PAT-95b718f5</t>
  </si>
  <si>
    <t>Joseph Ochoa</t>
  </si>
  <si>
    <t>PAT-553df120</t>
  </si>
  <si>
    <t>James Watson</t>
  </si>
  <si>
    <t>PAT-e0426fb6</t>
  </si>
  <si>
    <t>Karl Branch</t>
  </si>
  <si>
    <t>PAT-baaa8d0d</t>
  </si>
  <si>
    <t>Michael Abbott</t>
  </si>
  <si>
    <t>PAT-7be09c6f</t>
  </si>
  <si>
    <t>Shannon Malone</t>
  </si>
  <si>
    <t>PAT-d3985fe7</t>
  </si>
  <si>
    <t>James Tran</t>
  </si>
  <si>
    <t>PAT-09edc78a</t>
  </si>
  <si>
    <t>Adam Jackson</t>
  </si>
  <si>
    <t>PAT-897e4be6</t>
  </si>
  <si>
    <t>Mr. Richard Knight PhD</t>
  </si>
  <si>
    <t>PAT-d1449d33</t>
  </si>
  <si>
    <t>Joseph Williams</t>
  </si>
  <si>
    <t>PAT-236e8970</t>
  </si>
  <si>
    <t>Sean Clay</t>
  </si>
  <si>
    <t>PAT-3477ec8b</t>
  </si>
  <si>
    <t>Anthony Jones</t>
  </si>
  <si>
    <t>PAT-6ac55517</t>
  </si>
  <si>
    <t>Stephanie Elliott</t>
  </si>
  <si>
    <t>PAT-a7915775</t>
  </si>
  <si>
    <t>Timothy Edwards</t>
  </si>
  <si>
    <t>PAT-64f49895</t>
  </si>
  <si>
    <t>Laurie Goodwin</t>
  </si>
  <si>
    <t>PAT-b3a107ff</t>
  </si>
  <si>
    <t>Jennifer Jones</t>
  </si>
  <si>
    <t>PAT-5f71cf54</t>
  </si>
  <si>
    <t>David Davenport</t>
  </si>
  <si>
    <t>PAT-c2eeaec2</t>
  </si>
  <si>
    <t>Steven Rivera</t>
  </si>
  <si>
    <t>PAT-5e8ef805</t>
  </si>
  <si>
    <t>Brenda Hinton</t>
  </si>
  <si>
    <t>PAT-51be495d</t>
  </si>
  <si>
    <t>Kathryn Mccann</t>
  </si>
  <si>
    <t>PAT-76b8f034</t>
  </si>
  <si>
    <t>Jeffrey Roberson</t>
  </si>
  <si>
    <t>PAT-1a4bb823</t>
  </si>
  <si>
    <t>Randy Friedman</t>
  </si>
  <si>
    <t>PAT-69c66880</t>
  </si>
  <si>
    <t>Raymond Johnson</t>
  </si>
  <si>
    <t>PAT-4e3684c3</t>
  </si>
  <si>
    <t>Willie Henry</t>
  </si>
  <si>
    <t>PAT-4dfe566b</t>
  </si>
  <si>
    <t>Todd Reynolds</t>
  </si>
  <si>
    <t>PAT-17ceaafc</t>
  </si>
  <si>
    <t>Mary Miller</t>
  </si>
  <si>
    <t>PAT-633e82db</t>
  </si>
  <si>
    <t>Rebecca Marquez</t>
  </si>
  <si>
    <t>PAT-431e5a3d</t>
  </si>
  <si>
    <t>Christian Dawson</t>
  </si>
  <si>
    <t>PAT-0d73fc32</t>
  </si>
  <si>
    <t>Nancy Stewart</t>
  </si>
  <si>
    <t>PAT-0f8876bf</t>
  </si>
  <si>
    <t>Aaron Parker</t>
  </si>
  <si>
    <t>PAT-120a3270</t>
  </si>
  <si>
    <t>Derrick Anderson</t>
  </si>
  <si>
    <t>PAT-2d4ae2a6</t>
  </si>
  <si>
    <t>Jerry Peters</t>
  </si>
  <si>
    <t>PAT-06a8ea25</t>
  </si>
  <si>
    <t>Alexander Gomez</t>
  </si>
  <si>
    <t>PAT-3f935d42</t>
  </si>
  <si>
    <t>Kyle Nguyen</t>
  </si>
  <si>
    <t>PAT-eaf3d995</t>
  </si>
  <si>
    <t>Edgar Hughes</t>
  </si>
  <si>
    <t>PAT-fafd3c1f</t>
  </si>
  <si>
    <t>Steven Stein</t>
  </si>
  <si>
    <t>PAT-d8d3e8e6</t>
  </si>
  <si>
    <t>Laura Jackson</t>
  </si>
  <si>
    <t>PAT-33a6b3b7</t>
  </si>
  <si>
    <t>Charles Turner</t>
  </si>
  <si>
    <t>PAT-3b7a6a71</t>
  </si>
  <si>
    <t>Arthur Hamilton MD</t>
  </si>
  <si>
    <t>PAT-3abe7e51</t>
  </si>
  <si>
    <t>Mr. David Wright</t>
  </si>
  <si>
    <t>PAT-828e43f6</t>
  </si>
  <si>
    <t>Linda Gonzalez</t>
  </si>
  <si>
    <t>PAT-f0b826f4</t>
  </si>
  <si>
    <t>Eric Rush</t>
  </si>
  <si>
    <t>PAT-4252f4aa</t>
  </si>
  <si>
    <t>Manuel Brock</t>
  </si>
  <si>
    <t>PAT-f0121d06</t>
  </si>
  <si>
    <t>George Ochoa</t>
  </si>
  <si>
    <t>PAT-a7f5edb5</t>
  </si>
  <si>
    <t>Valerie Taylor</t>
  </si>
  <si>
    <t>PAT-a67c43c0</t>
  </si>
  <si>
    <t>Travis Harris</t>
  </si>
  <si>
    <t>PAT-f7527244</t>
  </si>
  <si>
    <t>Vincent Novak</t>
  </si>
  <si>
    <t>PAT-0e5edb85</t>
  </si>
  <si>
    <t>Michael Henry</t>
  </si>
  <si>
    <t>PAT-48e68823</t>
  </si>
  <si>
    <t>Dana Bennett</t>
  </si>
  <si>
    <t>PAT-700dfc8e</t>
  </si>
  <si>
    <t>Jenna Wilson</t>
  </si>
  <si>
    <t>PAT-62535599</t>
  </si>
  <si>
    <t>Leslie Gardner</t>
  </si>
  <si>
    <t>PAT-78fbf23e</t>
  </si>
  <si>
    <t>Krista Benton</t>
  </si>
  <si>
    <t>PAT-c992d6dc</t>
  </si>
  <si>
    <t>Michael Gonzales</t>
  </si>
  <si>
    <t>PAT-78e6425f</t>
  </si>
  <si>
    <t>Michael Fuentes</t>
  </si>
  <si>
    <t>PAT-608c9812</t>
  </si>
  <si>
    <t>Jennifer Porter</t>
  </si>
  <si>
    <t>PAT-6d0c98de</t>
  </si>
  <si>
    <t>Dana Hopkins</t>
  </si>
  <si>
    <t>PAT-4102c22f</t>
  </si>
  <si>
    <t>Rachel Jones</t>
  </si>
  <si>
    <t>PAT-99cf78d9</t>
  </si>
  <si>
    <t>Karen Morales DDS</t>
  </si>
  <si>
    <t>PAT-f0066d28</t>
  </si>
  <si>
    <t>Melissa Stephens</t>
  </si>
  <si>
    <t>PAT-3e469538</t>
  </si>
  <si>
    <t>Heather Woodard</t>
  </si>
  <si>
    <t>PAT-ec3ac1ec</t>
  </si>
  <si>
    <t>Margaret Miller</t>
  </si>
  <si>
    <t>PAT-274cecf8</t>
  </si>
  <si>
    <t>Mary Kelly</t>
  </si>
  <si>
    <t>PAT-3ca8e0e7</t>
  </si>
  <si>
    <t>Amanda Terrell</t>
  </si>
  <si>
    <t>PAT-41d3ebd2</t>
  </si>
  <si>
    <t>Jennifer Goodwin</t>
  </si>
  <si>
    <t>PAT-487252c6</t>
  </si>
  <si>
    <t>Jessica Smith</t>
  </si>
  <si>
    <t>PAT-b00a1c8a</t>
  </si>
  <si>
    <t>Jorge Stone</t>
  </si>
  <si>
    <t>PAT-fe5fc1e8</t>
  </si>
  <si>
    <t>Laura Griffin</t>
  </si>
  <si>
    <t>PAT-20f95ce5</t>
  </si>
  <si>
    <t>Raymond Chapman</t>
  </si>
  <si>
    <t>PAT-b32de03e</t>
  </si>
  <si>
    <t>Haley Johnson</t>
  </si>
  <si>
    <t>PAT-e9f8507e</t>
  </si>
  <si>
    <t>Jason Nixon</t>
  </si>
  <si>
    <t>PAT-476d27b6</t>
  </si>
  <si>
    <t>Todd Thomas</t>
  </si>
  <si>
    <t>PAT-c1339d9f</t>
  </si>
  <si>
    <t>Jesse Clark</t>
  </si>
  <si>
    <t>PAT-b129e285</t>
  </si>
  <si>
    <t>Mr. Jeffrey Horton</t>
  </si>
  <si>
    <t>PAT-d0ca3709</t>
  </si>
  <si>
    <t>Eric Patrick</t>
  </si>
  <si>
    <t>PAT-b2e7e433</t>
  </si>
  <si>
    <t>Samuel Wong</t>
  </si>
  <si>
    <t>PAT-b508e693</t>
  </si>
  <si>
    <t>Carly Riggs</t>
  </si>
  <si>
    <t>PAT-e0c6b792</t>
  </si>
  <si>
    <t>Christopher Moore</t>
  </si>
  <si>
    <t>PAT-1f02565c</t>
  </si>
  <si>
    <t>Tina Hall</t>
  </si>
  <si>
    <t>PAT-9d0a8b4f</t>
  </si>
  <si>
    <t>Cody Davidson</t>
  </si>
  <si>
    <t>PAT-0bc36736</t>
  </si>
  <si>
    <t>Allen Mendez</t>
  </si>
  <si>
    <t>PAT-830ce447</t>
  </si>
  <si>
    <t>Kevin Price</t>
  </si>
  <si>
    <t>PAT-22448826</t>
  </si>
  <si>
    <t>Christine Goodwin</t>
  </si>
  <si>
    <t>PAT-85f8f76d</t>
  </si>
  <si>
    <t>Amy Garcia</t>
  </si>
  <si>
    <t>PAT-ca8b7c4f</t>
  </si>
  <si>
    <t>Chelsea Nguyen</t>
  </si>
  <si>
    <t>PAT-1a39f5ef</t>
  </si>
  <si>
    <t>Dennis Huffman</t>
  </si>
  <si>
    <t>PAT-84d9b53b</t>
  </si>
  <si>
    <t>Margaret Harper</t>
  </si>
  <si>
    <t>PAT-2f062625</t>
  </si>
  <si>
    <t>Laurie Bailey</t>
  </si>
  <si>
    <t>PAT-50e9a26e</t>
  </si>
  <si>
    <t>Lisa Cervantes</t>
  </si>
  <si>
    <t>PAT-c3770ed2</t>
  </si>
  <si>
    <t>PAT-8b4592fd</t>
  </si>
  <si>
    <t>Cesar Wilson</t>
  </si>
  <si>
    <t>PAT-65dd44b9</t>
  </si>
  <si>
    <t>Clayton Steele</t>
  </si>
  <si>
    <t>PAT-b945140c</t>
  </si>
  <si>
    <t>Jennifer Taylor</t>
  </si>
  <si>
    <t>PAT-b0296eda</t>
  </si>
  <si>
    <t>Cody Reid</t>
  </si>
  <si>
    <t>PAT-461d939d</t>
  </si>
  <si>
    <t>Maria Cooke</t>
  </si>
  <si>
    <t>PAT-c5d69767</t>
  </si>
  <si>
    <t>Katherine Taylor</t>
  </si>
  <si>
    <t>PAT-896954ce</t>
  </si>
  <si>
    <t>Jerry Brown</t>
  </si>
  <si>
    <t>PAT-76b1239a</t>
  </si>
  <si>
    <t>Adam Taylor</t>
  </si>
  <si>
    <t>PAT-9f7441a4</t>
  </si>
  <si>
    <t>Tracey Wagner</t>
  </si>
  <si>
    <t>PAT-32b3846f</t>
  </si>
  <si>
    <t>Michael Perry PhD</t>
  </si>
  <si>
    <t>PAT-04be60be</t>
  </si>
  <si>
    <t>Bradley Johnson DDS</t>
  </si>
  <si>
    <t>PAT-06d975bc</t>
  </si>
  <si>
    <t>Donald Medina</t>
  </si>
  <si>
    <t>PAT-edd51a1d</t>
  </si>
  <si>
    <t>Jim Newton</t>
  </si>
  <si>
    <t>PAT-25e652d5</t>
  </si>
  <si>
    <t>Krista Wilson</t>
  </si>
  <si>
    <t>PAT-be6b1a7e</t>
  </si>
  <si>
    <t>Reginald Morrow</t>
  </si>
  <si>
    <t>PAT-5f036208</t>
  </si>
  <si>
    <t>Rodney Williams</t>
  </si>
  <si>
    <t>PAT-3c5ad566</t>
  </si>
  <si>
    <t>Kimberly Fritz</t>
  </si>
  <si>
    <t>PAT-1cb58eb1</t>
  </si>
  <si>
    <t>Ronald Potter</t>
  </si>
  <si>
    <t>PAT-84383577</t>
  </si>
  <si>
    <t>Zachary Cole</t>
  </si>
  <si>
    <t>PAT-3387a766</t>
  </si>
  <si>
    <t>Robert Gonzales</t>
  </si>
  <si>
    <t>PAT-534552ce</t>
  </si>
  <si>
    <t>Patricia Young PhD</t>
  </si>
  <si>
    <t>PAT-bcfd658d</t>
  </si>
  <si>
    <t>Heather Page</t>
  </si>
  <si>
    <t>PAT-b790e9a4</t>
  </si>
  <si>
    <t>Carol Taylor</t>
  </si>
  <si>
    <t>PAT-b963abd9</t>
  </si>
  <si>
    <t>Daniel Brown</t>
  </si>
  <si>
    <t>PAT-4da378df</t>
  </si>
  <si>
    <t>Douglas Ryan</t>
  </si>
  <si>
    <t>PAT-a269a666</t>
  </si>
  <si>
    <t>Michael Roberts</t>
  </si>
  <si>
    <t>PAT-f1d58f18</t>
  </si>
  <si>
    <t>Scott Duke</t>
  </si>
  <si>
    <t>PAT-8718ccfc</t>
  </si>
  <si>
    <t>Anna Estes</t>
  </si>
  <si>
    <t>PAT-7fde7abd</t>
  </si>
  <si>
    <t>Tamara Riddle</t>
  </si>
  <si>
    <t>PAT-fe962113</t>
  </si>
  <si>
    <t>Beth Cline</t>
  </si>
  <si>
    <t>PAT-3e9880ae</t>
  </si>
  <si>
    <t>Michael Poole</t>
  </si>
  <si>
    <t>PAT-7b81d6a8</t>
  </si>
  <si>
    <t>Megan Burns</t>
  </si>
  <si>
    <t>PAT-8d50679f</t>
  </si>
  <si>
    <t>Debra Perry</t>
  </si>
  <si>
    <t>PAT-eb2eaf54</t>
  </si>
  <si>
    <t>Mark Beard</t>
  </si>
  <si>
    <t>PAT-b96272b5</t>
  </si>
  <si>
    <t>Jose Ramirez</t>
  </si>
  <si>
    <t>PAT-24ea0371</t>
  </si>
  <si>
    <t>Jackie Clements</t>
  </si>
  <si>
    <t>PAT-0b1acdd9</t>
  </si>
  <si>
    <t>Aaron Schroeder</t>
  </si>
  <si>
    <t>PAT-0c687528</t>
  </si>
  <si>
    <t>Monica Ellis</t>
  </si>
  <si>
    <t>PAT-c15e9cfe</t>
  </si>
  <si>
    <t>Heather Brown</t>
  </si>
  <si>
    <t>PAT-b24cb337</t>
  </si>
  <si>
    <t>Claudia Jordan</t>
  </si>
  <si>
    <t>PAT-7089b3a1</t>
  </si>
  <si>
    <t>Derrick Clayton</t>
  </si>
  <si>
    <t>PAT-2bd39b2c</t>
  </si>
  <si>
    <t>Kenneth Knight</t>
  </si>
  <si>
    <t>PAT-f9cab28a</t>
  </si>
  <si>
    <t>Mr. Michael Williams</t>
  </si>
  <si>
    <t>PAT-0865f855</t>
  </si>
  <si>
    <t>Richard Stevens</t>
  </si>
  <si>
    <t>PAT-04866ac6</t>
  </si>
  <si>
    <t>Scott Alexander</t>
  </si>
  <si>
    <t>PAT-c7e881c9</t>
  </si>
  <si>
    <t>Tyler Harris</t>
  </si>
  <si>
    <t>PAT-f4883a1d</t>
  </si>
  <si>
    <t>Bonnie Santos</t>
  </si>
  <si>
    <t>PAT-55f61bb9</t>
  </si>
  <si>
    <t>Timothy Hill</t>
  </si>
  <si>
    <t>PAT-268d03da</t>
  </si>
  <si>
    <t>Danielle Watson</t>
  </si>
  <si>
    <t>PAT-38e43674</t>
  </si>
  <si>
    <t>Carol Sanders</t>
  </si>
  <si>
    <t>PAT-cbb0e264</t>
  </si>
  <si>
    <t>Michael Young</t>
  </si>
  <si>
    <t>PAT-25bc9f19</t>
  </si>
  <si>
    <t>Michele Smith</t>
  </si>
  <si>
    <t>PAT-6634a1f1</t>
  </si>
  <si>
    <t>Casey Perez</t>
  </si>
  <si>
    <t>PAT-615c986b</t>
  </si>
  <si>
    <t>Alexandra Dominguez</t>
  </si>
  <si>
    <t>PAT-4ddbb040</t>
  </si>
  <si>
    <t>Virginia Henderson</t>
  </si>
  <si>
    <t>PAT-3d0428f5</t>
  </si>
  <si>
    <t>Benjamin Reyes</t>
  </si>
  <si>
    <t>PAT-3a13e9c9</t>
  </si>
  <si>
    <t>Ashley Edwards</t>
  </si>
  <si>
    <t>PAT-4cda6597</t>
  </si>
  <si>
    <t>Breanna Ayala</t>
  </si>
  <si>
    <t>PAT-4700c8eb</t>
  </si>
  <si>
    <t>Brandi Haney</t>
  </si>
  <si>
    <t>PAT-2c237d3c</t>
  </si>
  <si>
    <t>Joseph Smith</t>
  </si>
  <si>
    <t>PAT-672d2045</t>
  </si>
  <si>
    <t>Jessica Bowen</t>
  </si>
  <si>
    <t>PAT-14fa7097</t>
  </si>
  <si>
    <t>Brittany Jenkins</t>
  </si>
  <si>
    <t>PAT-a3b4d804</t>
  </si>
  <si>
    <t>Shannon Miller</t>
  </si>
  <si>
    <t>PAT-48c5fe53</t>
  </si>
  <si>
    <t>Paul Lawrence</t>
  </si>
  <si>
    <t>PAT-422edaf2</t>
  </si>
  <si>
    <t>Victor Edwards</t>
  </si>
  <si>
    <t>PAT-a9312113</t>
  </si>
  <si>
    <t>Donald Miller</t>
  </si>
  <si>
    <t>PAT-b49f691c</t>
  </si>
  <si>
    <t>Lindsay Lawson</t>
  </si>
  <si>
    <t>PAT-46dc1924</t>
  </si>
  <si>
    <t>Melissa Abbott</t>
  </si>
  <si>
    <t>PAT-827400ac</t>
  </si>
  <si>
    <t>Elizabeth Holmes</t>
  </si>
  <si>
    <t>PAT-4b5dcf1f</t>
  </si>
  <si>
    <t>Nicole Phillips</t>
  </si>
  <si>
    <t>PAT-543309ab</t>
  </si>
  <si>
    <t>Steven Blevins</t>
  </si>
  <si>
    <t>PAT-92910d72</t>
  </si>
  <si>
    <t>Brian Porter MD</t>
  </si>
  <si>
    <t>PAT-1a762a65</t>
  </si>
  <si>
    <t>Vanessa Hatfield</t>
  </si>
  <si>
    <t>PAT-ba4f5c45</t>
  </si>
  <si>
    <t>Bonnie Valencia</t>
  </si>
  <si>
    <t>PAT-4222124b</t>
  </si>
  <si>
    <t>Holly Vega</t>
  </si>
  <si>
    <t>PAT-2b471903</t>
  </si>
  <si>
    <t>Tiffany Townsend</t>
  </si>
  <si>
    <t>PAT-fb8fb2f8</t>
  </si>
  <si>
    <t>Austin Baker</t>
  </si>
  <si>
    <t>PAT-d5880b4b</t>
  </si>
  <si>
    <t>Antonio Mccormick</t>
  </si>
  <si>
    <t>PAT-b89b8c18</t>
  </si>
  <si>
    <t>Lori Mason</t>
  </si>
  <si>
    <t>PAT-46840f68</t>
  </si>
  <si>
    <t>PAT-8ef3ad8a</t>
  </si>
  <si>
    <t>Lisa Ramirez</t>
  </si>
  <si>
    <t>PAT-1674c12b</t>
  </si>
  <si>
    <t>Jorge Harris</t>
  </si>
  <si>
    <t>PAT-2c67a185</t>
  </si>
  <si>
    <t>Kimberly Myers</t>
  </si>
  <si>
    <t>PAT-cdd5ed12</t>
  </si>
  <si>
    <t>Sandra Becker</t>
  </si>
  <si>
    <t>PAT-76252633</t>
  </si>
  <si>
    <t>Michael Blair</t>
  </si>
  <si>
    <t>PAT-20043fb2</t>
  </si>
  <si>
    <t>Amy Miller</t>
  </si>
  <si>
    <t>PAT-c56092ce</t>
  </si>
  <si>
    <t>Jesse Lynch</t>
  </si>
  <si>
    <t>PAT-7d652ee5</t>
  </si>
  <si>
    <t>Patrick Yang</t>
  </si>
  <si>
    <t>PAT-1bc9130a</t>
  </si>
  <si>
    <t>Michael Miles</t>
  </si>
  <si>
    <t>PAT-3a0dbe38</t>
  </si>
  <si>
    <t>Troy Mills</t>
  </si>
  <si>
    <t>PAT-c165ed5f</t>
  </si>
  <si>
    <t>Michelle Jackson</t>
  </si>
  <si>
    <t>PAT-59afbd95</t>
  </si>
  <si>
    <t>Richard Adams</t>
  </si>
  <si>
    <t>PAT-f83eb12d</t>
  </si>
  <si>
    <t>Patricia Johnson</t>
  </si>
  <si>
    <t>PAT-cafc7802</t>
  </si>
  <si>
    <t>Denise Brown</t>
  </si>
  <si>
    <t>PAT-f1062bcb</t>
  </si>
  <si>
    <t>Laura Jones</t>
  </si>
  <si>
    <t>PAT-95a1ef39</t>
  </si>
  <si>
    <t>Ian Porter</t>
  </si>
  <si>
    <t>PAT-34dc7d4b</t>
  </si>
  <si>
    <t>Holly Scott</t>
  </si>
  <si>
    <t>PAT-434171f6</t>
  </si>
  <si>
    <t>Kenneth Sharp</t>
  </si>
  <si>
    <t>PAT-03ae75aa</t>
  </si>
  <si>
    <t>Jordan Williams</t>
  </si>
  <si>
    <t>PAT-b9e1e39a</t>
  </si>
  <si>
    <t>Dana Ruiz</t>
  </si>
  <si>
    <t>PAT-030f2b7d</t>
  </si>
  <si>
    <t>Chris Velazquez</t>
  </si>
  <si>
    <t>PAT-32c5b5bf</t>
  </si>
  <si>
    <t>Kristen Sloan</t>
  </si>
  <si>
    <t>PAT-59318a32</t>
  </si>
  <si>
    <t>Jennifer Morris</t>
  </si>
  <si>
    <t>PAT-750a0a30</t>
  </si>
  <si>
    <t>Nathan Nelson</t>
  </si>
  <si>
    <t>PAT-04a8031e</t>
  </si>
  <si>
    <t>Jake Shaw</t>
  </si>
  <si>
    <t>PAT-137f292a</t>
  </si>
  <si>
    <t>Cassie Brock</t>
  </si>
  <si>
    <t>PAT-b755d221</t>
  </si>
  <si>
    <t>Dr. Andrea Marshall</t>
  </si>
  <si>
    <t>PAT-90e7a0e1</t>
  </si>
  <si>
    <t>Ryan Murphy</t>
  </si>
  <si>
    <t>PAT-a91cb1a0</t>
  </si>
  <si>
    <t>Aimee Gonzalez</t>
  </si>
  <si>
    <t>PAT-4d9696ff</t>
  </si>
  <si>
    <t>Elizabeth Dean</t>
  </si>
  <si>
    <t>PAT-3d3a491d</t>
  </si>
  <si>
    <t>Kevin Snyder</t>
  </si>
  <si>
    <t>PAT-6d2b84ce</t>
  </si>
  <si>
    <t>Christie Mccullough</t>
  </si>
  <si>
    <t>PAT-3513ebf2</t>
  </si>
  <si>
    <t>Danielle Smith</t>
  </si>
  <si>
    <t>PAT-e4de7258</t>
  </si>
  <si>
    <t>David Reed</t>
  </si>
  <si>
    <t>PAT-89a200af</t>
  </si>
  <si>
    <t>Sherry Tapia</t>
  </si>
  <si>
    <t>PAT-f596bf8d</t>
  </si>
  <si>
    <t>Matthew Sweeney</t>
  </si>
  <si>
    <t>PAT-2c5361ff</t>
  </si>
  <si>
    <t>Ashley Moreno</t>
  </si>
  <si>
    <t>PAT-beb4bcee</t>
  </si>
  <si>
    <t>Johnathan Brown</t>
  </si>
  <si>
    <t>PAT-03d0b953</t>
  </si>
  <si>
    <t>Michelle Davis DVM</t>
  </si>
  <si>
    <t>PAT-f9dae984</t>
  </si>
  <si>
    <t>Kelly Haynes</t>
  </si>
  <si>
    <t>PAT-1d6da110</t>
  </si>
  <si>
    <t>William Miller</t>
  </si>
  <si>
    <t>PAT-a7ccb35e</t>
  </si>
  <si>
    <t>Casey Wilkins</t>
  </si>
  <si>
    <t>PAT-8e9b196c</t>
  </si>
  <si>
    <t>Keith Graham</t>
  </si>
  <si>
    <t>PAT-4927475c</t>
  </si>
  <si>
    <t>Cynthia Green</t>
  </si>
  <si>
    <t>PAT-baa8e6ea</t>
  </si>
  <si>
    <t>Robert Haynes</t>
  </si>
  <si>
    <t>PAT-3fe8fd51</t>
  </si>
  <si>
    <t>Emily Nelson</t>
  </si>
  <si>
    <t>PAT-8a14f16e</t>
  </si>
  <si>
    <t>Dale Chan</t>
  </si>
  <si>
    <t>PAT-b0c6f49d</t>
  </si>
  <si>
    <t>Brittney Martin</t>
  </si>
  <si>
    <t>PAT-6e815497</t>
  </si>
  <si>
    <t>Jason Herrera</t>
  </si>
  <si>
    <t>PAT-179de2b6</t>
  </si>
  <si>
    <t>Christine Parker</t>
  </si>
  <si>
    <t>PAT-b1e8834f</t>
  </si>
  <si>
    <t>Bryan Moore</t>
  </si>
  <si>
    <t>PAT-499c2003</t>
  </si>
  <si>
    <t>Samantha Terry</t>
  </si>
  <si>
    <t>PAT-a68f7f46</t>
  </si>
  <si>
    <t>Russell Murphy</t>
  </si>
  <si>
    <t>PAT-b1caf36c</t>
  </si>
  <si>
    <t>David Kelly</t>
  </si>
  <si>
    <t>PAT-f58ab9a1</t>
  </si>
  <si>
    <t>Megan Green</t>
  </si>
  <si>
    <t>PAT-12523d2c</t>
  </si>
  <si>
    <t>Amanda Sullivan MD</t>
  </si>
  <si>
    <t>PAT-bdd5c115</t>
  </si>
  <si>
    <t>Danielle Murray</t>
  </si>
  <si>
    <t>PAT-64005d1e</t>
  </si>
  <si>
    <t>Brenda Smith</t>
  </si>
  <si>
    <t>PAT-b34bb9aa</t>
  </si>
  <si>
    <t>Vickie Anderson</t>
  </si>
  <si>
    <t>PAT-095c8db2</t>
  </si>
  <si>
    <t>Jacqueline Mccoy</t>
  </si>
  <si>
    <t>PAT-9f159403</t>
  </si>
  <si>
    <t>Lauren Green</t>
  </si>
  <si>
    <t>PAT-ddd92df7</t>
  </si>
  <si>
    <t>Alison Brown</t>
  </si>
  <si>
    <t>PAT-4dd464eb</t>
  </si>
  <si>
    <t>Jill Anderson</t>
  </si>
  <si>
    <t>PAT-6cba7ba2</t>
  </si>
  <si>
    <t>Sandra Rivera</t>
  </si>
  <si>
    <t>PAT-a493ca8b</t>
  </si>
  <si>
    <t>Joel Jackson</t>
  </si>
  <si>
    <t>PAT-faa4a26f</t>
  </si>
  <si>
    <t>Samantha Foster</t>
  </si>
  <si>
    <t>PAT-c041a156</t>
  </si>
  <si>
    <t>Michael Thompson</t>
  </si>
  <si>
    <t>PAT-579c19cc</t>
  </si>
  <si>
    <t>Cody Ramirez</t>
  </si>
  <si>
    <t>PAT-8bfedd28</t>
  </si>
  <si>
    <t>Amanda Harvey</t>
  </si>
  <si>
    <t>PAT-9f99f901</t>
  </si>
  <si>
    <t>Edward Jenkins</t>
  </si>
  <si>
    <t>PAT-51264ef0</t>
  </si>
  <si>
    <t>Amy Ramirez</t>
  </si>
  <si>
    <t>PAT-b8f2602e</t>
  </si>
  <si>
    <t>Curtis Wilkerson</t>
  </si>
  <si>
    <t>PAT-3def4cff</t>
  </si>
  <si>
    <t>Lydia Pham</t>
  </si>
  <si>
    <t>PAT-f9424721</t>
  </si>
  <si>
    <t>Virginia Casey</t>
  </si>
  <si>
    <t>PAT-48c843e9</t>
  </si>
  <si>
    <t>Joshua Washington</t>
  </si>
  <si>
    <t>PAT-9508b7eb</t>
  </si>
  <si>
    <t>Kathryn Price</t>
  </si>
  <si>
    <t>PAT-e367eedb</t>
  </si>
  <si>
    <t>Francis Robinson</t>
  </si>
  <si>
    <t>PAT-ac1d3980</t>
  </si>
  <si>
    <t>Paula Brown</t>
  </si>
  <si>
    <t>PAT-15da980a</t>
  </si>
  <si>
    <t>Kendra Wang DVM</t>
  </si>
  <si>
    <t>PAT-d9ea1df9</t>
  </si>
  <si>
    <t>Ariel Sandoval</t>
  </si>
  <si>
    <t>PAT-cd77d9dc</t>
  </si>
  <si>
    <t>Robert Stark</t>
  </si>
  <si>
    <t>PAT-40efa3f6</t>
  </si>
  <si>
    <t>Zachary Robinson</t>
  </si>
  <si>
    <t>PAT-f9093e10</t>
  </si>
  <si>
    <t>Rebecca Kelly</t>
  </si>
  <si>
    <t>PAT-434dd46d</t>
  </si>
  <si>
    <t>Sarah Thompson</t>
  </si>
  <si>
    <t>PAT-2cccd894</t>
  </si>
  <si>
    <t>Renee Wolfe</t>
  </si>
  <si>
    <t>PAT-c1717ebc</t>
  </si>
  <si>
    <t>Alyssa Haynes</t>
  </si>
  <si>
    <t>PAT-c665c4c5</t>
  </si>
  <si>
    <t>Kristy Hart</t>
  </si>
  <si>
    <t>PAT-e11a0e0e</t>
  </si>
  <si>
    <t>William Keith</t>
  </si>
  <si>
    <t>PAT-b345f0fc</t>
  </si>
  <si>
    <t>Eric Henry Jr.</t>
  </si>
  <si>
    <t>PAT-b85a5fe7</t>
  </si>
  <si>
    <t>Daniel Fox</t>
  </si>
  <si>
    <t>PAT-f8e37525</t>
  </si>
  <si>
    <t>Thomas Harris</t>
  </si>
  <si>
    <t>PAT-8f5668e1</t>
  </si>
  <si>
    <t>Mitchell Sellers</t>
  </si>
  <si>
    <t>PAT-e317c564</t>
  </si>
  <si>
    <t>Erica Johnson</t>
  </si>
  <si>
    <t>PAT-f2e5dc0f</t>
  </si>
  <si>
    <t>Sylvia Schroeder</t>
  </si>
  <si>
    <t>PAT-7dccad86</t>
  </si>
  <si>
    <t>Shannon Yu</t>
  </si>
  <si>
    <t>PAT-6621edc9</t>
  </si>
  <si>
    <t>Tom Foster</t>
  </si>
  <si>
    <t>PAT-a37a6ec6</t>
  </si>
  <si>
    <t>Eric Taylor</t>
  </si>
  <si>
    <t>PAT-2b540edc</t>
  </si>
  <si>
    <t>Travis Conner</t>
  </si>
  <si>
    <t>PAT-457ff3a7</t>
  </si>
  <si>
    <t>Marie Thompson</t>
  </si>
  <si>
    <t>PAT-03a1bd78</t>
  </si>
  <si>
    <t>Melissa Mcfarland</t>
  </si>
  <si>
    <t>PAT-4fbfd721</t>
  </si>
  <si>
    <t>Courtney Chapman</t>
  </si>
  <si>
    <t>PAT-d3f2dd9c</t>
  </si>
  <si>
    <t>Eric Barker</t>
  </si>
  <si>
    <t>PAT-9aa16259</t>
  </si>
  <si>
    <t>Nicholas Rush</t>
  </si>
  <si>
    <t>PAT-19b54c42</t>
  </si>
  <si>
    <t>Jenna Gamble</t>
  </si>
  <si>
    <t>PAT-1e6f872e</t>
  </si>
  <si>
    <t>Amanda Guzman</t>
  </si>
  <si>
    <t>PAT-7cf0d13d</t>
  </si>
  <si>
    <t>Tracy Walker</t>
  </si>
  <si>
    <t>PAT-8a179cc0</t>
  </si>
  <si>
    <t>Taylor Taylor</t>
  </si>
  <si>
    <t>PAT-89abf617</t>
  </si>
  <si>
    <t>Cynthia Haas</t>
  </si>
  <si>
    <t>PAT-5504ba86</t>
  </si>
  <si>
    <t>Stephen Davis</t>
  </si>
  <si>
    <t>PAT-ceeb126b</t>
  </si>
  <si>
    <t>Margaret Tanner</t>
  </si>
  <si>
    <t>PAT-80dd2e5c</t>
  </si>
  <si>
    <t>Derek Wright</t>
  </si>
  <si>
    <t>PAT-36cb1cbd</t>
  </si>
  <si>
    <t>David Rodriguez</t>
  </si>
  <si>
    <t>PAT-87f6ac23</t>
  </si>
  <si>
    <t>James Oconnor</t>
  </si>
  <si>
    <t>PAT-ed357431</t>
  </si>
  <si>
    <t>Stacey Snyder</t>
  </si>
  <si>
    <t>PAT-60ed37b1</t>
  </si>
  <si>
    <t>Joshua Garcia</t>
  </si>
  <si>
    <t>PAT-94aeadf6</t>
  </si>
  <si>
    <t>Sean Curtis</t>
  </si>
  <si>
    <t>PAT-12de1869</t>
  </si>
  <si>
    <t>Carla Jones</t>
  </si>
  <si>
    <t>PAT-94cb5d4d</t>
  </si>
  <si>
    <t>Elizabeth Flores</t>
  </si>
  <si>
    <t>PAT-70bb0e7e</t>
  </si>
  <si>
    <t>Angela Jackson</t>
  </si>
  <si>
    <t>PAT-e82f0475</t>
  </si>
  <si>
    <t>Nicholas Payne</t>
  </si>
  <si>
    <t>PAT-ebe3b87a</t>
  </si>
  <si>
    <t>Anna Wheeler</t>
  </si>
  <si>
    <t>PAT-e67c1ba9</t>
  </si>
  <si>
    <t>Karen Johnson</t>
  </si>
  <si>
    <t>PAT-41173daa</t>
  </si>
  <si>
    <t>Carmen Preston</t>
  </si>
  <si>
    <t>PAT-e52c726d</t>
  </si>
  <si>
    <t>Brian Harris</t>
  </si>
  <si>
    <t>PAT-e8583ff8</t>
  </si>
  <si>
    <t>Michael Bowen</t>
  </si>
  <si>
    <t>PAT-815c95f7</t>
  </si>
  <si>
    <t>Deborah Campbell</t>
  </si>
  <si>
    <t>PAT-5cc7a8f3</t>
  </si>
  <si>
    <t>Anthony Armstrong</t>
  </si>
  <si>
    <t>PAT-7fcb697b</t>
  </si>
  <si>
    <t>Brittany Ward</t>
  </si>
  <si>
    <t>PAT-e336cf92</t>
  </si>
  <si>
    <t>Edward Stanley</t>
  </si>
  <si>
    <t>PAT-de47a134</t>
  </si>
  <si>
    <t>Christina Johnson</t>
  </si>
  <si>
    <t>PAT-9d7954a0</t>
  </si>
  <si>
    <t>Edgar Miller</t>
  </si>
  <si>
    <t>PAT-14f1c2aa</t>
  </si>
  <si>
    <t>Elizabeth Sanders</t>
  </si>
  <si>
    <t>PAT-11ee6f72</t>
  </si>
  <si>
    <t>Matthew Davis MD</t>
  </si>
  <si>
    <t>PAT-891c504e</t>
  </si>
  <si>
    <t>Stephen Wood</t>
  </si>
  <si>
    <t>PAT-14da658e</t>
  </si>
  <si>
    <t>Dennis Marshall</t>
  </si>
  <si>
    <t>PAT-c0bf222d</t>
  </si>
  <si>
    <t>Derrick Brown</t>
  </si>
  <si>
    <t>PAT-3216da7d</t>
  </si>
  <si>
    <t>PAT-c83919b3</t>
  </si>
  <si>
    <t>Joshua Arellano</t>
  </si>
  <si>
    <t>PAT-6be0cd8e</t>
  </si>
  <si>
    <t>Kristen Randall</t>
  </si>
  <si>
    <t>PAT-b193bc13</t>
  </si>
  <si>
    <t>Jennifer Nichols</t>
  </si>
  <si>
    <t>PAT-fad5831d</t>
  </si>
  <si>
    <t>Karen Keith</t>
  </si>
  <si>
    <t>PAT-fc5ca97c</t>
  </si>
  <si>
    <t>Blake Orr</t>
  </si>
  <si>
    <t>PAT-346a17fa</t>
  </si>
  <si>
    <t>Kathryn Lester</t>
  </si>
  <si>
    <t>PAT-65dc9ad2</t>
  </si>
  <si>
    <t>Megan Oliver</t>
  </si>
  <si>
    <t>PAT-2ab794c1</t>
  </si>
  <si>
    <t>Peter Thompson</t>
  </si>
  <si>
    <t>PAT-5000e528</t>
  </si>
  <si>
    <t>Dr. Rhonda Martinez</t>
  </si>
  <si>
    <t>PAT-4c0e490a</t>
  </si>
  <si>
    <t>William Graham</t>
  </si>
  <si>
    <t>PAT-7d64a95f</t>
  </si>
  <si>
    <t>Lori Flowers MD</t>
  </si>
  <si>
    <t>PAT-ebb3c35a</t>
  </si>
  <si>
    <t>Suzanne Jones</t>
  </si>
  <si>
    <t>PAT-558821bb</t>
  </si>
  <si>
    <t>James Nguyen</t>
  </si>
  <si>
    <t>PAT-63891592</t>
  </si>
  <si>
    <t>Jimmy Marks</t>
  </si>
  <si>
    <t>PAT-d088a1ed</t>
  </si>
  <si>
    <t>Lisa Mills</t>
  </si>
  <si>
    <t>PAT-fdb73cb6</t>
  </si>
  <si>
    <t>Jason Hernandez</t>
  </si>
  <si>
    <t>PAT-e274866d</t>
  </si>
  <si>
    <t>Olivia Ayers</t>
  </si>
  <si>
    <t>PAT-635d2caf</t>
  </si>
  <si>
    <t>Kristine Garcia</t>
  </si>
  <si>
    <t>PAT-1fd2e6ec</t>
  </si>
  <si>
    <t>Joseph Cooper</t>
  </si>
  <si>
    <t>PAT-aca98c7e</t>
  </si>
  <si>
    <t>James Washington</t>
  </si>
  <si>
    <t>PAT-a8b5abcb</t>
  </si>
  <si>
    <t>Amanda Hill</t>
  </si>
  <si>
    <t>PAT-461dedf5</t>
  </si>
  <si>
    <t>Lee Steele</t>
  </si>
  <si>
    <t>PAT-31f00a7c</t>
  </si>
  <si>
    <t>Steve Rivera</t>
  </si>
  <si>
    <t>PAT-abcfeffc</t>
  </si>
  <si>
    <t>Patrick Mccall</t>
  </si>
  <si>
    <t>PAT-0a87540a</t>
  </si>
  <si>
    <t>Alicia Roth</t>
  </si>
  <si>
    <t>PAT-27b993e3</t>
  </si>
  <si>
    <t>Douglas Vasquez</t>
  </si>
  <si>
    <t>PAT-8ad27bf1</t>
  </si>
  <si>
    <t>Annette Melton</t>
  </si>
  <si>
    <t>PAT-17a63d35</t>
  </si>
  <si>
    <t>William Ramos</t>
  </si>
  <si>
    <t>PAT-8607b61c</t>
  </si>
  <si>
    <t>Debra Butler</t>
  </si>
  <si>
    <t>PAT-5934e691</t>
  </si>
  <si>
    <t>Chelsea Lewis</t>
  </si>
  <si>
    <t>PAT-5d56d3a0</t>
  </si>
  <si>
    <t>Natalie Malone</t>
  </si>
  <si>
    <t>PAT-bf9bf276</t>
  </si>
  <si>
    <t>PAT-dd72a01f</t>
  </si>
  <si>
    <t>Eric Hunter</t>
  </si>
  <si>
    <t>PAT-3ffec18c</t>
  </si>
  <si>
    <t>Samuel Suarez</t>
  </si>
  <si>
    <t>PAT-02ae68da</t>
  </si>
  <si>
    <t>Corey Whitaker</t>
  </si>
  <si>
    <t>PAT-83f67cae</t>
  </si>
  <si>
    <t>Danielle Bryant</t>
  </si>
  <si>
    <t>PAT-9026b07c</t>
  </si>
  <si>
    <t>Michele Hill</t>
  </si>
  <si>
    <t>PAT-388ea10a</t>
  </si>
  <si>
    <t>Kathy Reid</t>
  </si>
  <si>
    <t>PAT-7912b691</t>
  </si>
  <si>
    <t>Andre Watson</t>
  </si>
  <si>
    <t>PAT-5794ee22</t>
  </si>
  <si>
    <t>Cassandra Harrell</t>
  </si>
  <si>
    <t>PAT-5fa9792c</t>
  </si>
  <si>
    <t>Hannah Martin</t>
  </si>
  <si>
    <t>PAT-94a68ef3</t>
  </si>
  <si>
    <t>Nicole Barker</t>
  </si>
  <si>
    <t>PAT-ccc84f5b</t>
  </si>
  <si>
    <t>James Martin</t>
  </si>
  <si>
    <t>PAT-87356f08</t>
  </si>
  <si>
    <t>Traci Vincent</t>
  </si>
  <si>
    <t>PAT-e4376ecc</t>
  </si>
  <si>
    <t>Megan Adams</t>
  </si>
  <si>
    <t>PAT-bf1b13b6</t>
  </si>
  <si>
    <t>Alejandro Deleon</t>
  </si>
  <si>
    <t>PAT-d78122d6</t>
  </si>
  <si>
    <t>Alexa Buck</t>
  </si>
  <si>
    <t>PAT-8a396e1e</t>
  </si>
  <si>
    <t>Lindsay Smith</t>
  </si>
  <si>
    <t>PAT-a80a5e86</t>
  </si>
  <si>
    <t>Robert Torres</t>
  </si>
  <si>
    <t>PAT-6383ea9f</t>
  </si>
  <si>
    <t>Maria Coleman</t>
  </si>
  <si>
    <t>PAT-b6d29dbc</t>
  </si>
  <si>
    <t>Gregory King</t>
  </si>
  <si>
    <t>PAT-8427bce7</t>
  </si>
  <si>
    <t>Michael Holloway</t>
  </si>
  <si>
    <t>PAT-a34a64e2</t>
  </si>
  <si>
    <t>Brian Hunt</t>
  </si>
  <si>
    <t>PAT-46c66a3e</t>
  </si>
  <si>
    <t>Sarah Brooks</t>
  </si>
  <si>
    <t>PAT-104fadfd</t>
  </si>
  <si>
    <t>Lisa Evans</t>
  </si>
  <si>
    <t>PAT-780be065</t>
  </si>
  <si>
    <t>Arthur Mcneil</t>
  </si>
  <si>
    <t>PAT-c2d93cd1</t>
  </si>
  <si>
    <t>Shannon Green</t>
  </si>
  <si>
    <t>PAT-798f4567</t>
  </si>
  <si>
    <t>Stephanie Evans</t>
  </si>
  <si>
    <t>PAT-f4ce80d4</t>
  </si>
  <si>
    <t>Ralph Yoder</t>
  </si>
  <si>
    <t>PAT-3fb1487b</t>
  </si>
  <si>
    <t>Rebekah Greene</t>
  </si>
  <si>
    <t>PAT-1cf19479</t>
  </si>
  <si>
    <t>Melanie Griffith</t>
  </si>
  <si>
    <t>PAT-3d429a6c</t>
  </si>
  <si>
    <t>Yolanda Green</t>
  </si>
  <si>
    <t>PAT-f73799b5</t>
  </si>
  <si>
    <t>James Johnson</t>
  </si>
  <si>
    <t>PAT-fffe27aa</t>
  </si>
  <si>
    <t>Laura Lee</t>
  </si>
  <si>
    <t>PAT-177e05c7</t>
  </si>
  <si>
    <t>Courtney Nichols</t>
  </si>
  <si>
    <t>PAT-dd618adb</t>
  </si>
  <si>
    <t>Susan Powers</t>
  </si>
  <si>
    <t>PAT-b8f64c3e</t>
  </si>
  <si>
    <t>Sarah Pittman</t>
  </si>
  <si>
    <t>PAT-3ef63f63</t>
  </si>
  <si>
    <t>Catherine Davis</t>
  </si>
  <si>
    <t>PAT-b833050b</t>
  </si>
  <si>
    <t>David Stokes</t>
  </si>
  <si>
    <t>PAT-a1bec809</t>
  </si>
  <si>
    <t>Catherine Frazier</t>
  </si>
  <si>
    <t>PAT-90ba3a0f</t>
  </si>
  <si>
    <t>Brandon Kelly</t>
  </si>
  <si>
    <t>PAT-b0173543</t>
  </si>
  <si>
    <t>Elizabeth French</t>
  </si>
  <si>
    <t>PAT-7fcb5d8b</t>
  </si>
  <si>
    <t>David Carter</t>
  </si>
  <si>
    <t>PAT-f752da62</t>
  </si>
  <si>
    <t>Julie Delacruz</t>
  </si>
  <si>
    <t>PAT-5651b17c</t>
  </si>
  <si>
    <t>Terry Jones</t>
  </si>
  <si>
    <t>PAT-b2fe6226</t>
  </si>
  <si>
    <t>Kathryn Dillon</t>
  </si>
  <si>
    <t>PAT-c378810a</t>
  </si>
  <si>
    <t>Edwin Brown</t>
  </si>
  <si>
    <t>PAT-456fd090</t>
  </si>
  <si>
    <t>Brenda Gonzalez</t>
  </si>
  <si>
    <t>PAT-596d9b6a</t>
  </si>
  <si>
    <t>Keith Knox</t>
  </si>
  <si>
    <t>PAT-a432ced1</t>
  </si>
  <si>
    <t>Eugene Baldwin</t>
  </si>
  <si>
    <t>PAT-9603be1e</t>
  </si>
  <si>
    <t>Katherine Welch</t>
  </si>
  <si>
    <t>PAT-c0ec69bd</t>
  </si>
  <si>
    <t>Mark Smith</t>
  </si>
  <si>
    <t>PAT-4abfea64</t>
  </si>
  <si>
    <t>Philip Jackson</t>
  </si>
  <si>
    <t>PAT-974c0a52</t>
  </si>
  <si>
    <t>Katherine Gallagher</t>
  </si>
  <si>
    <t>PAT-4e444d5a</t>
  </si>
  <si>
    <t>Lucas Schultz</t>
  </si>
  <si>
    <t>PAT-b3ba89f4</t>
  </si>
  <si>
    <t>Vincent Reyes</t>
  </si>
  <si>
    <t>PAT-1d5f8550</t>
  </si>
  <si>
    <t>Curtis Watson</t>
  </si>
  <si>
    <t>PAT-b9712ea6</t>
  </si>
  <si>
    <t>Frank Whitaker</t>
  </si>
  <si>
    <t>PAT-0af52f3d</t>
  </si>
  <si>
    <t>Michael Sims</t>
  </si>
  <si>
    <t>PAT-833f3338</t>
  </si>
  <si>
    <t>PAT-b87126f2</t>
  </si>
  <si>
    <t>James Chapman</t>
  </si>
  <si>
    <t>PAT-a4976bc6</t>
  </si>
  <si>
    <t>Rodney Evans</t>
  </si>
  <si>
    <t>PAT-869968c7</t>
  </si>
  <si>
    <t>Nicholas Carlson</t>
  </si>
  <si>
    <t>PAT-5a0ce14d</t>
  </si>
  <si>
    <t>Stephen Cowan</t>
  </si>
  <si>
    <t>PAT-0307a640</t>
  </si>
  <si>
    <t>Steven Howard</t>
  </si>
  <si>
    <t>PAT-110d5794</t>
  </si>
  <si>
    <t>Travis Hull</t>
  </si>
  <si>
    <t>PAT-c7aac776</t>
  </si>
  <si>
    <t>Darryl Acosta</t>
  </si>
  <si>
    <t>PAT-8700b93a</t>
  </si>
  <si>
    <t>Nicholas Lawrence</t>
  </si>
  <si>
    <t>PAT-e5d6a9cf</t>
  </si>
  <si>
    <t>Jacob Santos</t>
  </si>
  <si>
    <t>PAT-2fa08c0d</t>
  </si>
  <si>
    <t>Shawn Scott</t>
  </si>
  <si>
    <t>PAT-a01bf534</t>
  </si>
  <si>
    <t>Amber Vang</t>
  </si>
  <si>
    <t>PAT-87fa07bd</t>
  </si>
  <si>
    <t>Martha Smith</t>
  </si>
  <si>
    <t>PAT-8f07e894</t>
  </si>
  <si>
    <t>Jennifer James</t>
  </si>
  <si>
    <t>PAT-4ae301e1</t>
  </si>
  <si>
    <t>Kara Hernandez</t>
  </si>
  <si>
    <t>PAT-e2ef9c5f</t>
  </si>
  <si>
    <t>Lorraine Turner</t>
  </si>
  <si>
    <t>Column1</t>
  </si>
  <si>
    <t>GENERAL_MEDICINE</t>
  </si>
  <si>
    <t>SURGERY</t>
  </si>
  <si>
    <t>EMERGENCY</t>
  </si>
  <si>
    <t xml:space="preserve">SERVICE </t>
  </si>
  <si>
    <t>COUNTIF</t>
  </si>
  <si>
    <t>Service_Performance_Category</t>
  </si>
  <si>
    <t>Row Labels</t>
  </si>
  <si>
    <t>Grand Total</t>
  </si>
  <si>
    <t>Average of satisfaction</t>
  </si>
  <si>
    <t>0-9</t>
  </si>
  <si>
    <t>10-19</t>
  </si>
  <si>
    <t>20-29</t>
  </si>
  <si>
    <t>30-39</t>
  </si>
  <si>
    <t>40-49</t>
  </si>
  <si>
    <t>50-59</t>
  </si>
  <si>
    <t>60-69</t>
  </si>
  <si>
    <t>70-79</t>
  </si>
  <si>
    <t>80-89</t>
  </si>
  <si>
    <t>available beds</t>
  </si>
  <si>
    <t xml:space="preserve">LENGHTH OF STAY </t>
  </si>
  <si>
    <t xml:space="preserve">Sum of LENGHTH OF STAY </t>
  </si>
  <si>
    <t>Sum of available beds</t>
  </si>
  <si>
    <t>Sum of Utilization Rate</t>
  </si>
  <si>
    <t>week_of_day</t>
  </si>
  <si>
    <t>Monday</t>
  </si>
  <si>
    <t>Tuesday</t>
  </si>
  <si>
    <t>Wednesday</t>
  </si>
  <si>
    <t>Thursday</t>
  </si>
  <si>
    <t>Friday</t>
  </si>
  <si>
    <t>Saturday</t>
  </si>
  <si>
    <t>Sunday</t>
  </si>
  <si>
    <t>Count of Service_Performance_Category</t>
  </si>
  <si>
    <t>Excellent</t>
  </si>
  <si>
    <t>Good</t>
  </si>
  <si>
    <t>Needs Improvement</t>
  </si>
  <si>
    <r>
      <t xml:space="preserve">       </t>
    </r>
    <r>
      <rPr>
        <b/>
        <sz val="22"/>
        <color theme="1"/>
        <rFont val="Arial"/>
        <family val="2"/>
      </rPr>
      <t xml:space="preserve"> Hospital Performance Dashboard</t>
    </r>
  </si>
  <si>
    <t>percentage of Utilization Rate</t>
  </si>
  <si>
    <t>Count of service</t>
  </si>
  <si>
    <t>Count of arrival_date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</si>
</sst>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sz val="11"/>
      <color rgb="FF006100"/>
      <name val="Calibri"/>
      <family val="2"/>
      <scheme val="minor"/>
    </font>
    <font>
      <b/>
      <sz val="11"/>
      <color theme="1"/>
      <name val="Arial"/>
      <family val="2"/>
    </font>
    <font>
      <b/>
      <sz val="22"/>
      <color theme="1"/>
      <name val="Arial"/>
      <family val="2"/>
    </font>
  </fonts>
  <fills count="5">
    <fill>
      <patternFill patternType="none"/>
    </fill>
    <fill>
      <patternFill patternType="gray125"/>
    </fill>
    <fill>
      <patternFill patternType="solid">
        <fgColor theme="9"/>
        <bgColor theme="9"/>
      </patternFill>
    </fill>
    <fill>
      <patternFill patternType="solid">
        <fgColor rgb="FFC6EFCE"/>
      </patternFill>
    </fill>
    <fill>
      <patternFill patternType="solid">
        <fgColor theme="0" tint="-0.14999847407452621"/>
        <bgColor indexed="64"/>
      </patternFill>
    </fill>
  </fills>
  <borders count="3">
    <border>
      <left/>
      <right/>
      <top/>
      <bottom/>
      <diagonal/>
    </border>
    <border>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3" borderId="0" applyNumberFormat="0" applyBorder="0" applyAlignment="0" applyProtection="0"/>
  </cellStyleXfs>
  <cellXfs count="16">
    <xf numFmtId="0" fontId="0" fillId="0" borderId="0" xfId="0"/>
    <xf numFmtId="0" fontId="0" fillId="0" borderId="0" xfId="0" applyNumberFormat="1"/>
    <xf numFmtId="14" fontId="0" fillId="0" borderId="0" xfId="0" applyNumberFormat="1"/>
    <xf numFmtId="0" fontId="1" fillId="2" borderId="1" xfId="0" applyFont="1" applyFill="1" applyBorder="1"/>
    <xf numFmtId="0" fontId="0" fillId="3" borderId="0" xfId="1" applyFont="1"/>
    <xf numFmtId="0" fontId="0" fillId="0" borderId="2" xfId="0" pivotButton="1" applyFont="1" applyBorder="1"/>
    <xf numFmtId="0" fontId="0" fillId="0" borderId="2" xfId="0" applyFont="1" applyBorder="1"/>
    <xf numFmtId="0" fontId="0" fillId="0" borderId="2" xfId="0" applyFont="1" applyBorder="1" applyAlignment="1">
      <alignment horizontal="left"/>
    </xf>
    <xf numFmtId="0" fontId="0" fillId="0" borderId="2" xfId="0" applyNumberFormat="1" applyFont="1" applyBorder="1"/>
    <xf numFmtId="9" fontId="0" fillId="0" borderId="2" xfId="0" applyNumberFormat="1" applyFont="1" applyBorder="1"/>
    <xf numFmtId="0" fontId="3" fillId="4" borderId="0" xfId="0" applyFont="1" applyFill="1" applyAlignment="1">
      <alignment horizontal="center" vertical="center"/>
    </xf>
    <xf numFmtId="0" fontId="0" fillId="4" borderId="0" xfId="0" applyFill="1"/>
    <xf numFmtId="0" fontId="0" fillId="0" borderId="2" xfId="0" pivotButton="1" applyBorder="1"/>
    <xf numFmtId="0" fontId="0" fillId="0" borderId="2" xfId="0" applyBorder="1"/>
    <xf numFmtId="0" fontId="0" fillId="0" borderId="2" xfId="0" applyBorder="1" applyAlignment="1">
      <alignment horizontal="left"/>
    </xf>
    <xf numFmtId="0" fontId="0" fillId="0" borderId="2" xfId="0" applyNumberFormat="1" applyBorder="1"/>
  </cellXfs>
  <cellStyles count="2">
    <cellStyle name="Good" xfId="1" builtinId="26"/>
    <cellStyle name="Normal" xfId="0" builtinId="0"/>
  </cellStyles>
  <dxfs count="136">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5700"/>
      </font>
      <fill>
        <patternFill>
          <bgColor rgb="FFFFEB9C"/>
        </patternFill>
      </fill>
    </dxf>
    <dxf>
      <border>
        <left style="thin">
          <color rgb="FF9C0006"/>
        </left>
        <right style="thin">
          <color rgb="FF9C0006"/>
        </right>
        <top style="thin">
          <color rgb="FF9C0006"/>
        </top>
        <bottom style="thin">
          <color rgb="FF9C0006"/>
        </bottom>
      </border>
    </dxf>
    <dxf>
      <numFmt numFmtId="0" formatCode="General"/>
    </dxf>
    <dxf>
      <numFmt numFmtId="13" formatCode="0%"/>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numFmt numFmtId="0" formatCode="General"/>
    </dxf>
    <dxf>
      <numFmt numFmtId="13"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numFmt numFmtId="0" formatCode="General"/>
    </dxf>
    <dxf>
      <numFmt numFmtId="13"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0" formatCode="General"/>
    </dxf>
    <dxf>
      <numFmt numFmtId="13"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13" formatCode="0%"/>
    </dxf>
    <dxf>
      <numFmt numFmtId="0" formatCode="General"/>
    </dxf>
    <dxf>
      <numFmt numFmtId="0" formatCode="General"/>
    </dxf>
    <dxf>
      <font>
        <color theme="1"/>
      </font>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14" formatCode="0.00%"/>
    </dxf>
    <dxf>
      <numFmt numFmtId="13" formatCode="0%"/>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val="0"/>
      </font>
    </dxf>
    <dxf>
      <font>
        <b val="0"/>
      </font>
    </dxf>
    <dxf>
      <font>
        <b val="0"/>
      </font>
    </dxf>
    <dxf>
      <font>
        <b val="0"/>
      </font>
    </dxf>
    <dxf>
      <font>
        <b val="0"/>
      </font>
    </dxf>
    <dxf>
      <font>
        <b val="0"/>
      </font>
    </dxf>
    <dxf>
      <numFmt numFmtId="0" formatCode="General"/>
    </dxf>
    <dxf>
      <numFmt numFmtId="0" formatCode="General"/>
    </dxf>
  </dxfs>
  <tableStyles count="0" defaultTableStyle="TableStyleMedium2" defaultPivotStyle="PivotStyleLight16"/>
  <colors>
    <mruColors>
      <color rgb="FFFF505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externalLink" Target="externalLinks/externalLink1.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bg1">
                <a:lumMod val="50000"/>
              </a:schemeClr>
            </a:solidFill>
          </a:ln>
          <a:effectLst/>
        </c:spPr>
      </c:pivotFmt>
      <c:pivotFmt>
        <c:idx val="3"/>
        <c:spPr>
          <a:solidFill>
            <a:schemeClr val="accent1"/>
          </a:solidFill>
          <a:ln w="19050">
            <a:solidFill>
              <a:schemeClr val="bg1">
                <a:lumMod val="50000"/>
              </a:schemeClr>
            </a:solidFill>
          </a:ln>
          <a:effectLst/>
        </c:spPr>
      </c:pivotFmt>
      <c:pivotFmt>
        <c:idx val="4"/>
        <c:spPr>
          <a:solidFill>
            <a:schemeClr val="accent1"/>
          </a:solidFill>
          <a:ln w="19050">
            <a:solidFill>
              <a:schemeClr val="bg1">
                <a:lumMod val="50000"/>
              </a:schemeClr>
            </a:solidFill>
          </a:ln>
          <a:effectLst/>
        </c:spPr>
      </c:pivotFmt>
      <c:pivotFmt>
        <c:idx val="5"/>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bg1">
                <a:lumMod val="50000"/>
              </a:schemeClr>
            </a:solidFill>
          </a:ln>
          <a:effectLst/>
        </c:spPr>
      </c:pivotFmt>
      <c:pivotFmt>
        <c:idx val="7"/>
        <c:spPr>
          <a:solidFill>
            <a:schemeClr val="accent1"/>
          </a:solidFill>
          <a:ln w="19050">
            <a:solidFill>
              <a:schemeClr val="bg1">
                <a:lumMod val="50000"/>
              </a:schemeClr>
            </a:solidFill>
          </a:ln>
          <a:effectLst/>
        </c:spPr>
      </c:pivotFmt>
      <c:pivotFmt>
        <c:idx val="8"/>
        <c:spPr>
          <a:solidFill>
            <a:schemeClr val="accent1"/>
          </a:solidFill>
          <a:ln w="19050">
            <a:solidFill>
              <a:schemeClr val="bg1">
                <a:lumMod val="50000"/>
              </a:schemeClr>
            </a:solidFill>
          </a:ln>
          <a:effectLst/>
        </c:spPr>
      </c:pivotFmt>
      <c:pivotFmt>
        <c:idx val="9"/>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bg1">
                <a:lumMod val="50000"/>
              </a:schemeClr>
            </a:solidFill>
          </a:ln>
          <a:effectLst/>
        </c:spPr>
      </c:pivotFmt>
      <c:pivotFmt>
        <c:idx val="11"/>
        <c:spPr>
          <a:solidFill>
            <a:schemeClr val="accent1"/>
          </a:solidFill>
          <a:ln w="19050">
            <a:solidFill>
              <a:schemeClr val="bg1">
                <a:lumMod val="50000"/>
              </a:schemeClr>
            </a:solidFill>
          </a:ln>
          <a:effectLst/>
        </c:spPr>
      </c:pivotFmt>
      <c:pivotFmt>
        <c:idx val="12"/>
        <c:spPr>
          <a:solidFill>
            <a:schemeClr val="accent1"/>
          </a:solidFill>
          <a:ln w="19050">
            <a:solidFill>
              <a:schemeClr val="bg1">
                <a:lumMod val="50000"/>
              </a:schemeClr>
            </a:solidFill>
          </a:ln>
          <a:effectLst/>
        </c:spPr>
      </c:pivotFmt>
      <c:pivotFmt>
        <c:idx val="13"/>
        <c:spPr>
          <a:solidFill>
            <a:schemeClr val="accent1"/>
          </a:soli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bg1">
                <a:lumMod val="50000"/>
              </a:schemeClr>
            </a:solidFill>
          </a:ln>
          <a:effectLst/>
        </c:spPr>
      </c:pivotFmt>
      <c:pivotFmt>
        <c:idx val="15"/>
        <c:spPr>
          <a:solidFill>
            <a:schemeClr val="accent1"/>
          </a:solidFill>
          <a:ln w="19050">
            <a:solidFill>
              <a:schemeClr val="bg1">
                <a:lumMod val="50000"/>
              </a:schemeClr>
            </a:solidFill>
          </a:ln>
          <a:effectLst/>
        </c:spPr>
      </c:pivotFmt>
      <c:pivotFmt>
        <c:idx val="16"/>
        <c:spPr>
          <a:solidFill>
            <a:schemeClr val="accent1"/>
          </a:solidFill>
          <a:ln w="19050">
            <a:solidFill>
              <a:schemeClr val="bg1">
                <a:lumMod val="50000"/>
              </a:schemeClr>
            </a:solidFill>
          </a:ln>
          <a:effectLst/>
        </c:spPr>
      </c:pivotFmt>
    </c:pivotFmts>
    <c:plotArea>
      <c:layout/>
      <c:pieChart>
        <c:varyColors val="1"/>
        <c:ser>
          <c:idx val="0"/>
          <c:order val="0"/>
          <c:tx>
            <c:v>Series1</c:v>
          </c:tx>
          <c:spPr>
            <a:ln>
              <a:solidFill>
                <a:schemeClr val="bg1">
                  <a:lumMod val="50000"/>
                </a:schemeClr>
              </a:solidFill>
            </a:ln>
          </c:spPr>
          <c:dPt>
            <c:idx val="0"/>
            <c:bubble3D val="0"/>
            <c:spPr>
              <a:solidFill>
                <a:schemeClr val="accent1"/>
              </a:solidFill>
              <a:ln w="19050">
                <a:solidFill>
                  <a:schemeClr val="bg1">
                    <a:lumMod val="50000"/>
                  </a:schemeClr>
                </a:solidFill>
              </a:ln>
              <a:effectLst/>
            </c:spPr>
            <c:extLst>
              <c:ext xmlns:c16="http://schemas.microsoft.com/office/drawing/2014/chart" uri="{C3380CC4-5D6E-409C-BE32-E72D297353CC}">
                <c16:uniqueId val="{00000001-97A4-4114-AB53-EAA8C22DA2F8}"/>
              </c:ext>
            </c:extLst>
          </c:dPt>
          <c:dPt>
            <c:idx val="1"/>
            <c:bubble3D val="0"/>
            <c:spPr>
              <a:solidFill>
                <a:schemeClr val="accent2"/>
              </a:solidFill>
              <a:ln w="19050">
                <a:solidFill>
                  <a:schemeClr val="bg1">
                    <a:lumMod val="50000"/>
                  </a:schemeClr>
                </a:solidFill>
              </a:ln>
              <a:effectLst/>
            </c:spPr>
            <c:extLst>
              <c:ext xmlns:c16="http://schemas.microsoft.com/office/drawing/2014/chart" uri="{C3380CC4-5D6E-409C-BE32-E72D297353CC}">
                <c16:uniqueId val="{00000003-97A4-4114-AB53-EAA8C22DA2F8}"/>
              </c:ext>
            </c:extLst>
          </c:dPt>
          <c:dPt>
            <c:idx val="2"/>
            <c:bubble3D val="0"/>
            <c:spPr>
              <a:solidFill>
                <a:schemeClr val="accent3"/>
              </a:solidFill>
              <a:ln w="19050">
                <a:solidFill>
                  <a:schemeClr val="bg1">
                    <a:lumMod val="50000"/>
                  </a:schemeClr>
                </a:solidFill>
              </a:ln>
              <a:effectLst/>
            </c:spPr>
            <c:extLst>
              <c:ext xmlns:c16="http://schemas.microsoft.com/office/drawing/2014/chart" uri="{C3380CC4-5D6E-409C-BE32-E72D297353CC}">
                <c16:uniqueId val="{00000005-97A4-4114-AB53-EAA8C22DA2F8}"/>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Excellent</c:v>
              </c:pt>
              <c:pt idx="1">
                <c:v>Good</c:v>
              </c:pt>
              <c:pt idx="2">
                <c:v>Needs Improvement</c:v>
              </c:pt>
            </c:strLit>
          </c:cat>
          <c:val>
            <c:numLit>
              <c:formatCode>General</c:formatCode>
              <c:ptCount val="3"/>
              <c:pt idx="0">
                <c:v>250</c:v>
              </c:pt>
              <c:pt idx="1">
                <c:v>724</c:v>
              </c:pt>
              <c:pt idx="2">
                <c:v>26</c:v>
              </c:pt>
            </c:numLit>
          </c:val>
          <c:extLst>
            <c:ext xmlns:c16="http://schemas.microsoft.com/office/drawing/2014/chart" uri="{C3380CC4-5D6E-409C-BE32-E72D297353CC}">
              <c16:uniqueId val="{00000006-97A4-4114-AB53-EAA8C22DA2F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dk1"/>
                </a:solidFill>
                <a:latin typeface="+mn-lt"/>
                <a:ea typeface="+mn-ea"/>
                <a:cs typeface="+mn-cs"/>
              </a:defRPr>
            </a:pPr>
            <a:r>
              <a:rPr lang="en-GB" sz="1050" b="1">
                <a:effectLst/>
              </a:rPr>
              <a:t>Patient Satisfaction by Service”</a:t>
            </a:r>
          </a:p>
        </c:rich>
      </c:tx>
      <c:layout>
        <c:manualLayout>
          <c:xMode val="edge"/>
          <c:yMode val="edge"/>
          <c:x val="0.24443170964660935"/>
          <c:y val="0.11471999628365039"/>
        </c:manualLayout>
      </c:layout>
      <c:overlay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txPr>
        <a:bodyPr rot="0" spcFirstLastPara="1" vertOverflow="ellipsis" vert="horz" wrap="square" anchor="ctr" anchorCtr="1"/>
        <a:lstStyle/>
        <a:p>
          <a:pPr>
            <a:defRPr sz="2000" b="0" i="0" u="none" strike="noStrike" kern="1200" cap="none" spc="0" normalizeH="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Lit>
              <c:formatCode>General</c:formatCode>
              <c:ptCount val="4"/>
              <c:pt idx="0">
                <c:v>1</c:v>
              </c:pt>
              <c:pt idx="1">
                <c:v>2</c:v>
              </c:pt>
              <c:pt idx="2">
                <c:v>3</c:v>
              </c:pt>
              <c:pt idx="3">
                <c:v>4</c:v>
              </c:pt>
            </c:numLit>
          </c:cat>
          <c:val>
            <c:numLit>
              <c:formatCode>General</c:formatCode>
              <c:ptCount val="4"/>
              <c:pt idx="0">
                <c:v>79.547528517110266</c:v>
              </c:pt>
              <c:pt idx="1">
                <c:v>78.574380165289256</c:v>
              </c:pt>
              <c:pt idx="2">
                <c:v>79.921161825726145</c:v>
              </c:pt>
              <c:pt idx="3">
                <c:v>80.314960629921259</c:v>
              </c:pt>
            </c:numLit>
          </c:val>
          <c:extLst>
            <c:ext xmlns:c16="http://schemas.microsoft.com/office/drawing/2014/chart" uri="{C3380CC4-5D6E-409C-BE32-E72D297353CC}">
              <c16:uniqueId val="{00000000-E622-4205-88A2-4B5DFDFAA823}"/>
            </c:ext>
          </c:extLst>
        </c:ser>
        <c:dLbls>
          <c:dLblPos val="outEnd"/>
          <c:showLegendKey val="0"/>
          <c:showVal val="1"/>
          <c:showCatName val="0"/>
          <c:showSerName val="0"/>
          <c:showPercent val="0"/>
          <c:showBubbleSize val="0"/>
        </c:dLbls>
        <c:gapWidth val="199"/>
        <c:axId val="1419015776"/>
        <c:axId val="1418995392"/>
      </c:barChart>
      <c:catAx>
        <c:axId val="14190157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SERVICES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18995392"/>
        <c:crosses val="autoZero"/>
        <c:auto val="1"/>
        <c:lblAlgn val="ctr"/>
        <c:lblOffset val="100"/>
        <c:noMultiLvlLbl val="0"/>
      </c:catAx>
      <c:valAx>
        <c:axId val="141899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01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GB" sz="1050" b="1">
                <a:effectLst/>
              </a:rPr>
              <a:t>Peak Admission Days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endParaRPr lang="en-GB" sz="1100" b="1" baseline="0"/>
          </a:p>
        </c:rich>
      </c:tx>
      <c:layout>
        <c:manualLayout>
          <c:xMode val="edge"/>
          <c:yMode val="edge"/>
          <c:x val="0.34862739110519775"/>
          <c:y val="7.7683103300300385E-2"/>
        </c:manualLayout>
      </c:layout>
      <c:overlay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tx1">
              <a:lumMod val="50000"/>
              <a:lumOff val="50000"/>
            </a:schemeClr>
          </a:solidFill>
          <a:ln>
            <a:noFill/>
          </a:ln>
          <a:effectLst/>
        </c:spPr>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tx1">
              <a:lumMod val="50000"/>
              <a:lumOff val="50000"/>
            </a:schemeClr>
          </a:solidFill>
          <a:ln>
            <a:noFill/>
          </a:ln>
          <a:effectLst/>
        </c:spPr>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75000"/>
            </a:schemeClr>
          </a:solidFill>
          <a:ln>
            <a:noFill/>
          </a:ln>
          <a:effectLst/>
        </c:spPr>
      </c:pivotFmt>
      <c:pivotFmt>
        <c:idx val="11"/>
        <c:spPr>
          <a:solidFill>
            <a:schemeClr val="tx1">
              <a:lumMod val="50000"/>
              <a:lumOff val="50000"/>
            </a:schemeClr>
          </a:solidFill>
          <a:ln>
            <a:noFill/>
          </a:ln>
          <a:effectLst/>
        </c:spPr>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tx1">
              <a:lumMod val="50000"/>
              <a:lumOff val="50000"/>
            </a:schemeClr>
          </a:solidFill>
          <a:ln>
            <a:noFill/>
          </a:ln>
          <a:effectLst/>
        </c:spPr>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75000"/>
            </a:schemeClr>
          </a:solidFill>
          <a:ln>
            <a:noFill/>
          </a:ln>
          <a:effectLst/>
        </c:spPr>
      </c:pivotFmt>
      <c:pivotFmt>
        <c:idx val="17"/>
        <c:spPr>
          <a:solidFill>
            <a:schemeClr val="tx1">
              <a:lumMod val="50000"/>
              <a:lumOff val="50000"/>
            </a:schemeClr>
          </a:solidFill>
          <a:ln>
            <a:noFill/>
          </a:ln>
          <a:effectLst/>
        </c:spPr>
      </c:pivotFmt>
    </c:pivotFmts>
    <c:plotArea>
      <c:layout/>
      <c:barChart>
        <c:barDir val="col"/>
        <c:grouping val="clustered"/>
        <c:varyColors val="0"/>
        <c:ser>
          <c:idx val="0"/>
          <c:order val="0"/>
          <c:tx>
            <c:v>Total</c:v>
          </c:tx>
          <c:spPr>
            <a:solidFill>
              <a:schemeClr val="accent2"/>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1-8B4D-4DDA-B218-EE4F9CB2DBBA}"/>
              </c:ext>
            </c:extLst>
          </c:dPt>
          <c:dPt>
            <c:idx val="6"/>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3-8B4D-4DDA-B218-EE4F9CB2DB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Monday</c:v>
              </c:pt>
              <c:pt idx="1">
                <c:v>Tuesday</c:v>
              </c:pt>
              <c:pt idx="2">
                <c:v>Wednesday</c:v>
              </c:pt>
              <c:pt idx="3">
                <c:v>Thursday</c:v>
              </c:pt>
              <c:pt idx="4">
                <c:v>Friday</c:v>
              </c:pt>
              <c:pt idx="5">
                <c:v>Saturday</c:v>
              </c:pt>
              <c:pt idx="6">
                <c:v>Sunday</c:v>
              </c:pt>
            </c:strLit>
          </c:cat>
          <c:val>
            <c:numLit>
              <c:formatCode>General</c:formatCode>
              <c:ptCount val="7"/>
              <c:pt idx="0">
                <c:v>137</c:v>
              </c:pt>
              <c:pt idx="1">
                <c:v>155</c:v>
              </c:pt>
              <c:pt idx="2">
                <c:v>137</c:v>
              </c:pt>
              <c:pt idx="3">
                <c:v>144</c:v>
              </c:pt>
              <c:pt idx="4">
                <c:v>133</c:v>
              </c:pt>
              <c:pt idx="5">
                <c:v>154</c:v>
              </c:pt>
              <c:pt idx="6">
                <c:v>140</c:v>
              </c:pt>
            </c:numLit>
          </c:val>
          <c:extLst>
            <c:ext xmlns:c16="http://schemas.microsoft.com/office/drawing/2014/chart" uri="{C3380CC4-5D6E-409C-BE32-E72D297353CC}">
              <c16:uniqueId val="{00000004-8B4D-4DDA-B218-EE4F9CB2DBBA}"/>
            </c:ext>
          </c:extLst>
        </c:ser>
        <c:dLbls>
          <c:dLblPos val="outEnd"/>
          <c:showLegendKey val="0"/>
          <c:showVal val="1"/>
          <c:showCatName val="0"/>
          <c:showSerName val="0"/>
          <c:showPercent val="0"/>
          <c:showBubbleSize val="0"/>
        </c:dLbls>
        <c:gapWidth val="219"/>
        <c:overlap val="-27"/>
        <c:axId val="1950485695"/>
        <c:axId val="1950483615"/>
      </c:barChart>
      <c:catAx>
        <c:axId val="195048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483615"/>
        <c:crosses val="autoZero"/>
        <c:auto val="0"/>
        <c:lblAlgn val="ctr"/>
        <c:lblOffset val="100"/>
        <c:noMultiLvlLbl val="0"/>
      </c:catAx>
      <c:valAx>
        <c:axId val="1950483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TORAL</a:t>
                </a:r>
                <a:r>
                  <a:rPr lang="en-GB" baseline="0"/>
                  <a:t> PATIENTS ARRIVED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48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068"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89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9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9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4"/>
              <c:pt idx="0">
                <c:v>emergency</c:v>
              </c:pt>
              <c:pt idx="1">
                <c:v>general_medicine</c:v>
              </c:pt>
              <c:pt idx="2">
                <c:v>ICU</c:v>
              </c:pt>
              <c:pt idx="3">
                <c:v>surgery</c:v>
              </c:pt>
            </c:strLit>
          </c:cat>
          <c:val>
            <c:numLit>
              <c:formatCode>General</c:formatCode>
              <c:ptCount val="4"/>
              <c:pt idx="0">
                <c:v>0.32544071897684063</c:v>
              </c:pt>
              <c:pt idx="1">
                <c:v>0.36820356676816007</c:v>
              </c:pt>
              <c:pt idx="2">
                <c:v>0.54327208061647891</c:v>
              </c:pt>
              <c:pt idx="3">
                <c:v>0.78661417322834648</c:v>
              </c:pt>
            </c:numLit>
          </c:val>
          <c:smooth val="0"/>
          <c:extLst>
            <c:ext xmlns:c16="http://schemas.microsoft.com/office/drawing/2014/chart" uri="{C3380CC4-5D6E-409C-BE32-E72D297353CC}">
              <c16:uniqueId val="{00000000-478A-4829-A607-208C42EB09BC}"/>
            </c:ext>
          </c:extLst>
        </c:ser>
        <c:dLbls>
          <c:showLegendKey val="0"/>
          <c:showVal val="0"/>
          <c:showCatName val="0"/>
          <c:showSerName val="0"/>
          <c:showPercent val="0"/>
          <c:showBubbleSize val="0"/>
        </c:dLbls>
        <c:marker val="1"/>
        <c:smooth val="0"/>
        <c:axId val="2096341967"/>
        <c:axId val="2096344047"/>
      </c:lineChart>
      <c:catAx>
        <c:axId val="2096341967"/>
        <c:scaling>
          <c:orientation val="minMax"/>
        </c:scaling>
        <c:delete val="0"/>
        <c:axPos val="b"/>
        <c:title>
          <c:overlay val="0"/>
          <c:spPr>
            <a:noFill/>
            <a:ln>
              <a:noFill/>
            </a:ln>
            <a:effectLst/>
          </c:spPr>
          <c:txPr>
            <a:bodyPr rot="0" spcFirstLastPara="1" vertOverflow="ellipsis" vert="horz" wrap="square" anchor="ctr" anchorCtr="1"/>
            <a:lstStyle/>
            <a:p>
              <a:pPr>
                <a:defRPr sz="89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90" b="0" i="0" u="none" strike="noStrike" kern="1200" baseline="0">
                <a:solidFill>
                  <a:schemeClr val="tx1">
                    <a:lumMod val="65000"/>
                    <a:lumOff val="35000"/>
                  </a:schemeClr>
                </a:solidFill>
                <a:latin typeface="+mn-lt"/>
                <a:ea typeface="+mn-ea"/>
                <a:cs typeface="+mn-cs"/>
              </a:defRPr>
            </a:pPr>
            <a:endParaRPr lang="en-US"/>
          </a:p>
        </c:txPr>
        <c:crossAx val="2096344047"/>
        <c:crosses val="autoZero"/>
        <c:auto val="1"/>
        <c:lblAlgn val="ctr"/>
        <c:lblOffset val="100"/>
        <c:noMultiLvlLbl val="0"/>
      </c:catAx>
      <c:valAx>
        <c:axId val="20963440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89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890" b="0" i="0" u="none" strike="noStrike" kern="1200" baseline="0">
                <a:solidFill>
                  <a:schemeClr val="tx1">
                    <a:lumMod val="65000"/>
                    <a:lumOff val="35000"/>
                  </a:schemeClr>
                </a:solidFill>
                <a:latin typeface="+mn-lt"/>
                <a:ea typeface="+mn-ea"/>
                <a:cs typeface="+mn-cs"/>
              </a:defRPr>
            </a:pPr>
            <a:endParaRPr lang="en-US"/>
          </a:p>
        </c:txPr>
        <c:crossAx val="209634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9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90" baseline="0"/>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229915</xdr:colOff>
      <xdr:row>1</xdr:row>
      <xdr:rowOff>150538</xdr:rowOff>
    </xdr:from>
    <xdr:to>
      <xdr:col>5</xdr:col>
      <xdr:colOff>240862</xdr:colOff>
      <xdr:row>7</xdr:row>
      <xdr:rowOff>8211</xdr:rowOff>
    </xdr:to>
    <xdr:sp macro="" textlink="">
      <xdr:nvSpPr>
        <xdr:cNvPr id="2" name="Rectangle 1">
          <a:extLst>
            <a:ext uri="{FF2B5EF4-FFF2-40B4-BE49-F238E27FC236}">
              <a16:creationId xmlns:a16="http://schemas.microsoft.com/office/drawing/2014/main" id="{EE64B36D-9885-4D00-B6AA-7B484F71F247}"/>
            </a:ext>
          </a:extLst>
        </xdr:cNvPr>
        <xdr:cNvSpPr/>
      </xdr:nvSpPr>
      <xdr:spPr>
        <a:xfrm>
          <a:off x="843018" y="500883"/>
          <a:ext cx="2463361" cy="97439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GB" sz="1100" b="0" baseline="0">
              <a:latin typeface="Arial" panose="020B0604020202020204" pitchFamily="34" charset="0"/>
              <a:cs typeface="Arial" panose="020B0604020202020204" pitchFamily="34" charset="0"/>
            </a:rPr>
            <a:t>       Average Bed Utilization</a:t>
          </a:r>
        </a:p>
        <a:p>
          <a:pPr algn="l"/>
          <a:r>
            <a:rPr lang="en-GB" sz="2000"/>
            <a:t>      </a:t>
          </a:r>
        </a:p>
        <a:p>
          <a:pPr algn="l"/>
          <a:r>
            <a:rPr lang="en-GB" sz="2000" b="1"/>
            <a:t>            45%</a:t>
          </a:r>
        </a:p>
      </xdr:txBody>
    </xdr:sp>
    <xdr:clientData/>
  </xdr:twoCellAnchor>
  <xdr:twoCellAnchor>
    <xdr:from>
      <xdr:col>6</xdr:col>
      <xdr:colOff>186122</xdr:colOff>
      <xdr:row>1</xdr:row>
      <xdr:rowOff>183385</xdr:rowOff>
    </xdr:from>
    <xdr:to>
      <xdr:col>10</xdr:col>
      <xdr:colOff>273707</xdr:colOff>
      <xdr:row>7</xdr:row>
      <xdr:rowOff>62954</xdr:rowOff>
    </xdr:to>
    <xdr:sp macro="" textlink="">
      <xdr:nvSpPr>
        <xdr:cNvPr id="3" name="Rectangle 2">
          <a:extLst>
            <a:ext uri="{FF2B5EF4-FFF2-40B4-BE49-F238E27FC236}">
              <a16:creationId xmlns:a16="http://schemas.microsoft.com/office/drawing/2014/main" id="{A5CAC5EC-9BD7-4041-912C-BA0DA9A9D819}"/>
            </a:ext>
          </a:extLst>
        </xdr:cNvPr>
        <xdr:cNvSpPr/>
      </xdr:nvSpPr>
      <xdr:spPr>
        <a:xfrm>
          <a:off x="3864743" y="533730"/>
          <a:ext cx="2539998" cy="9962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050" b="1">
              <a:solidFill>
                <a:schemeClr val="dk1"/>
              </a:solidFill>
              <a:latin typeface="Arial" panose="020B0604020202020204" pitchFamily="34" charset="0"/>
              <a:ea typeface="+mn-ea"/>
              <a:cs typeface="Arial" panose="020B0604020202020204" pitchFamily="34" charset="0"/>
            </a:rPr>
            <a:t>         Average</a:t>
          </a:r>
          <a:r>
            <a:rPr lang="en-GB" sz="1100"/>
            <a:t> Satisfaction</a:t>
          </a:r>
        </a:p>
        <a:p>
          <a:pPr algn="l"/>
          <a:r>
            <a:rPr lang="en-GB" sz="2000" b="1"/>
            <a:t>     </a:t>
          </a:r>
        </a:p>
        <a:p>
          <a:pPr algn="l"/>
          <a:r>
            <a:rPr lang="en-GB" sz="2000" b="1" baseline="0"/>
            <a:t>            </a:t>
          </a:r>
          <a:r>
            <a:rPr lang="en-GB" sz="2000" b="1"/>
            <a:t>79.6%</a:t>
          </a:r>
        </a:p>
      </xdr:txBody>
    </xdr:sp>
    <xdr:clientData/>
  </xdr:twoCellAnchor>
  <xdr:twoCellAnchor>
    <xdr:from>
      <xdr:col>11</xdr:col>
      <xdr:colOff>120430</xdr:colOff>
      <xdr:row>1</xdr:row>
      <xdr:rowOff>153275</xdr:rowOff>
    </xdr:from>
    <xdr:to>
      <xdr:col>15</xdr:col>
      <xdr:colOff>153276</xdr:colOff>
      <xdr:row>7</xdr:row>
      <xdr:rowOff>21896</xdr:rowOff>
    </xdr:to>
    <xdr:sp macro="" textlink="">
      <xdr:nvSpPr>
        <xdr:cNvPr id="4" name="Rectangle 3">
          <a:extLst>
            <a:ext uri="{FF2B5EF4-FFF2-40B4-BE49-F238E27FC236}">
              <a16:creationId xmlns:a16="http://schemas.microsoft.com/office/drawing/2014/main" id="{3748CF20-3E61-4D65-9EF4-EE827B5C782E}"/>
            </a:ext>
          </a:extLst>
        </xdr:cNvPr>
        <xdr:cNvSpPr/>
      </xdr:nvSpPr>
      <xdr:spPr>
        <a:xfrm>
          <a:off x="6864568" y="503620"/>
          <a:ext cx="2485260" cy="98534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marL="0" indent="0" algn="l"/>
          <a:r>
            <a:rPr lang="en-GB" sz="1100" b="0" baseline="0">
              <a:solidFill>
                <a:schemeClr val="dk1"/>
              </a:solidFill>
              <a:latin typeface="Arial" panose="020B0604020202020204" pitchFamily="34" charset="0"/>
              <a:ea typeface="+mn-ea"/>
              <a:cs typeface="Arial" panose="020B0604020202020204" pitchFamily="34" charset="0"/>
            </a:rPr>
            <a:t>               </a:t>
          </a:r>
          <a:r>
            <a:rPr lang="en-GB" sz="1100" b="1" baseline="0">
              <a:solidFill>
                <a:schemeClr val="dk1"/>
              </a:solidFill>
              <a:latin typeface="Arial" panose="020B0604020202020204" pitchFamily="34" charset="0"/>
              <a:ea typeface="+mn-ea"/>
              <a:cs typeface="Arial" panose="020B0604020202020204" pitchFamily="34" charset="0"/>
            </a:rPr>
            <a:t>Total Patients</a:t>
          </a:r>
        </a:p>
        <a:p>
          <a:pPr marL="0" indent="0" algn="l"/>
          <a:r>
            <a:rPr lang="en-GB" sz="1100" b="0" baseline="0">
              <a:solidFill>
                <a:schemeClr val="dk1"/>
              </a:solidFill>
              <a:latin typeface="Arial" panose="020B0604020202020204" pitchFamily="34" charset="0"/>
              <a:ea typeface="+mn-ea"/>
              <a:cs typeface="Arial" panose="020B0604020202020204" pitchFamily="34" charset="0"/>
            </a:rPr>
            <a:t>         </a:t>
          </a:r>
        </a:p>
        <a:p>
          <a:pPr marL="0" indent="0" algn="l"/>
          <a:r>
            <a:rPr lang="en-GB" sz="1100" b="0" baseline="0">
              <a:solidFill>
                <a:schemeClr val="dk1"/>
              </a:solidFill>
              <a:latin typeface="Arial" panose="020B0604020202020204" pitchFamily="34" charset="0"/>
              <a:ea typeface="+mn-ea"/>
              <a:cs typeface="Arial" panose="020B0604020202020204" pitchFamily="34" charset="0"/>
            </a:rPr>
            <a:t>           </a:t>
          </a:r>
        </a:p>
        <a:p>
          <a:pPr marL="0" indent="0" algn="l"/>
          <a:r>
            <a:rPr lang="en-GB" sz="1100" b="0" baseline="0">
              <a:solidFill>
                <a:schemeClr val="dk1"/>
              </a:solidFill>
              <a:latin typeface="Arial" panose="020B0604020202020204" pitchFamily="34" charset="0"/>
              <a:ea typeface="+mn-ea"/>
              <a:cs typeface="Arial" panose="020B0604020202020204" pitchFamily="34" charset="0"/>
            </a:rPr>
            <a:t>                     </a:t>
          </a:r>
          <a:r>
            <a:rPr lang="en-GB" sz="1800" b="1" baseline="0">
              <a:solidFill>
                <a:schemeClr val="dk1"/>
              </a:solidFill>
              <a:latin typeface="Arial" panose="020B0604020202020204" pitchFamily="34" charset="0"/>
              <a:ea typeface="+mn-ea"/>
              <a:cs typeface="Arial" panose="020B0604020202020204" pitchFamily="34" charset="0"/>
            </a:rPr>
            <a:t>1001</a:t>
          </a:r>
        </a:p>
      </xdr:txBody>
    </xdr:sp>
    <xdr:clientData/>
  </xdr:twoCellAnchor>
  <xdr:twoCellAnchor editAs="oneCell">
    <xdr:from>
      <xdr:col>1</xdr:col>
      <xdr:colOff>229915</xdr:colOff>
      <xdr:row>8</xdr:row>
      <xdr:rowOff>0</xdr:rowOff>
    </xdr:from>
    <xdr:to>
      <xdr:col>5</xdr:col>
      <xdr:colOff>218967</xdr:colOff>
      <xdr:row>11</xdr:row>
      <xdr:rowOff>161638</xdr:rowOff>
    </xdr:to>
    <mc:AlternateContent xmlns:mc="http://schemas.openxmlformats.org/markup-compatibility/2006">
      <mc:Choice xmlns:a14="http://schemas.microsoft.com/office/drawing/2010/main" Requires="a14">
        <xdr:graphicFrame macro="">
          <xdr:nvGraphicFramePr>
            <xdr:cNvPr id="5" name="service 1">
              <a:extLst>
                <a:ext uri="{FF2B5EF4-FFF2-40B4-BE49-F238E27FC236}">
                  <a16:creationId xmlns:a16="http://schemas.microsoft.com/office/drawing/2014/main" id="{4A1B8C98-AEA8-49C0-8DEA-49207B656829}"/>
                </a:ext>
              </a:extLst>
            </xdr:cNvPr>
            <xdr:cNvGraphicFramePr/>
          </xdr:nvGraphicFramePr>
          <xdr:xfrm>
            <a:off x="0" y="0"/>
            <a:ext cx="0" cy="0"/>
          </xdr:xfrm>
          <a:graphic>
            <a:graphicData uri="http://schemas.microsoft.com/office/drawing/2010/slicer">
              <sle:slicer xmlns:sle="http://schemas.microsoft.com/office/drawing/2010/slicer" name="service 1"/>
            </a:graphicData>
          </a:graphic>
        </xdr:graphicFrame>
      </mc:Choice>
      <mc:Fallback>
        <xdr:sp macro="" textlink="">
          <xdr:nvSpPr>
            <xdr:cNvPr id="0" name=""/>
            <xdr:cNvSpPr>
              <a:spLocks noTextEdit="1"/>
            </xdr:cNvSpPr>
          </xdr:nvSpPr>
          <xdr:spPr>
            <a:xfrm>
              <a:off x="843018" y="1653190"/>
              <a:ext cx="2441466" cy="72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186122</xdr:colOff>
      <xdr:row>8</xdr:row>
      <xdr:rowOff>76636</xdr:rowOff>
    </xdr:from>
    <xdr:to>
      <xdr:col>10</xdr:col>
      <xdr:colOff>295604</xdr:colOff>
      <xdr:row>12</xdr:row>
      <xdr:rowOff>52154</xdr:rowOff>
    </xdr:to>
    <mc:AlternateContent xmlns:mc="http://schemas.openxmlformats.org/markup-compatibility/2006">
      <mc:Choice xmlns:a14="http://schemas.microsoft.com/office/drawing/2010/main" Requires="a14">
        <xdr:graphicFrame macro="">
          <xdr:nvGraphicFramePr>
            <xdr:cNvPr id="6" name="age 3">
              <a:extLst>
                <a:ext uri="{FF2B5EF4-FFF2-40B4-BE49-F238E27FC236}">
                  <a16:creationId xmlns:a16="http://schemas.microsoft.com/office/drawing/2014/main" id="{E65F0064-ABFF-4D71-A342-8A002180E38F}"/>
                </a:ext>
              </a:extLst>
            </xdr:cNvPr>
            <xdr:cNvGraphicFramePr/>
          </xdr:nvGraphicFramePr>
          <xdr:xfrm>
            <a:off x="0" y="0"/>
            <a:ext cx="0" cy="0"/>
          </xdr:xfrm>
          <a:graphic>
            <a:graphicData uri="http://schemas.microsoft.com/office/drawing/2010/slicer">
              <sle:slicer xmlns:sle="http://schemas.microsoft.com/office/drawing/2010/slicer" name="age 3"/>
            </a:graphicData>
          </a:graphic>
        </xdr:graphicFrame>
      </mc:Choice>
      <mc:Fallback>
        <xdr:sp macro="" textlink="">
          <xdr:nvSpPr>
            <xdr:cNvPr id="0" name=""/>
            <xdr:cNvSpPr>
              <a:spLocks noTextEdit="1"/>
            </xdr:cNvSpPr>
          </xdr:nvSpPr>
          <xdr:spPr>
            <a:xfrm>
              <a:off x="3864743" y="1729826"/>
              <a:ext cx="2561895" cy="72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98534</xdr:colOff>
      <xdr:row>8</xdr:row>
      <xdr:rowOff>21897</xdr:rowOff>
    </xdr:from>
    <xdr:to>
      <xdr:col>15</xdr:col>
      <xdr:colOff>175172</xdr:colOff>
      <xdr:row>11</xdr:row>
      <xdr:rowOff>183535</xdr:rowOff>
    </xdr:to>
    <mc:AlternateContent xmlns:mc="http://schemas.openxmlformats.org/markup-compatibility/2006">
      <mc:Choice xmlns:a14="http://schemas.microsoft.com/office/drawing/2010/main" Requires="a14">
        <xdr:graphicFrame macro="">
          <xdr:nvGraphicFramePr>
            <xdr:cNvPr id="7" name="satisfaction 3">
              <a:extLst>
                <a:ext uri="{FF2B5EF4-FFF2-40B4-BE49-F238E27FC236}">
                  <a16:creationId xmlns:a16="http://schemas.microsoft.com/office/drawing/2014/main" id="{80B1DE71-36FD-4299-A24A-D3279D4BFE86}"/>
                </a:ext>
              </a:extLst>
            </xdr:cNvPr>
            <xdr:cNvGraphicFramePr/>
          </xdr:nvGraphicFramePr>
          <xdr:xfrm>
            <a:off x="0" y="0"/>
            <a:ext cx="0" cy="0"/>
          </xdr:xfrm>
          <a:graphic>
            <a:graphicData uri="http://schemas.microsoft.com/office/drawing/2010/slicer">
              <sle:slicer xmlns:sle="http://schemas.microsoft.com/office/drawing/2010/slicer" name="satisfaction 3"/>
            </a:graphicData>
          </a:graphic>
        </xdr:graphicFrame>
      </mc:Choice>
      <mc:Fallback>
        <xdr:sp macro="" textlink="">
          <xdr:nvSpPr>
            <xdr:cNvPr id="0" name=""/>
            <xdr:cNvSpPr>
              <a:spLocks noTextEdit="1"/>
            </xdr:cNvSpPr>
          </xdr:nvSpPr>
          <xdr:spPr>
            <a:xfrm>
              <a:off x="6842672" y="1675087"/>
              <a:ext cx="2529052" cy="72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229914</xdr:colOff>
      <xdr:row>12</xdr:row>
      <xdr:rowOff>142328</xdr:rowOff>
    </xdr:from>
    <xdr:to>
      <xdr:col>8</xdr:col>
      <xdr:colOff>547414</xdr:colOff>
      <xdr:row>26</xdr:row>
      <xdr:rowOff>76640</xdr:rowOff>
    </xdr:to>
    <xdr:graphicFrame macro="">
      <xdr:nvGraphicFramePr>
        <xdr:cNvPr id="8" name="Chart 7">
          <a:extLst>
            <a:ext uri="{FF2B5EF4-FFF2-40B4-BE49-F238E27FC236}">
              <a16:creationId xmlns:a16="http://schemas.microsoft.com/office/drawing/2014/main" id="{CC40ED57-A199-4EF4-BDEB-DCAC5E5D6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240862</xdr:colOff>
      <xdr:row>12</xdr:row>
      <xdr:rowOff>153277</xdr:rowOff>
    </xdr:from>
    <xdr:to>
      <xdr:col>16</xdr:col>
      <xdr:colOff>240863</xdr:colOff>
      <xdr:row>26</xdr:row>
      <xdr:rowOff>21897</xdr:rowOff>
    </xdr:to>
    <xdr:graphicFrame macro="">
      <xdr:nvGraphicFramePr>
        <xdr:cNvPr id="9" name="Chart 8">
          <a:extLst>
            <a:ext uri="{FF2B5EF4-FFF2-40B4-BE49-F238E27FC236}">
              <a16:creationId xmlns:a16="http://schemas.microsoft.com/office/drawing/2014/main" id="{C04487D9-A6E7-4225-A61A-82136B3FA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251811</xdr:colOff>
      <xdr:row>27</xdr:row>
      <xdr:rowOff>109483</xdr:rowOff>
    </xdr:from>
    <xdr:to>
      <xdr:col>16</xdr:col>
      <xdr:colOff>273706</xdr:colOff>
      <xdr:row>41</xdr:row>
      <xdr:rowOff>32846</xdr:rowOff>
    </xdr:to>
    <xdr:graphicFrame macro="">
      <xdr:nvGraphicFramePr>
        <xdr:cNvPr id="11" name="Chart 10">
          <a:extLst>
            <a:ext uri="{FF2B5EF4-FFF2-40B4-BE49-F238E27FC236}">
              <a16:creationId xmlns:a16="http://schemas.microsoft.com/office/drawing/2014/main" id="{F92D8473-A8FB-4BED-928E-A8A9F5211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251811</xdr:colOff>
      <xdr:row>27</xdr:row>
      <xdr:rowOff>109482</xdr:rowOff>
    </xdr:from>
    <xdr:to>
      <xdr:col>8</xdr:col>
      <xdr:colOff>602155</xdr:colOff>
      <xdr:row>41</xdr:row>
      <xdr:rowOff>54741</xdr:rowOff>
    </xdr:to>
    <xdr:graphicFrame macro="">
      <xdr:nvGraphicFramePr>
        <xdr:cNvPr id="12" name="Chart 11">
          <a:extLst>
            <a:ext uri="{FF2B5EF4-FFF2-40B4-BE49-F238E27FC236}">
              <a16:creationId xmlns:a16="http://schemas.microsoft.com/office/drawing/2014/main" id="{38FC5F37-3FAE-44AC-ACA8-A92D49BD5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vailable%20bed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service</v>
          </cell>
          <cell r="B1" t="str">
            <v>avaulable beds</v>
          </cell>
        </row>
        <row r="2">
          <cell r="A2" t="str">
            <v>surgery</v>
          </cell>
          <cell r="B2">
            <v>10</v>
          </cell>
        </row>
        <row r="3">
          <cell r="A3" t="str">
            <v>surgery</v>
          </cell>
          <cell r="B3">
            <v>10</v>
          </cell>
        </row>
        <row r="4">
          <cell r="A4" t="str">
            <v>general_medicine</v>
          </cell>
          <cell r="B4">
            <v>19</v>
          </cell>
        </row>
        <row r="5">
          <cell r="A5" t="str">
            <v>emergency</v>
          </cell>
          <cell r="B5">
            <v>22</v>
          </cell>
        </row>
        <row r="6">
          <cell r="A6" t="str">
            <v>ICU</v>
          </cell>
          <cell r="B6">
            <v>14</v>
          </cell>
        </row>
        <row r="7">
          <cell r="A7" t="str">
            <v>emergency</v>
          </cell>
          <cell r="B7">
            <v>22</v>
          </cell>
        </row>
        <row r="8">
          <cell r="A8" t="str">
            <v>emergency</v>
          </cell>
          <cell r="B8">
            <v>22</v>
          </cell>
        </row>
        <row r="9">
          <cell r="A9" t="str">
            <v>ICU</v>
          </cell>
          <cell r="B9">
            <v>14</v>
          </cell>
        </row>
        <row r="10">
          <cell r="A10" t="str">
            <v>general_medicine</v>
          </cell>
          <cell r="B10">
            <v>19</v>
          </cell>
        </row>
        <row r="11">
          <cell r="A11" t="str">
            <v>emergency</v>
          </cell>
          <cell r="B11">
            <v>22</v>
          </cell>
        </row>
        <row r="12">
          <cell r="A12" t="str">
            <v>ICU</v>
          </cell>
          <cell r="B12">
            <v>14</v>
          </cell>
        </row>
        <row r="13">
          <cell r="A13" t="str">
            <v>general_medicine</v>
          </cell>
          <cell r="B13">
            <v>19</v>
          </cell>
        </row>
        <row r="14">
          <cell r="A14" t="str">
            <v>general_medicine</v>
          </cell>
          <cell r="B14">
            <v>19</v>
          </cell>
        </row>
        <row r="15">
          <cell r="A15" t="str">
            <v>emergency</v>
          </cell>
          <cell r="B15">
            <v>22</v>
          </cell>
        </row>
        <row r="16">
          <cell r="A16" t="str">
            <v>surgery</v>
          </cell>
          <cell r="B16">
            <v>10</v>
          </cell>
        </row>
        <row r="17">
          <cell r="A17" t="str">
            <v>general_medicine</v>
          </cell>
          <cell r="B17">
            <v>19</v>
          </cell>
        </row>
        <row r="18">
          <cell r="A18" t="str">
            <v>emergency</v>
          </cell>
          <cell r="B18">
            <v>22</v>
          </cell>
        </row>
        <row r="19">
          <cell r="A19" t="str">
            <v>general_medicine</v>
          </cell>
          <cell r="B19">
            <v>19</v>
          </cell>
        </row>
        <row r="20">
          <cell r="A20" t="str">
            <v>emergency</v>
          </cell>
          <cell r="B20">
            <v>22</v>
          </cell>
        </row>
        <row r="21">
          <cell r="A21" t="str">
            <v>emergency</v>
          </cell>
          <cell r="B21">
            <v>22</v>
          </cell>
        </row>
        <row r="22">
          <cell r="A22" t="str">
            <v>ICU</v>
          </cell>
          <cell r="B22">
            <v>14</v>
          </cell>
        </row>
        <row r="23">
          <cell r="A23" t="str">
            <v>general_medicine</v>
          </cell>
          <cell r="B23">
            <v>19</v>
          </cell>
        </row>
        <row r="24">
          <cell r="A24" t="str">
            <v>general_medicine</v>
          </cell>
          <cell r="B24">
            <v>19</v>
          </cell>
        </row>
        <row r="25">
          <cell r="A25" t="str">
            <v>general_medicine</v>
          </cell>
          <cell r="B25">
            <v>19</v>
          </cell>
        </row>
        <row r="26">
          <cell r="A26" t="str">
            <v>ICU</v>
          </cell>
          <cell r="B26">
            <v>14</v>
          </cell>
        </row>
        <row r="27">
          <cell r="A27" t="str">
            <v>emergency</v>
          </cell>
          <cell r="B27">
            <v>22</v>
          </cell>
        </row>
        <row r="28">
          <cell r="A28" t="str">
            <v>surgery</v>
          </cell>
          <cell r="B28">
            <v>10</v>
          </cell>
        </row>
        <row r="29">
          <cell r="A29" t="str">
            <v>emergency</v>
          </cell>
          <cell r="B29">
            <v>22</v>
          </cell>
        </row>
        <row r="30">
          <cell r="A30" t="str">
            <v>surgery</v>
          </cell>
          <cell r="B30">
            <v>10</v>
          </cell>
        </row>
        <row r="31">
          <cell r="A31" t="str">
            <v>ICU</v>
          </cell>
          <cell r="B31">
            <v>14</v>
          </cell>
        </row>
        <row r="32">
          <cell r="A32" t="str">
            <v>ICU</v>
          </cell>
          <cell r="B32">
            <v>14</v>
          </cell>
        </row>
        <row r="33">
          <cell r="A33" t="str">
            <v>surgery</v>
          </cell>
          <cell r="B33">
            <v>10</v>
          </cell>
        </row>
        <row r="34">
          <cell r="A34" t="str">
            <v>ICU</v>
          </cell>
          <cell r="B34">
            <v>14</v>
          </cell>
        </row>
        <row r="35">
          <cell r="A35" t="str">
            <v>surgery</v>
          </cell>
          <cell r="B35">
            <v>10</v>
          </cell>
        </row>
        <row r="36">
          <cell r="A36" t="str">
            <v>surgery</v>
          </cell>
          <cell r="B36">
            <v>10</v>
          </cell>
        </row>
        <row r="37">
          <cell r="A37" t="str">
            <v>emergency</v>
          </cell>
          <cell r="B37">
            <v>22</v>
          </cell>
        </row>
        <row r="38">
          <cell r="A38" t="str">
            <v>surgery</v>
          </cell>
          <cell r="B38">
            <v>10</v>
          </cell>
        </row>
        <row r="39">
          <cell r="A39" t="str">
            <v>emergency</v>
          </cell>
          <cell r="B39">
            <v>22</v>
          </cell>
        </row>
        <row r="40">
          <cell r="A40" t="str">
            <v>general_medicine</v>
          </cell>
          <cell r="B40">
            <v>19</v>
          </cell>
        </row>
        <row r="41">
          <cell r="A41" t="str">
            <v>general_medicine</v>
          </cell>
          <cell r="B41">
            <v>19</v>
          </cell>
        </row>
        <row r="42">
          <cell r="A42" t="str">
            <v>surgery</v>
          </cell>
          <cell r="B42">
            <v>10</v>
          </cell>
        </row>
        <row r="43">
          <cell r="A43" t="str">
            <v>emergency</v>
          </cell>
          <cell r="B43">
            <v>22</v>
          </cell>
        </row>
        <row r="44">
          <cell r="A44" t="str">
            <v>general_medicine</v>
          </cell>
          <cell r="B44">
            <v>19</v>
          </cell>
        </row>
        <row r="45">
          <cell r="A45" t="str">
            <v>emergency</v>
          </cell>
          <cell r="B45">
            <v>22</v>
          </cell>
        </row>
        <row r="46">
          <cell r="A46" t="str">
            <v>ICU</v>
          </cell>
          <cell r="B46">
            <v>14</v>
          </cell>
        </row>
        <row r="47">
          <cell r="A47" t="str">
            <v>surgery</v>
          </cell>
          <cell r="B47">
            <v>10</v>
          </cell>
        </row>
        <row r="48">
          <cell r="A48" t="str">
            <v>ICU</v>
          </cell>
          <cell r="B48">
            <v>14</v>
          </cell>
        </row>
        <row r="49">
          <cell r="A49" t="str">
            <v>general_medicine</v>
          </cell>
          <cell r="B49">
            <v>19</v>
          </cell>
        </row>
        <row r="50">
          <cell r="A50" t="str">
            <v>general_medicine</v>
          </cell>
          <cell r="B50">
            <v>19</v>
          </cell>
        </row>
        <row r="51">
          <cell r="A51" t="str">
            <v>surgery</v>
          </cell>
          <cell r="B51">
            <v>10</v>
          </cell>
        </row>
        <row r="52">
          <cell r="A52" t="str">
            <v>emergency</v>
          </cell>
          <cell r="B52">
            <v>22</v>
          </cell>
        </row>
        <row r="53">
          <cell r="A53" t="str">
            <v>emergency</v>
          </cell>
          <cell r="B53">
            <v>22</v>
          </cell>
        </row>
        <row r="54">
          <cell r="A54" t="str">
            <v>general_medicine</v>
          </cell>
          <cell r="B54">
            <v>19</v>
          </cell>
        </row>
        <row r="55">
          <cell r="A55" t="str">
            <v>emergency</v>
          </cell>
          <cell r="B55">
            <v>22</v>
          </cell>
        </row>
        <row r="56">
          <cell r="A56" t="str">
            <v>emergency</v>
          </cell>
          <cell r="B56">
            <v>22</v>
          </cell>
        </row>
        <row r="57">
          <cell r="A57" t="str">
            <v>ICU</v>
          </cell>
          <cell r="B57">
            <v>14</v>
          </cell>
        </row>
        <row r="58">
          <cell r="A58" t="str">
            <v>emergency</v>
          </cell>
          <cell r="B58">
            <v>22</v>
          </cell>
        </row>
        <row r="59">
          <cell r="A59" t="str">
            <v>ICU</v>
          </cell>
          <cell r="B59">
            <v>14</v>
          </cell>
        </row>
        <row r="60">
          <cell r="A60" t="str">
            <v>general_medicine</v>
          </cell>
          <cell r="B60">
            <v>19</v>
          </cell>
        </row>
        <row r="61">
          <cell r="A61" t="str">
            <v>ICU</v>
          </cell>
          <cell r="B61">
            <v>14</v>
          </cell>
        </row>
        <row r="62">
          <cell r="A62" t="str">
            <v>surgery</v>
          </cell>
          <cell r="B62">
            <v>10</v>
          </cell>
        </row>
        <row r="63">
          <cell r="A63" t="str">
            <v>general_medicine</v>
          </cell>
          <cell r="B63">
            <v>19</v>
          </cell>
        </row>
        <row r="64">
          <cell r="A64" t="str">
            <v>ICU</v>
          </cell>
          <cell r="B64">
            <v>14</v>
          </cell>
        </row>
        <row r="65">
          <cell r="A65" t="str">
            <v>general_medicine</v>
          </cell>
          <cell r="B65">
            <v>19</v>
          </cell>
        </row>
        <row r="66">
          <cell r="A66" t="str">
            <v>ICU</v>
          </cell>
          <cell r="B66">
            <v>14</v>
          </cell>
        </row>
        <row r="67">
          <cell r="A67" t="str">
            <v>emergency</v>
          </cell>
          <cell r="B67">
            <v>22</v>
          </cell>
        </row>
        <row r="68">
          <cell r="A68" t="str">
            <v>general_medicine</v>
          </cell>
          <cell r="B68">
            <v>19</v>
          </cell>
        </row>
        <row r="69">
          <cell r="A69" t="str">
            <v>emergency</v>
          </cell>
          <cell r="B69">
            <v>22</v>
          </cell>
        </row>
        <row r="70">
          <cell r="A70" t="str">
            <v>ICU</v>
          </cell>
          <cell r="B70">
            <v>14</v>
          </cell>
        </row>
        <row r="71">
          <cell r="A71" t="str">
            <v>general_medicine</v>
          </cell>
          <cell r="B71">
            <v>19</v>
          </cell>
        </row>
        <row r="72">
          <cell r="A72" t="str">
            <v>ICU</v>
          </cell>
          <cell r="B72">
            <v>14</v>
          </cell>
        </row>
        <row r="73">
          <cell r="A73" t="str">
            <v>ICU</v>
          </cell>
          <cell r="B73">
            <v>14</v>
          </cell>
        </row>
        <row r="74">
          <cell r="A74" t="str">
            <v>emergency</v>
          </cell>
          <cell r="B74">
            <v>22</v>
          </cell>
        </row>
        <row r="75">
          <cell r="A75" t="str">
            <v>ICU</v>
          </cell>
          <cell r="B75">
            <v>14</v>
          </cell>
        </row>
        <row r="76">
          <cell r="A76" t="str">
            <v>emergency</v>
          </cell>
          <cell r="B76">
            <v>22</v>
          </cell>
        </row>
        <row r="77">
          <cell r="A77" t="str">
            <v>surgery</v>
          </cell>
          <cell r="B77">
            <v>10</v>
          </cell>
        </row>
        <row r="78">
          <cell r="A78" t="str">
            <v>surgery</v>
          </cell>
          <cell r="B78">
            <v>10</v>
          </cell>
        </row>
        <row r="79">
          <cell r="A79" t="str">
            <v>ICU</v>
          </cell>
          <cell r="B79">
            <v>14</v>
          </cell>
        </row>
        <row r="80">
          <cell r="A80" t="str">
            <v>general_medicine</v>
          </cell>
          <cell r="B80">
            <v>19</v>
          </cell>
        </row>
        <row r="81">
          <cell r="A81" t="str">
            <v>ICU</v>
          </cell>
          <cell r="B81">
            <v>14</v>
          </cell>
        </row>
        <row r="82">
          <cell r="A82" t="str">
            <v>emergency</v>
          </cell>
          <cell r="B82">
            <v>22</v>
          </cell>
        </row>
        <row r="83">
          <cell r="A83" t="str">
            <v>surgery</v>
          </cell>
          <cell r="B83">
            <v>10</v>
          </cell>
        </row>
        <row r="84">
          <cell r="A84" t="str">
            <v>ICU</v>
          </cell>
          <cell r="B84">
            <v>14</v>
          </cell>
        </row>
        <row r="85">
          <cell r="A85" t="str">
            <v>emergency</v>
          </cell>
          <cell r="B85">
            <v>22</v>
          </cell>
        </row>
        <row r="86">
          <cell r="A86" t="str">
            <v>surgery</v>
          </cell>
          <cell r="B86">
            <v>10</v>
          </cell>
        </row>
        <row r="87">
          <cell r="A87" t="str">
            <v>emergency</v>
          </cell>
          <cell r="B87">
            <v>22</v>
          </cell>
        </row>
        <row r="88">
          <cell r="A88" t="str">
            <v>emergency</v>
          </cell>
          <cell r="B88">
            <v>22</v>
          </cell>
        </row>
        <row r="89">
          <cell r="A89" t="str">
            <v>surgery</v>
          </cell>
          <cell r="B89">
            <v>10</v>
          </cell>
        </row>
        <row r="90">
          <cell r="A90" t="str">
            <v>ICU</v>
          </cell>
          <cell r="B90">
            <v>14</v>
          </cell>
        </row>
        <row r="91">
          <cell r="A91" t="str">
            <v>emergency</v>
          </cell>
          <cell r="B91">
            <v>22</v>
          </cell>
        </row>
        <row r="92">
          <cell r="A92" t="str">
            <v>emergency</v>
          </cell>
          <cell r="B92">
            <v>22</v>
          </cell>
        </row>
        <row r="93">
          <cell r="A93" t="str">
            <v>emergency</v>
          </cell>
          <cell r="B93">
            <v>22</v>
          </cell>
        </row>
        <row r="94">
          <cell r="A94" t="str">
            <v>surgery</v>
          </cell>
          <cell r="B94">
            <v>10</v>
          </cell>
        </row>
        <row r="95">
          <cell r="A95" t="str">
            <v>general_medicine</v>
          </cell>
          <cell r="B95">
            <v>19</v>
          </cell>
        </row>
        <row r="96">
          <cell r="A96" t="str">
            <v>ICU</v>
          </cell>
          <cell r="B96">
            <v>14</v>
          </cell>
        </row>
        <row r="97">
          <cell r="A97" t="str">
            <v>surgery</v>
          </cell>
          <cell r="B97">
            <v>10</v>
          </cell>
        </row>
        <row r="98">
          <cell r="A98" t="str">
            <v>emergency</v>
          </cell>
          <cell r="B98">
            <v>22</v>
          </cell>
        </row>
        <row r="99">
          <cell r="A99" t="str">
            <v>ICU</v>
          </cell>
          <cell r="B99">
            <v>14</v>
          </cell>
        </row>
        <row r="100">
          <cell r="A100" t="str">
            <v>ICU</v>
          </cell>
          <cell r="B100">
            <v>14</v>
          </cell>
        </row>
        <row r="101">
          <cell r="A101" t="str">
            <v>emergency</v>
          </cell>
          <cell r="B101">
            <v>22</v>
          </cell>
        </row>
        <row r="102">
          <cell r="A102" t="str">
            <v>ICU</v>
          </cell>
          <cell r="B102">
            <v>14</v>
          </cell>
        </row>
        <row r="103">
          <cell r="A103" t="str">
            <v>general_medicine</v>
          </cell>
          <cell r="B103">
            <v>19</v>
          </cell>
        </row>
        <row r="104">
          <cell r="A104" t="str">
            <v>emergency</v>
          </cell>
          <cell r="B104">
            <v>22</v>
          </cell>
        </row>
        <row r="105">
          <cell r="A105" t="str">
            <v>general_medicine</v>
          </cell>
          <cell r="B105">
            <v>19</v>
          </cell>
        </row>
        <row r="106">
          <cell r="A106" t="str">
            <v>surgery</v>
          </cell>
          <cell r="B106">
            <v>10</v>
          </cell>
        </row>
        <row r="107">
          <cell r="A107" t="str">
            <v>surgery</v>
          </cell>
          <cell r="B107">
            <v>10</v>
          </cell>
        </row>
        <row r="108">
          <cell r="A108" t="str">
            <v>general_medicine</v>
          </cell>
          <cell r="B108">
            <v>19</v>
          </cell>
        </row>
        <row r="109">
          <cell r="A109" t="str">
            <v>emergency</v>
          </cell>
          <cell r="B109">
            <v>22</v>
          </cell>
        </row>
        <row r="110">
          <cell r="A110" t="str">
            <v>surgery</v>
          </cell>
          <cell r="B110">
            <v>10</v>
          </cell>
        </row>
        <row r="111">
          <cell r="A111" t="str">
            <v>ICU</v>
          </cell>
          <cell r="B111">
            <v>14</v>
          </cell>
        </row>
        <row r="112">
          <cell r="A112" t="str">
            <v>general_medicine</v>
          </cell>
          <cell r="B112">
            <v>19</v>
          </cell>
        </row>
        <row r="113">
          <cell r="A113" t="str">
            <v>ICU</v>
          </cell>
          <cell r="B113">
            <v>14</v>
          </cell>
        </row>
        <row r="114">
          <cell r="A114" t="str">
            <v>ICU</v>
          </cell>
          <cell r="B114">
            <v>14</v>
          </cell>
        </row>
        <row r="115">
          <cell r="A115" t="str">
            <v>emergency</v>
          </cell>
          <cell r="B115">
            <v>22</v>
          </cell>
        </row>
        <row r="116">
          <cell r="A116" t="str">
            <v>surgery</v>
          </cell>
          <cell r="B116">
            <v>10</v>
          </cell>
        </row>
        <row r="117">
          <cell r="A117" t="str">
            <v>surgery</v>
          </cell>
          <cell r="B117">
            <v>10</v>
          </cell>
        </row>
        <row r="118">
          <cell r="A118" t="str">
            <v>general_medicine</v>
          </cell>
          <cell r="B118">
            <v>19</v>
          </cell>
        </row>
        <row r="119">
          <cell r="A119" t="str">
            <v>emergency</v>
          </cell>
          <cell r="B119">
            <v>22</v>
          </cell>
        </row>
        <row r="120">
          <cell r="A120" t="str">
            <v>general_medicine</v>
          </cell>
          <cell r="B120">
            <v>19</v>
          </cell>
        </row>
        <row r="121">
          <cell r="A121" t="str">
            <v>surgery</v>
          </cell>
          <cell r="B121">
            <v>10</v>
          </cell>
        </row>
        <row r="122">
          <cell r="A122" t="str">
            <v>emergency</v>
          </cell>
          <cell r="B122">
            <v>22</v>
          </cell>
        </row>
        <row r="123">
          <cell r="A123" t="str">
            <v>general_medicine</v>
          </cell>
          <cell r="B123">
            <v>19</v>
          </cell>
        </row>
        <row r="124">
          <cell r="A124" t="str">
            <v>surgery</v>
          </cell>
          <cell r="B124">
            <v>10</v>
          </cell>
        </row>
        <row r="125">
          <cell r="A125" t="str">
            <v>ICU</v>
          </cell>
          <cell r="B125">
            <v>14</v>
          </cell>
        </row>
        <row r="126">
          <cell r="A126" t="str">
            <v>general_medicine</v>
          </cell>
          <cell r="B126">
            <v>19</v>
          </cell>
        </row>
        <row r="127">
          <cell r="A127" t="str">
            <v>surgery</v>
          </cell>
          <cell r="B127">
            <v>10</v>
          </cell>
        </row>
        <row r="128">
          <cell r="A128" t="str">
            <v>ICU</v>
          </cell>
          <cell r="B128">
            <v>14</v>
          </cell>
        </row>
        <row r="129">
          <cell r="A129" t="str">
            <v>ICU</v>
          </cell>
          <cell r="B129">
            <v>14</v>
          </cell>
        </row>
        <row r="130">
          <cell r="A130" t="str">
            <v>emergency</v>
          </cell>
          <cell r="B130">
            <v>22</v>
          </cell>
        </row>
        <row r="131">
          <cell r="A131" t="str">
            <v>surgery</v>
          </cell>
          <cell r="B131">
            <v>10</v>
          </cell>
        </row>
        <row r="132">
          <cell r="A132" t="str">
            <v>emergency</v>
          </cell>
          <cell r="B132">
            <v>22</v>
          </cell>
        </row>
        <row r="133">
          <cell r="A133" t="str">
            <v>surgery</v>
          </cell>
          <cell r="B133">
            <v>10</v>
          </cell>
        </row>
        <row r="134">
          <cell r="A134" t="str">
            <v>general_medicine</v>
          </cell>
          <cell r="B134">
            <v>19</v>
          </cell>
        </row>
        <row r="135">
          <cell r="A135" t="str">
            <v>surgery</v>
          </cell>
          <cell r="B135">
            <v>10</v>
          </cell>
        </row>
        <row r="136">
          <cell r="A136" t="str">
            <v>ICU</v>
          </cell>
          <cell r="B136">
            <v>14</v>
          </cell>
        </row>
        <row r="137">
          <cell r="A137" t="str">
            <v>emergency</v>
          </cell>
          <cell r="B137">
            <v>22</v>
          </cell>
        </row>
        <row r="138">
          <cell r="A138" t="str">
            <v>ICU</v>
          </cell>
          <cell r="B138">
            <v>14</v>
          </cell>
        </row>
        <row r="139">
          <cell r="A139" t="str">
            <v>ICU</v>
          </cell>
          <cell r="B139">
            <v>14</v>
          </cell>
        </row>
        <row r="140">
          <cell r="A140" t="str">
            <v>surgery</v>
          </cell>
          <cell r="B140">
            <v>10</v>
          </cell>
        </row>
        <row r="141">
          <cell r="A141" t="str">
            <v>emergency</v>
          </cell>
          <cell r="B141">
            <v>22</v>
          </cell>
        </row>
        <row r="142">
          <cell r="A142" t="str">
            <v>emergency</v>
          </cell>
          <cell r="B142">
            <v>22</v>
          </cell>
        </row>
        <row r="143">
          <cell r="A143" t="str">
            <v>emergency</v>
          </cell>
          <cell r="B143">
            <v>22</v>
          </cell>
        </row>
        <row r="144">
          <cell r="A144" t="str">
            <v>emergency</v>
          </cell>
          <cell r="B144">
            <v>22</v>
          </cell>
        </row>
        <row r="145">
          <cell r="A145" t="str">
            <v>general_medicine</v>
          </cell>
          <cell r="B145">
            <v>19</v>
          </cell>
        </row>
        <row r="146">
          <cell r="A146" t="str">
            <v>surgery</v>
          </cell>
          <cell r="B146">
            <v>10</v>
          </cell>
        </row>
        <row r="147">
          <cell r="A147" t="str">
            <v>emergency</v>
          </cell>
          <cell r="B147">
            <v>22</v>
          </cell>
        </row>
        <row r="148">
          <cell r="A148" t="str">
            <v>emergency</v>
          </cell>
          <cell r="B148">
            <v>22</v>
          </cell>
        </row>
        <row r="149">
          <cell r="A149" t="str">
            <v>emergency</v>
          </cell>
          <cell r="B149">
            <v>22</v>
          </cell>
        </row>
        <row r="150">
          <cell r="A150" t="str">
            <v>ICU</v>
          </cell>
          <cell r="B150">
            <v>14</v>
          </cell>
        </row>
        <row r="151">
          <cell r="A151" t="str">
            <v>ICU</v>
          </cell>
          <cell r="B151">
            <v>14</v>
          </cell>
        </row>
        <row r="152">
          <cell r="A152" t="str">
            <v>surgery</v>
          </cell>
          <cell r="B152">
            <v>10</v>
          </cell>
        </row>
        <row r="153">
          <cell r="A153" t="str">
            <v>surgery</v>
          </cell>
          <cell r="B153">
            <v>10</v>
          </cell>
        </row>
        <row r="154">
          <cell r="A154" t="str">
            <v>emergency</v>
          </cell>
          <cell r="B154">
            <v>22</v>
          </cell>
        </row>
        <row r="155">
          <cell r="A155" t="str">
            <v>surgery</v>
          </cell>
          <cell r="B155">
            <v>10</v>
          </cell>
        </row>
        <row r="156">
          <cell r="A156" t="str">
            <v>general_medicine</v>
          </cell>
          <cell r="B156">
            <v>19</v>
          </cell>
        </row>
        <row r="157">
          <cell r="A157" t="str">
            <v>surgery</v>
          </cell>
          <cell r="B157">
            <v>10</v>
          </cell>
        </row>
        <row r="158">
          <cell r="A158" t="str">
            <v>emergency</v>
          </cell>
          <cell r="B158">
            <v>22</v>
          </cell>
        </row>
        <row r="159">
          <cell r="A159" t="str">
            <v>general_medicine</v>
          </cell>
          <cell r="B159">
            <v>19</v>
          </cell>
        </row>
        <row r="160">
          <cell r="A160" t="str">
            <v>general_medicine</v>
          </cell>
          <cell r="B160">
            <v>19</v>
          </cell>
        </row>
        <row r="161">
          <cell r="A161" t="str">
            <v>emergency</v>
          </cell>
          <cell r="B161">
            <v>22</v>
          </cell>
        </row>
        <row r="162">
          <cell r="A162" t="str">
            <v>emergency</v>
          </cell>
          <cell r="B162">
            <v>22</v>
          </cell>
        </row>
        <row r="163">
          <cell r="A163" t="str">
            <v>ICU</v>
          </cell>
          <cell r="B163">
            <v>14</v>
          </cell>
        </row>
        <row r="164">
          <cell r="A164" t="str">
            <v>ICU</v>
          </cell>
          <cell r="B164">
            <v>14</v>
          </cell>
        </row>
        <row r="165">
          <cell r="A165" t="str">
            <v>surgery</v>
          </cell>
          <cell r="B165">
            <v>10</v>
          </cell>
        </row>
        <row r="166">
          <cell r="A166" t="str">
            <v>general_medicine</v>
          </cell>
          <cell r="B166">
            <v>19</v>
          </cell>
        </row>
        <row r="167">
          <cell r="A167" t="str">
            <v>emergency</v>
          </cell>
          <cell r="B167">
            <v>22</v>
          </cell>
        </row>
        <row r="168">
          <cell r="A168" t="str">
            <v>emergency</v>
          </cell>
          <cell r="B168">
            <v>22</v>
          </cell>
        </row>
        <row r="169">
          <cell r="A169" t="str">
            <v>surgery</v>
          </cell>
          <cell r="B169">
            <v>10</v>
          </cell>
        </row>
        <row r="170">
          <cell r="A170" t="str">
            <v>emergency</v>
          </cell>
          <cell r="B170">
            <v>22</v>
          </cell>
        </row>
        <row r="171">
          <cell r="A171" t="str">
            <v>ICU</v>
          </cell>
          <cell r="B171">
            <v>14</v>
          </cell>
        </row>
        <row r="172">
          <cell r="A172" t="str">
            <v>general_medicine</v>
          </cell>
          <cell r="B172">
            <v>19</v>
          </cell>
        </row>
        <row r="173">
          <cell r="A173" t="str">
            <v>general_medicine</v>
          </cell>
          <cell r="B173">
            <v>19</v>
          </cell>
        </row>
        <row r="174">
          <cell r="A174" t="str">
            <v>ICU</v>
          </cell>
          <cell r="B174">
            <v>14</v>
          </cell>
        </row>
        <row r="175">
          <cell r="A175" t="str">
            <v>general_medicine</v>
          </cell>
          <cell r="B175">
            <v>19</v>
          </cell>
        </row>
        <row r="176">
          <cell r="A176" t="str">
            <v>surgery</v>
          </cell>
          <cell r="B176">
            <v>10</v>
          </cell>
        </row>
        <row r="177">
          <cell r="A177" t="str">
            <v>emergency</v>
          </cell>
          <cell r="B177">
            <v>22</v>
          </cell>
        </row>
        <row r="178">
          <cell r="A178" t="str">
            <v>emergency</v>
          </cell>
          <cell r="B178">
            <v>22</v>
          </cell>
        </row>
        <row r="179">
          <cell r="A179" t="str">
            <v>emergency</v>
          </cell>
          <cell r="B179">
            <v>22</v>
          </cell>
        </row>
        <row r="180">
          <cell r="A180" t="str">
            <v>emergency</v>
          </cell>
          <cell r="B180">
            <v>22</v>
          </cell>
        </row>
        <row r="181">
          <cell r="A181" t="str">
            <v>surgery</v>
          </cell>
          <cell r="B181">
            <v>10</v>
          </cell>
        </row>
        <row r="182">
          <cell r="A182" t="str">
            <v>surgery</v>
          </cell>
          <cell r="B182">
            <v>10</v>
          </cell>
        </row>
        <row r="183">
          <cell r="A183" t="str">
            <v>emergency</v>
          </cell>
          <cell r="B183">
            <v>22</v>
          </cell>
        </row>
        <row r="184">
          <cell r="A184" t="str">
            <v>emergency</v>
          </cell>
          <cell r="B184">
            <v>22</v>
          </cell>
        </row>
        <row r="185">
          <cell r="A185" t="str">
            <v>surgery</v>
          </cell>
          <cell r="B185">
            <v>10</v>
          </cell>
        </row>
        <row r="186">
          <cell r="A186" t="str">
            <v>surgery</v>
          </cell>
          <cell r="B186">
            <v>10</v>
          </cell>
        </row>
        <row r="187">
          <cell r="A187" t="str">
            <v>general_medicine</v>
          </cell>
          <cell r="B187">
            <v>19</v>
          </cell>
        </row>
        <row r="188">
          <cell r="A188" t="str">
            <v>surgery</v>
          </cell>
          <cell r="B188">
            <v>10</v>
          </cell>
        </row>
        <row r="189">
          <cell r="A189" t="str">
            <v>surgery</v>
          </cell>
          <cell r="B189">
            <v>10</v>
          </cell>
        </row>
        <row r="190">
          <cell r="A190" t="str">
            <v>general_medicine</v>
          </cell>
          <cell r="B190">
            <v>19</v>
          </cell>
        </row>
        <row r="191">
          <cell r="A191" t="str">
            <v>general_medicine</v>
          </cell>
          <cell r="B191">
            <v>19</v>
          </cell>
        </row>
        <row r="192">
          <cell r="A192" t="str">
            <v>general_medicine</v>
          </cell>
          <cell r="B192">
            <v>19</v>
          </cell>
        </row>
        <row r="193">
          <cell r="A193" t="str">
            <v>surgery</v>
          </cell>
          <cell r="B193">
            <v>10</v>
          </cell>
        </row>
        <row r="194">
          <cell r="A194" t="str">
            <v>ICU</v>
          </cell>
          <cell r="B194">
            <v>14</v>
          </cell>
        </row>
        <row r="195">
          <cell r="A195" t="str">
            <v>surgery</v>
          </cell>
          <cell r="B195">
            <v>10</v>
          </cell>
        </row>
        <row r="196">
          <cell r="A196" t="str">
            <v>ICU</v>
          </cell>
          <cell r="B196">
            <v>14</v>
          </cell>
        </row>
        <row r="197">
          <cell r="A197" t="str">
            <v>surgery</v>
          </cell>
          <cell r="B197">
            <v>10</v>
          </cell>
        </row>
        <row r="198">
          <cell r="A198" t="str">
            <v>emergency</v>
          </cell>
          <cell r="B198">
            <v>22</v>
          </cell>
        </row>
        <row r="199">
          <cell r="A199" t="str">
            <v>emergency</v>
          </cell>
          <cell r="B199">
            <v>22</v>
          </cell>
        </row>
        <row r="200">
          <cell r="A200" t="str">
            <v>emergency</v>
          </cell>
          <cell r="B200">
            <v>22</v>
          </cell>
        </row>
        <row r="201">
          <cell r="A201" t="str">
            <v>surgery</v>
          </cell>
          <cell r="B201">
            <v>10</v>
          </cell>
        </row>
        <row r="202">
          <cell r="A202" t="str">
            <v>emergency</v>
          </cell>
          <cell r="B202">
            <v>22</v>
          </cell>
        </row>
        <row r="203">
          <cell r="A203" t="str">
            <v>ICU</v>
          </cell>
          <cell r="B203">
            <v>14</v>
          </cell>
        </row>
        <row r="204">
          <cell r="A204" t="str">
            <v>general_medicine</v>
          </cell>
          <cell r="B204">
            <v>19</v>
          </cell>
        </row>
        <row r="205">
          <cell r="A205" t="str">
            <v>emergency</v>
          </cell>
          <cell r="B205">
            <v>22</v>
          </cell>
        </row>
        <row r="206">
          <cell r="A206" t="str">
            <v>emergency</v>
          </cell>
          <cell r="B206">
            <v>22</v>
          </cell>
        </row>
        <row r="207">
          <cell r="A207" t="str">
            <v>surgery</v>
          </cell>
          <cell r="B207">
            <v>10</v>
          </cell>
        </row>
        <row r="208">
          <cell r="A208" t="str">
            <v>surgery</v>
          </cell>
          <cell r="B208">
            <v>10</v>
          </cell>
        </row>
        <row r="209">
          <cell r="A209" t="str">
            <v>ICU</v>
          </cell>
          <cell r="B209">
            <v>14</v>
          </cell>
        </row>
        <row r="210">
          <cell r="A210" t="str">
            <v>emergency</v>
          </cell>
          <cell r="B210">
            <v>22</v>
          </cell>
        </row>
        <row r="211">
          <cell r="A211" t="str">
            <v>emergency</v>
          </cell>
          <cell r="B211">
            <v>22</v>
          </cell>
        </row>
        <row r="212">
          <cell r="A212" t="str">
            <v>ICU</v>
          </cell>
          <cell r="B212">
            <v>14</v>
          </cell>
        </row>
        <row r="213">
          <cell r="A213" t="str">
            <v>surgery</v>
          </cell>
          <cell r="B213">
            <v>10</v>
          </cell>
        </row>
        <row r="214">
          <cell r="A214" t="str">
            <v>general_medicine</v>
          </cell>
          <cell r="B214">
            <v>19</v>
          </cell>
        </row>
        <row r="215">
          <cell r="A215" t="str">
            <v>ICU</v>
          </cell>
          <cell r="B215">
            <v>14</v>
          </cell>
        </row>
        <row r="216">
          <cell r="A216" t="str">
            <v>emergency</v>
          </cell>
          <cell r="B216">
            <v>22</v>
          </cell>
        </row>
        <row r="217">
          <cell r="A217" t="str">
            <v>surgery</v>
          </cell>
          <cell r="B217">
            <v>10</v>
          </cell>
        </row>
        <row r="218">
          <cell r="A218" t="str">
            <v>general_medicine</v>
          </cell>
          <cell r="B218">
            <v>19</v>
          </cell>
        </row>
        <row r="219">
          <cell r="A219" t="str">
            <v>surgery</v>
          </cell>
          <cell r="B219">
            <v>10</v>
          </cell>
        </row>
        <row r="220">
          <cell r="A220" t="str">
            <v>emergency</v>
          </cell>
          <cell r="B220">
            <v>22</v>
          </cell>
        </row>
        <row r="221">
          <cell r="A221" t="str">
            <v>general_medicine</v>
          </cell>
          <cell r="B221">
            <v>19</v>
          </cell>
        </row>
        <row r="222">
          <cell r="A222" t="str">
            <v>emergency</v>
          </cell>
          <cell r="B222">
            <v>22</v>
          </cell>
        </row>
        <row r="223">
          <cell r="A223" t="str">
            <v>ICU</v>
          </cell>
          <cell r="B223">
            <v>14</v>
          </cell>
        </row>
        <row r="224">
          <cell r="A224" t="str">
            <v>ICU</v>
          </cell>
          <cell r="B224">
            <v>14</v>
          </cell>
        </row>
        <row r="225">
          <cell r="A225" t="str">
            <v>surgery</v>
          </cell>
          <cell r="B225">
            <v>10</v>
          </cell>
        </row>
        <row r="226">
          <cell r="A226" t="str">
            <v>surgery</v>
          </cell>
          <cell r="B226">
            <v>10</v>
          </cell>
        </row>
        <row r="227">
          <cell r="A227" t="str">
            <v>ICU</v>
          </cell>
          <cell r="B227">
            <v>14</v>
          </cell>
        </row>
        <row r="228">
          <cell r="A228" t="str">
            <v>ICU</v>
          </cell>
          <cell r="B228">
            <v>14</v>
          </cell>
        </row>
        <row r="229">
          <cell r="A229" t="str">
            <v>general_medicine</v>
          </cell>
          <cell r="B229">
            <v>19</v>
          </cell>
        </row>
        <row r="230">
          <cell r="A230" t="str">
            <v>ICU</v>
          </cell>
          <cell r="B230">
            <v>14</v>
          </cell>
        </row>
        <row r="231">
          <cell r="A231" t="str">
            <v>general_medicine</v>
          </cell>
          <cell r="B231">
            <v>19</v>
          </cell>
        </row>
        <row r="232">
          <cell r="A232" t="str">
            <v>emergency</v>
          </cell>
          <cell r="B232">
            <v>22</v>
          </cell>
        </row>
        <row r="233">
          <cell r="A233" t="str">
            <v>ICU</v>
          </cell>
          <cell r="B233">
            <v>14</v>
          </cell>
        </row>
        <row r="234">
          <cell r="A234" t="str">
            <v>emergency</v>
          </cell>
          <cell r="B234">
            <v>22</v>
          </cell>
        </row>
        <row r="235">
          <cell r="A235" t="str">
            <v>general_medicine</v>
          </cell>
          <cell r="B235">
            <v>19</v>
          </cell>
        </row>
        <row r="236">
          <cell r="A236" t="str">
            <v>surgery</v>
          </cell>
          <cell r="B236">
            <v>10</v>
          </cell>
        </row>
        <row r="237">
          <cell r="A237" t="str">
            <v>ICU</v>
          </cell>
          <cell r="B237">
            <v>14</v>
          </cell>
        </row>
        <row r="238">
          <cell r="A238" t="str">
            <v>surgery</v>
          </cell>
          <cell r="B238">
            <v>10</v>
          </cell>
        </row>
        <row r="239">
          <cell r="A239" t="str">
            <v>general_medicine</v>
          </cell>
          <cell r="B239">
            <v>19</v>
          </cell>
        </row>
        <row r="240">
          <cell r="A240" t="str">
            <v>emergency</v>
          </cell>
          <cell r="B240">
            <v>22</v>
          </cell>
        </row>
        <row r="241">
          <cell r="A241" t="str">
            <v>emergency</v>
          </cell>
          <cell r="B241">
            <v>22</v>
          </cell>
        </row>
        <row r="242">
          <cell r="A242" t="str">
            <v>surgery</v>
          </cell>
          <cell r="B242">
            <v>10</v>
          </cell>
        </row>
        <row r="243">
          <cell r="A243" t="str">
            <v>surgery</v>
          </cell>
          <cell r="B243">
            <v>10</v>
          </cell>
        </row>
        <row r="244">
          <cell r="A244" t="str">
            <v>general_medicine</v>
          </cell>
          <cell r="B244">
            <v>19</v>
          </cell>
        </row>
        <row r="245">
          <cell r="A245" t="str">
            <v>surgery</v>
          </cell>
          <cell r="B245">
            <v>10</v>
          </cell>
        </row>
        <row r="246">
          <cell r="A246" t="str">
            <v>emergency</v>
          </cell>
          <cell r="B246">
            <v>22</v>
          </cell>
        </row>
        <row r="247">
          <cell r="A247" t="str">
            <v>surgery</v>
          </cell>
          <cell r="B247">
            <v>10</v>
          </cell>
        </row>
        <row r="248">
          <cell r="A248" t="str">
            <v>emergency</v>
          </cell>
          <cell r="B248">
            <v>22</v>
          </cell>
        </row>
        <row r="249">
          <cell r="A249" t="str">
            <v>surgery</v>
          </cell>
          <cell r="B249">
            <v>10</v>
          </cell>
        </row>
        <row r="250">
          <cell r="A250" t="str">
            <v>ICU</v>
          </cell>
          <cell r="B250">
            <v>14</v>
          </cell>
        </row>
        <row r="251">
          <cell r="A251" t="str">
            <v>emergency</v>
          </cell>
          <cell r="B251">
            <v>22</v>
          </cell>
        </row>
        <row r="252">
          <cell r="A252" t="str">
            <v>ICU</v>
          </cell>
          <cell r="B252">
            <v>14</v>
          </cell>
        </row>
        <row r="253">
          <cell r="A253" t="str">
            <v>surgery</v>
          </cell>
          <cell r="B253">
            <v>10</v>
          </cell>
        </row>
        <row r="254">
          <cell r="A254" t="str">
            <v>emergency</v>
          </cell>
          <cell r="B254">
            <v>22</v>
          </cell>
        </row>
        <row r="255">
          <cell r="A255" t="str">
            <v>surgery</v>
          </cell>
          <cell r="B255">
            <v>10</v>
          </cell>
        </row>
        <row r="256">
          <cell r="A256" t="str">
            <v>general_medicine</v>
          </cell>
          <cell r="B256">
            <v>19</v>
          </cell>
        </row>
        <row r="257">
          <cell r="A257" t="str">
            <v>ICU</v>
          </cell>
          <cell r="B257">
            <v>14</v>
          </cell>
        </row>
        <row r="258">
          <cell r="A258" t="str">
            <v>general_medicine</v>
          </cell>
          <cell r="B258">
            <v>19</v>
          </cell>
        </row>
        <row r="259">
          <cell r="A259" t="str">
            <v>general_medicine</v>
          </cell>
          <cell r="B259">
            <v>19</v>
          </cell>
        </row>
        <row r="260">
          <cell r="A260" t="str">
            <v>emergency</v>
          </cell>
          <cell r="B260">
            <v>22</v>
          </cell>
        </row>
        <row r="261">
          <cell r="A261" t="str">
            <v>surgery</v>
          </cell>
          <cell r="B261">
            <v>10</v>
          </cell>
        </row>
        <row r="262">
          <cell r="A262" t="str">
            <v>ICU</v>
          </cell>
          <cell r="B262">
            <v>14</v>
          </cell>
        </row>
        <row r="263">
          <cell r="A263" t="str">
            <v>general_medicine</v>
          </cell>
          <cell r="B263">
            <v>19</v>
          </cell>
        </row>
        <row r="264">
          <cell r="A264" t="str">
            <v>surgery</v>
          </cell>
          <cell r="B264">
            <v>10</v>
          </cell>
        </row>
        <row r="265">
          <cell r="A265" t="str">
            <v>emergency</v>
          </cell>
          <cell r="B265">
            <v>22</v>
          </cell>
        </row>
        <row r="266">
          <cell r="A266" t="str">
            <v>general_medicine</v>
          </cell>
          <cell r="B266">
            <v>19</v>
          </cell>
        </row>
        <row r="267">
          <cell r="A267" t="str">
            <v>surgery</v>
          </cell>
          <cell r="B267">
            <v>10</v>
          </cell>
        </row>
        <row r="268">
          <cell r="A268" t="str">
            <v>emergency</v>
          </cell>
          <cell r="B268">
            <v>22</v>
          </cell>
        </row>
        <row r="269">
          <cell r="A269" t="str">
            <v>ICU</v>
          </cell>
          <cell r="B269">
            <v>14</v>
          </cell>
        </row>
        <row r="270">
          <cell r="A270" t="str">
            <v>surgery</v>
          </cell>
          <cell r="B270">
            <v>10</v>
          </cell>
        </row>
        <row r="271">
          <cell r="A271" t="str">
            <v>general_medicine</v>
          </cell>
          <cell r="B271">
            <v>19</v>
          </cell>
        </row>
        <row r="272">
          <cell r="A272" t="str">
            <v>general_medicine</v>
          </cell>
          <cell r="B272">
            <v>19</v>
          </cell>
        </row>
        <row r="273">
          <cell r="A273" t="str">
            <v>surgery</v>
          </cell>
          <cell r="B273">
            <v>10</v>
          </cell>
        </row>
        <row r="274">
          <cell r="A274" t="str">
            <v>surgery</v>
          </cell>
          <cell r="B274">
            <v>10</v>
          </cell>
        </row>
        <row r="275">
          <cell r="A275" t="str">
            <v>general_medicine</v>
          </cell>
          <cell r="B275">
            <v>19</v>
          </cell>
        </row>
        <row r="276">
          <cell r="A276" t="str">
            <v>emergency</v>
          </cell>
          <cell r="B276">
            <v>22</v>
          </cell>
        </row>
        <row r="277">
          <cell r="A277" t="str">
            <v>ICU</v>
          </cell>
          <cell r="B277">
            <v>14</v>
          </cell>
        </row>
        <row r="278">
          <cell r="A278" t="str">
            <v>general_medicine</v>
          </cell>
          <cell r="B278">
            <v>19</v>
          </cell>
        </row>
        <row r="279">
          <cell r="A279" t="str">
            <v>emergency</v>
          </cell>
          <cell r="B279">
            <v>22</v>
          </cell>
        </row>
        <row r="280">
          <cell r="A280" t="str">
            <v>general_medicine</v>
          </cell>
          <cell r="B280">
            <v>19</v>
          </cell>
        </row>
        <row r="281">
          <cell r="A281" t="str">
            <v>general_medicine</v>
          </cell>
          <cell r="B281">
            <v>19</v>
          </cell>
        </row>
        <row r="282">
          <cell r="A282" t="str">
            <v>emergency</v>
          </cell>
          <cell r="B282">
            <v>22</v>
          </cell>
        </row>
        <row r="283">
          <cell r="A283" t="str">
            <v>general_medicine</v>
          </cell>
          <cell r="B283">
            <v>19</v>
          </cell>
        </row>
        <row r="284">
          <cell r="A284" t="str">
            <v>surgery</v>
          </cell>
          <cell r="B284">
            <v>10</v>
          </cell>
        </row>
        <row r="285">
          <cell r="A285" t="str">
            <v>emergency</v>
          </cell>
          <cell r="B285">
            <v>22</v>
          </cell>
        </row>
        <row r="286">
          <cell r="A286" t="str">
            <v>emergency</v>
          </cell>
          <cell r="B286">
            <v>22</v>
          </cell>
        </row>
        <row r="287">
          <cell r="A287" t="str">
            <v>emergency</v>
          </cell>
          <cell r="B287">
            <v>22</v>
          </cell>
        </row>
        <row r="288">
          <cell r="A288" t="str">
            <v>ICU</v>
          </cell>
          <cell r="B288">
            <v>14</v>
          </cell>
        </row>
        <row r="289">
          <cell r="A289" t="str">
            <v>surgery</v>
          </cell>
          <cell r="B289">
            <v>10</v>
          </cell>
        </row>
        <row r="290">
          <cell r="A290" t="str">
            <v>emergency</v>
          </cell>
          <cell r="B290">
            <v>22</v>
          </cell>
        </row>
        <row r="291">
          <cell r="A291" t="str">
            <v>emergency</v>
          </cell>
          <cell r="B291">
            <v>22</v>
          </cell>
        </row>
        <row r="292">
          <cell r="A292" t="str">
            <v>ICU</v>
          </cell>
          <cell r="B292">
            <v>14</v>
          </cell>
        </row>
        <row r="293">
          <cell r="A293" t="str">
            <v>surgery</v>
          </cell>
          <cell r="B293">
            <v>10</v>
          </cell>
        </row>
        <row r="294">
          <cell r="A294" t="str">
            <v>ICU</v>
          </cell>
          <cell r="B294">
            <v>14</v>
          </cell>
        </row>
        <row r="295">
          <cell r="A295" t="str">
            <v>general_medicine</v>
          </cell>
          <cell r="B295">
            <v>19</v>
          </cell>
        </row>
        <row r="296">
          <cell r="A296" t="str">
            <v>ICU</v>
          </cell>
          <cell r="B296">
            <v>14</v>
          </cell>
        </row>
        <row r="297">
          <cell r="A297" t="str">
            <v>ICU</v>
          </cell>
          <cell r="B297">
            <v>14</v>
          </cell>
        </row>
        <row r="298">
          <cell r="A298" t="str">
            <v>ICU</v>
          </cell>
          <cell r="B298">
            <v>14</v>
          </cell>
        </row>
        <row r="299">
          <cell r="A299" t="str">
            <v>ICU</v>
          </cell>
          <cell r="B299">
            <v>14</v>
          </cell>
        </row>
        <row r="300">
          <cell r="A300" t="str">
            <v>emergency</v>
          </cell>
          <cell r="B300">
            <v>22</v>
          </cell>
        </row>
        <row r="301">
          <cell r="A301" t="str">
            <v>ICU</v>
          </cell>
          <cell r="B301">
            <v>14</v>
          </cell>
        </row>
        <row r="302">
          <cell r="A302" t="str">
            <v>general_medicine</v>
          </cell>
          <cell r="B302">
            <v>19</v>
          </cell>
        </row>
        <row r="303">
          <cell r="A303" t="str">
            <v>ICU</v>
          </cell>
          <cell r="B303">
            <v>14</v>
          </cell>
        </row>
        <row r="304">
          <cell r="A304" t="str">
            <v>general_medicine</v>
          </cell>
          <cell r="B304">
            <v>19</v>
          </cell>
        </row>
        <row r="305">
          <cell r="A305" t="str">
            <v>surgery</v>
          </cell>
          <cell r="B305">
            <v>10</v>
          </cell>
        </row>
        <row r="306">
          <cell r="A306" t="str">
            <v>emergency</v>
          </cell>
          <cell r="B306">
            <v>22</v>
          </cell>
        </row>
        <row r="307">
          <cell r="A307" t="str">
            <v>ICU</v>
          </cell>
          <cell r="B307">
            <v>14</v>
          </cell>
        </row>
        <row r="308">
          <cell r="A308" t="str">
            <v>surgery</v>
          </cell>
          <cell r="B308">
            <v>10</v>
          </cell>
        </row>
        <row r="309">
          <cell r="A309" t="str">
            <v>ICU</v>
          </cell>
          <cell r="B309">
            <v>14</v>
          </cell>
        </row>
        <row r="310">
          <cell r="A310" t="str">
            <v>surgery</v>
          </cell>
          <cell r="B310">
            <v>10</v>
          </cell>
        </row>
        <row r="311">
          <cell r="A311" t="str">
            <v>general_medicine</v>
          </cell>
          <cell r="B311">
            <v>19</v>
          </cell>
        </row>
        <row r="312">
          <cell r="A312" t="str">
            <v>surgery</v>
          </cell>
          <cell r="B312">
            <v>10</v>
          </cell>
        </row>
        <row r="313">
          <cell r="A313" t="str">
            <v>emergency</v>
          </cell>
          <cell r="B313">
            <v>22</v>
          </cell>
        </row>
        <row r="314">
          <cell r="A314" t="str">
            <v>surgery</v>
          </cell>
          <cell r="B314">
            <v>10</v>
          </cell>
        </row>
        <row r="315">
          <cell r="A315" t="str">
            <v>surgery</v>
          </cell>
          <cell r="B315">
            <v>10</v>
          </cell>
        </row>
        <row r="316">
          <cell r="A316" t="str">
            <v>surgery</v>
          </cell>
          <cell r="B316">
            <v>10</v>
          </cell>
        </row>
        <row r="317">
          <cell r="A317" t="str">
            <v>ICU</v>
          </cell>
          <cell r="B317">
            <v>14</v>
          </cell>
        </row>
        <row r="318">
          <cell r="A318" t="str">
            <v>general_medicine</v>
          </cell>
          <cell r="B318">
            <v>19</v>
          </cell>
        </row>
        <row r="319">
          <cell r="A319" t="str">
            <v>emergency</v>
          </cell>
          <cell r="B319">
            <v>22</v>
          </cell>
        </row>
        <row r="320">
          <cell r="A320" t="str">
            <v>ICU</v>
          </cell>
          <cell r="B320">
            <v>14</v>
          </cell>
        </row>
        <row r="321">
          <cell r="A321" t="str">
            <v>general_medicine</v>
          </cell>
          <cell r="B321">
            <v>19</v>
          </cell>
        </row>
        <row r="322">
          <cell r="A322" t="str">
            <v>general_medicine</v>
          </cell>
          <cell r="B322">
            <v>19</v>
          </cell>
        </row>
        <row r="323">
          <cell r="A323" t="str">
            <v>surgery</v>
          </cell>
          <cell r="B323">
            <v>10</v>
          </cell>
        </row>
        <row r="324">
          <cell r="A324" t="str">
            <v>general_medicine</v>
          </cell>
          <cell r="B324">
            <v>19</v>
          </cell>
        </row>
        <row r="325">
          <cell r="A325" t="str">
            <v>surgery</v>
          </cell>
          <cell r="B325">
            <v>10</v>
          </cell>
        </row>
        <row r="326">
          <cell r="A326" t="str">
            <v>general_medicine</v>
          </cell>
          <cell r="B326">
            <v>19</v>
          </cell>
        </row>
        <row r="327">
          <cell r="A327" t="str">
            <v>surgery</v>
          </cell>
          <cell r="B327">
            <v>10</v>
          </cell>
        </row>
        <row r="328">
          <cell r="A328" t="str">
            <v>emergency</v>
          </cell>
          <cell r="B328">
            <v>22</v>
          </cell>
        </row>
        <row r="329">
          <cell r="A329" t="str">
            <v>surgery</v>
          </cell>
          <cell r="B329">
            <v>10</v>
          </cell>
        </row>
        <row r="330">
          <cell r="A330" t="str">
            <v>surgery</v>
          </cell>
          <cell r="B330">
            <v>10</v>
          </cell>
        </row>
        <row r="331">
          <cell r="A331" t="str">
            <v>surgery</v>
          </cell>
          <cell r="B331">
            <v>10</v>
          </cell>
        </row>
        <row r="332">
          <cell r="A332" t="str">
            <v>emergency</v>
          </cell>
          <cell r="B332">
            <v>22</v>
          </cell>
        </row>
        <row r="333">
          <cell r="A333" t="str">
            <v>ICU</v>
          </cell>
          <cell r="B333">
            <v>14</v>
          </cell>
        </row>
        <row r="334">
          <cell r="A334" t="str">
            <v>ICU</v>
          </cell>
          <cell r="B334">
            <v>14</v>
          </cell>
        </row>
        <row r="335">
          <cell r="A335" t="str">
            <v>emergency</v>
          </cell>
          <cell r="B335">
            <v>22</v>
          </cell>
        </row>
        <row r="336">
          <cell r="A336" t="str">
            <v>surgery</v>
          </cell>
          <cell r="B336">
            <v>10</v>
          </cell>
        </row>
        <row r="337">
          <cell r="A337" t="str">
            <v>emergency</v>
          </cell>
          <cell r="B337">
            <v>22</v>
          </cell>
        </row>
        <row r="338">
          <cell r="A338" t="str">
            <v>emergency</v>
          </cell>
          <cell r="B338">
            <v>22</v>
          </cell>
        </row>
        <row r="339">
          <cell r="A339" t="str">
            <v>surgery</v>
          </cell>
          <cell r="B339">
            <v>10</v>
          </cell>
        </row>
        <row r="340">
          <cell r="A340" t="str">
            <v>surgery</v>
          </cell>
          <cell r="B340">
            <v>10</v>
          </cell>
        </row>
        <row r="341">
          <cell r="A341" t="str">
            <v>ICU</v>
          </cell>
          <cell r="B341">
            <v>14</v>
          </cell>
        </row>
        <row r="342">
          <cell r="A342" t="str">
            <v>ICU</v>
          </cell>
          <cell r="B342">
            <v>14</v>
          </cell>
        </row>
        <row r="343">
          <cell r="A343" t="str">
            <v>surgery</v>
          </cell>
          <cell r="B343">
            <v>10</v>
          </cell>
        </row>
        <row r="344">
          <cell r="A344" t="str">
            <v>emergency</v>
          </cell>
          <cell r="B344">
            <v>22</v>
          </cell>
        </row>
        <row r="345">
          <cell r="A345" t="str">
            <v>general_medicine</v>
          </cell>
          <cell r="B345">
            <v>19</v>
          </cell>
        </row>
        <row r="346">
          <cell r="A346" t="str">
            <v>general_medicine</v>
          </cell>
          <cell r="B346">
            <v>19</v>
          </cell>
        </row>
        <row r="347">
          <cell r="A347" t="str">
            <v>surgery</v>
          </cell>
          <cell r="B347">
            <v>10</v>
          </cell>
        </row>
        <row r="348">
          <cell r="A348" t="str">
            <v>surgery</v>
          </cell>
          <cell r="B348">
            <v>10</v>
          </cell>
        </row>
        <row r="349">
          <cell r="A349" t="str">
            <v>surgery</v>
          </cell>
          <cell r="B349">
            <v>10</v>
          </cell>
        </row>
        <row r="350">
          <cell r="A350" t="str">
            <v>general_medicine</v>
          </cell>
          <cell r="B350">
            <v>19</v>
          </cell>
        </row>
        <row r="351">
          <cell r="A351" t="str">
            <v>emergency</v>
          </cell>
          <cell r="B351">
            <v>22</v>
          </cell>
        </row>
        <row r="352">
          <cell r="A352" t="str">
            <v>general_medicine</v>
          </cell>
          <cell r="B352">
            <v>19</v>
          </cell>
        </row>
        <row r="353">
          <cell r="A353" t="str">
            <v>emergency</v>
          </cell>
          <cell r="B353">
            <v>22</v>
          </cell>
        </row>
        <row r="354">
          <cell r="A354" t="str">
            <v>emergency</v>
          </cell>
          <cell r="B354">
            <v>22</v>
          </cell>
        </row>
        <row r="355">
          <cell r="A355" t="str">
            <v>surgery</v>
          </cell>
          <cell r="B355">
            <v>10</v>
          </cell>
        </row>
        <row r="356">
          <cell r="A356" t="str">
            <v>ICU</v>
          </cell>
          <cell r="B356">
            <v>14</v>
          </cell>
        </row>
        <row r="357">
          <cell r="A357" t="str">
            <v>surgery</v>
          </cell>
          <cell r="B357">
            <v>10</v>
          </cell>
        </row>
        <row r="358">
          <cell r="A358" t="str">
            <v>ICU</v>
          </cell>
          <cell r="B358">
            <v>14</v>
          </cell>
        </row>
        <row r="359">
          <cell r="A359" t="str">
            <v>ICU</v>
          </cell>
          <cell r="B359">
            <v>14</v>
          </cell>
        </row>
        <row r="360">
          <cell r="A360" t="str">
            <v>general_medicine</v>
          </cell>
          <cell r="B360">
            <v>19</v>
          </cell>
        </row>
        <row r="361">
          <cell r="A361" t="str">
            <v>ICU</v>
          </cell>
          <cell r="B361">
            <v>14</v>
          </cell>
        </row>
        <row r="362">
          <cell r="A362" t="str">
            <v>surgery</v>
          </cell>
          <cell r="B362">
            <v>10</v>
          </cell>
        </row>
        <row r="363">
          <cell r="A363" t="str">
            <v>general_medicine</v>
          </cell>
          <cell r="B363">
            <v>19</v>
          </cell>
        </row>
        <row r="364">
          <cell r="A364" t="str">
            <v>surgery</v>
          </cell>
          <cell r="B364">
            <v>10</v>
          </cell>
        </row>
        <row r="365">
          <cell r="A365" t="str">
            <v>ICU</v>
          </cell>
          <cell r="B365">
            <v>14</v>
          </cell>
        </row>
        <row r="366">
          <cell r="A366" t="str">
            <v>general_medicine</v>
          </cell>
          <cell r="B366">
            <v>19</v>
          </cell>
        </row>
        <row r="367">
          <cell r="A367" t="str">
            <v>emergency</v>
          </cell>
          <cell r="B367">
            <v>22</v>
          </cell>
        </row>
        <row r="368">
          <cell r="A368" t="str">
            <v>emergency</v>
          </cell>
          <cell r="B368">
            <v>22</v>
          </cell>
        </row>
        <row r="369">
          <cell r="A369" t="str">
            <v>ICU</v>
          </cell>
          <cell r="B369">
            <v>14</v>
          </cell>
        </row>
        <row r="370">
          <cell r="A370" t="str">
            <v>ICU</v>
          </cell>
          <cell r="B370">
            <v>14</v>
          </cell>
        </row>
        <row r="371">
          <cell r="A371" t="str">
            <v>surgery</v>
          </cell>
          <cell r="B371">
            <v>10</v>
          </cell>
        </row>
        <row r="372">
          <cell r="A372" t="str">
            <v>emergency</v>
          </cell>
          <cell r="B372">
            <v>22</v>
          </cell>
        </row>
        <row r="373">
          <cell r="A373" t="str">
            <v>emergency</v>
          </cell>
          <cell r="B373">
            <v>22</v>
          </cell>
        </row>
        <row r="374">
          <cell r="A374" t="str">
            <v>surgery</v>
          </cell>
          <cell r="B374">
            <v>10</v>
          </cell>
        </row>
        <row r="375">
          <cell r="A375" t="str">
            <v>surgery</v>
          </cell>
          <cell r="B375">
            <v>10</v>
          </cell>
        </row>
        <row r="376">
          <cell r="A376" t="str">
            <v>surgery</v>
          </cell>
          <cell r="B376">
            <v>10</v>
          </cell>
        </row>
        <row r="377">
          <cell r="A377" t="str">
            <v>ICU</v>
          </cell>
          <cell r="B377">
            <v>14</v>
          </cell>
        </row>
        <row r="378">
          <cell r="A378" t="str">
            <v>general_medicine</v>
          </cell>
          <cell r="B378">
            <v>19</v>
          </cell>
        </row>
        <row r="379">
          <cell r="A379" t="str">
            <v>emergency</v>
          </cell>
          <cell r="B379">
            <v>22</v>
          </cell>
        </row>
        <row r="380">
          <cell r="A380" t="str">
            <v>general_medicine</v>
          </cell>
          <cell r="B380">
            <v>19</v>
          </cell>
        </row>
        <row r="381">
          <cell r="A381" t="str">
            <v>ICU</v>
          </cell>
          <cell r="B381">
            <v>14</v>
          </cell>
        </row>
        <row r="382">
          <cell r="A382" t="str">
            <v>surgery</v>
          </cell>
          <cell r="B382">
            <v>10</v>
          </cell>
        </row>
        <row r="383">
          <cell r="A383" t="str">
            <v>ICU</v>
          </cell>
          <cell r="B383">
            <v>14</v>
          </cell>
        </row>
        <row r="384">
          <cell r="A384" t="str">
            <v>emergency</v>
          </cell>
          <cell r="B384">
            <v>22</v>
          </cell>
        </row>
        <row r="385">
          <cell r="A385" t="str">
            <v>general_medicine</v>
          </cell>
          <cell r="B385">
            <v>19</v>
          </cell>
        </row>
        <row r="386">
          <cell r="A386" t="str">
            <v>general_medicine</v>
          </cell>
          <cell r="B386">
            <v>19</v>
          </cell>
        </row>
        <row r="387">
          <cell r="A387" t="str">
            <v>ICU</v>
          </cell>
          <cell r="B387">
            <v>14</v>
          </cell>
        </row>
        <row r="388">
          <cell r="A388" t="str">
            <v>ICU</v>
          </cell>
          <cell r="B388">
            <v>14</v>
          </cell>
        </row>
        <row r="389">
          <cell r="A389" t="str">
            <v>surgery</v>
          </cell>
          <cell r="B389">
            <v>10</v>
          </cell>
        </row>
        <row r="390">
          <cell r="A390" t="str">
            <v>ICU</v>
          </cell>
          <cell r="B390">
            <v>14</v>
          </cell>
        </row>
        <row r="391">
          <cell r="A391" t="str">
            <v>surgery</v>
          </cell>
          <cell r="B391">
            <v>10</v>
          </cell>
        </row>
        <row r="392">
          <cell r="A392" t="str">
            <v>ICU</v>
          </cell>
          <cell r="B392">
            <v>14</v>
          </cell>
        </row>
        <row r="393">
          <cell r="A393" t="str">
            <v>ICU</v>
          </cell>
          <cell r="B393">
            <v>14</v>
          </cell>
        </row>
        <row r="394">
          <cell r="A394" t="str">
            <v>surgery</v>
          </cell>
          <cell r="B394">
            <v>10</v>
          </cell>
        </row>
        <row r="395">
          <cell r="A395" t="str">
            <v>ICU</v>
          </cell>
          <cell r="B395">
            <v>14</v>
          </cell>
        </row>
        <row r="396">
          <cell r="A396" t="str">
            <v>general_medicine</v>
          </cell>
          <cell r="B396">
            <v>19</v>
          </cell>
        </row>
        <row r="397">
          <cell r="A397" t="str">
            <v>emergency</v>
          </cell>
          <cell r="B397">
            <v>22</v>
          </cell>
        </row>
        <row r="398">
          <cell r="A398" t="str">
            <v>general_medicine</v>
          </cell>
          <cell r="B398">
            <v>19</v>
          </cell>
        </row>
        <row r="399">
          <cell r="A399" t="str">
            <v>general_medicine</v>
          </cell>
          <cell r="B399">
            <v>19</v>
          </cell>
        </row>
        <row r="400">
          <cell r="A400" t="str">
            <v>surgery</v>
          </cell>
          <cell r="B400">
            <v>10</v>
          </cell>
        </row>
        <row r="401">
          <cell r="A401" t="str">
            <v>ICU</v>
          </cell>
          <cell r="B401">
            <v>14</v>
          </cell>
        </row>
        <row r="402">
          <cell r="A402" t="str">
            <v>surgery</v>
          </cell>
          <cell r="B402">
            <v>10</v>
          </cell>
        </row>
        <row r="403">
          <cell r="A403" t="str">
            <v>general_medicine</v>
          </cell>
          <cell r="B403">
            <v>19</v>
          </cell>
        </row>
        <row r="404">
          <cell r="A404" t="str">
            <v>ICU</v>
          </cell>
          <cell r="B404">
            <v>14</v>
          </cell>
        </row>
        <row r="405">
          <cell r="A405" t="str">
            <v>ICU</v>
          </cell>
          <cell r="B405">
            <v>14</v>
          </cell>
        </row>
        <row r="406">
          <cell r="A406" t="str">
            <v>ICU</v>
          </cell>
          <cell r="B406">
            <v>14</v>
          </cell>
        </row>
        <row r="407">
          <cell r="A407" t="str">
            <v>general_medicine</v>
          </cell>
          <cell r="B407">
            <v>19</v>
          </cell>
        </row>
        <row r="408">
          <cell r="A408" t="str">
            <v>general_medicine</v>
          </cell>
          <cell r="B408">
            <v>19</v>
          </cell>
        </row>
        <row r="409">
          <cell r="A409" t="str">
            <v>ICU</v>
          </cell>
          <cell r="B409">
            <v>14</v>
          </cell>
        </row>
        <row r="410">
          <cell r="A410" t="str">
            <v>emergency</v>
          </cell>
          <cell r="B410">
            <v>22</v>
          </cell>
        </row>
        <row r="411">
          <cell r="A411" t="str">
            <v>surgery</v>
          </cell>
          <cell r="B411">
            <v>10</v>
          </cell>
        </row>
        <row r="412">
          <cell r="A412" t="str">
            <v>emergency</v>
          </cell>
          <cell r="B412">
            <v>22</v>
          </cell>
        </row>
        <row r="413">
          <cell r="A413" t="str">
            <v>general_medicine</v>
          </cell>
          <cell r="B413">
            <v>19</v>
          </cell>
        </row>
        <row r="414">
          <cell r="A414" t="str">
            <v>emergency</v>
          </cell>
          <cell r="B414">
            <v>22</v>
          </cell>
        </row>
        <row r="415">
          <cell r="A415" t="str">
            <v>emergency</v>
          </cell>
          <cell r="B415">
            <v>22</v>
          </cell>
        </row>
        <row r="416">
          <cell r="A416" t="str">
            <v>emergency</v>
          </cell>
          <cell r="B416">
            <v>22</v>
          </cell>
        </row>
        <row r="417">
          <cell r="A417" t="str">
            <v>general_medicine</v>
          </cell>
          <cell r="B417">
            <v>19</v>
          </cell>
        </row>
        <row r="418">
          <cell r="A418" t="str">
            <v>general_medicine</v>
          </cell>
          <cell r="B418">
            <v>19</v>
          </cell>
        </row>
        <row r="419">
          <cell r="A419" t="str">
            <v>surgery</v>
          </cell>
          <cell r="B419">
            <v>10</v>
          </cell>
        </row>
        <row r="420">
          <cell r="A420" t="str">
            <v>general_medicine</v>
          </cell>
          <cell r="B420">
            <v>19</v>
          </cell>
        </row>
        <row r="421">
          <cell r="A421" t="str">
            <v>emergency</v>
          </cell>
          <cell r="B421">
            <v>22</v>
          </cell>
        </row>
        <row r="422">
          <cell r="A422" t="str">
            <v>surgery</v>
          </cell>
          <cell r="B422">
            <v>10</v>
          </cell>
        </row>
        <row r="423">
          <cell r="A423" t="str">
            <v>emergency</v>
          </cell>
          <cell r="B423">
            <v>22</v>
          </cell>
        </row>
        <row r="424">
          <cell r="A424" t="str">
            <v>general_medicine</v>
          </cell>
          <cell r="B424">
            <v>19</v>
          </cell>
        </row>
        <row r="425">
          <cell r="A425" t="str">
            <v>general_medicine</v>
          </cell>
          <cell r="B425">
            <v>19</v>
          </cell>
        </row>
        <row r="426">
          <cell r="A426" t="str">
            <v>ICU</v>
          </cell>
          <cell r="B426">
            <v>14</v>
          </cell>
        </row>
        <row r="427">
          <cell r="A427" t="str">
            <v>emergency</v>
          </cell>
          <cell r="B427">
            <v>22</v>
          </cell>
        </row>
        <row r="428">
          <cell r="A428" t="str">
            <v>emergency</v>
          </cell>
          <cell r="B428">
            <v>22</v>
          </cell>
        </row>
        <row r="429">
          <cell r="A429" t="str">
            <v>surgery</v>
          </cell>
          <cell r="B429">
            <v>10</v>
          </cell>
        </row>
        <row r="430">
          <cell r="A430" t="str">
            <v>ICU</v>
          </cell>
          <cell r="B430">
            <v>14</v>
          </cell>
        </row>
        <row r="431">
          <cell r="A431" t="str">
            <v>ICU</v>
          </cell>
          <cell r="B431">
            <v>14</v>
          </cell>
        </row>
        <row r="432">
          <cell r="A432" t="str">
            <v>emergency</v>
          </cell>
          <cell r="B432">
            <v>22</v>
          </cell>
        </row>
        <row r="433">
          <cell r="A433" t="str">
            <v>ICU</v>
          </cell>
          <cell r="B433">
            <v>14</v>
          </cell>
        </row>
        <row r="434">
          <cell r="A434" t="str">
            <v>ICU</v>
          </cell>
          <cell r="B434">
            <v>14</v>
          </cell>
        </row>
        <row r="435">
          <cell r="A435" t="str">
            <v>emergency</v>
          </cell>
          <cell r="B435">
            <v>22</v>
          </cell>
        </row>
        <row r="436">
          <cell r="A436" t="str">
            <v>general_medicine</v>
          </cell>
          <cell r="B436">
            <v>19</v>
          </cell>
        </row>
        <row r="437">
          <cell r="A437" t="str">
            <v>general_medicine</v>
          </cell>
          <cell r="B437">
            <v>19</v>
          </cell>
        </row>
        <row r="438">
          <cell r="A438" t="str">
            <v>general_medicine</v>
          </cell>
          <cell r="B438">
            <v>19</v>
          </cell>
        </row>
        <row r="439">
          <cell r="A439" t="str">
            <v>ICU</v>
          </cell>
          <cell r="B439">
            <v>14</v>
          </cell>
        </row>
        <row r="440">
          <cell r="A440" t="str">
            <v>general_medicine</v>
          </cell>
          <cell r="B440">
            <v>19</v>
          </cell>
        </row>
        <row r="441">
          <cell r="A441" t="str">
            <v>ICU</v>
          </cell>
          <cell r="B441">
            <v>14</v>
          </cell>
        </row>
        <row r="442">
          <cell r="A442" t="str">
            <v>ICU</v>
          </cell>
          <cell r="B442">
            <v>14</v>
          </cell>
        </row>
        <row r="443">
          <cell r="A443" t="str">
            <v>ICU</v>
          </cell>
          <cell r="B443">
            <v>14</v>
          </cell>
        </row>
        <row r="444">
          <cell r="A444" t="str">
            <v>emergency</v>
          </cell>
          <cell r="B444">
            <v>22</v>
          </cell>
        </row>
        <row r="445">
          <cell r="A445" t="str">
            <v>surgery</v>
          </cell>
          <cell r="B445">
            <v>10</v>
          </cell>
        </row>
        <row r="446">
          <cell r="A446" t="str">
            <v>emergency</v>
          </cell>
          <cell r="B446">
            <v>22</v>
          </cell>
        </row>
        <row r="447">
          <cell r="A447" t="str">
            <v>ICU</v>
          </cell>
          <cell r="B447">
            <v>14</v>
          </cell>
        </row>
        <row r="448">
          <cell r="A448" t="str">
            <v>surgery</v>
          </cell>
          <cell r="B448">
            <v>10</v>
          </cell>
        </row>
        <row r="449">
          <cell r="A449" t="str">
            <v>emergency</v>
          </cell>
          <cell r="B449">
            <v>22</v>
          </cell>
        </row>
        <row r="450">
          <cell r="A450" t="str">
            <v>surgery</v>
          </cell>
          <cell r="B450">
            <v>10</v>
          </cell>
        </row>
        <row r="451">
          <cell r="A451" t="str">
            <v>general_medicine</v>
          </cell>
          <cell r="B451">
            <v>19</v>
          </cell>
        </row>
        <row r="452">
          <cell r="A452" t="str">
            <v>emergency</v>
          </cell>
          <cell r="B452">
            <v>22</v>
          </cell>
        </row>
        <row r="453">
          <cell r="A453" t="str">
            <v>emergency</v>
          </cell>
          <cell r="B453">
            <v>22</v>
          </cell>
        </row>
        <row r="454">
          <cell r="A454" t="str">
            <v>emergency</v>
          </cell>
          <cell r="B454">
            <v>22</v>
          </cell>
        </row>
        <row r="455">
          <cell r="A455" t="str">
            <v>general_medicine</v>
          </cell>
          <cell r="B455">
            <v>19</v>
          </cell>
        </row>
        <row r="456">
          <cell r="A456" t="str">
            <v>ICU</v>
          </cell>
          <cell r="B456">
            <v>14</v>
          </cell>
        </row>
        <row r="457">
          <cell r="A457" t="str">
            <v>emergency</v>
          </cell>
          <cell r="B457">
            <v>22</v>
          </cell>
        </row>
        <row r="458">
          <cell r="A458" t="str">
            <v>surgery</v>
          </cell>
          <cell r="B458">
            <v>10</v>
          </cell>
        </row>
        <row r="459">
          <cell r="A459" t="str">
            <v>emergency</v>
          </cell>
          <cell r="B459">
            <v>22</v>
          </cell>
        </row>
        <row r="460">
          <cell r="A460" t="str">
            <v>emergency</v>
          </cell>
          <cell r="B460">
            <v>22</v>
          </cell>
        </row>
        <row r="461">
          <cell r="A461" t="str">
            <v>surgery</v>
          </cell>
          <cell r="B461">
            <v>10</v>
          </cell>
        </row>
        <row r="462">
          <cell r="A462" t="str">
            <v>surgery</v>
          </cell>
          <cell r="B462">
            <v>10</v>
          </cell>
        </row>
        <row r="463">
          <cell r="A463" t="str">
            <v>emergency</v>
          </cell>
          <cell r="B463">
            <v>22</v>
          </cell>
        </row>
        <row r="464">
          <cell r="A464" t="str">
            <v>general_medicine</v>
          </cell>
          <cell r="B464">
            <v>19</v>
          </cell>
        </row>
        <row r="465">
          <cell r="A465" t="str">
            <v>general_medicine</v>
          </cell>
          <cell r="B465">
            <v>19</v>
          </cell>
        </row>
        <row r="466">
          <cell r="A466" t="str">
            <v>surgery</v>
          </cell>
          <cell r="B466">
            <v>10</v>
          </cell>
        </row>
        <row r="467">
          <cell r="A467" t="str">
            <v>ICU</v>
          </cell>
          <cell r="B467">
            <v>14</v>
          </cell>
        </row>
        <row r="468">
          <cell r="A468" t="str">
            <v>emergency</v>
          </cell>
          <cell r="B468">
            <v>22</v>
          </cell>
        </row>
        <row r="469">
          <cell r="A469" t="str">
            <v>ICU</v>
          </cell>
          <cell r="B469">
            <v>14</v>
          </cell>
        </row>
        <row r="470">
          <cell r="A470" t="str">
            <v>emergency</v>
          </cell>
          <cell r="B470">
            <v>22</v>
          </cell>
        </row>
        <row r="471">
          <cell r="A471" t="str">
            <v>emergency</v>
          </cell>
          <cell r="B471">
            <v>22</v>
          </cell>
        </row>
        <row r="472">
          <cell r="A472" t="str">
            <v>general_medicine</v>
          </cell>
          <cell r="B472">
            <v>19</v>
          </cell>
        </row>
        <row r="473">
          <cell r="A473" t="str">
            <v>general_medicine</v>
          </cell>
          <cell r="B473">
            <v>19</v>
          </cell>
        </row>
        <row r="474">
          <cell r="A474" t="str">
            <v>general_medicine</v>
          </cell>
          <cell r="B474">
            <v>19</v>
          </cell>
        </row>
        <row r="475">
          <cell r="A475" t="str">
            <v>ICU</v>
          </cell>
          <cell r="B475">
            <v>14</v>
          </cell>
        </row>
        <row r="476">
          <cell r="A476" t="str">
            <v>general_medicine</v>
          </cell>
          <cell r="B476">
            <v>19</v>
          </cell>
        </row>
        <row r="477">
          <cell r="A477" t="str">
            <v>general_medicine</v>
          </cell>
          <cell r="B477">
            <v>19</v>
          </cell>
        </row>
        <row r="478">
          <cell r="A478" t="str">
            <v>ICU</v>
          </cell>
          <cell r="B478">
            <v>14</v>
          </cell>
        </row>
        <row r="479">
          <cell r="A479" t="str">
            <v>ICU</v>
          </cell>
          <cell r="B479">
            <v>14</v>
          </cell>
        </row>
        <row r="480">
          <cell r="A480" t="str">
            <v>general_medicine</v>
          </cell>
          <cell r="B480">
            <v>19</v>
          </cell>
        </row>
        <row r="481">
          <cell r="A481" t="str">
            <v>general_medicine</v>
          </cell>
          <cell r="B481">
            <v>19</v>
          </cell>
        </row>
        <row r="482">
          <cell r="A482" t="str">
            <v>ICU</v>
          </cell>
          <cell r="B482">
            <v>14</v>
          </cell>
        </row>
        <row r="483">
          <cell r="A483" t="str">
            <v>emergency</v>
          </cell>
          <cell r="B483">
            <v>22</v>
          </cell>
        </row>
        <row r="484">
          <cell r="A484" t="str">
            <v>general_medicine</v>
          </cell>
          <cell r="B484">
            <v>19</v>
          </cell>
        </row>
        <row r="485">
          <cell r="A485" t="str">
            <v>ICU</v>
          </cell>
          <cell r="B485">
            <v>14</v>
          </cell>
        </row>
        <row r="486">
          <cell r="A486" t="str">
            <v>emergency</v>
          </cell>
          <cell r="B486">
            <v>22</v>
          </cell>
        </row>
        <row r="487">
          <cell r="A487" t="str">
            <v>surgery</v>
          </cell>
          <cell r="B487">
            <v>10</v>
          </cell>
        </row>
        <row r="488">
          <cell r="A488" t="str">
            <v>emergency</v>
          </cell>
          <cell r="B488">
            <v>22</v>
          </cell>
        </row>
        <row r="489">
          <cell r="A489" t="str">
            <v>surgery</v>
          </cell>
          <cell r="B489">
            <v>10</v>
          </cell>
        </row>
        <row r="490">
          <cell r="A490" t="str">
            <v>surgery</v>
          </cell>
          <cell r="B490">
            <v>10</v>
          </cell>
        </row>
        <row r="491">
          <cell r="A491" t="str">
            <v>emergency</v>
          </cell>
          <cell r="B491">
            <v>22</v>
          </cell>
        </row>
        <row r="492">
          <cell r="A492" t="str">
            <v>ICU</v>
          </cell>
          <cell r="B492">
            <v>14</v>
          </cell>
        </row>
        <row r="493">
          <cell r="A493" t="str">
            <v>emergency</v>
          </cell>
          <cell r="B493">
            <v>22</v>
          </cell>
        </row>
        <row r="494">
          <cell r="A494" t="str">
            <v>general_medicine</v>
          </cell>
          <cell r="B494">
            <v>19</v>
          </cell>
        </row>
        <row r="495">
          <cell r="A495" t="str">
            <v>surgery</v>
          </cell>
          <cell r="B495">
            <v>10</v>
          </cell>
        </row>
        <row r="496">
          <cell r="A496" t="str">
            <v>general_medicine</v>
          </cell>
          <cell r="B496">
            <v>19</v>
          </cell>
        </row>
        <row r="497">
          <cell r="A497" t="str">
            <v>ICU</v>
          </cell>
          <cell r="B497">
            <v>14</v>
          </cell>
        </row>
        <row r="498">
          <cell r="A498" t="str">
            <v>ICU</v>
          </cell>
          <cell r="B498">
            <v>14</v>
          </cell>
        </row>
        <row r="499">
          <cell r="A499" t="str">
            <v>emergency</v>
          </cell>
          <cell r="B499">
            <v>22</v>
          </cell>
        </row>
        <row r="500">
          <cell r="A500" t="str">
            <v>general_medicine</v>
          </cell>
          <cell r="B500">
            <v>19</v>
          </cell>
        </row>
        <row r="501">
          <cell r="A501" t="str">
            <v>emergency</v>
          </cell>
          <cell r="B501">
            <v>22</v>
          </cell>
        </row>
        <row r="502">
          <cell r="A502" t="str">
            <v>general_medicine</v>
          </cell>
          <cell r="B502">
            <v>19</v>
          </cell>
        </row>
        <row r="503">
          <cell r="A503" t="str">
            <v>emergency</v>
          </cell>
          <cell r="B503">
            <v>22</v>
          </cell>
        </row>
        <row r="504">
          <cell r="A504" t="str">
            <v>general_medicine</v>
          </cell>
          <cell r="B504">
            <v>19</v>
          </cell>
        </row>
        <row r="505">
          <cell r="A505" t="str">
            <v>surgery</v>
          </cell>
          <cell r="B505">
            <v>10</v>
          </cell>
        </row>
        <row r="506">
          <cell r="A506" t="str">
            <v>surgery</v>
          </cell>
          <cell r="B506">
            <v>10</v>
          </cell>
        </row>
        <row r="507">
          <cell r="A507" t="str">
            <v>general_medicine</v>
          </cell>
          <cell r="B507">
            <v>19</v>
          </cell>
        </row>
        <row r="508">
          <cell r="A508" t="str">
            <v>emergency</v>
          </cell>
          <cell r="B508">
            <v>22</v>
          </cell>
        </row>
        <row r="509">
          <cell r="A509" t="str">
            <v>general_medicine</v>
          </cell>
          <cell r="B509">
            <v>19</v>
          </cell>
        </row>
        <row r="510">
          <cell r="A510" t="str">
            <v>emergency</v>
          </cell>
          <cell r="B510">
            <v>22</v>
          </cell>
        </row>
        <row r="511">
          <cell r="A511" t="str">
            <v>general_medicine</v>
          </cell>
          <cell r="B511">
            <v>19</v>
          </cell>
        </row>
        <row r="512">
          <cell r="A512" t="str">
            <v>ICU</v>
          </cell>
          <cell r="B512">
            <v>14</v>
          </cell>
        </row>
        <row r="513">
          <cell r="A513" t="str">
            <v>emergency</v>
          </cell>
          <cell r="B513">
            <v>22</v>
          </cell>
        </row>
        <row r="514">
          <cell r="A514" t="str">
            <v>surgery</v>
          </cell>
          <cell r="B514">
            <v>10</v>
          </cell>
        </row>
        <row r="515">
          <cell r="A515" t="str">
            <v>general_medicine</v>
          </cell>
          <cell r="B515">
            <v>19</v>
          </cell>
        </row>
        <row r="516">
          <cell r="A516" t="str">
            <v>emergency</v>
          </cell>
          <cell r="B516">
            <v>22</v>
          </cell>
        </row>
        <row r="517">
          <cell r="A517" t="str">
            <v>surgery</v>
          </cell>
          <cell r="B517">
            <v>10</v>
          </cell>
        </row>
        <row r="518">
          <cell r="A518" t="str">
            <v>ICU</v>
          </cell>
          <cell r="B518">
            <v>14</v>
          </cell>
        </row>
        <row r="519">
          <cell r="A519" t="str">
            <v>ICU</v>
          </cell>
          <cell r="B519">
            <v>14</v>
          </cell>
        </row>
        <row r="520">
          <cell r="A520" t="str">
            <v>general_medicine</v>
          </cell>
          <cell r="B520">
            <v>19</v>
          </cell>
        </row>
        <row r="521">
          <cell r="A521" t="str">
            <v>emergency</v>
          </cell>
          <cell r="B521">
            <v>22</v>
          </cell>
        </row>
        <row r="522">
          <cell r="A522" t="str">
            <v>emergency</v>
          </cell>
          <cell r="B522">
            <v>22</v>
          </cell>
        </row>
        <row r="523">
          <cell r="A523" t="str">
            <v>general_medicine</v>
          </cell>
          <cell r="B523">
            <v>19</v>
          </cell>
        </row>
        <row r="524">
          <cell r="A524" t="str">
            <v>emergency</v>
          </cell>
          <cell r="B524">
            <v>22</v>
          </cell>
        </row>
        <row r="525">
          <cell r="A525" t="str">
            <v>general_medicine</v>
          </cell>
          <cell r="B525">
            <v>19</v>
          </cell>
        </row>
        <row r="526">
          <cell r="A526" t="str">
            <v>surgery</v>
          </cell>
          <cell r="B526">
            <v>10</v>
          </cell>
        </row>
        <row r="527">
          <cell r="A527" t="str">
            <v>general_medicine</v>
          </cell>
          <cell r="B527">
            <v>19</v>
          </cell>
        </row>
        <row r="528">
          <cell r="A528" t="str">
            <v>emergency</v>
          </cell>
          <cell r="B528">
            <v>22</v>
          </cell>
        </row>
        <row r="529">
          <cell r="A529" t="str">
            <v>surgery</v>
          </cell>
          <cell r="B529">
            <v>10</v>
          </cell>
        </row>
        <row r="530">
          <cell r="A530" t="str">
            <v>surgery</v>
          </cell>
          <cell r="B530">
            <v>10</v>
          </cell>
        </row>
        <row r="531">
          <cell r="A531" t="str">
            <v>emergency</v>
          </cell>
          <cell r="B531">
            <v>22</v>
          </cell>
        </row>
        <row r="532">
          <cell r="A532" t="str">
            <v>general_medicine</v>
          </cell>
          <cell r="B532">
            <v>19</v>
          </cell>
        </row>
        <row r="533">
          <cell r="A533" t="str">
            <v>general_medicine</v>
          </cell>
          <cell r="B533">
            <v>19</v>
          </cell>
        </row>
        <row r="534">
          <cell r="A534" t="str">
            <v>emergency</v>
          </cell>
          <cell r="B534">
            <v>22</v>
          </cell>
        </row>
        <row r="535">
          <cell r="A535" t="str">
            <v>emergency</v>
          </cell>
          <cell r="B535">
            <v>22</v>
          </cell>
        </row>
        <row r="536">
          <cell r="A536" t="str">
            <v>surgery</v>
          </cell>
          <cell r="B536">
            <v>10</v>
          </cell>
        </row>
        <row r="537">
          <cell r="A537" t="str">
            <v>surgery</v>
          </cell>
          <cell r="B537">
            <v>10</v>
          </cell>
        </row>
        <row r="538">
          <cell r="A538" t="str">
            <v>surgery</v>
          </cell>
          <cell r="B538">
            <v>10</v>
          </cell>
        </row>
        <row r="539">
          <cell r="A539" t="str">
            <v>surgery</v>
          </cell>
          <cell r="B539">
            <v>10</v>
          </cell>
        </row>
        <row r="540">
          <cell r="A540" t="str">
            <v>general_medicine</v>
          </cell>
          <cell r="B540">
            <v>19</v>
          </cell>
        </row>
        <row r="541">
          <cell r="A541" t="str">
            <v>surgery</v>
          </cell>
          <cell r="B541">
            <v>10</v>
          </cell>
        </row>
        <row r="542">
          <cell r="A542" t="str">
            <v>emergency</v>
          </cell>
          <cell r="B542">
            <v>22</v>
          </cell>
        </row>
        <row r="543">
          <cell r="A543" t="str">
            <v>general_medicine</v>
          </cell>
          <cell r="B543">
            <v>19</v>
          </cell>
        </row>
        <row r="544">
          <cell r="A544" t="str">
            <v>surgery</v>
          </cell>
          <cell r="B544">
            <v>10</v>
          </cell>
        </row>
        <row r="545">
          <cell r="A545" t="str">
            <v>general_medicine</v>
          </cell>
          <cell r="B545">
            <v>19</v>
          </cell>
        </row>
        <row r="546">
          <cell r="A546" t="str">
            <v>surgery</v>
          </cell>
          <cell r="B546">
            <v>10</v>
          </cell>
        </row>
        <row r="547">
          <cell r="A547" t="str">
            <v>general_medicine</v>
          </cell>
          <cell r="B547">
            <v>19</v>
          </cell>
        </row>
        <row r="548">
          <cell r="A548" t="str">
            <v>general_medicine</v>
          </cell>
          <cell r="B548">
            <v>19</v>
          </cell>
        </row>
        <row r="549">
          <cell r="A549" t="str">
            <v>general_medicine</v>
          </cell>
          <cell r="B549">
            <v>19</v>
          </cell>
        </row>
        <row r="550">
          <cell r="A550" t="str">
            <v>surgery</v>
          </cell>
          <cell r="B550">
            <v>10</v>
          </cell>
        </row>
        <row r="551">
          <cell r="A551" t="str">
            <v>emergency</v>
          </cell>
          <cell r="B551">
            <v>22</v>
          </cell>
        </row>
        <row r="552">
          <cell r="A552" t="str">
            <v>emergency</v>
          </cell>
          <cell r="B552">
            <v>22</v>
          </cell>
        </row>
        <row r="553">
          <cell r="A553" t="str">
            <v>surgery</v>
          </cell>
          <cell r="B553">
            <v>10</v>
          </cell>
        </row>
        <row r="554">
          <cell r="A554" t="str">
            <v>general_medicine</v>
          </cell>
          <cell r="B554">
            <v>19</v>
          </cell>
        </row>
        <row r="555">
          <cell r="A555" t="str">
            <v>ICU</v>
          </cell>
          <cell r="B555">
            <v>14</v>
          </cell>
        </row>
        <row r="556">
          <cell r="A556" t="str">
            <v>emergency</v>
          </cell>
          <cell r="B556">
            <v>22</v>
          </cell>
        </row>
        <row r="557">
          <cell r="A557" t="str">
            <v>general_medicine</v>
          </cell>
          <cell r="B557">
            <v>19</v>
          </cell>
        </row>
        <row r="558">
          <cell r="A558" t="str">
            <v>emergency</v>
          </cell>
          <cell r="B558">
            <v>22</v>
          </cell>
        </row>
        <row r="559">
          <cell r="A559" t="str">
            <v>ICU</v>
          </cell>
          <cell r="B559">
            <v>14</v>
          </cell>
        </row>
        <row r="560">
          <cell r="A560" t="str">
            <v>general_medicine</v>
          </cell>
          <cell r="B560">
            <v>19</v>
          </cell>
        </row>
        <row r="561">
          <cell r="A561" t="str">
            <v>surgery</v>
          </cell>
          <cell r="B561">
            <v>10</v>
          </cell>
        </row>
        <row r="562">
          <cell r="A562" t="str">
            <v>surgery</v>
          </cell>
          <cell r="B562">
            <v>10</v>
          </cell>
        </row>
        <row r="563">
          <cell r="A563" t="str">
            <v>general_medicine</v>
          </cell>
          <cell r="B563">
            <v>19</v>
          </cell>
        </row>
        <row r="564">
          <cell r="A564" t="str">
            <v>emergency</v>
          </cell>
          <cell r="B564">
            <v>22</v>
          </cell>
        </row>
        <row r="565">
          <cell r="A565" t="str">
            <v>ICU</v>
          </cell>
          <cell r="B565">
            <v>14</v>
          </cell>
        </row>
        <row r="566">
          <cell r="A566" t="str">
            <v>ICU</v>
          </cell>
          <cell r="B566">
            <v>14</v>
          </cell>
        </row>
        <row r="567">
          <cell r="A567" t="str">
            <v>ICU</v>
          </cell>
          <cell r="B567">
            <v>14</v>
          </cell>
        </row>
        <row r="568">
          <cell r="A568" t="str">
            <v>ICU</v>
          </cell>
          <cell r="B568">
            <v>14</v>
          </cell>
        </row>
        <row r="569">
          <cell r="A569" t="str">
            <v>emergency</v>
          </cell>
          <cell r="B569">
            <v>22</v>
          </cell>
        </row>
        <row r="570">
          <cell r="A570" t="str">
            <v>ICU</v>
          </cell>
          <cell r="B570">
            <v>14</v>
          </cell>
        </row>
        <row r="571">
          <cell r="A571" t="str">
            <v>emergency</v>
          </cell>
          <cell r="B571">
            <v>22</v>
          </cell>
        </row>
        <row r="572">
          <cell r="A572" t="str">
            <v>surgery</v>
          </cell>
          <cell r="B572">
            <v>10</v>
          </cell>
        </row>
        <row r="573">
          <cell r="A573" t="str">
            <v>general_medicine</v>
          </cell>
          <cell r="B573">
            <v>19</v>
          </cell>
        </row>
        <row r="574">
          <cell r="A574" t="str">
            <v>surgery</v>
          </cell>
          <cell r="B574">
            <v>10</v>
          </cell>
        </row>
        <row r="575">
          <cell r="A575" t="str">
            <v>surgery</v>
          </cell>
          <cell r="B575">
            <v>10</v>
          </cell>
        </row>
        <row r="576">
          <cell r="A576" t="str">
            <v>ICU</v>
          </cell>
          <cell r="B576">
            <v>14</v>
          </cell>
        </row>
        <row r="577">
          <cell r="A577" t="str">
            <v>ICU</v>
          </cell>
          <cell r="B577">
            <v>14</v>
          </cell>
        </row>
        <row r="578">
          <cell r="A578" t="str">
            <v>emergency</v>
          </cell>
          <cell r="B578">
            <v>22</v>
          </cell>
        </row>
        <row r="579">
          <cell r="A579" t="str">
            <v>emergency</v>
          </cell>
          <cell r="B579">
            <v>22</v>
          </cell>
        </row>
        <row r="580">
          <cell r="A580" t="str">
            <v>surgery</v>
          </cell>
          <cell r="B580">
            <v>10</v>
          </cell>
        </row>
        <row r="581">
          <cell r="A581" t="str">
            <v>general_medicine</v>
          </cell>
          <cell r="B581">
            <v>19</v>
          </cell>
        </row>
        <row r="582">
          <cell r="A582" t="str">
            <v>general_medicine</v>
          </cell>
          <cell r="B582">
            <v>19</v>
          </cell>
        </row>
        <row r="583">
          <cell r="A583" t="str">
            <v>ICU</v>
          </cell>
          <cell r="B583">
            <v>14</v>
          </cell>
        </row>
        <row r="584">
          <cell r="A584" t="str">
            <v>emergency</v>
          </cell>
          <cell r="B584">
            <v>22</v>
          </cell>
        </row>
        <row r="585">
          <cell r="A585" t="str">
            <v>emergency</v>
          </cell>
          <cell r="B585">
            <v>22</v>
          </cell>
        </row>
        <row r="586">
          <cell r="A586" t="str">
            <v>surgery</v>
          </cell>
          <cell r="B586">
            <v>10</v>
          </cell>
        </row>
        <row r="587">
          <cell r="A587" t="str">
            <v>general_medicine</v>
          </cell>
          <cell r="B587">
            <v>19</v>
          </cell>
        </row>
        <row r="588">
          <cell r="A588" t="str">
            <v>surgery</v>
          </cell>
          <cell r="B588">
            <v>10</v>
          </cell>
        </row>
        <row r="589">
          <cell r="A589" t="str">
            <v>general_medicine</v>
          </cell>
          <cell r="B589">
            <v>19</v>
          </cell>
        </row>
        <row r="590">
          <cell r="A590" t="str">
            <v>surgery</v>
          </cell>
          <cell r="B590">
            <v>10</v>
          </cell>
        </row>
        <row r="591">
          <cell r="A591" t="str">
            <v>emergency</v>
          </cell>
          <cell r="B591">
            <v>22</v>
          </cell>
        </row>
        <row r="592">
          <cell r="A592" t="str">
            <v>general_medicine</v>
          </cell>
          <cell r="B592">
            <v>19</v>
          </cell>
        </row>
        <row r="593">
          <cell r="A593" t="str">
            <v>emergency</v>
          </cell>
          <cell r="B593">
            <v>22</v>
          </cell>
        </row>
        <row r="594">
          <cell r="A594" t="str">
            <v>surgery</v>
          </cell>
          <cell r="B594">
            <v>10</v>
          </cell>
        </row>
        <row r="595">
          <cell r="A595" t="str">
            <v>surgery</v>
          </cell>
          <cell r="B595">
            <v>10</v>
          </cell>
        </row>
        <row r="596">
          <cell r="A596" t="str">
            <v>ICU</v>
          </cell>
          <cell r="B596">
            <v>14</v>
          </cell>
        </row>
        <row r="597">
          <cell r="A597" t="str">
            <v>surgery</v>
          </cell>
          <cell r="B597">
            <v>10</v>
          </cell>
        </row>
        <row r="598">
          <cell r="A598" t="str">
            <v>emergency</v>
          </cell>
          <cell r="B598">
            <v>22</v>
          </cell>
        </row>
        <row r="599">
          <cell r="A599" t="str">
            <v>surgery</v>
          </cell>
          <cell r="B599">
            <v>10</v>
          </cell>
        </row>
        <row r="600">
          <cell r="A600" t="str">
            <v>surgery</v>
          </cell>
          <cell r="B600">
            <v>10</v>
          </cell>
        </row>
        <row r="601">
          <cell r="A601" t="str">
            <v>emergency</v>
          </cell>
          <cell r="B601">
            <v>22</v>
          </cell>
        </row>
        <row r="602">
          <cell r="A602" t="str">
            <v>ICU</v>
          </cell>
          <cell r="B602">
            <v>14</v>
          </cell>
        </row>
        <row r="603">
          <cell r="A603" t="str">
            <v>ICU</v>
          </cell>
          <cell r="B603">
            <v>14</v>
          </cell>
        </row>
        <row r="604">
          <cell r="A604" t="str">
            <v>general_medicine</v>
          </cell>
          <cell r="B604">
            <v>19</v>
          </cell>
        </row>
        <row r="605">
          <cell r="A605" t="str">
            <v>emergency</v>
          </cell>
          <cell r="B605">
            <v>22</v>
          </cell>
        </row>
        <row r="606">
          <cell r="A606" t="str">
            <v>surgery</v>
          </cell>
          <cell r="B606">
            <v>10</v>
          </cell>
        </row>
        <row r="607">
          <cell r="A607" t="str">
            <v>surgery</v>
          </cell>
          <cell r="B607">
            <v>10</v>
          </cell>
        </row>
        <row r="608">
          <cell r="A608" t="str">
            <v>emergency</v>
          </cell>
          <cell r="B608">
            <v>22</v>
          </cell>
        </row>
        <row r="609">
          <cell r="A609" t="str">
            <v>surgery</v>
          </cell>
          <cell r="B609">
            <v>10</v>
          </cell>
        </row>
        <row r="610">
          <cell r="A610" t="str">
            <v>surgery</v>
          </cell>
          <cell r="B610">
            <v>10</v>
          </cell>
        </row>
        <row r="611">
          <cell r="A611" t="str">
            <v>general_medicine</v>
          </cell>
          <cell r="B611">
            <v>19</v>
          </cell>
        </row>
        <row r="612">
          <cell r="A612" t="str">
            <v>surgery</v>
          </cell>
          <cell r="B612">
            <v>10</v>
          </cell>
        </row>
        <row r="613">
          <cell r="A613" t="str">
            <v>emergency</v>
          </cell>
          <cell r="B613">
            <v>22</v>
          </cell>
        </row>
        <row r="614">
          <cell r="A614" t="str">
            <v>surgery</v>
          </cell>
          <cell r="B614">
            <v>10</v>
          </cell>
        </row>
        <row r="615">
          <cell r="A615" t="str">
            <v>surgery</v>
          </cell>
          <cell r="B615">
            <v>10</v>
          </cell>
        </row>
        <row r="616">
          <cell r="A616" t="str">
            <v>ICU</v>
          </cell>
          <cell r="B616">
            <v>14</v>
          </cell>
        </row>
        <row r="617">
          <cell r="A617" t="str">
            <v>emergency</v>
          </cell>
          <cell r="B617">
            <v>22</v>
          </cell>
        </row>
        <row r="618">
          <cell r="A618" t="str">
            <v>surgery</v>
          </cell>
          <cell r="B618">
            <v>10</v>
          </cell>
        </row>
        <row r="619">
          <cell r="A619" t="str">
            <v>general_medicine</v>
          </cell>
          <cell r="B619">
            <v>19</v>
          </cell>
        </row>
        <row r="620">
          <cell r="A620" t="str">
            <v>emergency</v>
          </cell>
          <cell r="B620">
            <v>22</v>
          </cell>
        </row>
        <row r="621">
          <cell r="A621" t="str">
            <v>general_medicine</v>
          </cell>
          <cell r="B621">
            <v>19</v>
          </cell>
        </row>
        <row r="622">
          <cell r="A622" t="str">
            <v>surgery</v>
          </cell>
          <cell r="B622">
            <v>10</v>
          </cell>
        </row>
        <row r="623">
          <cell r="A623" t="str">
            <v>emergency</v>
          </cell>
          <cell r="B623">
            <v>22</v>
          </cell>
        </row>
        <row r="624">
          <cell r="A624" t="str">
            <v>surgery</v>
          </cell>
          <cell r="B624">
            <v>10</v>
          </cell>
        </row>
        <row r="625">
          <cell r="A625" t="str">
            <v>ICU</v>
          </cell>
          <cell r="B625">
            <v>14</v>
          </cell>
        </row>
        <row r="626">
          <cell r="A626" t="str">
            <v>emergency</v>
          </cell>
          <cell r="B626">
            <v>22</v>
          </cell>
        </row>
        <row r="627">
          <cell r="A627" t="str">
            <v>emergency</v>
          </cell>
          <cell r="B627">
            <v>22</v>
          </cell>
        </row>
        <row r="628">
          <cell r="A628" t="str">
            <v>general_medicine</v>
          </cell>
          <cell r="B628">
            <v>19</v>
          </cell>
        </row>
        <row r="629">
          <cell r="A629" t="str">
            <v>general_medicine</v>
          </cell>
          <cell r="B629">
            <v>19</v>
          </cell>
        </row>
        <row r="630">
          <cell r="A630" t="str">
            <v>general_medicine</v>
          </cell>
          <cell r="B630">
            <v>19</v>
          </cell>
        </row>
        <row r="631">
          <cell r="A631" t="str">
            <v>emergency</v>
          </cell>
          <cell r="B631">
            <v>22</v>
          </cell>
        </row>
        <row r="632">
          <cell r="A632" t="str">
            <v>surgery</v>
          </cell>
          <cell r="B632">
            <v>10</v>
          </cell>
        </row>
        <row r="633">
          <cell r="A633" t="str">
            <v>emergency</v>
          </cell>
          <cell r="B633">
            <v>22</v>
          </cell>
        </row>
        <row r="634">
          <cell r="A634" t="str">
            <v>surgery</v>
          </cell>
          <cell r="B634">
            <v>10</v>
          </cell>
        </row>
        <row r="635">
          <cell r="A635" t="str">
            <v>general_medicine</v>
          </cell>
          <cell r="B635">
            <v>19</v>
          </cell>
        </row>
        <row r="636">
          <cell r="A636" t="str">
            <v>emergency</v>
          </cell>
          <cell r="B636">
            <v>22</v>
          </cell>
        </row>
        <row r="637">
          <cell r="A637" t="str">
            <v>ICU</v>
          </cell>
          <cell r="B637">
            <v>14</v>
          </cell>
        </row>
        <row r="638">
          <cell r="A638" t="str">
            <v>emergency</v>
          </cell>
          <cell r="B638">
            <v>22</v>
          </cell>
        </row>
        <row r="639">
          <cell r="A639" t="str">
            <v>general_medicine</v>
          </cell>
          <cell r="B639">
            <v>19</v>
          </cell>
        </row>
        <row r="640">
          <cell r="A640" t="str">
            <v>surgery</v>
          </cell>
          <cell r="B640">
            <v>10</v>
          </cell>
        </row>
        <row r="641">
          <cell r="A641" t="str">
            <v>emergency</v>
          </cell>
          <cell r="B641">
            <v>22</v>
          </cell>
        </row>
        <row r="642">
          <cell r="A642" t="str">
            <v>surgery</v>
          </cell>
          <cell r="B642">
            <v>10</v>
          </cell>
        </row>
        <row r="643">
          <cell r="A643" t="str">
            <v>surgery</v>
          </cell>
          <cell r="B643">
            <v>10</v>
          </cell>
        </row>
        <row r="644">
          <cell r="A644" t="str">
            <v>general_medicine</v>
          </cell>
          <cell r="B644">
            <v>19</v>
          </cell>
        </row>
        <row r="645">
          <cell r="A645" t="str">
            <v>emergency</v>
          </cell>
          <cell r="B645">
            <v>22</v>
          </cell>
        </row>
        <row r="646">
          <cell r="A646" t="str">
            <v>surgery</v>
          </cell>
          <cell r="B646">
            <v>10</v>
          </cell>
        </row>
        <row r="647">
          <cell r="A647" t="str">
            <v>ICU</v>
          </cell>
          <cell r="B647">
            <v>14</v>
          </cell>
        </row>
        <row r="648">
          <cell r="A648" t="str">
            <v>emergency</v>
          </cell>
          <cell r="B648">
            <v>22</v>
          </cell>
        </row>
        <row r="649">
          <cell r="A649" t="str">
            <v>surgery</v>
          </cell>
          <cell r="B649">
            <v>10</v>
          </cell>
        </row>
        <row r="650">
          <cell r="A650" t="str">
            <v>emergency</v>
          </cell>
          <cell r="B650">
            <v>22</v>
          </cell>
        </row>
        <row r="651">
          <cell r="A651" t="str">
            <v>ICU</v>
          </cell>
          <cell r="B651">
            <v>14</v>
          </cell>
        </row>
        <row r="652">
          <cell r="A652" t="str">
            <v>emergency</v>
          </cell>
          <cell r="B652">
            <v>22</v>
          </cell>
        </row>
        <row r="653">
          <cell r="A653" t="str">
            <v>emergency</v>
          </cell>
          <cell r="B653">
            <v>22</v>
          </cell>
        </row>
        <row r="654">
          <cell r="A654" t="str">
            <v>surgery</v>
          </cell>
          <cell r="B654">
            <v>10</v>
          </cell>
        </row>
        <row r="655">
          <cell r="A655" t="str">
            <v>general_medicine</v>
          </cell>
          <cell r="B655">
            <v>19</v>
          </cell>
        </row>
        <row r="656">
          <cell r="A656" t="str">
            <v>general_medicine</v>
          </cell>
          <cell r="B656">
            <v>19</v>
          </cell>
        </row>
        <row r="657">
          <cell r="A657" t="str">
            <v>surgery</v>
          </cell>
          <cell r="B657">
            <v>10</v>
          </cell>
        </row>
        <row r="658">
          <cell r="A658" t="str">
            <v>general_medicine</v>
          </cell>
          <cell r="B658">
            <v>19</v>
          </cell>
        </row>
        <row r="659">
          <cell r="A659" t="str">
            <v>general_medicine</v>
          </cell>
          <cell r="B659">
            <v>19</v>
          </cell>
        </row>
        <row r="660">
          <cell r="A660" t="str">
            <v>surgery</v>
          </cell>
          <cell r="B660">
            <v>10</v>
          </cell>
        </row>
        <row r="661">
          <cell r="A661" t="str">
            <v>surgery</v>
          </cell>
          <cell r="B661">
            <v>10</v>
          </cell>
        </row>
        <row r="662">
          <cell r="A662" t="str">
            <v>general_medicine</v>
          </cell>
          <cell r="B662">
            <v>19</v>
          </cell>
        </row>
        <row r="663">
          <cell r="A663" t="str">
            <v>surgery</v>
          </cell>
          <cell r="B663">
            <v>10</v>
          </cell>
        </row>
        <row r="664">
          <cell r="A664" t="str">
            <v>general_medicine</v>
          </cell>
          <cell r="B664">
            <v>19</v>
          </cell>
        </row>
        <row r="665">
          <cell r="A665" t="str">
            <v>ICU</v>
          </cell>
          <cell r="B665">
            <v>14</v>
          </cell>
        </row>
        <row r="666">
          <cell r="A666" t="str">
            <v>ICU</v>
          </cell>
          <cell r="B666">
            <v>14</v>
          </cell>
        </row>
        <row r="667">
          <cell r="A667" t="str">
            <v>ICU</v>
          </cell>
          <cell r="B667">
            <v>14</v>
          </cell>
        </row>
        <row r="668">
          <cell r="A668" t="str">
            <v>ICU</v>
          </cell>
          <cell r="B668">
            <v>14</v>
          </cell>
        </row>
        <row r="669">
          <cell r="A669" t="str">
            <v>general_medicine</v>
          </cell>
          <cell r="B669">
            <v>19</v>
          </cell>
        </row>
        <row r="670">
          <cell r="A670" t="str">
            <v>general_medicine</v>
          </cell>
          <cell r="B670">
            <v>19</v>
          </cell>
        </row>
        <row r="671">
          <cell r="A671" t="str">
            <v>ICU</v>
          </cell>
          <cell r="B671">
            <v>14</v>
          </cell>
        </row>
        <row r="672">
          <cell r="A672" t="str">
            <v>general_medicine</v>
          </cell>
          <cell r="B672">
            <v>19</v>
          </cell>
        </row>
        <row r="673">
          <cell r="A673" t="str">
            <v>emergency</v>
          </cell>
          <cell r="B673">
            <v>22</v>
          </cell>
        </row>
        <row r="674">
          <cell r="A674" t="str">
            <v>emergency</v>
          </cell>
          <cell r="B674">
            <v>22</v>
          </cell>
        </row>
        <row r="675">
          <cell r="A675" t="str">
            <v>surgery</v>
          </cell>
          <cell r="B675">
            <v>10</v>
          </cell>
        </row>
        <row r="676">
          <cell r="A676" t="str">
            <v>surgery</v>
          </cell>
          <cell r="B676">
            <v>10</v>
          </cell>
        </row>
        <row r="677">
          <cell r="A677" t="str">
            <v>emergency</v>
          </cell>
          <cell r="B677">
            <v>22</v>
          </cell>
        </row>
        <row r="678">
          <cell r="A678" t="str">
            <v>general_medicine</v>
          </cell>
          <cell r="B678">
            <v>19</v>
          </cell>
        </row>
        <row r="679">
          <cell r="A679" t="str">
            <v>emergency</v>
          </cell>
          <cell r="B679">
            <v>22</v>
          </cell>
        </row>
        <row r="680">
          <cell r="A680" t="str">
            <v>surgery</v>
          </cell>
          <cell r="B680">
            <v>10</v>
          </cell>
        </row>
        <row r="681">
          <cell r="A681" t="str">
            <v>surgery</v>
          </cell>
          <cell r="B681">
            <v>10</v>
          </cell>
        </row>
        <row r="682">
          <cell r="A682" t="str">
            <v>surgery</v>
          </cell>
          <cell r="B682">
            <v>10</v>
          </cell>
        </row>
        <row r="683">
          <cell r="A683" t="str">
            <v>emergency</v>
          </cell>
          <cell r="B683">
            <v>22</v>
          </cell>
        </row>
        <row r="684">
          <cell r="A684" t="str">
            <v>emergency</v>
          </cell>
          <cell r="B684">
            <v>22</v>
          </cell>
        </row>
        <row r="685">
          <cell r="A685" t="str">
            <v>general_medicine</v>
          </cell>
          <cell r="B685">
            <v>19</v>
          </cell>
        </row>
        <row r="686">
          <cell r="A686" t="str">
            <v>ICU</v>
          </cell>
          <cell r="B686">
            <v>14</v>
          </cell>
        </row>
        <row r="687">
          <cell r="A687" t="str">
            <v>surgery</v>
          </cell>
          <cell r="B687">
            <v>10</v>
          </cell>
        </row>
        <row r="688">
          <cell r="A688" t="str">
            <v>general_medicine</v>
          </cell>
          <cell r="B688">
            <v>19</v>
          </cell>
        </row>
        <row r="689">
          <cell r="A689" t="str">
            <v>surgery</v>
          </cell>
          <cell r="B689">
            <v>10</v>
          </cell>
        </row>
        <row r="690">
          <cell r="A690" t="str">
            <v>general_medicine</v>
          </cell>
          <cell r="B690">
            <v>19</v>
          </cell>
        </row>
        <row r="691">
          <cell r="A691" t="str">
            <v>general_medicine</v>
          </cell>
          <cell r="B691">
            <v>19</v>
          </cell>
        </row>
        <row r="692">
          <cell r="A692" t="str">
            <v>emergency</v>
          </cell>
          <cell r="B692">
            <v>22</v>
          </cell>
        </row>
        <row r="693">
          <cell r="A693" t="str">
            <v>ICU</v>
          </cell>
          <cell r="B693">
            <v>14</v>
          </cell>
        </row>
        <row r="694">
          <cell r="A694" t="str">
            <v>general_medicine</v>
          </cell>
          <cell r="B694">
            <v>19</v>
          </cell>
        </row>
        <row r="695">
          <cell r="A695" t="str">
            <v>general_medicine</v>
          </cell>
          <cell r="B695">
            <v>19</v>
          </cell>
        </row>
        <row r="696">
          <cell r="A696" t="str">
            <v>ICU</v>
          </cell>
          <cell r="B696">
            <v>14</v>
          </cell>
        </row>
        <row r="697">
          <cell r="A697" t="str">
            <v>emergency</v>
          </cell>
          <cell r="B697">
            <v>22</v>
          </cell>
        </row>
        <row r="698">
          <cell r="A698" t="str">
            <v>emergency</v>
          </cell>
          <cell r="B698">
            <v>22</v>
          </cell>
        </row>
        <row r="699">
          <cell r="A699" t="str">
            <v>ICU</v>
          </cell>
          <cell r="B699">
            <v>14</v>
          </cell>
        </row>
        <row r="700">
          <cell r="A700" t="str">
            <v>surgery</v>
          </cell>
          <cell r="B700">
            <v>10</v>
          </cell>
        </row>
        <row r="701">
          <cell r="A701" t="str">
            <v>surgery</v>
          </cell>
          <cell r="B701">
            <v>10</v>
          </cell>
        </row>
        <row r="702">
          <cell r="A702" t="str">
            <v>general_medicine</v>
          </cell>
          <cell r="B702">
            <v>19</v>
          </cell>
        </row>
        <row r="703">
          <cell r="A703" t="str">
            <v>general_medicine</v>
          </cell>
          <cell r="B703">
            <v>19</v>
          </cell>
        </row>
        <row r="704">
          <cell r="A704" t="str">
            <v>emergency</v>
          </cell>
          <cell r="B704">
            <v>22</v>
          </cell>
        </row>
        <row r="705">
          <cell r="A705" t="str">
            <v>general_medicine</v>
          </cell>
          <cell r="B705">
            <v>19</v>
          </cell>
        </row>
        <row r="706">
          <cell r="A706" t="str">
            <v>general_medicine</v>
          </cell>
          <cell r="B706">
            <v>19</v>
          </cell>
        </row>
        <row r="707">
          <cell r="A707" t="str">
            <v>ICU</v>
          </cell>
          <cell r="B707">
            <v>14</v>
          </cell>
        </row>
        <row r="708">
          <cell r="A708" t="str">
            <v>surgery</v>
          </cell>
          <cell r="B708">
            <v>10</v>
          </cell>
        </row>
        <row r="709">
          <cell r="A709" t="str">
            <v>ICU</v>
          </cell>
          <cell r="B709">
            <v>14</v>
          </cell>
        </row>
        <row r="710">
          <cell r="A710" t="str">
            <v>surgery</v>
          </cell>
          <cell r="B710">
            <v>10</v>
          </cell>
        </row>
        <row r="711">
          <cell r="A711" t="str">
            <v>general_medicine</v>
          </cell>
          <cell r="B711">
            <v>19</v>
          </cell>
        </row>
        <row r="712">
          <cell r="A712" t="str">
            <v>surgery</v>
          </cell>
          <cell r="B712">
            <v>10</v>
          </cell>
        </row>
        <row r="713">
          <cell r="A713" t="str">
            <v>general_medicine</v>
          </cell>
          <cell r="B713">
            <v>19</v>
          </cell>
        </row>
        <row r="714">
          <cell r="A714" t="str">
            <v>general_medicine</v>
          </cell>
          <cell r="B714">
            <v>19</v>
          </cell>
        </row>
        <row r="715">
          <cell r="A715" t="str">
            <v>surgery</v>
          </cell>
          <cell r="B715">
            <v>10</v>
          </cell>
        </row>
        <row r="716">
          <cell r="A716" t="str">
            <v>emergency</v>
          </cell>
          <cell r="B716">
            <v>22</v>
          </cell>
        </row>
        <row r="717">
          <cell r="A717" t="str">
            <v>ICU</v>
          </cell>
          <cell r="B717">
            <v>14</v>
          </cell>
        </row>
        <row r="718">
          <cell r="A718" t="str">
            <v>ICU</v>
          </cell>
          <cell r="B718">
            <v>14</v>
          </cell>
        </row>
        <row r="719">
          <cell r="A719" t="str">
            <v>surgery</v>
          </cell>
          <cell r="B719">
            <v>10</v>
          </cell>
        </row>
        <row r="720">
          <cell r="A720" t="str">
            <v>ICU</v>
          </cell>
          <cell r="B720">
            <v>14</v>
          </cell>
        </row>
        <row r="721">
          <cell r="A721" t="str">
            <v>ICU</v>
          </cell>
          <cell r="B721">
            <v>14</v>
          </cell>
        </row>
        <row r="722">
          <cell r="A722" t="str">
            <v>surgery</v>
          </cell>
          <cell r="B722">
            <v>10</v>
          </cell>
        </row>
        <row r="723">
          <cell r="A723" t="str">
            <v>emergency</v>
          </cell>
          <cell r="B723">
            <v>22</v>
          </cell>
        </row>
        <row r="724">
          <cell r="A724" t="str">
            <v>surgery</v>
          </cell>
          <cell r="B724">
            <v>10</v>
          </cell>
        </row>
        <row r="725">
          <cell r="A725" t="str">
            <v>ICU</v>
          </cell>
          <cell r="B725">
            <v>14</v>
          </cell>
        </row>
        <row r="726">
          <cell r="A726" t="str">
            <v>ICU</v>
          </cell>
          <cell r="B726">
            <v>14</v>
          </cell>
        </row>
        <row r="727">
          <cell r="A727" t="str">
            <v>emergency</v>
          </cell>
          <cell r="B727">
            <v>22</v>
          </cell>
        </row>
        <row r="728">
          <cell r="A728" t="str">
            <v>emergency</v>
          </cell>
          <cell r="B728">
            <v>22</v>
          </cell>
        </row>
        <row r="729">
          <cell r="A729" t="str">
            <v>ICU</v>
          </cell>
          <cell r="B729">
            <v>14</v>
          </cell>
        </row>
        <row r="730">
          <cell r="A730" t="str">
            <v>emergency</v>
          </cell>
          <cell r="B730">
            <v>22</v>
          </cell>
        </row>
        <row r="731">
          <cell r="A731" t="str">
            <v>general_medicine</v>
          </cell>
          <cell r="B731">
            <v>19</v>
          </cell>
        </row>
        <row r="732">
          <cell r="A732" t="str">
            <v>emergency</v>
          </cell>
          <cell r="B732">
            <v>22</v>
          </cell>
        </row>
        <row r="733">
          <cell r="A733" t="str">
            <v>ICU</v>
          </cell>
          <cell r="B733">
            <v>14</v>
          </cell>
        </row>
        <row r="734">
          <cell r="A734" t="str">
            <v>general_medicine</v>
          </cell>
          <cell r="B734">
            <v>19</v>
          </cell>
        </row>
        <row r="735">
          <cell r="A735" t="str">
            <v>surgery</v>
          </cell>
          <cell r="B735">
            <v>10</v>
          </cell>
        </row>
        <row r="736">
          <cell r="A736" t="str">
            <v>surgery</v>
          </cell>
          <cell r="B736">
            <v>10</v>
          </cell>
        </row>
        <row r="737">
          <cell r="A737" t="str">
            <v>surgery</v>
          </cell>
          <cell r="B737">
            <v>10</v>
          </cell>
        </row>
        <row r="738">
          <cell r="A738" t="str">
            <v>surgery</v>
          </cell>
          <cell r="B738">
            <v>10</v>
          </cell>
        </row>
        <row r="739">
          <cell r="A739" t="str">
            <v>emergency</v>
          </cell>
          <cell r="B739">
            <v>22</v>
          </cell>
        </row>
        <row r="740">
          <cell r="A740" t="str">
            <v>general_medicine</v>
          </cell>
          <cell r="B740">
            <v>19</v>
          </cell>
        </row>
        <row r="741">
          <cell r="A741" t="str">
            <v>surgery</v>
          </cell>
          <cell r="B741">
            <v>10</v>
          </cell>
        </row>
        <row r="742">
          <cell r="A742" t="str">
            <v>emergency</v>
          </cell>
          <cell r="B742">
            <v>22</v>
          </cell>
        </row>
        <row r="743">
          <cell r="A743" t="str">
            <v>general_medicine</v>
          </cell>
          <cell r="B743">
            <v>19</v>
          </cell>
        </row>
        <row r="744">
          <cell r="A744" t="str">
            <v>surgery</v>
          </cell>
          <cell r="B744">
            <v>10</v>
          </cell>
        </row>
        <row r="745">
          <cell r="A745" t="str">
            <v>ICU</v>
          </cell>
          <cell r="B745">
            <v>14</v>
          </cell>
        </row>
        <row r="746">
          <cell r="A746" t="str">
            <v>emergency</v>
          </cell>
          <cell r="B746">
            <v>22</v>
          </cell>
        </row>
        <row r="747">
          <cell r="A747" t="str">
            <v>surgery</v>
          </cell>
          <cell r="B747">
            <v>10</v>
          </cell>
        </row>
        <row r="748">
          <cell r="A748" t="str">
            <v>emergency</v>
          </cell>
          <cell r="B748">
            <v>22</v>
          </cell>
        </row>
        <row r="749">
          <cell r="A749" t="str">
            <v>emergency</v>
          </cell>
          <cell r="B749">
            <v>22</v>
          </cell>
        </row>
        <row r="750">
          <cell r="A750" t="str">
            <v>ICU</v>
          </cell>
          <cell r="B750">
            <v>14</v>
          </cell>
        </row>
        <row r="751">
          <cell r="A751" t="str">
            <v>ICU</v>
          </cell>
          <cell r="B751">
            <v>14</v>
          </cell>
        </row>
        <row r="752">
          <cell r="A752" t="str">
            <v>ICU</v>
          </cell>
          <cell r="B752">
            <v>14</v>
          </cell>
        </row>
        <row r="753">
          <cell r="A753" t="str">
            <v>emergency</v>
          </cell>
          <cell r="B753">
            <v>22</v>
          </cell>
        </row>
        <row r="754">
          <cell r="A754" t="str">
            <v>emergency</v>
          </cell>
          <cell r="B754">
            <v>22</v>
          </cell>
        </row>
        <row r="755">
          <cell r="A755" t="str">
            <v>surgery</v>
          </cell>
          <cell r="B755">
            <v>10</v>
          </cell>
        </row>
        <row r="756">
          <cell r="A756" t="str">
            <v>general_medicine</v>
          </cell>
          <cell r="B756">
            <v>19</v>
          </cell>
        </row>
        <row r="757">
          <cell r="A757" t="str">
            <v>surgery</v>
          </cell>
          <cell r="B757">
            <v>10</v>
          </cell>
        </row>
        <row r="758">
          <cell r="A758" t="str">
            <v>general_medicine</v>
          </cell>
          <cell r="B758">
            <v>19</v>
          </cell>
        </row>
        <row r="759">
          <cell r="A759" t="str">
            <v>emergency</v>
          </cell>
          <cell r="B759">
            <v>22</v>
          </cell>
        </row>
        <row r="760">
          <cell r="A760" t="str">
            <v>ICU</v>
          </cell>
          <cell r="B760">
            <v>14</v>
          </cell>
        </row>
        <row r="761">
          <cell r="A761" t="str">
            <v>general_medicine</v>
          </cell>
          <cell r="B761">
            <v>19</v>
          </cell>
        </row>
        <row r="762">
          <cell r="A762" t="str">
            <v>ICU</v>
          </cell>
          <cell r="B762">
            <v>14</v>
          </cell>
        </row>
        <row r="763">
          <cell r="A763" t="str">
            <v>ICU</v>
          </cell>
          <cell r="B763">
            <v>14</v>
          </cell>
        </row>
        <row r="764">
          <cell r="A764" t="str">
            <v>general_medicine</v>
          </cell>
          <cell r="B764">
            <v>19</v>
          </cell>
        </row>
        <row r="765">
          <cell r="A765" t="str">
            <v>ICU</v>
          </cell>
          <cell r="B765">
            <v>14</v>
          </cell>
        </row>
        <row r="766">
          <cell r="A766" t="str">
            <v>emergency</v>
          </cell>
          <cell r="B766">
            <v>22</v>
          </cell>
        </row>
        <row r="767">
          <cell r="A767" t="str">
            <v>surgery</v>
          </cell>
          <cell r="B767">
            <v>10</v>
          </cell>
        </row>
        <row r="768">
          <cell r="A768" t="str">
            <v>ICU</v>
          </cell>
          <cell r="B768">
            <v>14</v>
          </cell>
        </row>
        <row r="769">
          <cell r="A769" t="str">
            <v>general_medicine</v>
          </cell>
          <cell r="B769">
            <v>19</v>
          </cell>
        </row>
        <row r="770">
          <cell r="A770" t="str">
            <v>emergency</v>
          </cell>
          <cell r="B770">
            <v>22</v>
          </cell>
        </row>
        <row r="771">
          <cell r="A771" t="str">
            <v>surgery</v>
          </cell>
          <cell r="B771">
            <v>10</v>
          </cell>
        </row>
        <row r="772">
          <cell r="A772" t="str">
            <v>surgery</v>
          </cell>
          <cell r="B772">
            <v>10</v>
          </cell>
        </row>
        <row r="773">
          <cell r="A773" t="str">
            <v>surgery</v>
          </cell>
          <cell r="B773">
            <v>10</v>
          </cell>
        </row>
        <row r="774">
          <cell r="A774" t="str">
            <v>emergency</v>
          </cell>
          <cell r="B774">
            <v>22</v>
          </cell>
        </row>
        <row r="775">
          <cell r="A775" t="str">
            <v>surgery</v>
          </cell>
          <cell r="B775">
            <v>10</v>
          </cell>
        </row>
        <row r="776">
          <cell r="A776" t="str">
            <v>emergency</v>
          </cell>
          <cell r="B776">
            <v>22</v>
          </cell>
        </row>
        <row r="777">
          <cell r="A777" t="str">
            <v>general_medicine</v>
          </cell>
          <cell r="B777">
            <v>19</v>
          </cell>
        </row>
        <row r="778">
          <cell r="A778" t="str">
            <v>surgery</v>
          </cell>
          <cell r="B778">
            <v>10</v>
          </cell>
        </row>
        <row r="779">
          <cell r="A779" t="str">
            <v>surgery</v>
          </cell>
          <cell r="B779">
            <v>10</v>
          </cell>
        </row>
        <row r="780">
          <cell r="A780" t="str">
            <v>ICU</v>
          </cell>
          <cell r="B780">
            <v>14</v>
          </cell>
        </row>
        <row r="781">
          <cell r="A781" t="str">
            <v>ICU</v>
          </cell>
          <cell r="B781">
            <v>14</v>
          </cell>
        </row>
        <row r="782">
          <cell r="A782" t="str">
            <v>general_medicine</v>
          </cell>
          <cell r="B782">
            <v>19</v>
          </cell>
        </row>
        <row r="783">
          <cell r="A783" t="str">
            <v>general_medicine</v>
          </cell>
          <cell r="B783">
            <v>19</v>
          </cell>
        </row>
        <row r="784">
          <cell r="A784" t="str">
            <v>ICU</v>
          </cell>
          <cell r="B784">
            <v>14</v>
          </cell>
        </row>
        <row r="785">
          <cell r="A785" t="str">
            <v>emergency</v>
          </cell>
          <cell r="B785">
            <v>22</v>
          </cell>
        </row>
        <row r="786">
          <cell r="A786" t="str">
            <v>ICU</v>
          </cell>
          <cell r="B786">
            <v>14</v>
          </cell>
        </row>
        <row r="787">
          <cell r="A787" t="str">
            <v>ICU</v>
          </cell>
          <cell r="B787">
            <v>14</v>
          </cell>
        </row>
        <row r="788">
          <cell r="A788" t="str">
            <v>general_medicine</v>
          </cell>
          <cell r="B788">
            <v>19</v>
          </cell>
        </row>
        <row r="789">
          <cell r="A789" t="str">
            <v>surgery</v>
          </cell>
          <cell r="B789">
            <v>10</v>
          </cell>
        </row>
        <row r="790">
          <cell r="A790" t="str">
            <v>emergency</v>
          </cell>
          <cell r="B790">
            <v>22</v>
          </cell>
        </row>
        <row r="791">
          <cell r="A791" t="str">
            <v>ICU</v>
          </cell>
          <cell r="B791">
            <v>14</v>
          </cell>
        </row>
        <row r="792">
          <cell r="A792" t="str">
            <v>surgery</v>
          </cell>
          <cell r="B792">
            <v>10</v>
          </cell>
        </row>
        <row r="793">
          <cell r="A793" t="str">
            <v>ICU</v>
          </cell>
          <cell r="B793">
            <v>14</v>
          </cell>
        </row>
        <row r="794">
          <cell r="A794" t="str">
            <v>general_medicine</v>
          </cell>
          <cell r="B794">
            <v>19</v>
          </cell>
        </row>
        <row r="795">
          <cell r="A795" t="str">
            <v>surgery</v>
          </cell>
          <cell r="B795">
            <v>10</v>
          </cell>
        </row>
        <row r="796">
          <cell r="A796" t="str">
            <v>general_medicine</v>
          </cell>
          <cell r="B796">
            <v>19</v>
          </cell>
        </row>
        <row r="797">
          <cell r="A797" t="str">
            <v>ICU</v>
          </cell>
          <cell r="B797">
            <v>14</v>
          </cell>
        </row>
        <row r="798">
          <cell r="A798" t="str">
            <v>emergency</v>
          </cell>
          <cell r="B798">
            <v>22</v>
          </cell>
        </row>
        <row r="799">
          <cell r="A799" t="str">
            <v>general_medicine</v>
          </cell>
          <cell r="B799">
            <v>19</v>
          </cell>
        </row>
        <row r="800">
          <cell r="A800" t="str">
            <v>ICU</v>
          </cell>
          <cell r="B800">
            <v>14</v>
          </cell>
        </row>
        <row r="801">
          <cell r="A801" t="str">
            <v>surgery</v>
          </cell>
          <cell r="B801">
            <v>10</v>
          </cell>
        </row>
        <row r="802">
          <cell r="A802" t="str">
            <v>general_medicine</v>
          </cell>
          <cell r="B802">
            <v>19</v>
          </cell>
        </row>
        <row r="803">
          <cell r="A803" t="str">
            <v>ICU</v>
          </cell>
          <cell r="B803">
            <v>14</v>
          </cell>
        </row>
        <row r="804">
          <cell r="A804" t="str">
            <v>emergency</v>
          </cell>
          <cell r="B804">
            <v>22</v>
          </cell>
        </row>
        <row r="805">
          <cell r="A805" t="str">
            <v>emergency</v>
          </cell>
          <cell r="B805">
            <v>22</v>
          </cell>
        </row>
        <row r="806">
          <cell r="A806" t="str">
            <v>general_medicine</v>
          </cell>
          <cell r="B806">
            <v>19</v>
          </cell>
        </row>
        <row r="807">
          <cell r="A807" t="str">
            <v>emergency</v>
          </cell>
          <cell r="B807">
            <v>22</v>
          </cell>
        </row>
        <row r="808">
          <cell r="A808" t="str">
            <v>general_medicine</v>
          </cell>
          <cell r="B808">
            <v>19</v>
          </cell>
        </row>
        <row r="809">
          <cell r="A809" t="str">
            <v>general_medicine</v>
          </cell>
          <cell r="B809">
            <v>19</v>
          </cell>
        </row>
        <row r="810">
          <cell r="A810" t="str">
            <v>surgery</v>
          </cell>
          <cell r="B810">
            <v>10</v>
          </cell>
        </row>
        <row r="811">
          <cell r="A811" t="str">
            <v>ICU</v>
          </cell>
          <cell r="B811">
            <v>14</v>
          </cell>
        </row>
        <row r="812">
          <cell r="A812" t="str">
            <v>ICU</v>
          </cell>
          <cell r="B812">
            <v>14</v>
          </cell>
        </row>
        <row r="813">
          <cell r="A813" t="str">
            <v>general_medicine</v>
          </cell>
          <cell r="B813">
            <v>19</v>
          </cell>
        </row>
        <row r="814">
          <cell r="A814" t="str">
            <v>emergency</v>
          </cell>
          <cell r="B814">
            <v>22</v>
          </cell>
        </row>
        <row r="815">
          <cell r="A815" t="str">
            <v>ICU</v>
          </cell>
          <cell r="B815">
            <v>14</v>
          </cell>
        </row>
        <row r="816">
          <cell r="A816" t="str">
            <v>general_medicine</v>
          </cell>
          <cell r="B816">
            <v>19</v>
          </cell>
        </row>
        <row r="817">
          <cell r="A817" t="str">
            <v>ICU</v>
          </cell>
          <cell r="B817">
            <v>14</v>
          </cell>
        </row>
        <row r="818">
          <cell r="A818" t="str">
            <v>surgery</v>
          </cell>
          <cell r="B818">
            <v>10</v>
          </cell>
        </row>
        <row r="819">
          <cell r="A819" t="str">
            <v>general_medicine</v>
          </cell>
          <cell r="B819">
            <v>19</v>
          </cell>
        </row>
        <row r="820">
          <cell r="A820" t="str">
            <v>general_medicine</v>
          </cell>
          <cell r="B820">
            <v>19</v>
          </cell>
        </row>
        <row r="821">
          <cell r="A821" t="str">
            <v>ICU</v>
          </cell>
          <cell r="B821">
            <v>14</v>
          </cell>
        </row>
        <row r="822">
          <cell r="A822" t="str">
            <v>ICU</v>
          </cell>
          <cell r="B822">
            <v>14</v>
          </cell>
        </row>
        <row r="823">
          <cell r="A823" t="str">
            <v>ICU</v>
          </cell>
          <cell r="B823">
            <v>14</v>
          </cell>
        </row>
        <row r="824">
          <cell r="A824" t="str">
            <v>emergency</v>
          </cell>
          <cell r="B824">
            <v>22</v>
          </cell>
        </row>
        <row r="825">
          <cell r="A825" t="str">
            <v>general_medicine</v>
          </cell>
          <cell r="B825">
            <v>19</v>
          </cell>
        </row>
        <row r="826">
          <cell r="A826" t="str">
            <v>surgery</v>
          </cell>
          <cell r="B826">
            <v>10</v>
          </cell>
        </row>
        <row r="827">
          <cell r="A827" t="str">
            <v>surgery</v>
          </cell>
          <cell r="B827">
            <v>10</v>
          </cell>
        </row>
        <row r="828">
          <cell r="A828" t="str">
            <v>emergency</v>
          </cell>
          <cell r="B828">
            <v>22</v>
          </cell>
        </row>
        <row r="829">
          <cell r="A829" t="str">
            <v>ICU</v>
          </cell>
          <cell r="B829">
            <v>14</v>
          </cell>
        </row>
        <row r="830">
          <cell r="A830" t="str">
            <v>surgery</v>
          </cell>
          <cell r="B830">
            <v>10</v>
          </cell>
        </row>
        <row r="831">
          <cell r="A831" t="str">
            <v>ICU</v>
          </cell>
          <cell r="B831">
            <v>14</v>
          </cell>
        </row>
        <row r="832">
          <cell r="A832" t="str">
            <v>ICU</v>
          </cell>
          <cell r="B832">
            <v>14</v>
          </cell>
        </row>
        <row r="833">
          <cell r="A833" t="str">
            <v>emergency</v>
          </cell>
          <cell r="B833">
            <v>22</v>
          </cell>
        </row>
        <row r="834">
          <cell r="A834" t="str">
            <v>ICU</v>
          </cell>
          <cell r="B834">
            <v>14</v>
          </cell>
        </row>
        <row r="835">
          <cell r="A835" t="str">
            <v>surgery</v>
          </cell>
          <cell r="B835">
            <v>10</v>
          </cell>
        </row>
        <row r="836">
          <cell r="A836" t="str">
            <v>ICU</v>
          </cell>
          <cell r="B836">
            <v>14</v>
          </cell>
        </row>
        <row r="837">
          <cell r="A837" t="str">
            <v>ICU</v>
          </cell>
          <cell r="B837">
            <v>14</v>
          </cell>
        </row>
        <row r="838">
          <cell r="A838" t="str">
            <v>ICU</v>
          </cell>
          <cell r="B838">
            <v>14</v>
          </cell>
        </row>
        <row r="839">
          <cell r="A839" t="str">
            <v>emergency</v>
          </cell>
          <cell r="B839">
            <v>22</v>
          </cell>
        </row>
        <row r="840">
          <cell r="A840" t="str">
            <v>surgery</v>
          </cell>
          <cell r="B840">
            <v>10</v>
          </cell>
        </row>
        <row r="841">
          <cell r="A841" t="str">
            <v>emergency</v>
          </cell>
          <cell r="B841">
            <v>22</v>
          </cell>
        </row>
        <row r="842">
          <cell r="A842" t="str">
            <v>emergency</v>
          </cell>
          <cell r="B842">
            <v>22</v>
          </cell>
        </row>
        <row r="843">
          <cell r="A843" t="str">
            <v>surgery</v>
          </cell>
          <cell r="B843">
            <v>10</v>
          </cell>
        </row>
        <row r="844">
          <cell r="A844" t="str">
            <v>ICU</v>
          </cell>
          <cell r="B844">
            <v>14</v>
          </cell>
        </row>
        <row r="845">
          <cell r="A845" t="str">
            <v>ICU</v>
          </cell>
          <cell r="B845">
            <v>14</v>
          </cell>
        </row>
        <row r="846">
          <cell r="A846" t="str">
            <v>surgery</v>
          </cell>
          <cell r="B846">
            <v>10</v>
          </cell>
        </row>
        <row r="847">
          <cell r="A847" t="str">
            <v>ICU</v>
          </cell>
          <cell r="B847">
            <v>14</v>
          </cell>
        </row>
        <row r="848">
          <cell r="A848" t="str">
            <v>general_medicine</v>
          </cell>
          <cell r="B848">
            <v>19</v>
          </cell>
        </row>
        <row r="849">
          <cell r="A849" t="str">
            <v>general_medicine</v>
          </cell>
          <cell r="B849">
            <v>19</v>
          </cell>
        </row>
        <row r="850">
          <cell r="A850" t="str">
            <v>emergency</v>
          </cell>
          <cell r="B850">
            <v>22</v>
          </cell>
        </row>
        <row r="851">
          <cell r="A851" t="str">
            <v>surgery</v>
          </cell>
          <cell r="B851">
            <v>10</v>
          </cell>
        </row>
        <row r="852">
          <cell r="A852" t="str">
            <v>ICU</v>
          </cell>
          <cell r="B852">
            <v>14</v>
          </cell>
        </row>
        <row r="853">
          <cell r="A853" t="str">
            <v>surgery</v>
          </cell>
          <cell r="B853">
            <v>10</v>
          </cell>
        </row>
        <row r="854">
          <cell r="A854" t="str">
            <v>general_medicine</v>
          </cell>
          <cell r="B854">
            <v>19</v>
          </cell>
        </row>
        <row r="855">
          <cell r="A855" t="str">
            <v>ICU</v>
          </cell>
          <cell r="B855">
            <v>14</v>
          </cell>
        </row>
        <row r="856">
          <cell r="A856" t="str">
            <v>ICU</v>
          </cell>
          <cell r="B856">
            <v>14</v>
          </cell>
        </row>
        <row r="857">
          <cell r="A857" t="str">
            <v>surgery</v>
          </cell>
          <cell r="B857">
            <v>10</v>
          </cell>
        </row>
        <row r="858">
          <cell r="A858" t="str">
            <v>surgery</v>
          </cell>
          <cell r="B858">
            <v>10</v>
          </cell>
        </row>
        <row r="859">
          <cell r="A859" t="str">
            <v>emergency</v>
          </cell>
          <cell r="B859">
            <v>22</v>
          </cell>
        </row>
        <row r="860">
          <cell r="A860" t="str">
            <v>emergency</v>
          </cell>
          <cell r="B860">
            <v>22</v>
          </cell>
        </row>
        <row r="861">
          <cell r="A861" t="str">
            <v>surgery</v>
          </cell>
          <cell r="B861">
            <v>10</v>
          </cell>
        </row>
        <row r="862">
          <cell r="A862" t="str">
            <v>emergency</v>
          </cell>
          <cell r="B862">
            <v>22</v>
          </cell>
        </row>
        <row r="863">
          <cell r="A863" t="str">
            <v>emergency</v>
          </cell>
          <cell r="B863">
            <v>22</v>
          </cell>
        </row>
        <row r="864">
          <cell r="A864" t="str">
            <v>general_medicine</v>
          </cell>
          <cell r="B864">
            <v>19</v>
          </cell>
        </row>
        <row r="865">
          <cell r="A865" t="str">
            <v>emergency</v>
          </cell>
          <cell r="B865">
            <v>22</v>
          </cell>
        </row>
        <row r="866">
          <cell r="A866" t="str">
            <v>ICU</v>
          </cell>
          <cell r="B866">
            <v>14</v>
          </cell>
        </row>
        <row r="867">
          <cell r="A867" t="str">
            <v>ICU</v>
          </cell>
          <cell r="B867">
            <v>14</v>
          </cell>
        </row>
        <row r="868">
          <cell r="A868" t="str">
            <v>general_medicine</v>
          </cell>
          <cell r="B868">
            <v>19</v>
          </cell>
        </row>
        <row r="869">
          <cell r="A869" t="str">
            <v>ICU</v>
          </cell>
          <cell r="B869">
            <v>14</v>
          </cell>
        </row>
        <row r="870">
          <cell r="A870" t="str">
            <v>general_medicine</v>
          </cell>
          <cell r="B870">
            <v>19</v>
          </cell>
        </row>
        <row r="871">
          <cell r="A871" t="str">
            <v>ICU</v>
          </cell>
          <cell r="B871">
            <v>14</v>
          </cell>
        </row>
        <row r="872">
          <cell r="A872" t="str">
            <v>emergency</v>
          </cell>
          <cell r="B872">
            <v>22</v>
          </cell>
        </row>
        <row r="873">
          <cell r="A873" t="str">
            <v>general_medicine</v>
          </cell>
          <cell r="B873">
            <v>19</v>
          </cell>
        </row>
        <row r="874">
          <cell r="A874" t="str">
            <v>general_medicine</v>
          </cell>
          <cell r="B874">
            <v>19</v>
          </cell>
        </row>
        <row r="875">
          <cell r="A875" t="str">
            <v>emergency</v>
          </cell>
          <cell r="B875">
            <v>22</v>
          </cell>
        </row>
        <row r="876">
          <cell r="A876" t="str">
            <v>surgery</v>
          </cell>
          <cell r="B876">
            <v>10</v>
          </cell>
        </row>
        <row r="877">
          <cell r="A877" t="str">
            <v>general_medicine</v>
          </cell>
          <cell r="B877">
            <v>19</v>
          </cell>
        </row>
        <row r="878">
          <cell r="A878" t="str">
            <v>general_medicine</v>
          </cell>
          <cell r="B878">
            <v>19</v>
          </cell>
        </row>
        <row r="879">
          <cell r="A879" t="str">
            <v>general_medicine</v>
          </cell>
          <cell r="B879">
            <v>19</v>
          </cell>
        </row>
        <row r="880">
          <cell r="A880" t="str">
            <v>surgery</v>
          </cell>
          <cell r="B880">
            <v>10</v>
          </cell>
        </row>
        <row r="881">
          <cell r="A881" t="str">
            <v>general_medicine</v>
          </cell>
          <cell r="B881">
            <v>19</v>
          </cell>
        </row>
        <row r="882">
          <cell r="A882" t="str">
            <v>emergency</v>
          </cell>
          <cell r="B882">
            <v>22</v>
          </cell>
        </row>
        <row r="883">
          <cell r="A883" t="str">
            <v>surgery</v>
          </cell>
          <cell r="B883">
            <v>10</v>
          </cell>
        </row>
        <row r="884">
          <cell r="A884" t="str">
            <v>surgery</v>
          </cell>
          <cell r="B884">
            <v>10</v>
          </cell>
        </row>
        <row r="885">
          <cell r="A885" t="str">
            <v>general_medicine</v>
          </cell>
          <cell r="B885">
            <v>19</v>
          </cell>
        </row>
        <row r="886">
          <cell r="A886" t="str">
            <v>ICU</v>
          </cell>
          <cell r="B886">
            <v>14</v>
          </cell>
        </row>
        <row r="887">
          <cell r="A887" t="str">
            <v>ICU</v>
          </cell>
          <cell r="B887">
            <v>14</v>
          </cell>
        </row>
        <row r="888">
          <cell r="A888" t="str">
            <v>ICU</v>
          </cell>
          <cell r="B888">
            <v>14</v>
          </cell>
        </row>
        <row r="889">
          <cell r="A889" t="str">
            <v>general_medicine</v>
          </cell>
          <cell r="B889">
            <v>19</v>
          </cell>
        </row>
        <row r="890">
          <cell r="A890" t="str">
            <v>ICU</v>
          </cell>
          <cell r="B890">
            <v>14</v>
          </cell>
        </row>
        <row r="891">
          <cell r="A891" t="str">
            <v>ICU</v>
          </cell>
          <cell r="B891">
            <v>14</v>
          </cell>
        </row>
        <row r="892">
          <cell r="A892" t="str">
            <v>emergency</v>
          </cell>
          <cell r="B892">
            <v>22</v>
          </cell>
        </row>
        <row r="893">
          <cell r="A893" t="str">
            <v>ICU</v>
          </cell>
          <cell r="B893">
            <v>14</v>
          </cell>
        </row>
        <row r="894">
          <cell r="A894" t="str">
            <v>ICU</v>
          </cell>
          <cell r="B894">
            <v>14</v>
          </cell>
        </row>
        <row r="895">
          <cell r="A895" t="str">
            <v>ICU</v>
          </cell>
          <cell r="B895">
            <v>14</v>
          </cell>
        </row>
        <row r="896">
          <cell r="A896" t="str">
            <v>surgery</v>
          </cell>
          <cell r="B896">
            <v>10</v>
          </cell>
        </row>
        <row r="897">
          <cell r="A897" t="str">
            <v>ICU</v>
          </cell>
          <cell r="B897">
            <v>14</v>
          </cell>
        </row>
        <row r="898">
          <cell r="A898" t="str">
            <v>emergency</v>
          </cell>
          <cell r="B898">
            <v>22</v>
          </cell>
        </row>
        <row r="899">
          <cell r="A899" t="str">
            <v>emergency</v>
          </cell>
          <cell r="B899">
            <v>22</v>
          </cell>
        </row>
        <row r="900">
          <cell r="A900" t="str">
            <v>emergency</v>
          </cell>
          <cell r="B900">
            <v>22</v>
          </cell>
        </row>
        <row r="901">
          <cell r="A901" t="str">
            <v>general_medicine</v>
          </cell>
          <cell r="B901">
            <v>19</v>
          </cell>
        </row>
        <row r="902">
          <cell r="A902" t="str">
            <v>ICU</v>
          </cell>
          <cell r="B902">
            <v>14</v>
          </cell>
        </row>
        <row r="903">
          <cell r="A903" t="str">
            <v>emergency</v>
          </cell>
          <cell r="B903">
            <v>22</v>
          </cell>
        </row>
        <row r="904">
          <cell r="A904" t="str">
            <v>emergency</v>
          </cell>
          <cell r="B904">
            <v>22</v>
          </cell>
        </row>
        <row r="905">
          <cell r="A905" t="str">
            <v>general_medicine</v>
          </cell>
          <cell r="B905">
            <v>19</v>
          </cell>
        </row>
        <row r="906">
          <cell r="A906" t="str">
            <v>emergency</v>
          </cell>
          <cell r="B906">
            <v>22</v>
          </cell>
        </row>
        <row r="907">
          <cell r="A907" t="str">
            <v>general_medicine</v>
          </cell>
          <cell r="B907">
            <v>19</v>
          </cell>
        </row>
        <row r="908">
          <cell r="A908" t="str">
            <v>general_medicine</v>
          </cell>
          <cell r="B908">
            <v>19</v>
          </cell>
        </row>
        <row r="909">
          <cell r="A909" t="str">
            <v>ICU</v>
          </cell>
          <cell r="B909">
            <v>14</v>
          </cell>
        </row>
        <row r="910">
          <cell r="A910" t="str">
            <v>general_medicine</v>
          </cell>
          <cell r="B910">
            <v>19</v>
          </cell>
        </row>
        <row r="911">
          <cell r="A911" t="str">
            <v>general_medicine</v>
          </cell>
          <cell r="B911">
            <v>19</v>
          </cell>
        </row>
        <row r="912">
          <cell r="A912" t="str">
            <v>emergency</v>
          </cell>
          <cell r="B912">
            <v>22</v>
          </cell>
        </row>
        <row r="913">
          <cell r="A913" t="str">
            <v>emergency</v>
          </cell>
          <cell r="B913">
            <v>22</v>
          </cell>
        </row>
        <row r="914">
          <cell r="A914" t="str">
            <v>surgery</v>
          </cell>
          <cell r="B914">
            <v>10</v>
          </cell>
        </row>
        <row r="915">
          <cell r="A915" t="str">
            <v>emergency</v>
          </cell>
          <cell r="B915">
            <v>22</v>
          </cell>
        </row>
        <row r="916">
          <cell r="A916" t="str">
            <v>ICU</v>
          </cell>
          <cell r="B916">
            <v>14</v>
          </cell>
        </row>
        <row r="917">
          <cell r="A917" t="str">
            <v>emergency</v>
          </cell>
          <cell r="B917">
            <v>22</v>
          </cell>
        </row>
        <row r="918">
          <cell r="A918" t="str">
            <v>emergency</v>
          </cell>
          <cell r="B918">
            <v>22</v>
          </cell>
        </row>
        <row r="919">
          <cell r="A919" t="str">
            <v>emergency</v>
          </cell>
          <cell r="B919">
            <v>22</v>
          </cell>
        </row>
        <row r="920">
          <cell r="A920" t="str">
            <v>emergency</v>
          </cell>
          <cell r="B920">
            <v>22</v>
          </cell>
        </row>
        <row r="921">
          <cell r="A921" t="str">
            <v>surgery</v>
          </cell>
          <cell r="B921">
            <v>10</v>
          </cell>
        </row>
        <row r="922">
          <cell r="A922" t="str">
            <v>surgery</v>
          </cell>
          <cell r="B922">
            <v>10</v>
          </cell>
        </row>
        <row r="923">
          <cell r="A923" t="str">
            <v>surgery</v>
          </cell>
          <cell r="B923">
            <v>10</v>
          </cell>
        </row>
        <row r="924">
          <cell r="A924" t="str">
            <v>emergency</v>
          </cell>
          <cell r="B924">
            <v>22</v>
          </cell>
        </row>
        <row r="925">
          <cell r="A925" t="str">
            <v>general_medicine</v>
          </cell>
          <cell r="B925">
            <v>19</v>
          </cell>
        </row>
        <row r="926">
          <cell r="A926" t="str">
            <v>general_medicine</v>
          </cell>
          <cell r="B926">
            <v>19</v>
          </cell>
        </row>
        <row r="927">
          <cell r="A927" t="str">
            <v>general_medicine</v>
          </cell>
          <cell r="B927">
            <v>19</v>
          </cell>
        </row>
        <row r="928">
          <cell r="A928" t="str">
            <v>ICU</v>
          </cell>
          <cell r="B928">
            <v>14</v>
          </cell>
        </row>
        <row r="929">
          <cell r="A929" t="str">
            <v>general_medicine</v>
          </cell>
          <cell r="B929">
            <v>19</v>
          </cell>
        </row>
        <row r="930">
          <cell r="A930" t="str">
            <v>ICU</v>
          </cell>
          <cell r="B930">
            <v>14</v>
          </cell>
        </row>
        <row r="931">
          <cell r="A931" t="str">
            <v>ICU</v>
          </cell>
          <cell r="B931">
            <v>14</v>
          </cell>
        </row>
        <row r="932">
          <cell r="A932" t="str">
            <v>general_medicine</v>
          </cell>
          <cell r="B932">
            <v>19</v>
          </cell>
        </row>
        <row r="933">
          <cell r="A933" t="str">
            <v>ICU</v>
          </cell>
          <cell r="B933">
            <v>14</v>
          </cell>
        </row>
        <row r="934">
          <cell r="A934" t="str">
            <v>general_medicine</v>
          </cell>
          <cell r="B934">
            <v>19</v>
          </cell>
        </row>
        <row r="935">
          <cell r="A935" t="str">
            <v>general_medicine</v>
          </cell>
          <cell r="B935">
            <v>19</v>
          </cell>
        </row>
        <row r="936">
          <cell r="A936" t="str">
            <v>surgery</v>
          </cell>
          <cell r="B936">
            <v>10</v>
          </cell>
        </row>
        <row r="937">
          <cell r="A937" t="str">
            <v>ICU</v>
          </cell>
          <cell r="B937">
            <v>14</v>
          </cell>
        </row>
        <row r="938">
          <cell r="A938" t="str">
            <v>surgery</v>
          </cell>
          <cell r="B938">
            <v>10</v>
          </cell>
        </row>
        <row r="939">
          <cell r="A939" t="str">
            <v>ICU</v>
          </cell>
          <cell r="B939">
            <v>14</v>
          </cell>
        </row>
        <row r="940">
          <cell r="A940" t="str">
            <v>surgery</v>
          </cell>
          <cell r="B940">
            <v>10</v>
          </cell>
        </row>
        <row r="941">
          <cell r="A941" t="str">
            <v>surgery</v>
          </cell>
          <cell r="B941">
            <v>10</v>
          </cell>
        </row>
        <row r="942">
          <cell r="A942" t="str">
            <v>ICU</v>
          </cell>
          <cell r="B942">
            <v>14</v>
          </cell>
        </row>
        <row r="943">
          <cell r="A943" t="str">
            <v>ICU</v>
          </cell>
          <cell r="B943">
            <v>14</v>
          </cell>
        </row>
        <row r="944">
          <cell r="A944" t="str">
            <v>general_medicine</v>
          </cell>
          <cell r="B944">
            <v>19</v>
          </cell>
        </row>
        <row r="945">
          <cell r="A945" t="str">
            <v>emergency</v>
          </cell>
          <cell r="B945">
            <v>22</v>
          </cell>
        </row>
        <row r="946">
          <cell r="A946" t="str">
            <v>surgery</v>
          </cell>
          <cell r="B946">
            <v>10</v>
          </cell>
        </row>
        <row r="947">
          <cell r="A947" t="str">
            <v>emergency</v>
          </cell>
          <cell r="B947">
            <v>22</v>
          </cell>
        </row>
        <row r="948">
          <cell r="A948" t="str">
            <v>ICU</v>
          </cell>
          <cell r="B948">
            <v>14</v>
          </cell>
        </row>
        <row r="949">
          <cell r="A949" t="str">
            <v>emergency</v>
          </cell>
          <cell r="B949">
            <v>22</v>
          </cell>
        </row>
        <row r="950">
          <cell r="A950" t="str">
            <v>surgery</v>
          </cell>
          <cell r="B950">
            <v>10</v>
          </cell>
        </row>
        <row r="951">
          <cell r="A951" t="str">
            <v>ICU</v>
          </cell>
          <cell r="B951">
            <v>14</v>
          </cell>
        </row>
        <row r="952">
          <cell r="A952" t="str">
            <v>ICU</v>
          </cell>
          <cell r="B952">
            <v>14</v>
          </cell>
        </row>
        <row r="953">
          <cell r="A953" t="str">
            <v>surgery</v>
          </cell>
          <cell r="B953">
            <v>10</v>
          </cell>
        </row>
        <row r="954">
          <cell r="A954" t="str">
            <v>general_medicine</v>
          </cell>
          <cell r="B954">
            <v>19</v>
          </cell>
        </row>
        <row r="955">
          <cell r="A955" t="str">
            <v>general_medicine</v>
          </cell>
          <cell r="B955">
            <v>19</v>
          </cell>
        </row>
        <row r="956">
          <cell r="A956" t="str">
            <v>general_medicine</v>
          </cell>
          <cell r="B956">
            <v>19</v>
          </cell>
        </row>
        <row r="957">
          <cell r="A957" t="str">
            <v>emergency</v>
          </cell>
          <cell r="B957">
            <v>22</v>
          </cell>
        </row>
        <row r="958">
          <cell r="A958" t="str">
            <v>emergency</v>
          </cell>
          <cell r="B958">
            <v>22</v>
          </cell>
        </row>
        <row r="959">
          <cell r="A959" t="str">
            <v>surgery</v>
          </cell>
          <cell r="B959">
            <v>10</v>
          </cell>
        </row>
        <row r="960">
          <cell r="A960" t="str">
            <v>emergency</v>
          </cell>
          <cell r="B960">
            <v>22</v>
          </cell>
        </row>
        <row r="961">
          <cell r="A961" t="str">
            <v>general_medicine</v>
          </cell>
          <cell r="B961">
            <v>19</v>
          </cell>
        </row>
        <row r="962">
          <cell r="A962" t="str">
            <v>general_medicine</v>
          </cell>
          <cell r="B962">
            <v>19</v>
          </cell>
        </row>
        <row r="963">
          <cell r="A963" t="str">
            <v>surgery</v>
          </cell>
          <cell r="B963">
            <v>10</v>
          </cell>
        </row>
        <row r="964">
          <cell r="A964" t="str">
            <v>emergency</v>
          </cell>
          <cell r="B964">
            <v>22</v>
          </cell>
        </row>
        <row r="965">
          <cell r="A965" t="str">
            <v>ICU</v>
          </cell>
          <cell r="B965">
            <v>14</v>
          </cell>
        </row>
        <row r="966">
          <cell r="A966" t="str">
            <v>ICU</v>
          </cell>
          <cell r="B966">
            <v>14</v>
          </cell>
        </row>
        <row r="967">
          <cell r="A967" t="str">
            <v>surgery</v>
          </cell>
          <cell r="B967">
            <v>10</v>
          </cell>
        </row>
        <row r="968">
          <cell r="A968" t="str">
            <v>general_medicine</v>
          </cell>
          <cell r="B968">
            <v>19</v>
          </cell>
        </row>
        <row r="969">
          <cell r="A969" t="str">
            <v>surgery</v>
          </cell>
          <cell r="B969">
            <v>10</v>
          </cell>
        </row>
        <row r="970">
          <cell r="A970" t="str">
            <v>ICU</v>
          </cell>
          <cell r="B970">
            <v>14</v>
          </cell>
        </row>
        <row r="971">
          <cell r="A971" t="str">
            <v>general_medicine</v>
          </cell>
          <cell r="B971">
            <v>19</v>
          </cell>
        </row>
        <row r="972">
          <cell r="A972" t="str">
            <v>surgery</v>
          </cell>
          <cell r="B972">
            <v>10</v>
          </cell>
        </row>
        <row r="973">
          <cell r="A973" t="str">
            <v>surgery</v>
          </cell>
          <cell r="B973">
            <v>10</v>
          </cell>
        </row>
        <row r="974">
          <cell r="A974" t="str">
            <v>ICU</v>
          </cell>
          <cell r="B974">
            <v>14</v>
          </cell>
        </row>
        <row r="975">
          <cell r="A975" t="str">
            <v>surgery</v>
          </cell>
          <cell r="B975">
            <v>10</v>
          </cell>
        </row>
        <row r="976">
          <cell r="A976" t="str">
            <v>ICU</v>
          </cell>
          <cell r="B976">
            <v>14</v>
          </cell>
        </row>
        <row r="977">
          <cell r="A977" t="str">
            <v>general_medicine</v>
          </cell>
          <cell r="B977">
            <v>19</v>
          </cell>
        </row>
        <row r="978">
          <cell r="A978" t="str">
            <v>surgery</v>
          </cell>
          <cell r="B978">
            <v>10</v>
          </cell>
        </row>
        <row r="979">
          <cell r="A979" t="str">
            <v>surgery</v>
          </cell>
          <cell r="B979">
            <v>10</v>
          </cell>
        </row>
        <row r="980">
          <cell r="A980" t="str">
            <v>ICU</v>
          </cell>
          <cell r="B980">
            <v>14</v>
          </cell>
        </row>
        <row r="981">
          <cell r="A981" t="str">
            <v>ICU</v>
          </cell>
          <cell r="B981">
            <v>14</v>
          </cell>
        </row>
        <row r="982">
          <cell r="A982" t="str">
            <v>general_medicine</v>
          </cell>
          <cell r="B982">
            <v>19</v>
          </cell>
        </row>
        <row r="983">
          <cell r="A983" t="str">
            <v>general_medicine</v>
          </cell>
          <cell r="B983">
            <v>19</v>
          </cell>
        </row>
        <row r="984">
          <cell r="A984" t="str">
            <v>ICU</v>
          </cell>
          <cell r="B984">
            <v>14</v>
          </cell>
        </row>
        <row r="985">
          <cell r="A985" t="str">
            <v>general_medicine</v>
          </cell>
          <cell r="B985">
            <v>19</v>
          </cell>
        </row>
        <row r="986">
          <cell r="A986" t="str">
            <v>ICU</v>
          </cell>
          <cell r="B986">
            <v>14</v>
          </cell>
        </row>
        <row r="987">
          <cell r="A987" t="str">
            <v>emergency</v>
          </cell>
          <cell r="B987">
            <v>22</v>
          </cell>
        </row>
        <row r="988">
          <cell r="A988" t="str">
            <v>surgery</v>
          </cell>
          <cell r="B988">
            <v>10</v>
          </cell>
        </row>
        <row r="989">
          <cell r="A989" t="str">
            <v>ICU</v>
          </cell>
          <cell r="B989">
            <v>14</v>
          </cell>
        </row>
        <row r="990">
          <cell r="A990" t="str">
            <v>surgery</v>
          </cell>
          <cell r="B990">
            <v>10</v>
          </cell>
        </row>
        <row r="991">
          <cell r="A991" t="str">
            <v>general_medicine</v>
          </cell>
          <cell r="B991">
            <v>19</v>
          </cell>
        </row>
        <row r="992">
          <cell r="A992" t="str">
            <v>ICU</v>
          </cell>
          <cell r="B992">
            <v>14</v>
          </cell>
        </row>
        <row r="993">
          <cell r="A993" t="str">
            <v>surgery</v>
          </cell>
          <cell r="B993">
            <v>10</v>
          </cell>
        </row>
        <row r="994">
          <cell r="A994" t="str">
            <v>ICU</v>
          </cell>
          <cell r="B994">
            <v>14</v>
          </cell>
        </row>
        <row r="995">
          <cell r="A995" t="str">
            <v>ICU</v>
          </cell>
          <cell r="B995">
            <v>14</v>
          </cell>
        </row>
        <row r="996">
          <cell r="A996" t="str">
            <v>emergency</v>
          </cell>
          <cell r="B996">
            <v>22</v>
          </cell>
        </row>
        <row r="997">
          <cell r="A997" t="str">
            <v>emergency</v>
          </cell>
          <cell r="B997">
            <v>22</v>
          </cell>
        </row>
        <row r="998">
          <cell r="A998" t="str">
            <v>emergency</v>
          </cell>
          <cell r="B998">
            <v>22</v>
          </cell>
        </row>
        <row r="999">
          <cell r="A999" t="str">
            <v>ICU</v>
          </cell>
          <cell r="B999">
            <v>14</v>
          </cell>
        </row>
        <row r="1000">
          <cell r="A1000" t="str">
            <v>ICU</v>
          </cell>
          <cell r="B1000">
            <v>14</v>
          </cell>
        </row>
        <row r="1001">
          <cell r="A1001" t="str">
            <v>general_medicine</v>
          </cell>
          <cell r="B1001">
            <v>19</v>
          </cell>
        </row>
        <row r="1002">
          <cell r="B1002">
            <v>22</v>
          </cell>
        </row>
        <row r="1003">
          <cell r="B1003">
            <v>22</v>
          </cell>
        </row>
        <row r="1004">
          <cell r="B1004">
            <v>22</v>
          </cell>
        </row>
        <row r="1005">
          <cell r="B1005">
            <v>22</v>
          </cell>
        </row>
        <row r="1006">
          <cell r="B1006">
            <v>22</v>
          </cell>
        </row>
        <row r="1007">
          <cell r="B1007">
            <v>22</v>
          </cell>
        </row>
        <row r="1008">
          <cell r="B1008">
            <v>22</v>
          </cell>
        </row>
        <row r="1009">
          <cell r="B1009">
            <v>22</v>
          </cell>
        </row>
        <row r="1010">
          <cell r="B1010">
            <v>22</v>
          </cell>
        </row>
        <row r="1011">
          <cell r="B1011">
            <v>22</v>
          </cell>
        </row>
        <row r="1012">
          <cell r="B1012">
            <v>22</v>
          </cell>
        </row>
        <row r="1013">
          <cell r="B1013">
            <v>22</v>
          </cell>
        </row>
        <row r="1014">
          <cell r="B1014">
            <v>22</v>
          </cell>
        </row>
        <row r="1015">
          <cell r="B1015">
            <v>22</v>
          </cell>
        </row>
        <row r="1016">
          <cell r="B1016">
            <v>22</v>
          </cell>
        </row>
        <row r="1017">
          <cell r="B1017">
            <v>22</v>
          </cell>
        </row>
        <row r="1018">
          <cell r="B1018">
            <v>22</v>
          </cell>
        </row>
        <row r="1019">
          <cell r="B1019">
            <v>22</v>
          </cell>
        </row>
        <row r="1020">
          <cell r="B1020">
            <v>22</v>
          </cell>
        </row>
        <row r="1021">
          <cell r="B1021">
            <v>22</v>
          </cell>
        </row>
        <row r="1022">
          <cell r="B1022">
            <v>22</v>
          </cell>
        </row>
        <row r="1023">
          <cell r="B1023">
            <v>22</v>
          </cell>
        </row>
        <row r="1024">
          <cell r="B1024">
            <v>22</v>
          </cell>
        </row>
        <row r="1025">
          <cell r="B1025">
            <v>22</v>
          </cell>
        </row>
        <row r="1026">
          <cell r="B1026">
            <v>22</v>
          </cell>
        </row>
        <row r="1027">
          <cell r="B1027">
            <v>22</v>
          </cell>
        </row>
        <row r="1028">
          <cell r="B1028">
            <v>22</v>
          </cell>
        </row>
        <row r="1029">
          <cell r="B1029">
            <v>22</v>
          </cell>
        </row>
        <row r="1030">
          <cell r="B1030">
            <v>22</v>
          </cell>
        </row>
        <row r="1031">
          <cell r="B1031">
            <v>22</v>
          </cell>
        </row>
        <row r="1032">
          <cell r="B1032">
            <v>22</v>
          </cell>
        </row>
        <row r="1033">
          <cell r="B1033">
            <v>22</v>
          </cell>
        </row>
        <row r="1034">
          <cell r="B1034">
            <v>22</v>
          </cell>
        </row>
        <row r="1035">
          <cell r="B1035">
            <v>22</v>
          </cell>
        </row>
        <row r="1036">
          <cell r="B1036">
            <v>22</v>
          </cell>
        </row>
        <row r="1037">
          <cell r="B1037">
            <v>22</v>
          </cell>
        </row>
        <row r="1038">
          <cell r="B1038">
            <v>22</v>
          </cell>
        </row>
        <row r="1039">
          <cell r="B1039">
            <v>22</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58.500654166666" createdVersion="7" refreshedVersion="7" minRefreshableVersion="3" recordCount="1000" xr:uid="{548F7C6F-7E69-4789-A9D8-FC15E9292DFB}">
  <cacheSource type="worksheet">
    <worksheetSource name="Untitled_spreadsheet___patients"/>
  </cacheSource>
  <cacheFields count="9">
    <cacheField name="patient_id" numFmtId="0">
      <sharedItems/>
    </cacheField>
    <cacheField name="name" numFmtId="0">
      <sharedItems/>
    </cacheField>
    <cacheField name="age" numFmtId="0">
      <sharedItems containsSemiMixedTypes="0" containsString="0" containsNumber="1" containsInteger="1" minValue="0" maxValue="89" count="90">
        <n v="24"/>
        <n v="6"/>
        <n v="32"/>
        <n v="25"/>
        <n v="83"/>
        <n v="62"/>
        <n v="0"/>
        <n v="50"/>
        <n v="29"/>
        <n v="77"/>
        <n v="37"/>
        <n v="7"/>
        <n v="31"/>
        <n v="86"/>
        <n v="87"/>
        <n v="53"/>
        <n v="34"/>
        <n v="45"/>
        <n v="13"/>
        <n v="73"/>
        <n v="18"/>
        <n v="1"/>
        <n v="10"/>
        <n v="19"/>
        <n v="8"/>
        <n v="85"/>
        <n v="80"/>
        <n v="72"/>
        <n v="84"/>
        <n v="33"/>
        <n v="75"/>
        <n v="39"/>
        <n v="9"/>
        <n v="68"/>
        <n v="61"/>
        <n v="16"/>
        <n v="41"/>
        <n v="43"/>
        <n v="20"/>
        <n v="69"/>
        <n v="11"/>
        <n v="46"/>
        <n v="22"/>
        <n v="47"/>
        <n v="81"/>
        <n v="30"/>
        <n v="2"/>
        <n v="54"/>
        <n v="3"/>
        <n v="17"/>
        <n v="55"/>
        <n v="64"/>
        <n v="67"/>
        <n v="60"/>
        <n v="70"/>
        <n v="56"/>
        <n v="5"/>
        <n v="48"/>
        <n v="49"/>
        <n v="88"/>
        <n v="28"/>
        <n v="4"/>
        <n v="27"/>
        <n v="44"/>
        <n v="76"/>
        <n v="58"/>
        <n v="38"/>
        <n v="12"/>
        <n v="59"/>
        <n v="21"/>
        <n v="63"/>
        <n v="35"/>
        <n v="14"/>
        <n v="23"/>
        <n v="26"/>
        <n v="71"/>
        <n v="89"/>
        <n v="74"/>
        <n v="57"/>
        <n v="52"/>
        <n v="65"/>
        <n v="36"/>
        <n v="79"/>
        <n v="78"/>
        <n v="42"/>
        <n v="15"/>
        <n v="66"/>
        <n v="82"/>
        <n v="51"/>
        <n v="40"/>
      </sharedItems>
      <fieldGroup base="2">
        <rangePr startNum="0" endNum="89" groupInterval="10"/>
        <groupItems count="11">
          <s v="&lt;0"/>
          <s v="0-9"/>
          <s v="10-19"/>
          <s v="20-29"/>
          <s v="30-39"/>
          <s v="40-49"/>
          <s v="50-59"/>
          <s v="60-69"/>
          <s v="70-79"/>
          <s v="80-89"/>
          <s v="&gt;90"/>
        </groupItems>
      </fieldGroup>
    </cacheField>
    <cacheField name="arrival_date" numFmtId="14">
      <sharedItems containsSemiMixedTypes="0" containsNonDate="0" containsDate="1" containsString="0" minDate="2025-01-02T00:00:00" maxDate="2026-01-01T00:00:00"/>
    </cacheField>
    <cacheField name="departure_date" numFmtId="14">
      <sharedItems containsSemiMixedTypes="0" containsNonDate="0" containsDate="1" containsString="0" minDate="2025-01-06T00:00:00" maxDate="2026-01-14T00:00:00"/>
    </cacheField>
    <cacheField name="service" numFmtId="0">
      <sharedItems count="4">
        <s v="surgery"/>
        <s v="general_medicine"/>
        <s v="emergency"/>
        <s v="ICU"/>
      </sharedItems>
    </cacheField>
    <cacheField name="satisfaction" numFmtId="0">
      <sharedItems containsSemiMixedTypes="0" containsString="0" containsNumber="1" containsInteger="1" minValue="60" maxValue="99"/>
    </cacheField>
    <cacheField name="Column2" numFmtId="0">
      <sharedItems containsNonDate="0" containsString="0" containsBlank="1"/>
    </cacheField>
    <cacheField name="Column1" numFmtId="0">
      <sharedItems containsSemiMixedTypes="0" containsString="0" containsNumber="1" containsInteger="1" minValue="1" maxValue="14"/>
    </cacheField>
  </cacheFields>
  <extLst>
    <ext xmlns:x14="http://schemas.microsoft.com/office/spreadsheetml/2009/9/main" uri="{725AE2AE-9491-48be-B2B4-4EB974FC3084}">
      <x14:pivotCacheDefinition pivotCacheId="20388815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58.500654861113" createdVersion="7" refreshedVersion="7" minRefreshableVersion="3" recordCount="1000" xr:uid="{EF0C28E1-6090-494C-9387-CF1126A382F4}">
  <cacheSource type="worksheet">
    <worksheetSource name="hospitaldata"/>
  </cacheSource>
  <cacheFields count="13">
    <cacheField name="patient_id" numFmtId="0">
      <sharedItems/>
    </cacheField>
    <cacheField name="name" numFmtId="0">
      <sharedItems/>
    </cacheField>
    <cacheField name="age" numFmtId="0">
      <sharedItems containsSemiMixedTypes="0" containsString="0" containsNumber="1" containsInteger="1" minValue="0" maxValue="89" count="90">
        <n v="24"/>
        <n v="6"/>
        <n v="32"/>
        <n v="25"/>
        <n v="83"/>
        <n v="62"/>
        <n v="0"/>
        <n v="50"/>
        <n v="29"/>
        <n v="77"/>
        <n v="37"/>
        <n v="7"/>
        <n v="31"/>
        <n v="86"/>
        <n v="87"/>
        <n v="53"/>
        <n v="34"/>
        <n v="45"/>
        <n v="13"/>
        <n v="73"/>
        <n v="18"/>
        <n v="1"/>
        <n v="10"/>
        <n v="19"/>
        <n v="8"/>
        <n v="85"/>
        <n v="80"/>
        <n v="72"/>
        <n v="84"/>
        <n v="33"/>
        <n v="75"/>
        <n v="39"/>
        <n v="9"/>
        <n v="68"/>
        <n v="61"/>
        <n v="16"/>
        <n v="41"/>
        <n v="43"/>
        <n v="20"/>
        <n v="69"/>
        <n v="11"/>
        <n v="46"/>
        <n v="22"/>
        <n v="47"/>
        <n v="81"/>
        <n v="30"/>
        <n v="2"/>
        <n v="54"/>
        <n v="3"/>
        <n v="17"/>
        <n v="55"/>
        <n v="64"/>
        <n v="67"/>
        <n v="60"/>
        <n v="70"/>
        <n v="56"/>
        <n v="5"/>
        <n v="48"/>
        <n v="49"/>
        <n v="88"/>
        <n v="28"/>
        <n v="4"/>
        <n v="27"/>
        <n v="44"/>
        <n v="76"/>
        <n v="58"/>
        <n v="38"/>
        <n v="12"/>
        <n v="59"/>
        <n v="21"/>
        <n v="63"/>
        <n v="35"/>
        <n v="14"/>
        <n v="23"/>
        <n v="26"/>
        <n v="71"/>
        <n v="89"/>
        <n v="74"/>
        <n v="57"/>
        <n v="52"/>
        <n v="65"/>
        <n v="36"/>
        <n v="79"/>
        <n v="78"/>
        <n v="42"/>
        <n v="15"/>
        <n v="66"/>
        <n v="82"/>
        <n v="51"/>
        <n v="40"/>
      </sharedItems>
      <fieldGroup base="2">
        <rangePr startNum="0" endNum="89" groupInterval="10"/>
        <groupItems count="11">
          <s v="&lt;0"/>
          <s v="0-9"/>
          <s v="10-19"/>
          <s v="20-29"/>
          <s v="30-39"/>
          <s v="40-49"/>
          <s v="50-59"/>
          <s v="60-69"/>
          <s v="70-79"/>
          <s v="80-89"/>
          <s v="&gt;90"/>
        </groupItems>
      </fieldGroup>
    </cacheField>
    <cacheField name="arrival_date" numFmtId="14">
      <sharedItems containsSemiMixedTypes="0" containsNonDate="0" containsDate="1" containsString="0" minDate="2025-01-02T00:00:00" maxDate="2026-01-01T00:00:00"/>
    </cacheField>
    <cacheField name="departure_date" numFmtId="14">
      <sharedItems containsSemiMixedTypes="0" containsNonDate="0" containsDate="1" containsString="0" minDate="2025-01-06T00:00:00" maxDate="2026-01-14T00:00:00"/>
    </cacheField>
    <cacheField name="service" numFmtId="0">
      <sharedItems containsBlank="1" count="5">
        <s v="surgery"/>
        <s v="general_medicine"/>
        <s v="emergency"/>
        <s v="ICU"/>
        <m u="1"/>
      </sharedItems>
    </cacheField>
    <cacheField name="satisfaction" numFmtId="0">
      <sharedItems containsSemiMixedTypes="0" containsString="0" containsNumber="1" containsInteger="1" minValue="60" maxValue="99" count="40">
        <n v="61"/>
        <n v="83"/>
        <n v="81"/>
        <n v="76"/>
        <n v="66"/>
        <n v="82"/>
        <n v="91"/>
        <n v="88"/>
        <n v="60"/>
        <n v="62"/>
        <n v="92"/>
        <n v="67"/>
        <n v="93"/>
        <n v="80"/>
        <n v="77"/>
        <n v="79"/>
        <n v="71"/>
        <n v="89"/>
        <n v="94"/>
        <n v="69"/>
        <n v="73"/>
        <n v="98"/>
        <n v="63"/>
        <n v="97"/>
        <n v="86"/>
        <n v="95"/>
        <n v="99"/>
        <n v="75"/>
        <n v="84"/>
        <n v="85"/>
        <n v="68"/>
        <n v="74"/>
        <n v="72"/>
        <n v="64"/>
        <n v="96"/>
        <n v="87"/>
        <n v="90"/>
        <n v="65"/>
        <n v="78"/>
        <n v="70"/>
      </sharedItems>
    </cacheField>
    <cacheField name="Service_Performance_Category" numFmtId="0">
      <sharedItems containsBlank="1" count="4">
        <s v="Good"/>
        <s v="Excellent"/>
        <s v="Needs Improvement"/>
        <m u="1"/>
      </sharedItems>
    </cacheField>
    <cacheField name="available beds" numFmtId="0">
      <sharedItems containsSemiMixedTypes="0" containsString="0" containsNumber="1" containsInteger="1" minValue="10" maxValue="22"/>
    </cacheField>
    <cacheField name="LENGHTH OF STAY " numFmtId="0">
      <sharedItems containsSemiMixedTypes="0" containsString="0" containsNumber="1" containsInteger="1" minValue="1" maxValue="14"/>
    </cacheField>
    <cacheField name="week_of_day" numFmtId="0">
      <sharedItems containsBlank="1" count="8">
        <s v="Tuesday"/>
        <s v="Friday"/>
        <s v="Wednesday"/>
        <s v="Saturday"/>
        <s v="Sunday"/>
        <s v="Monday"/>
        <s v="Thursday"/>
        <m u="1"/>
      </sharedItems>
    </cacheField>
    <cacheField name="Column1" numFmtId="0">
      <sharedItems/>
    </cacheField>
    <cacheField name="Utilization Rate" numFmtId="0" formula="'LENGHTH OF STAY '/'available beds'" databaseField="0"/>
  </cacheFields>
  <extLst>
    <ext xmlns:x14="http://schemas.microsoft.com/office/spreadsheetml/2009/9/main" uri="{725AE2AE-9491-48be-B2B4-4EB974FC3084}">
      <x14:pivotCacheDefinition pivotCacheId="1177602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PAT-09484753"/>
    <s v="Richard Rodriguez"/>
    <x v="0"/>
    <d v="2025-03-16T00:00:00"/>
    <d v="2025-03-22T00:00:00"/>
    <x v="0"/>
    <n v="61"/>
    <m/>
    <n v="6"/>
  </r>
  <r>
    <s v="PAT-f0644084"/>
    <s v="Shannon Walker"/>
    <x v="1"/>
    <d v="2025-12-13T00:00:00"/>
    <d v="2025-12-14T00:00:00"/>
    <x v="0"/>
    <n v="83"/>
    <m/>
    <n v="1"/>
  </r>
  <r>
    <s v="PAT-ac6162e4"/>
    <s v="Julia Torres"/>
    <x v="0"/>
    <d v="2025-06-29T00:00:00"/>
    <d v="2025-07-05T00:00:00"/>
    <x v="1"/>
    <n v="83"/>
    <m/>
    <n v="6"/>
  </r>
  <r>
    <s v="PAT-3dda2bb5"/>
    <s v="Crystal Johnson"/>
    <x v="2"/>
    <d v="2025-10-12T00:00:00"/>
    <d v="2025-10-23T00:00:00"/>
    <x v="2"/>
    <n v="81"/>
    <m/>
    <n v="11"/>
  </r>
  <r>
    <s v="PAT-08591375"/>
    <s v="Garrett Lin"/>
    <x v="3"/>
    <d v="2025-02-18T00:00:00"/>
    <d v="2025-02-25T00:00:00"/>
    <x v="3"/>
    <n v="76"/>
    <m/>
    <n v="7"/>
  </r>
  <r>
    <s v="PAT-f4b29bae"/>
    <s v="Diana May"/>
    <x v="4"/>
    <d v="2025-06-26T00:00:00"/>
    <d v="2025-06-30T00:00:00"/>
    <x v="2"/>
    <n v="81"/>
    <m/>
    <n v="4"/>
  </r>
  <r>
    <s v="PAT-283cda07"/>
    <s v="William Herrera"/>
    <x v="5"/>
    <d v="2025-12-26T00:00:00"/>
    <d v="2025-12-27T00:00:00"/>
    <x v="2"/>
    <n v="66"/>
    <m/>
    <n v="1"/>
  </r>
  <r>
    <s v="PAT-5b61868c"/>
    <s v="Ashley Waller"/>
    <x v="6"/>
    <d v="2025-05-21T00:00:00"/>
    <d v="2025-06-04T00:00:00"/>
    <x v="3"/>
    <n v="82"/>
    <m/>
    <n v="14"/>
  </r>
  <r>
    <s v="PAT-f9c8afa6"/>
    <s v="Victor Baker"/>
    <x v="7"/>
    <d v="2025-07-30T00:00:00"/>
    <d v="2025-08-13T00:00:00"/>
    <x v="1"/>
    <n v="91"/>
    <m/>
    <n v="14"/>
  </r>
  <r>
    <s v="PAT-5290be70"/>
    <s v="Jeffrey Chandler"/>
    <x v="8"/>
    <d v="2025-11-01T00:00:00"/>
    <d v="2025-11-14T00:00:00"/>
    <x v="2"/>
    <n v="88"/>
    <m/>
    <n v="13"/>
  </r>
  <r>
    <s v="PAT-003ce690"/>
    <s v="Larry Dixon"/>
    <x v="8"/>
    <d v="2025-01-19T00:00:00"/>
    <d v="2025-01-21T00:00:00"/>
    <x v="3"/>
    <n v="60"/>
    <m/>
    <n v="2"/>
  </r>
  <r>
    <s v="PAT-18f78014"/>
    <s v="Kenneth Scott"/>
    <x v="9"/>
    <d v="2025-06-24T00:00:00"/>
    <d v="2025-06-26T00:00:00"/>
    <x v="1"/>
    <n v="61"/>
    <m/>
    <n v="2"/>
  </r>
  <r>
    <s v="PAT-69dc0dc1"/>
    <s v="April Frost"/>
    <x v="10"/>
    <d v="2025-11-15T00:00:00"/>
    <d v="2025-11-19T00:00:00"/>
    <x v="1"/>
    <n v="60"/>
    <m/>
    <n v="4"/>
  </r>
  <r>
    <s v="PAT-95afe21e"/>
    <s v="Michelle Harmon"/>
    <x v="11"/>
    <d v="2025-02-24T00:00:00"/>
    <d v="2025-03-03T00:00:00"/>
    <x v="2"/>
    <n v="62"/>
    <m/>
    <n v="7"/>
  </r>
  <r>
    <s v="PAT-cc50ad71"/>
    <s v="Helen Jones"/>
    <x v="12"/>
    <d v="2025-06-11T00:00:00"/>
    <d v="2025-06-23T00:00:00"/>
    <x v="0"/>
    <n v="92"/>
    <m/>
    <n v="12"/>
  </r>
  <r>
    <s v="PAT-0beb4754"/>
    <s v="Erin Edwards"/>
    <x v="13"/>
    <d v="2025-10-15T00:00:00"/>
    <d v="2025-10-17T00:00:00"/>
    <x v="1"/>
    <n v="66"/>
    <m/>
    <n v="2"/>
  </r>
  <r>
    <s v="PAT-3223420e"/>
    <s v="Michelle Evans"/>
    <x v="11"/>
    <d v="2025-11-09T00:00:00"/>
    <d v="2025-11-16T00:00:00"/>
    <x v="2"/>
    <n v="62"/>
    <m/>
    <n v="7"/>
  </r>
  <r>
    <s v="PAT-f0682772"/>
    <s v="Jason Powell"/>
    <x v="14"/>
    <d v="2025-09-12T00:00:00"/>
    <d v="2025-09-25T00:00:00"/>
    <x v="1"/>
    <n v="67"/>
    <m/>
    <n v="13"/>
  </r>
  <r>
    <s v="PAT-af65396f"/>
    <s v="Cameron Fisher"/>
    <x v="15"/>
    <d v="2025-08-27T00:00:00"/>
    <d v="2025-09-01T00:00:00"/>
    <x v="2"/>
    <n v="62"/>
    <m/>
    <n v="5"/>
  </r>
  <r>
    <s v="PAT-dbbf6d1f"/>
    <s v="Megan Orr"/>
    <x v="7"/>
    <d v="2025-04-02T00:00:00"/>
    <d v="2025-04-10T00:00:00"/>
    <x v="2"/>
    <n v="93"/>
    <m/>
    <n v="8"/>
  </r>
  <r>
    <s v="PAT-5e3f8747"/>
    <s v="Elizabeth Kelley"/>
    <x v="16"/>
    <d v="2025-03-29T00:00:00"/>
    <d v="2025-04-12T00:00:00"/>
    <x v="3"/>
    <n v="91"/>
    <m/>
    <n v="14"/>
  </r>
  <r>
    <s v="PAT-ba5529f4"/>
    <s v="Dustin Jordan"/>
    <x v="17"/>
    <d v="2025-06-14T00:00:00"/>
    <d v="2025-06-20T00:00:00"/>
    <x v="1"/>
    <n v="80"/>
    <m/>
    <n v="6"/>
  </r>
  <r>
    <s v="PAT-208fd478"/>
    <s v="Mary Marshall"/>
    <x v="18"/>
    <d v="2025-11-07T00:00:00"/>
    <d v="2025-11-09T00:00:00"/>
    <x v="1"/>
    <n v="66"/>
    <m/>
    <n v="2"/>
  </r>
  <r>
    <s v="PAT-127ca40e"/>
    <s v="Daniel Kennedy"/>
    <x v="19"/>
    <d v="2025-06-10T00:00:00"/>
    <d v="2025-06-17T00:00:00"/>
    <x v="1"/>
    <n v="80"/>
    <m/>
    <n v="7"/>
  </r>
  <r>
    <s v="PAT-f70aeea1"/>
    <s v="Rebecca Jackson"/>
    <x v="20"/>
    <d v="2025-02-05T00:00:00"/>
    <d v="2025-02-18T00:00:00"/>
    <x v="3"/>
    <n v="77"/>
    <m/>
    <n v="13"/>
  </r>
  <r>
    <s v="PAT-9bc45d47"/>
    <s v="Jose Schultz"/>
    <x v="21"/>
    <d v="2025-10-30T00:00:00"/>
    <d v="2025-11-04T00:00:00"/>
    <x v="2"/>
    <n v="79"/>
    <m/>
    <n v="5"/>
  </r>
  <r>
    <s v="PAT-13c9b20f"/>
    <s v="Robert Potter"/>
    <x v="22"/>
    <d v="2025-07-14T00:00:00"/>
    <d v="2025-07-21T00:00:00"/>
    <x v="0"/>
    <n v="71"/>
    <m/>
    <n v="7"/>
  </r>
  <r>
    <s v="PAT-cd63d937"/>
    <s v="Courtney Gonzalez"/>
    <x v="23"/>
    <d v="2025-10-20T00:00:00"/>
    <d v="2025-10-26T00:00:00"/>
    <x v="2"/>
    <n v="89"/>
    <m/>
    <n v="6"/>
  </r>
  <r>
    <s v="PAT-1bc22a80"/>
    <s v="David Alvarez"/>
    <x v="24"/>
    <d v="2025-02-22T00:00:00"/>
    <d v="2025-03-06T00:00:00"/>
    <x v="0"/>
    <n v="94"/>
    <m/>
    <n v="12"/>
  </r>
  <r>
    <s v="PAT-5044053e"/>
    <s v="Angel Perry"/>
    <x v="25"/>
    <d v="2025-10-07T00:00:00"/>
    <d v="2025-10-08T00:00:00"/>
    <x v="3"/>
    <n v="69"/>
    <m/>
    <n v="1"/>
  </r>
  <r>
    <s v="PAT-f3846605"/>
    <s v="Cheyenne Horton"/>
    <x v="8"/>
    <d v="2025-02-28T00:00:00"/>
    <d v="2025-03-14T00:00:00"/>
    <x v="3"/>
    <n v="82"/>
    <m/>
    <n v="14"/>
  </r>
  <r>
    <s v="PAT-736d270f"/>
    <s v="David Douglas Jr."/>
    <x v="26"/>
    <d v="2025-04-25T00:00:00"/>
    <d v="2025-04-26T00:00:00"/>
    <x v="0"/>
    <n v="73"/>
    <m/>
    <n v="1"/>
  </r>
  <r>
    <s v="PAT-af250ef4"/>
    <s v="Patricia Rodriguez"/>
    <x v="24"/>
    <d v="2025-08-25T00:00:00"/>
    <d v="2025-09-03T00:00:00"/>
    <x v="3"/>
    <n v="98"/>
    <m/>
    <n v="9"/>
  </r>
  <r>
    <s v="PAT-eacf84b5"/>
    <s v="Christopher Rubio"/>
    <x v="27"/>
    <d v="2025-10-05T00:00:00"/>
    <d v="2025-10-16T00:00:00"/>
    <x v="0"/>
    <n v="63"/>
    <m/>
    <n v="11"/>
  </r>
  <r>
    <s v="PAT-8029775b"/>
    <s v="Amber Wright"/>
    <x v="3"/>
    <d v="2025-01-29T00:00:00"/>
    <d v="2025-02-11T00:00:00"/>
    <x v="0"/>
    <n v="93"/>
    <m/>
    <n v="13"/>
  </r>
  <r>
    <s v="PAT-9ba7a6ee"/>
    <s v="Joyce Solis"/>
    <x v="13"/>
    <d v="2025-03-16T00:00:00"/>
    <d v="2025-03-22T00:00:00"/>
    <x v="2"/>
    <n v="77"/>
    <m/>
    <n v="6"/>
  </r>
  <r>
    <s v="PAT-029113eb"/>
    <s v="Victoria Larson"/>
    <x v="28"/>
    <d v="2025-12-22T00:00:00"/>
    <d v="2025-12-31T00:00:00"/>
    <x v="0"/>
    <n v="97"/>
    <m/>
    <n v="9"/>
  </r>
  <r>
    <s v="PAT-44c855d4"/>
    <s v="Stephanie Salazar"/>
    <x v="29"/>
    <d v="2025-06-14T00:00:00"/>
    <d v="2025-06-23T00:00:00"/>
    <x v="2"/>
    <n v="97"/>
    <m/>
    <n v="9"/>
  </r>
  <r>
    <s v="PAT-8b1e87b0"/>
    <s v="Kathy Rivas"/>
    <x v="30"/>
    <d v="2025-04-27T00:00:00"/>
    <d v="2025-05-07T00:00:00"/>
    <x v="1"/>
    <n v="81"/>
    <m/>
    <n v="10"/>
  </r>
  <r>
    <s v="PAT-fade1b7b"/>
    <s v="Stephanie Manning"/>
    <x v="28"/>
    <d v="2025-11-09T00:00:00"/>
    <d v="2025-11-15T00:00:00"/>
    <x v="1"/>
    <n v="86"/>
    <m/>
    <n v="6"/>
  </r>
  <r>
    <s v="PAT-d4f82ecb"/>
    <s v="David Wright"/>
    <x v="31"/>
    <d v="2025-09-25T00:00:00"/>
    <d v="2025-10-08T00:00:00"/>
    <x v="0"/>
    <n v="66"/>
    <m/>
    <n v="13"/>
  </r>
  <r>
    <s v="PAT-5b51b470"/>
    <s v="Pamela Boyd"/>
    <x v="32"/>
    <d v="2025-07-09T00:00:00"/>
    <d v="2025-07-19T00:00:00"/>
    <x v="2"/>
    <n v="61"/>
    <m/>
    <n v="10"/>
  </r>
  <r>
    <s v="PAT-cb6b3892"/>
    <s v="Denise Jones"/>
    <x v="15"/>
    <d v="2025-07-12T00:00:00"/>
    <d v="2025-07-15T00:00:00"/>
    <x v="1"/>
    <n v="95"/>
    <m/>
    <n v="3"/>
  </r>
  <r>
    <s v="PAT-87783e44"/>
    <s v="Devon Flores"/>
    <x v="3"/>
    <d v="2025-05-29T00:00:00"/>
    <d v="2025-06-09T00:00:00"/>
    <x v="2"/>
    <n v="99"/>
    <m/>
    <n v="11"/>
  </r>
  <r>
    <s v="PAT-33d8d801"/>
    <s v="Brenda Hall"/>
    <x v="22"/>
    <d v="2025-06-13T00:00:00"/>
    <d v="2025-06-14T00:00:00"/>
    <x v="3"/>
    <n v="98"/>
    <m/>
    <n v="1"/>
  </r>
  <r>
    <s v="PAT-48f61d27"/>
    <s v="Michelle Brown"/>
    <x v="15"/>
    <d v="2025-02-24T00:00:00"/>
    <d v="2025-03-04T00:00:00"/>
    <x v="0"/>
    <n v="81"/>
    <m/>
    <n v="8"/>
  </r>
  <r>
    <s v="PAT-24a653c8"/>
    <s v="Joshua Perry"/>
    <x v="33"/>
    <d v="2025-10-16T00:00:00"/>
    <d v="2025-10-26T00:00:00"/>
    <x v="3"/>
    <n v="95"/>
    <m/>
    <n v="10"/>
  </r>
  <r>
    <s v="PAT-0d00ca2c"/>
    <s v="Jason Stein"/>
    <x v="23"/>
    <d v="2025-08-15T00:00:00"/>
    <d v="2025-08-19T00:00:00"/>
    <x v="1"/>
    <n v="76"/>
    <m/>
    <n v="4"/>
  </r>
  <r>
    <s v="PAT-70057243"/>
    <s v="Melissa Gates"/>
    <x v="34"/>
    <d v="2025-12-31T00:00:00"/>
    <d v="2026-01-11T00:00:00"/>
    <x v="1"/>
    <n v="93"/>
    <m/>
    <n v="11"/>
  </r>
  <r>
    <s v="PAT-84559395"/>
    <s v="Jamie Smith"/>
    <x v="27"/>
    <d v="2025-03-14T00:00:00"/>
    <d v="2025-03-23T00:00:00"/>
    <x v="0"/>
    <n v="99"/>
    <m/>
    <n v="9"/>
  </r>
  <r>
    <s v="PAT-581a47d8"/>
    <s v="Paul Castaneda"/>
    <x v="35"/>
    <d v="2025-08-05T00:00:00"/>
    <d v="2025-08-18T00:00:00"/>
    <x v="2"/>
    <n v="99"/>
    <m/>
    <n v="13"/>
  </r>
  <r>
    <s v="PAT-851d3ef5"/>
    <s v="Jennifer Adkins"/>
    <x v="36"/>
    <d v="2025-02-08T00:00:00"/>
    <d v="2025-02-11T00:00:00"/>
    <x v="2"/>
    <n v="62"/>
    <m/>
    <n v="3"/>
  </r>
  <r>
    <s v="PAT-a2c2be76"/>
    <s v="Lindsey Walker"/>
    <x v="37"/>
    <d v="2025-04-12T00:00:00"/>
    <d v="2025-04-14T00:00:00"/>
    <x v="1"/>
    <n v="71"/>
    <m/>
    <n v="2"/>
  </r>
  <r>
    <s v="PAT-ae81e45f"/>
    <s v="Jeffrey Johnson"/>
    <x v="20"/>
    <d v="2025-02-13T00:00:00"/>
    <d v="2025-02-24T00:00:00"/>
    <x v="2"/>
    <n v="76"/>
    <m/>
    <n v="11"/>
  </r>
  <r>
    <s v="PAT-51e4d298"/>
    <s v="Michael Powell"/>
    <x v="19"/>
    <d v="2025-11-07T00:00:00"/>
    <d v="2025-11-08T00:00:00"/>
    <x v="2"/>
    <n v="71"/>
    <m/>
    <n v="1"/>
  </r>
  <r>
    <s v="PAT-deada259"/>
    <s v="John Anderson"/>
    <x v="34"/>
    <d v="2025-08-04T00:00:00"/>
    <d v="2025-08-07T00:00:00"/>
    <x v="3"/>
    <n v="67"/>
    <m/>
    <n v="3"/>
  </r>
  <r>
    <s v="PAT-73381b12"/>
    <s v="Alyssa Long"/>
    <x v="38"/>
    <d v="2025-08-03T00:00:00"/>
    <d v="2025-08-08T00:00:00"/>
    <x v="2"/>
    <n v="75"/>
    <m/>
    <n v="5"/>
  </r>
  <r>
    <s v="PAT-4275a12b"/>
    <s v="Alyssa Day"/>
    <x v="39"/>
    <d v="2025-01-25T00:00:00"/>
    <d v="2025-01-27T00:00:00"/>
    <x v="3"/>
    <n v="84"/>
    <m/>
    <n v="2"/>
  </r>
  <r>
    <s v="PAT-a4a957cb"/>
    <s v="Joel Williams"/>
    <x v="40"/>
    <d v="2025-02-28T00:00:00"/>
    <d v="2025-03-10T00:00:00"/>
    <x v="1"/>
    <n v="85"/>
    <m/>
    <n v="10"/>
  </r>
  <r>
    <s v="PAT-a2ac2b3b"/>
    <s v="Daniel Murphy"/>
    <x v="41"/>
    <d v="2025-09-23T00:00:00"/>
    <d v="2025-09-30T00:00:00"/>
    <x v="3"/>
    <n v="76"/>
    <m/>
    <n v="7"/>
  </r>
  <r>
    <s v="PAT-64a781e0"/>
    <s v="Jamie Walton"/>
    <x v="42"/>
    <d v="2025-03-27T00:00:00"/>
    <d v="2025-04-06T00:00:00"/>
    <x v="0"/>
    <n v="66"/>
    <m/>
    <n v="10"/>
  </r>
  <r>
    <s v="PAT-54bd8932"/>
    <s v="Darlene Miller"/>
    <x v="18"/>
    <d v="2025-04-27T00:00:00"/>
    <d v="2025-05-04T00:00:00"/>
    <x v="1"/>
    <n v="68"/>
    <m/>
    <n v="7"/>
  </r>
  <r>
    <s v="PAT-1e630d47"/>
    <s v="Joshua Cooke"/>
    <x v="43"/>
    <d v="2025-11-11T00:00:00"/>
    <d v="2025-11-18T00:00:00"/>
    <x v="3"/>
    <n v="88"/>
    <m/>
    <n v="7"/>
  </r>
  <r>
    <s v="PAT-d1c95e77"/>
    <s v="Matthew Harrington"/>
    <x v="44"/>
    <d v="2025-04-13T00:00:00"/>
    <d v="2025-04-14T00:00:00"/>
    <x v="1"/>
    <n v="73"/>
    <m/>
    <n v="1"/>
  </r>
  <r>
    <s v="PAT-69802c02"/>
    <s v="Nicole Herring"/>
    <x v="45"/>
    <d v="2025-04-18T00:00:00"/>
    <d v="2025-04-30T00:00:00"/>
    <x v="3"/>
    <n v="93"/>
    <m/>
    <n v="12"/>
  </r>
  <r>
    <s v="PAT-8b68dd5f"/>
    <s v="Alex Hernandez"/>
    <x v="46"/>
    <d v="2025-06-20T00:00:00"/>
    <d v="2025-06-28T00:00:00"/>
    <x v="2"/>
    <n v="85"/>
    <m/>
    <n v="8"/>
  </r>
  <r>
    <s v="PAT-93f48cc9"/>
    <s v="Michael Elliott"/>
    <x v="47"/>
    <d v="2025-12-30T00:00:00"/>
    <d v="2026-01-06T00:00:00"/>
    <x v="1"/>
    <n v="74"/>
    <m/>
    <n v="7"/>
  </r>
  <r>
    <s v="PAT-0477a000"/>
    <s v="Michael Wang"/>
    <x v="48"/>
    <d v="2025-07-29T00:00:00"/>
    <d v="2025-07-30T00:00:00"/>
    <x v="2"/>
    <n v="75"/>
    <m/>
    <n v="1"/>
  </r>
  <r>
    <s v="PAT-efd9dfb4"/>
    <s v="Lawrence Adkins"/>
    <x v="36"/>
    <d v="2025-11-07T00:00:00"/>
    <d v="2025-11-10T00:00:00"/>
    <x v="3"/>
    <n v="93"/>
    <m/>
    <n v="3"/>
  </r>
  <r>
    <s v="PAT-1dd2fee7"/>
    <s v="Robert Oconnell"/>
    <x v="8"/>
    <d v="2025-09-04T00:00:00"/>
    <d v="2025-09-17T00:00:00"/>
    <x v="1"/>
    <n v="72"/>
    <m/>
    <n v="13"/>
  </r>
  <r>
    <s v="PAT-f316dd98"/>
    <s v="Alexander Collins"/>
    <x v="49"/>
    <d v="2025-04-06T00:00:00"/>
    <d v="2025-04-09T00:00:00"/>
    <x v="3"/>
    <n v="98"/>
    <m/>
    <n v="3"/>
  </r>
  <r>
    <s v="PAT-d6e424a7"/>
    <s v="Tina Sanders"/>
    <x v="17"/>
    <d v="2025-01-29T00:00:00"/>
    <d v="2025-02-12T00:00:00"/>
    <x v="3"/>
    <n v="88"/>
    <m/>
    <n v="14"/>
  </r>
  <r>
    <s v="PAT-9da5da0c"/>
    <s v="Angela Vaughn"/>
    <x v="34"/>
    <d v="2025-08-24T00:00:00"/>
    <d v="2025-09-02T00:00:00"/>
    <x v="2"/>
    <n v="75"/>
    <m/>
    <n v="9"/>
  </r>
  <r>
    <s v="PAT-d6009d2d"/>
    <s v="Ashley Barton"/>
    <x v="50"/>
    <d v="2025-08-27T00:00:00"/>
    <d v="2025-09-05T00:00:00"/>
    <x v="3"/>
    <n v="69"/>
    <m/>
    <n v="9"/>
  </r>
  <r>
    <s v="PAT-93eef480"/>
    <s v="Lindsay Martinez"/>
    <x v="8"/>
    <d v="2025-12-25T00:00:00"/>
    <d v="2025-12-29T00:00:00"/>
    <x v="2"/>
    <n v="64"/>
    <m/>
    <n v="4"/>
  </r>
  <r>
    <s v="PAT-71af91b2"/>
    <s v="Dr. Hannah Patterson"/>
    <x v="51"/>
    <d v="2025-06-26T00:00:00"/>
    <d v="2025-06-29T00:00:00"/>
    <x v="0"/>
    <n v="73"/>
    <m/>
    <n v="3"/>
  </r>
  <r>
    <s v="PAT-46bf225d"/>
    <s v="Jonathan Peterson"/>
    <x v="8"/>
    <d v="2025-11-20T00:00:00"/>
    <d v="2025-11-22T00:00:00"/>
    <x v="0"/>
    <n v="96"/>
    <m/>
    <n v="2"/>
  </r>
  <r>
    <s v="PAT-cdf17ff3"/>
    <s v="Samantha Garcia"/>
    <x v="0"/>
    <d v="2025-07-12T00:00:00"/>
    <d v="2025-07-17T00:00:00"/>
    <x v="3"/>
    <n v="74"/>
    <m/>
    <n v="5"/>
  </r>
  <r>
    <s v="PAT-37cfaa9e"/>
    <s v="Madison Poole"/>
    <x v="27"/>
    <d v="2025-11-01T00:00:00"/>
    <d v="2025-11-10T00:00:00"/>
    <x v="1"/>
    <n v="83"/>
    <m/>
    <n v="9"/>
  </r>
  <r>
    <s v="PAT-8d08fe4b"/>
    <s v="Jessica Gross"/>
    <x v="52"/>
    <d v="2025-07-06T00:00:00"/>
    <d v="2025-07-16T00:00:00"/>
    <x v="3"/>
    <n v="96"/>
    <m/>
    <n v="10"/>
  </r>
  <r>
    <s v="PAT-5ceebd3e"/>
    <s v="Debra Morton"/>
    <x v="53"/>
    <d v="2025-07-17T00:00:00"/>
    <d v="2025-07-24T00:00:00"/>
    <x v="2"/>
    <n v="83"/>
    <m/>
    <n v="7"/>
  </r>
  <r>
    <s v="PAT-781642da"/>
    <s v="Karen Graham"/>
    <x v="22"/>
    <d v="2025-11-29T00:00:00"/>
    <d v="2025-12-01T00:00:00"/>
    <x v="0"/>
    <n v="84"/>
    <m/>
    <n v="2"/>
  </r>
  <r>
    <s v="PAT-59b0893a"/>
    <s v="Debra Christian"/>
    <x v="54"/>
    <d v="2025-09-17T00:00:00"/>
    <d v="2025-09-28T00:00:00"/>
    <x v="3"/>
    <n v="67"/>
    <m/>
    <n v="11"/>
  </r>
  <r>
    <s v="PAT-6527c233"/>
    <s v="Angelica Keith"/>
    <x v="23"/>
    <d v="2025-03-04T00:00:00"/>
    <d v="2025-03-10T00:00:00"/>
    <x v="2"/>
    <n v="69"/>
    <m/>
    <n v="6"/>
  </r>
  <r>
    <s v="PAT-78c826d3"/>
    <s v="John Bishop"/>
    <x v="55"/>
    <d v="2025-08-29T00:00:00"/>
    <d v="2025-09-08T00:00:00"/>
    <x v="0"/>
    <n v="62"/>
    <m/>
    <n v="10"/>
  </r>
  <r>
    <s v="PAT-69b43c9f"/>
    <s v="Allen Rosales"/>
    <x v="56"/>
    <d v="2025-09-18T00:00:00"/>
    <d v="2025-09-24T00:00:00"/>
    <x v="2"/>
    <n v="82"/>
    <m/>
    <n v="6"/>
  </r>
  <r>
    <s v="PAT-5d40ae5a"/>
    <s v="Daniel Salinas"/>
    <x v="57"/>
    <d v="2025-04-09T00:00:00"/>
    <d v="2025-04-13T00:00:00"/>
    <x v="2"/>
    <n v="94"/>
    <m/>
    <n v="4"/>
  </r>
  <r>
    <s v="PAT-bc9492e1"/>
    <s v="Spencer Haynes"/>
    <x v="58"/>
    <d v="2025-03-03T00:00:00"/>
    <d v="2025-03-04T00:00:00"/>
    <x v="0"/>
    <n v="83"/>
    <m/>
    <n v="1"/>
  </r>
  <r>
    <s v="PAT-1cc7c1b5"/>
    <s v="Adam Vaughan"/>
    <x v="46"/>
    <d v="2025-08-15T00:00:00"/>
    <d v="2025-08-21T00:00:00"/>
    <x v="3"/>
    <n v="72"/>
    <m/>
    <n v="6"/>
  </r>
  <r>
    <s v="PAT-67f7e3c0"/>
    <s v="Nathan Freeman"/>
    <x v="59"/>
    <d v="2025-03-09T00:00:00"/>
    <d v="2025-03-23T00:00:00"/>
    <x v="2"/>
    <n v="96"/>
    <m/>
    <n v="14"/>
  </r>
  <r>
    <s v="PAT-ff95fbd3"/>
    <s v="Melissa Brewer"/>
    <x v="22"/>
    <d v="2025-11-19T00:00:00"/>
    <d v="2025-11-30T00:00:00"/>
    <x v="2"/>
    <n v="87"/>
    <m/>
    <n v="11"/>
  </r>
  <r>
    <s v="PAT-64d84602"/>
    <s v="Ricky Davis II"/>
    <x v="60"/>
    <d v="2025-07-14T00:00:00"/>
    <d v="2025-07-23T00:00:00"/>
    <x v="2"/>
    <n v="93"/>
    <m/>
    <n v="9"/>
  </r>
  <r>
    <s v="PAT-aec27b91"/>
    <s v="Elizabeth Perkins"/>
    <x v="30"/>
    <d v="2025-01-09T00:00:00"/>
    <d v="2025-01-17T00:00:00"/>
    <x v="0"/>
    <n v="84"/>
    <m/>
    <n v="8"/>
  </r>
  <r>
    <s v="PAT-adbace23"/>
    <s v="Joseph Coleman"/>
    <x v="61"/>
    <d v="2025-08-14T00:00:00"/>
    <d v="2025-08-22T00:00:00"/>
    <x v="1"/>
    <n v="74"/>
    <m/>
    <n v="8"/>
  </r>
  <r>
    <s v="PAT-4541f775"/>
    <s v="Erin Warner"/>
    <x v="10"/>
    <d v="2025-09-08T00:00:00"/>
    <d v="2025-09-13T00:00:00"/>
    <x v="3"/>
    <n v="85"/>
    <m/>
    <n v="5"/>
  </r>
  <r>
    <s v="PAT-747aa801"/>
    <s v="David Martinez"/>
    <x v="49"/>
    <d v="2025-02-06T00:00:00"/>
    <d v="2025-02-18T00:00:00"/>
    <x v="0"/>
    <n v="72"/>
    <m/>
    <n v="12"/>
  </r>
  <r>
    <s v="PAT-8f6d5fa4"/>
    <s v="Bryan Herrera"/>
    <x v="62"/>
    <d v="2025-03-22T00:00:00"/>
    <d v="2025-03-24T00:00:00"/>
    <x v="2"/>
    <n v="99"/>
    <m/>
    <n v="2"/>
  </r>
  <r>
    <s v="PAT-5549773a"/>
    <s v="Cathy Robinson"/>
    <x v="63"/>
    <d v="2025-11-14T00:00:00"/>
    <d v="2025-11-27T00:00:00"/>
    <x v="3"/>
    <n v="62"/>
    <m/>
    <n v="13"/>
  </r>
  <r>
    <s v="PAT-a1a7ae2d"/>
    <s v="Dr. William Warren"/>
    <x v="50"/>
    <d v="2025-12-20T00:00:00"/>
    <d v="2025-12-28T00:00:00"/>
    <x v="3"/>
    <n v="86"/>
    <m/>
    <n v="8"/>
  </r>
  <r>
    <s v="PAT-e3ea41ad"/>
    <s v="Brian Lee"/>
    <x v="64"/>
    <d v="2025-10-16T00:00:00"/>
    <d v="2025-10-22T00:00:00"/>
    <x v="2"/>
    <n v="83"/>
    <m/>
    <n v="6"/>
  </r>
  <r>
    <s v="PAT-9503b40f"/>
    <s v="Christopher Smith"/>
    <x v="20"/>
    <d v="2025-06-17T00:00:00"/>
    <d v="2025-06-29T00:00:00"/>
    <x v="3"/>
    <n v="92"/>
    <m/>
    <n v="12"/>
  </r>
  <r>
    <s v="PAT-77cb8744"/>
    <s v="Denise Mccann"/>
    <x v="65"/>
    <d v="2025-10-31T00:00:00"/>
    <d v="2025-11-09T00:00:00"/>
    <x v="1"/>
    <n v="72"/>
    <m/>
    <n v="9"/>
  </r>
  <r>
    <s v="PAT-7b4c9205"/>
    <s v="Melissa Martinez"/>
    <x v="63"/>
    <d v="2025-06-30T00:00:00"/>
    <d v="2025-07-10T00:00:00"/>
    <x v="2"/>
    <n v="95"/>
    <m/>
    <n v="10"/>
  </r>
  <r>
    <s v="PAT-140b8ad9"/>
    <s v="Katherine Salas"/>
    <x v="5"/>
    <d v="2025-07-07T00:00:00"/>
    <d v="2025-07-14T00:00:00"/>
    <x v="1"/>
    <n v="64"/>
    <m/>
    <n v="7"/>
  </r>
  <r>
    <s v="PAT-d2e54d43"/>
    <s v="Julie Alexander"/>
    <x v="63"/>
    <d v="2025-09-06T00:00:00"/>
    <d v="2025-09-09T00:00:00"/>
    <x v="0"/>
    <n v="90"/>
    <m/>
    <n v="3"/>
  </r>
  <r>
    <s v="PAT-7d1cd17c"/>
    <s v="Anthony Everett"/>
    <x v="42"/>
    <d v="2025-06-09T00:00:00"/>
    <d v="2025-06-20T00:00:00"/>
    <x v="0"/>
    <n v="89"/>
    <m/>
    <n v="11"/>
  </r>
  <r>
    <s v="PAT-a5027bf8"/>
    <s v="Rodney Morales"/>
    <x v="66"/>
    <d v="2025-03-23T00:00:00"/>
    <d v="2025-03-27T00:00:00"/>
    <x v="1"/>
    <n v="61"/>
    <m/>
    <n v="4"/>
  </r>
  <r>
    <s v="PAT-e084c2a6"/>
    <s v="Mark Brown"/>
    <x v="9"/>
    <d v="2025-01-12T00:00:00"/>
    <d v="2025-01-19T00:00:00"/>
    <x v="2"/>
    <n v="61"/>
    <m/>
    <n v="7"/>
  </r>
  <r>
    <s v="PAT-6df0ffc7"/>
    <s v="Justin Torres"/>
    <x v="67"/>
    <d v="2025-06-04T00:00:00"/>
    <d v="2025-06-05T00:00:00"/>
    <x v="0"/>
    <n v="76"/>
    <m/>
    <n v="1"/>
  </r>
  <r>
    <s v="PAT-778a1d7f"/>
    <s v="Bailey Duran DDS"/>
    <x v="68"/>
    <d v="2025-12-10T00:00:00"/>
    <d v="2025-12-23T00:00:00"/>
    <x v="3"/>
    <n v="94"/>
    <m/>
    <n v="13"/>
  </r>
  <r>
    <s v="PAT-c10bb8e8"/>
    <s v="Courtney Mills"/>
    <x v="39"/>
    <d v="2025-03-15T00:00:00"/>
    <d v="2025-03-24T00:00:00"/>
    <x v="1"/>
    <n v="91"/>
    <m/>
    <n v="9"/>
  </r>
  <r>
    <s v="PAT-213fad7f"/>
    <s v="Jeremy Dalton"/>
    <x v="5"/>
    <d v="2025-03-01T00:00:00"/>
    <d v="2025-03-15T00:00:00"/>
    <x v="3"/>
    <n v="96"/>
    <m/>
    <n v="14"/>
  </r>
  <r>
    <s v="PAT-ac6dc0e1"/>
    <s v="Elizabeth Oliver DDS"/>
    <x v="69"/>
    <d v="2025-12-18T00:00:00"/>
    <d v="2025-12-22T00:00:00"/>
    <x v="3"/>
    <n v="63"/>
    <m/>
    <n v="4"/>
  </r>
  <r>
    <s v="PAT-76736cf9"/>
    <s v="Theresa Clark"/>
    <x v="70"/>
    <d v="2025-01-12T00:00:00"/>
    <d v="2025-01-18T00:00:00"/>
    <x v="2"/>
    <n v="76"/>
    <m/>
    <n v="6"/>
  </r>
  <r>
    <s v="PAT-7447f98d"/>
    <s v="Matthew Moore"/>
    <x v="32"/>
    <d v="2025-07-12T00:00:00"/>
    <d v="2025-07-18T00:00:00"/>
    <x v="0"/>
    <n v="85"/>
    <m/>
    <n v="6"/>
  </r>
  <r>
    <s v="PAT-adc6b53e"/>
    <s v="Benjamin Smith"/>
    <x v="44"/>
    <d v="2025-09-27T00:00:00"/>
    <d v="2025-10-10T00:00:00"/>
    <x v="0"/>
    <n v="71"/>
    <m/>
    <n v="13"/>
  </r>
  <r>
    <s v="PAT-566609d4"/>
    <s v="Kirk Carter"/>
    <x v="71"/>
    <d v="2025-08-15T00:00:00"/>
    <d v="2025-08-19T00:00:00"/>
    <x v="1"/>
    <n v="71"/>
    <m/>
    <n v="4"/>
  </r>
  <r>
    <s v="PAT-76ad3db1"/>
    <s v="Michael Warner"/>
    <x v="1"/>
    <d v="2025-02-02T00:00:00"/>
    <d v="2025-02-08T00:00:00"/>
    <x v="2"/>
    <n v="74"/>
    <m/>
    <n v="6"/>
  </r>
  <r>
    <s v="PAT-6cade292"/>
    <s v="Michael Bradshaw"/>
    <x v="12"/>
    <d v="2025-02-27T00:00:00"/>
    <d v="2025-03-06T00:00:00"/>
    <x v="1"/>
    <n v="85"/>
    <m/>
    <n v="7"/>
  </r>
  <r>
    <s v="PAT-9058ed41"/>
    <s v="Lori Guerrero"/>
    <x v="17"/>
    <d v="2025-10-12T00:00:00"/>
    <d v="2025-10-16T00:00:00"/>
    <x v="0"/>
    <n v="76"/>
    <m/>
    <n v="4"/>
  </r>
  <r>
    <s v="PAT-a672d6ab"/>
    <s v="Jessica Stephens"/>
    <x v="67"/>
    <d v="2025-02-08T00:00:00"/>
    <d v="2025-02-15T00:00:00"/>
    <x v="2"/>
    <n v="88"/>
    <m/>
    <n v="7"/>
  </r>
  <r>
    <s v="PAT-55170e9d"/>
    <s v="Susan Serrano"/>
    <x v="60"/>
    <d v="2025-10-15T00:00:00"/>
    <d v="2025-10-17T00:00:00"/>
    <x v="1"/>
    <n v="73"/>
    <m/>
    <n v="2"/>
  </r>
  <r>
    <s v="PAT-1c369f8c"/>
    <s v="Christopher Parker"/>
    <x v="4"/>
    <d v="2025-01-27T00:00:00"/>
    <d v="2025-01-30T00:00:00"/>
    <x v="0"/>
    <n v="76"/>
    <m/>
    <n v="3"/>
  </r>
  <r>
    <s v="PAT-933fdb73"/>
    <s v="Laura Roberts"/>
    <x v="50"/>
    <d v="2025-01-21T00:00:00"/>
    <d v="2025-01-26T00:00:00"/>
    <x v="3"/>
    <n v="79"/>
    <m/>
    <n v="5"/>
  </r>
  <r>
    <s v="PAT-36e02234"/>
    <s v="Michael Lyons"/>
    <x v="56"/>
    <d v="2025-09-14T00:00:00"/>
    <d v="2025-09-24T00:00:00"/>
    <x v="1"/>
    <n v="97"/>
    <m/>
    <n v="10"/>
  </r>
  <r>
    <s v="PAT-5cc44627"/>
    <s v="Kathryn Snyder"/>
    <x v="72"/>
    <d v="2025-06-12T00:00:00"/>
    <d v="2025-06-13T00:00:00"/>
    <x v="0"/>
    <n v="84"/>
    <m/>
    <n v="1"/>
  </r>
  <r>
    <s v="PAT-333f8368"/>
    <s v="Andrew Reynolds"/>
    <x v="73"/>
    <d v="2025-10-01T00:00:00"/>
    <d v="2025-10-13T00:00:00"/>
    <x v="3"/>
    <n v="75"/>
    <m/>
    <n v="12"/>
  </r>
  <r>
    <s v="PAT-82531806"/>
    <s v="David Davis"/>
    <x v="74"/>
    <d v="2025-03-01T00:00:00"/>
    <d v="2025-03-15T00:00:00"/>
    <x v="3"/>
    <n v="84"/>
    <m/>
    <n v="14"/>
  </r>
  <r>
    <s v="PAT-16a8108f"/>
    <s v="Sara Johnston"/>
    <x v="35"/>
    <d v="2025-11-05T00:00:00"/>
    <d v="2025-11-13T00:00:00"/>
    <x v="2"/>
    <n v="74"/>
    <m/>
    <n v="8"/>
  </r>
  <r>
    <s v="PAT-d977b532"/>
    <s v="Yvonne Chambers"/>
    <x v="74"/>
    <d v="2025-02-19T00:00:00"/>
    <d v="2025-02-23T00:00:00"/>
    <x v="0"/>
    <n v="66"/>
    <m/>
    <n v="4"/>
  </r>
  <r>
    <s v="PAT-532a2fa4"/>
    <s v="Andrew Avila"/>
    <x v="46"/>
    <d v="2025-06-30T00:00:00"/>
    <d v="2025-07-08T00:00:00"/>
    <x v="2"/>
    <n v="62"/>
    <m/>
    <n v="8"/>
  </r>
  <r>
    <s v="PAT-4d4b8877"/>
    <s v="Matthew Moon"/>
    <x v="23"/>
    <d v="2025-01-15T00:00:00"/>
    <d v="2025-01-24T00:00:00"/>
    <x v="0"/>
    <n v="89"/>
    <m/>
    <n v="9"/>
  </r>
  <r>
    <s v="PAT-2d44492a"/>
    <s v="Kevin Walters"/>
    <x v="9"/>
    <d v="2025-09-30T00:00:00"/>
    <d v="2025-10-14T00:00:00"/>
    <x v="1"/>
    <n v="79"/>
    <m/>
    <n v="14"/>
  </r>
  <r>
    <s v="PAT-dea8a3ab"/>
    <s v="Brandon Bailey MD"/>
    <x v="24"/>
    <d v="2025-11-15T00:00:00"/>
    <d v="2025-11-21T00:00:00"/>
    <x v="0"/>
    <n v="61"/>
    <m/>
    <n v="6"/>
  </r>
  <r>
    <s v="PAT-a8c3a396"/>
    <s v="Shannon Rivera"/>
    <x v="14"/>
    <d v="2025-03-05T00:00:00"/>
    <d v="2025-03-18T00:00:00"/>
    <x v="3"/>
    <n v="76"/>
    <m/>
    <n v="13"/>
  </r>
  <r>
    <s v="PAT-e52ee9c7"/>
    <s v="Donna Landry"/>
    <x v="75"/>
    <d v="2025-10-01T00:00:00"/>
    <d v="2025-10-15T00:00:00"/>
    <x v="2"/>
    <n v="77"/>
    <m/>
    <n v="14"/>
  </r>
  <r>
    <s v="PAT-b3234b48"/>
    <s v="Krista Gibson"/>
    <x v="10"/>
    <d v="2025-01-11T00:00:00"/>
    <d v="2025-01-24T00:00:00"/>
    <x v="3"/>
    <n v="84"/>
    <m/>
    <n v="13"/>
  </r>
  <r>
    <s v="PAT-3333db57"/>
    <s v="Frank Cordova"/>
    <x v="2"/>
    <d v="2025-04-12T00:00:00"/>
    <d v="2025-04-21T00:00:00"/>
    <x v="3"/>
    <n v="67"/>
    <m/>
    <n v="9"/>
  </r>
  <r>
    <s v="PAT-422fc492"/>
    <s v="Jose Travis"/>
    <x v="22"/>
    <d v="2025-06-28T00:00:00"/>
    <d v="2025-07-06T00:00:00"/>
    <x v="0"/>
    <n v="76"/>
    <m/>
    <n v="8"/>
  </r>
  <r>
    <s v="PAT-62ac02ae"/>
    <s v="Kimberly Gutierrez"/>
    <x v="30"/>
    <d v="2025-02-15T00:00:00"/>
    <d v="2025-02-21T00:00:00"/>
    <x v="2"/>
    <n v="81"/>
    <m/>
    <n v="6"/>
  </r>
  <r>
    <s v="PAT-aecf2749"/>
    <s v="Isaiah Avila"/>
    <x v="23"/>
    <d v="2025-07-21T00:00:00"/>
    <d v="2025-07-29T00:00:00"/>
    <x v="2"/>
    <n v="91"/>
    <m/>
    <n v="8"/>
  </r>
  <r>
    <s v="PAT-910d00c5"/>
    <s v="Olivia Harris"/>
    <x v="21"/>
    <d v="2025-10-16T00:00:00"/>
    <d v="2025-10-25T00:00:00"/>
    <x v="2"/>
    <n v="72"/>
    <m/>
    <n v="9"/>
  </r>
  <r>
    <s v="PAT-1153d980"/>
    <s v="Tanya Kim"/>
    <x v="8"/>
    <d v="2025-03-18T00:00:00"/>
    <d v="2025-03-22T00:00:00"/>
    <x v="2"/>
    <n v="85"/>
    <m/>
    <n v="4"/>
  </r>
  <r>
    <s v="PAT-86e1492d"/>
    <s v="Barbara Dudley"/>
    <x v="69"/>
    <d v="2025-07-13T00:00:00"/>
    <d v="2025-07-19T00:00:00"/>
    <x v="1"/>
    <n v="98"/>
    <m/>
    <n v="6"/>
  </r>
  <r>
    <s v="PAT-796351fa"/>
    <s v="Cynthia Moore"/>
    <x v="76"/>
    <d v="2025-05-02T00:00:00"/>
    <d v="2025-05-04T00:00:00"/>
    <x v="0"/>
    <n v="74"/>
    <m/>
    <n v="2"/>
  </r>
  <r>
    <s v="PAT-45fbe971"/>
    <s v="Kristen Davis"/>
    <x v="37"/>
    <d v="2025-12-26T00:00:00"/>
    <d v="2026-01-06T00:00:00"/>
    <x v="2"/>
    <n v="62"/>
    <m/>
    <n v="11"/>
  </r>
  <r>
    <s v="PAT-d70a9eaa"/>
    <s v="Susan Murray MD"/>
    <x v="56"/>
    <d v="2025-09-19T00:00:00"/>
    <d v="2025-09-28T00:00:00"/>
    <x v="2"/>
    <n v="98"/>
    <m/>
    <n v="9"/>
  </r>
  <r>
    <s v="PAT-807a2946"/>
    <s v="Kathleen Moran"/>
    <x v="12"/>
    <d v="2025-07-23T00:00:00"/>
    <d v="2025-07-31T00:00:00"/>
    <x v="2"/>
    <n v="67"/>
    <m/>
    <n v="8"/>
  </r>
  <r>
    <s v="PAT-8f4befb1"/>
    <s v="Denise Davenport"/>
    <x v="58"/>
    <d v="2025-11-14T00:00:00"/>
    <d v="2025-11-18T00:00:00"/>
    <x v="3"/>
    <n v="66"/>
    <m/>
    <n v="4"/>
  </r>
  <r>
    <s v="PAT-128d605f"/>
    <s v="Mrs. Kristen Reyes"/>
    <x v="77"/>
    <d v="2025-07-27T00:00:00"/>
    <d v="2025-07-31T00:00:00"/>
    <x v="3"/>
    <n v="65"/>
    <m/>
    <n v="4"/>
  </r>
  <r>
    <s v="PAT-957409c3"/>
    <s v="Katie Suarez"/>
    <x v="78"/>
    <d v="2025-01-03T00:00:00"/>
    <d v="2025-01-12T00:00:00"/>
    <x v="0"/>
    <n v="73"/>
    <m/>
    <n v="9"/>
  </r>
  <r>
    <s v="PAT-e84b2bde"/>
    <s v="Desiree Tyler"/>
    <x v="77"/>
    <d v="2025-01-12T00:00:00"/>
    <d v="2025-01-19T00:00:00"/>
    <x v="0"/>
    <n v="71"/>
    <m/>
    <n v="7"/>
  </r>
  <r>
    <s v="PAT-ef5fba5e"/>
    <s v="Timothy Romero"/>
    <x v="67"/>
    <d v="2025-10-28T00:00:00"/>
    <d v="2025-10-31T00:00:00"/>
    <x v="2"/>
    <n v="78"/>
    <m/>
    <n v="3"/>
  </r>
  <r>
    <s v="PAT-9fa2fb78"/>
    <s v="Diane Evans"/>
    <x v="47"/>
    <d v="2025-12-22T00:00:00"/>
    <d v="2026-01-04T00:00:00"/>
    <x v="0"/>
    <n v="67"/>
    <m/>
    <n v="13"/>
  </r>
  <r>
    <s v="PAT-0b36c5db"/>
    <s v="Yvonne Burns"/>
    <x v="79"/>
    <d v="2025-10-15T00:00:00"/>
    <d v="2025-10-18T00:00:00"/>
    <x v="1"/>
    <n v="77"/>
    <m/>
    <n v="3"/>
  </r>
  <r>
    <s v="PAT-feaf8fa9"/>
    <s v="Joshua Reed"/>
    <x v="39"/>
    <d v="2025-07-30T00:00:00"/>
    <d v="2025-08-05T00:00:00"/>
    <x v="0"/>
    <n v="96"/>
    <m/>
    <n v="6"/>
  </r>
  <r>
    <s v="PAT-a0249545"/>
    <s v="Kimberly Gibson"/>
    <x v="50"/>
    <d v="2025-02-28T00:00:00"/>
    <d v="2025-03-03T00:00:00"/>
    <x v="2"/>
    <n v="87"/>
    <m/>
    <n v="3"/>
  </r>
  <r>
    <s v="PAT-b3884d9d"/>
    <s v="Colin Terry"/>
    <x v="19"/>
    <d v="2025-02-04T00:00:00"/>
    <d v="2025-02-17T00:00:00"/>
    <x v="1"/>
    <n v="88"/>
    <m/>
    <n v="13"/>
  </r>
  <r>
    <s v="PAT-37a4e49b"/>
    <s v="Cynthia Rowe"/>
    <x v="15"/>
    <d v="2025-07-26T00:00:00"/>
    <d v="2025-07-27T00:00:00"/>
    <x v="1"/>
    <n v="66"/>
    <m/>
    <n v="1"/>
  </r>
  <r>
    <s v="PAT-3f3b87d0"/>
    <s v="Patrick Thornton"/>
    <x v="30"/>
    <d v="2025-12-16T00:00:00"/>
    <d v="2025-12-21T00:00:00"/>
    <x v="2"/>
    <n v="90"/>
    <m/>
    <n v="5"/>
  </r>
  <r>
    <s v="PAT-4a65d104"/>
    <s v="Jasmin Alvarado"/>
    <x v="78"/>
    <d v="2025-01-24T00:00:00"/>
    <d v="2025-01-28T00:00:00"/>
    <x v="2"/>
    <n v="96"/>
    <m/>
    <n v="4"/>
  </r>
  <r>
    <s v="PAT-f71341e8"/>
    <s v="Veronica Simpson"/>
    <x v="48"/>
    <d v="2025-12-30T00:00:00"/>
    <d v="2026-01-13T00:00:00"/>
    <x v="3"/>
    <n v="79"/>
    <m/>
    <n v="14"/>
  </r>
  <r>
    <s v="PAT-7fd45a04"/>
    <s v="Jonathan Lawrence"/>
    <x v="68"/>
    <d v="2025-02-19T00:00:00"/>
    <d v="2025-02-20T00:00:00"/>
    <x v="3"/>
    <n v="91"/>
    <m/>
    <n v="1"/>
  </r>
  <r>
    <s v="PAT-497f24f8"/>
    <s v="Shelly Alexander"/>
    <x v="71"/>
    <d v="2025-04-27T00:00:00"/>
    <d v="2025-04-29T00:00:00"/>
    <x v="0"/>
    <n v="95"/>
    <m/>
    <n v="2"/>
  </r>
  <r>
    <s v="PAT-397b021a"/>
    <s v="Joyce Bowen"/>
    <x v="80"/>
    <d v="2025-09-19T00:00:00"/>
    <d v="2025-09-26T00:00:00"/>
    <x v="1"/>
    <n v="71"/>
    <m/>
    <n v="7"/>
  </r>
  <r>
    <s v="PAT-278b39f9"/>
    <s v="Matthew Moore"/>
    <x v="46"/>
    <d v="2025-01-18T00:00:00"/>
    <d v="2025-01-26T00:00:00"/>
    <x v="2"/>
    <n v="80"/>
    <m/>
    <n v="8"/>
  </r>
  <r>
    <s v="PAT-7d5f5886"/>
    <s v="Wayne Morgan"/>
    <x v="72"/>
    <d v="2025-12-21T00:00:00"/>
    <d v="2025-12-31T00:00:00"/>
    <x v="2"/>
    <n v="67"/>
    <m/>
    <n v="10"/>
  </r>
  <r>
    <s v="PAT-30e54d48"/>
    <s v="Marie Christian"/>
    <x v="13"/>
    <d v="2025-01-14T00:00:00"/>
    <d v="2025-01-28T00:00:00"/>
    <x v="0"/>
    <n v="61"/>
    <m/>
    <n v="14"/>
  </r>
  <r>
    <s v="PAT-121063b2"/>
    <s v="Shannon James"/>
    <x v="81"/>
    <d v="2025-02-10T00:00:00"/>
    <d v="2025-02-24T00:00:00"/>
    <x v="2"/>
    <n v="73"/>
    <m/>
    <n v="14"/>
  </r>
  <r>
    <s v="PAT-dd595a4b"/>
    <s v="Nathan Malone"/>
    <x v="59"/>
    <d v="2025-05-10T00:00:00"/>
    <d v="2025-05-17T00:00:00"/>
    <x v="3"/>
    <n v="65"/>
    <m/>
    <n v="7"/>
  </r>
  <r>
    <s v="PAT-238a6975"/>
    <s v="Amanda Jones"/>
    <x v="35"/>
    <d v="2025-12-11T00:00:00"/>
    <d v="2025-12-20T00:00:00"/>
    <x v="1"/>
    <n v="87"/>
    <m/>
    <n v="9"/>
  </r>
  <r>
    <s v="PAT-f6746853"/>
    <s v="Tammie Bright"/>
    <x v="80"/>
    <d v="2025-08-17T00:00:00"/>
    <d v="2025-08-22T00:00:00"/>
    <x v="1"/>
    <n v="60"/>
    <m/>
    <n v="5"/>
  </r>
  <r>
    <s v="PAT-e83fd232"/>
    <s v="Jessica Garcia"/>
    <x v="31"/>
    <d v="2025-06-13T00:00:00"/>
    <d v="2025-06-26T00:00:00"/>
    <x v="3"/>
    <n v="82"/>
    <m/>
    <n v="13"/>
  </r>
  <r>
    <s v="PAT-4d0caa3d"/>
    <s v="Shelia Wallace"/>
    <x v="41"/>
    <d v="2025-01-10T00:00:00"/>
    <d v="2025-01-13T00:00:00"/>
    <x v="1"/>
    <n v="73"/>
    <m/>
    <n v="3"/>
  </r>
  <r>
    <s v="PAT-7e7ca2a8"/>
    <s v="Stephanie Williams"/>
    <x v="82"/>
    <d v="2025-04-03T00:00:00"/>
    <d v="2025-04-13T00:00:00"/>
    <x v="0"/>
    <n v="71"/>
    <m/>
    <n v="10"/>
  </r>
  <r>
    <s v="PAT-aa7fce81"/>
    <s v="Elaine Brooks"/>
    <x v="6"/>
    <d v="2025-10-03T00:00:00"/>
    <d v="2025-10-11T00:00:00"/>
    <x v="2"/>
    <n v="71"/>
    <m/>
    <n v="8"/>
  </r>
  <r>
    <s v="PAT-8f12a5d6"/>
    <s v="Joseph Knight"/>
    <x v="6"/>
    <d v="2025-03-05T00:00:00"/>
    <d v="2025-03-11T00:00:00"/>
    <x v="2"/>
    <n v="79"/>
    <m/>
    <n v="6"/>
  </r>
  <r>
    <s v="PAT-3791a5a1"/>
    <s v="Carolyn Miller"/>
    <x v="62"/>
    <d v="2025-04-17T00:00:00"/>
    <d v="2025-04-22T00:00:00"/>
    <x v="2"/>
    <n v="96"/>
    <m/>
    <n v="5"/>
  </r>
  <r>
    <s v="PAT-bc0e1eca"/>
    <s v="Lisa Allen"/>
    <x v="30"/>
    <d v="2025-11-01T00:00:00"/>
    <d v="2025-11-02T00:00:00"/>
    <x v="2"/>
    <n v="87"/>
    <m/>
    <n v="1"/>
  </r>
  <r>
    <s v="PAT-481d6c67"/>
    <s v="Briana Murray"/>
    <x v="83"/>
    <d v="2025-04-18T00:00:00"/>
    <d v="2025-04-29T00:00:00"/>
    <x v="0"/>
    <n v="79"/>
    <m/>
    <n v="11"/>
  </r>
  <r>
    <s v="PAT-0d3bf577"/>
    <s v="David Smith"/>
    <x v="9"/>
    <d v="2025-10-20T00:00:00"/>
    <d v="2025-10-24T00:00:00"/>
    <x v="0"/>
    <n v="85"/>
    <m/>
    <n v="4"/>
  </r>
  <r>
    <s v="PAT-50b16635"/>
    <s v="Stephanie Byrd"/>
    <x v="60"/>
    <d v="2025-04-29T00:00:00"/>
    <d v="2025-05-02T00:00:00"/>
    <x v="2"/>
    <n v="65"/>
    <m/>
    <n v="3"/>
  </r>
  <r>
    <s v="PAT-d7ca9f9c"/>
    <s v="Jeremy Reed"/>
    <x v="65"/>
    <d v="2025-06-10T00:00:00"/>
    <d v="2025-06-11T00:00:00"/>
    <x v="2"/>
    <n v="73"/>
    <m/>
    <n v="1"/>
  </r>
  <r>
    <s v="PAT-6239f3b2"/>
    <s v="Margaret Coleman"/>
    <x v="40"/>
    <d v="2025-10-03T00:00:00"/>
    <d v="2025-10-08T00:00:00"/>
    <x v="0"/>
    <n v="83"/>
    <m/>
    <n v="5"/>
  </r>
  <r>
    <s v="PAT-aae196c0"/>
    <s v="Ryan Gonzalez"/>
    <x v="84"/>
    <d v="2025-08-05T00:00:00"/>
    <d v="2025-08-07T00:00:00"/>
    <x v="0"/>
    <n v="88"/>
    <m/>
    <n v="2"/>
  </r>
  <r>
    <s v="PAT-c84e4d43"/>
    <s v="John Young"/>
    <x v="55"/>
    <d v="2025-08-11T00:00:00"/>
    <d v="2025-08-19T00:00:00"/>
    <x v="1"/>
    <n v="82"/>
    <m/>
    <n v="8"/>
  </r>
  <r>
    <s v="PAT-59cde384"/>
    <s v="Laura Haney"/>
    <x v="37"/>
    <d v="2025-12-06T00:00:00"/>
    <d v="2025-12-13T00:00:00"/>
    <x v="0"/>
    <n v="75"/>
    <m/>
    <n v="7"/>
  </r>
  <r>
    <s v="PAT-c3d1e20b"/>
    <s v="William Barrett"/>
    <x v="58"/>
    <d v="2025-01-08T00:00:00"/>
    <d v="2025-01-10T00:00:00"/>
    <x v="0"/>
    <n v="80"/>
    <m/>
    <n v="2"/>
  </r>
  <r>
    <s v="PAT-55244264"/>
    <s v="Keith Jennings"/>
    <x v="6"/>
    <d v="2025-09-21T00:00:00"/>
    <d v="2025-10-04T00:00:00"/>
    <x v="1"/>
    <n v="91"/>
    <m/>
    <n v="13"/>
  </r>
  <r>
    <s v="PAT-00b64d32"/>
    <s v="Amber Obrien"/>
    <x v="61"/>
    <d v="2025-03-27T00:00:00"/>
    <d v="2025-03-29T00:00:00"/>
    <x v="1"/>
    <n v="60"/>
    <m/>
    <n v="2"/>
  </r>
  <r>
    <s v="PAT-78f9a717"/>
    <s v="Tanner Mitchell DDS"/>
    <x v="47"/>
    <d v="2025-08-06T00:00:00"/>
    <d v="2025-08-17T00:00:00"/>
    <x v="1"/>
    <n v="69"/>
    <m/>
    <n v="11"/>
  </r>
  <r>
    <s v="PAT-98dd495d"/>
    <s v="Heather Fields"/>
    <x v="8"/>
    <d v="2025-05-25T00:00:00"/>
    <d v="2025-06-04T00:00:00"/>
    <x v="0"/>
    <n v="67"/>
    <m/>
    <n v="10"/>
  </r>
  <r>
    <s v="PAT-f8043a94"/>
    <s v="Megan Le"/>
    <x v="41"/>
    <d v="2025-03-17T00:00:00"/>
    <d v="2025-03-28T00:00:00"/>
    <x v="3"/>
    <n v="67"/>
    <m/>
    <n v="11"/>
  </r>
  <r>
    <s v="PAT-3e4685e0"/>
    <s v="Sara Fuller"/>
    <x v="59"/>
    <d v="2025-10-16T00:00:00"/>
    <d v="2025-10-17T00:00:00"/>
    <x v="0"/>
    <n v="78"/>
    <m/>
    <n v="1"/>
  </r>
  <r>
    <s v="PAT-d29552a2"/>
    <s v="Maria Parker"/>
    <x v="45"/>
    <d v="2025-05-22T00:00:00"/>
    <d v="2025-05-27T00:00:00"/>
    <x v="3"/>
    <n v="64"/>
    <m/>
    <n v="5"/>
  </r>
  <r>
    <s v="PAT-112d537f"/>
    <s v="Kevin Oconnor"/>
    <x v="76"/>
    <d v="2025-08-08T00:00:00"/>
    <d v="2025-08-10T00:00:00"/>
    <x v="0"/>
    <n v="65"/>
    <m/>
    <n v="2"/>
  </r>
  <r>
    <s v="PAT-887e7cea"/>
    <s v="Edward Burgess"/>
    <x v="5"/>
    <d v="2025-06-10T00:00:00"/>
    <d v="2025-06-19T00:00:00"/>
    <x v="2"/>
    <n v="84"/>
    <m/>
    <n v="9"/>
  </r>
  <r>
    <s v="PAT-30c0449b"/>
    <s v="Carlos Ryan"/>
    <x v="43"/>
    <d v="2025-03-14T00:00:00"/>
    <d v="2025-03-19T00:00:00"/>
    <x v="2"/>
    <n v="72"/>
    <m/>
    <n v="5"/>
  </r>
  <r>
    <s v="PAT-71583d93"/>
    <s v="Kiara Mcintyre"/>
    <x v="45"/>
    <d v="2025-11-20T00:00:00"/>
    <d v="2025-11-22T00:00:00"/>
    <x v="2"/>
    <n v="97"/>
    <m/>
    <n v="2"/>
  </r>
  <r>
    <s v="PAT-2143a928"/>
    <s v="Dawn Summers"/>
    <x v="48"/>
    <d v="2025-01-19T00:00:00"/>
    <d v="2025-01-25T00:00:00"/>
    <x v="0"/>
    <n v="93"/>
    <m/>
    <n v="6"/>
  </r>
  <r>
    <s v="PAT-8c70732d"/>
    <s v="Dr. Paul Morgan"/>
    <x v="44"/>
    <d v="2025-10-06T00:00:00"/>
    <d v="2025-10-09T00:00:00"/>
    <x v="2"/>
    <n v="70"/>
    <m/>
    <n v="3"/>
  </r>
  <r>
    <s v="PAT-00883d3c"/>
    <s v="Victor Taylor"/>
    <x v="6"/>
    <d v="2025-11-06T00:00:00"/>
    <d v="2025-11-13T00:00:00"/>
    <x v="3"/>
    <n v="84"/>
    <m/>
    <n v="7"/>
  </r>
  <r>
    <s v="PAT-fddf786e"/>
    <s v="Shannon Ramsey"/>
    <x v="28"/>
    <d v="2025-03-06T00:00:00"/>
    <d v="2025-03-18T00:00:00"/>
    <x v="1"/>
    <n v="66"/>
    <m/>
    <n v="12"/>
  </r>
  <r>
    <s v="PAT-4ef184da"/>
    <s v="Tracy Ballard"/>
    <x v="72"/>
    <d v="2025-11-12T00:00:00"/>
    <d v="2025-11-25T00:00:00"/>
    <x v="2"/>
    <n v="84"/>
    <m/>
    <n v="13"/>
  </r>
  <r>
    <s v="PAT-a9c4531b"/>
    <s v="Richard Smith"/>
    <x v="2"/>
    <d v="2025-08-12T00:00:00"/>
    <d v="2025-08-13T00:00:00"/>
    <x v="2"/>
    <n v="94"/>
    <m/>
    <n v="1"/>
  </r>
  <r>
    <s v="PAT-25a0eac5"/>
    <s v="Jordan Chambers"/>
    <x v="37"/>
    <d v="2025-09-24T00:00:00"/>
    <d v="2025-09-27T00:00:00"/>
    <x v="0"/>
    <n v="67"/>
    <m/>
    <n v="3"/>
  </r>
  <r>
    <s v="PAT-d4d94c8f"/>
    <s v="Lauren Carson"/>
    <x v="9"/>
    <d v="2025-09-22T00:00:00"/>
    <d v="2025-09-25T00:00:00"/>
    <x v="0"/>
    <n v="80"/>
    <m/>
    <n v="3"/>
  </r>
  <r>
    <s v="PAT-906c556b"/>
    <s v="Ashley Hall"/>
    <x v="3"/>
    <d v="2025-10-31T00:00:00"/>
    <d v="2025-11-02T00:00:00"/>
    <x v="3"/>
    <n v="65"/>
    <m/>
    <n v="2"/>
  </r>
  <r>
    <s v="PAT-4ce7266d"/>
    <s v="Stephen Hoffman"/>
    <x v="62"/>
    <d v="2025-08-09T00:00:00"/>
    <d v="2025-08-19T00:00:00"/>
    <x v="2"/>
    <n v="84"/>
    <m/>
    <n v="10"/>
  </r>
  <r>
    <s v="PAT-c4848253"/>
    <s v="Connie Brown"/>
    <x v="40"/>
    <d v="2025-10-31T00:00:00"/>
    <d v="2025-11-05T00:00:00"/>
    <x v="2"/>
    <n v="74"/>
    <m/>
    <n v="5"/>
  </r>
  <r>
    <s v="PAT-adca7b82"/>
    <s v="Susan Turner"/>
    <x v="37"/>
    <d v="2025-09-28T00:00:00"/>
    <d v="2025-10-09T00:00:00"/>
    <x v="3"/>
    <n v="82"/>
    <m/>
    <n v="11"/>
  </r>
  <r>
    <s v="PAT-d85f1bec"/>
    <s v="Charles Shah"/>
    <x v="39"/>
    <d v="2025-12-30T00:00:00"/>
    <d v="2026-01-10T00:00:00"/>
    <x v="0"/>
    <n v="80"/>
    <m/>
    <n v="11"/>
  </r>
  <r>
    <s v="PAT-84b93457"/>
    <s v="Johnathan Davis"/>
    <x v="42"/>
    <d v="2025-12-02T00:00:00"/>
    <d v="2025-12-07T00:00:00"/>
    <x v="1"/>
    <n v="74"/>
    <m/>
    <n v="5"/>
  </r>
  <r>
    <s v="PAT-74615cd8"/>
    <s v="Brandy Chavez"/>
    <x v="0"/>
    <d v="2025-07-22T00:00:00"/>
    <d v="2025-07-25T00:00:00"/>
    <x v="3"/>
    <n v="74"/>
    <m/>
    <n v="3"/>
  </r>
  <r>
    <s v="PAT-67d4bb5c"/>
    <s v="Natalie Bautista"/>
    <x v="52"/>
    <d v="2025-05-21T00:00:00"/>
    <d v="2025-05-27T00:00:00"/>
    <x v="2"/>
    <n v="78"/>
    <m/>
    <n v="6"/>
  </r>
  <r>
    <s v="PAT-e2357dd9"/>
    <s v="Patrick Moore"/>
    <x v="29"/>
    <d v="2025-02-21T00:00:00"/>
    <d v="2025-03-07T00:00:00"/>
    <x v="0"/>
    <n v="86"/>
    <m/>
    <n v="14"/>
  </r>
  <r>
    <s v="PAT-7ac9ef77"/>
    <s v="Brett Burns"/>
    <x v="60"/>
    <d v="2025-06-05T00:00:00"/>
    <d v="2025-06-08T00:00:00"/>
    <x v="1"/>
    <n v="67"/>
    <m/>
    <n v="3"/>
  </r>
  <r>
    <s v="PAT-d0adb997"/>
    <s v="Trevor Johnson"/>
    <x v="85"/>
    <d v="2025-06-07T00:00:00"/>
    <d v="2025-06-09T00:00:00"/>
    <x v="0"/>
    <n v="61"/>
    <m/>
    <n v="2"/>
  </r>
  <r>
    <s v="PAT-096760c2"/>
    <s v="Jeremy Sampson"/>
    <x v="57"/>
    <d v="2025-05-12T00:00:00"/>
    <d v="2025-05-22T00:00:00"/>
    <x v="2"/>
    <n v="84"/>
    <m/>
    <n v="10"/>
  </r>
  <r>
    <s v="PAT-36f95aa3"/>
    <s v="Ariana Jennings"/>
    <x v="77"/>
    <d v="2025-12-17T00:00:00"/>
    <d v="2025-12-29T00:00:00"/>
    <x v="1"/>
    <n v="69"/>
    <m/>
    <n v="12"/>
  </r>
  <r>
    <s v="PAT-2374bf63"/>
    <s v="Vanessa Howard"/>
    <x v="66"/>
    <d v="2025-06-08T00:00:00"/>
    <d v="2025-06-15T00:00:00"/>
    <x v="2"/>
    <n v="95"/>
    <m/>
    <n v="7"/>
  </r>
  <r>
    <s v="PAT-89105c60"/>
    <s v="Colton Martinez"/>
    <x v="4"/>
    <d v="2025-09-20T00:00:00"/>
    <d v="2025-09-26T00:00:00"/>
    <x v="3"/>
    <n v="60"/>
    <m/>
    <n v="6"/>
  </r>
  <r>
    <s v="PAT-c0e08cc7"/>
    <s v="Jordan Bates"/>
    <x v="37"/>
    <d v="2025-06-22T00:00:00"/>
    <d v="2025-07-02T00:00:00"/>
    <x v="3"/>
    <n v="72"/>
    <m/>
    <n v="10"/>
  </r>
  <r>
    <s v="PAT-a1996f50"/>
    <s v="Linda Smith"/>
    <x v="69"/>
    <d v="2025-10-04T00:00:00"/>
    <d v="2025-10-10T00:00:00"/>
    <x v="0"/>
    <n v="87"/>
    <m/>
    <n v="6"/>
  </r>
  <r>
    <s v="PAT-5d438213"/>
    <s v="Dana Martinez"/>
    <x v="24"/>
    <d v="2025-01-09T00:00:00"/>
    <d v="2025-01-19T00:00:00"/>
    <x v="0"/>
    <n v="83"/>
    <m/>
    <n v="10"/>
  </r>
  <r>
    <s v="PAT-994866af"/>
    <s v="Andrea Hubbard"/>
    <x v="36"/>
    <d v="2025-06-01T00:00:00"/>
    <d v="2025-06-02T00:00:00"/>
    <x v="3"/>
    <n v="85"/>
    <m/>
    <n v="1"/>
  </r>
  <r>
    <s v="PAT-51ed4886"/>
    <s v="Daniel Kane"/>
    <x v="81"/>
    <d v="2025-02-19T00:00:00"/>
    <d v="2025-02-27T00:00:00"/>
    <x v="3"/>
    <n v="78"/>
    <m/>
    <n v="8"/>
  </r>
  <r>
    <s v="PAT-6fda5c2b"/>
    <s v="Charles Lester"/>
    <x v="68"/>
    <d v="2025-07-21T00:00:00"/>
    <d v="2025-07-30T00:00:00"/>
    <x v="1"/>
    <n v="77"/>
    <m/>
    <n v="9"/>
  </r>
  <r>
    <s v="PAT-69035998"/>
    <s v="Scott Thomas"/>
    <x v="20"/>
    <d v="2025-08-30T00:00:00"/>
    <d v="2025-09-04T00:00:00"/>
    <x v="3"/>
    <n v="94"/>
    <m/>
    <n v="5"/>
  </r>
  <r>
    <s v="PAT-66afc4ce"/>
    <s v="David Thompson"/>
    <x v="2"/>
    <d v="2025-05-29T00:00:00"/>
    <d v="2025-05-30T00:00:00"/>
    <x v="1"/>
    <n v="81"/>
    <m/>
    <n v="1"/>
  </r>
  <r>
    <s v="PAT-de5fbcb3"/>
    <s v="Allison Smith"/>
    <x v="43"/>
    <d v="2025-05-23T00:00:00"/>
    <d v="2025-05-26T00:00:00"/>
    <x v="2"/>
    <n v="87"/>
    <m/>
    <n v="3"/>
  </r>
  <r>
    <s v="PAT-e1613a16"/>
    <s v="Cynthia Morris"/>
    <x v="54"/>
    <d v="2025-01-11T00:00:00"/>
    <d v="2025-01-21T00:00:00"/>
    <x v="3"/>
    <n v="68"/>
    <m/>
    <n v="10"/>
  </r>
  <r>
    <s v="PAT-55a00f9c"/>
    <s v="Anthony Harmon"/>
    <x v="9"/>
    <d v="2025-09-11T00:00:00"/>
    <d v="2025-09-20T00:00:00"/>
    <x v="2"/>
    <n v="61"/>
    <m/>
    <n v="9"/>
  </r>
  <r>
    <s v="PAT-dba63b3e"/>
    <s v="Nichole Alvarez"/>
    <x v="70"/>
    <d v="2025-09-20T00:00:00"/>
    <d v="2025-09-25T00:00:00"/>
    <x v="1"/>
    <n v="77"/>
    <m/>
    <n v="5"/>
  </r>
  <r>
    <s v="PAT-2b558098"/>
    <s v="Kayla Rodriguez"/>
    <x v="86"/>
    <d v="2025-05-05T00:00:00"/>
    <d v="2025-05-12T00:00:00"/>
    <x v="0"/>
    <n v="70"/>
    <m/>
    <n v="7"/>
  </r>
  <r>
    <s v="PAT-352bf97c"/>
    <s v="Theresa Williams"/>
    <x v="73"/>
    <d v="2025-10-29T00:00:00"/>
    <d v="2025-11-01T00:00:00"/>
    <x v="3"/>
    <n v="63"/>
    <m/>
    <n v="3"/>
  </r>
  <r>
    <s v="PAT-623cbc11"/>
    <s v="Sharon Boyd"/>
    <x v="76"/>
    <d v="2025-02-11T00:00:00"/>
    <d v="2025-02-18T00:00:00"/>
    <x v="0"/>
    <n v="95"/>
    <m/>
    <n v="7"/>
  </r>
  <r>
    <s v="PAT-1c834d8e"/>
    <s v="Victor Brown"/>
    <x v="71"/>
    <d v="2025-03-14T00:00:00"/>
    <d v="2025-03-22T00:00:00"/>
    <x v="1"/>
    <n v="92"/>
    <m/>
    <n v="8"/>
  </r>
  <r>
    <s v="PAT-ab6cb480"/>
    <s v="James Parks"/>
    <x v="39"/>
    <d v="2025-07-15T00:00:00"/>
    <d v="2025-07-28T00:00:00"/>
    <x v="2"/>
    <n v="61"/>
    <m/>
    <n v="13"/>
  </r>
  <r>
    <s v="PAT-3765ddaf"/>
    <s v="Theodore Jones Jr."/>
    <x v="68"/>
    <d v="2025-01-27T00:00:00"/>
    <d v="2025-02-01T00:00:00"/>
    <x v="2"/>
    <n v="67"/>
    <m/>
    <n v="5"/>
  </r>
  <r>
    <s v="PAT-fe52b6dc"/>
    <s v="Ana Hill"/>
    <x v="75"/>
    <d v="2025-03-08T00:00:00"/>
    <d v="2025-03-14T00:00:00"/>
    <x v="0"/>
    <n v="62"/>
    <m/>
    <n v="6"/>
  </r>
  <r>
    <s v="PAT-46c5550c"/>
    <s v="Kimberly Nguyen"/>
    <x v="25"/>
    <d v="2025-05-10T00:00:00"/>
    <d v="2025-05-17T00:00:00"/>
    <x v="0"/>
    <n v="61"/>
    <m/>
    <n v="7"/>
  </r>
  <r>
    <s v="PAT-859a8803"/>
    <s v="Kerry Chavez DDS"/>
    <x v="26"/>
    <d v="2025-12-20T00:00:00"/>
    <d v="2025-12-27T00:00:00"/>
    <x v="1"/>
    <n v="89"/>
    <m/>
    <n v="7"/>
  </r>
  <r>
    <s v="PAT-5b8fca34"/>
    <s v="Michael Farrell"/>
    <x v="11"/>
    <d v="2025-10-27T00:00:00"/>
    <d v="2025-11-06T00:00:00"/>
    <x v="0"/>
    <n v="95"/>
    <m/>
    <n v="10"/>
  </r>
  <r>
    <s v="PAT-ab2071a7"/>
    <s v="Patricia Le"/>
    <x v="33"/>
    <d v="2025-10-14T00:00:00"/>
    <d v="2025-10-23T00:00:00"/>
    <x v="2"/>
    <n v="75"/>
    <m/>
    <n v="9"/>
  </r>
  <r>
    <s v="PAT-9fd54384"/>
    <s v="Jesse Perez"/>
    <x v="34"/>
    <d v="2025-05-01T00:00:00"/>
    <d v="2025-05-08T00:00:00"/>
    <x v="0"/>
    <n v="75"/>
    <m/>
    <n v="7"/>
  </r>
  <r>
    <s v="PAT-a8134bdf"/>
    <s v="Jesse Perry"/>
    <x v="40"/>
    <d v="2025-05-16T00:00:00"/>
    <d v="2025-05-20T00:00:00"/>
    <x v="2"/>
    <n v="62"/>
    <m/>
    <n v="4"/>
  </r>
  <r>
    <s v="PAT-faeaf27e"/>
    <s v="Jeffery Ortega"/>
    <x v="85"/>
    <d v="2025-08-25T00:00:00"/>
    <d v="2025-09-01T00:00:00"/>
    <x v="0"/>
    <n v="87"/>
    <m/>
    <n v="7"/>
  </r>
  <r>
    <s v="PAT-49865d7c"/>
    <s v="Christian Leblanc"/>
    <x v="61"/>
    <d v="2025-12-26T00:00:00"/>
    <d v="2026-01-03T00:00:00"/>
    <x v="3"/>
    <n v="60"/>
    <m/>
    <n v="8"/>
  </r>
  <r>
    <s v="PAT-4a3ae352"/>
    <s v="Ronald Davis"/>
    <x v="8"/>
    <d v="2025-03-25T00:00:00"/>
    <d v="2025-03-31T00:00:00"/>
    <x v="2"/>
    <n v="81"/>
    <m/>
    <n v="6"/>
  </r>
  <r>
    <s v="PAT-1dd01e3e"/>
    <s v="Parker Cain"/>
    <x v="44"/>
    <d v="2025-08-19T00:00:00"/>
    <d v="2025-08-20T00:00:00"/>
    <x v="3"/>
    <n v="75"/>
    <m/>
    <n v="1"/>
  </r>
  <r>
    <s v="PAT-1a76365c"/>
    <s v="Laurie Hoffman"/>
    <x v="30"/>
    <d v="2025-08-14T00:00:00"/>
    <d v="2025-08-27T00:00:00"/>
    <x v="0"/>
    <n v="73"/>
    <m/>
    <n v="13"/>
  </r>
  <r>
    <s v="PAT-0812aab1"/>
    <s v="Bryan Gomez"/>
    <x v="71"/>
    <d v="2025-05-31T00:00:00"/>
    <d v="2025-06-02T00:00:00"/>
    <x v="2"/>
    <n v="61"/>
    <m/>
    <n v="2"/>
  </r>
  <r>
    <s v="PAT-a7b89463"/>
    <s v="Nicole Parrish"/>
    <x v="28"/>
    <d v="2025-09-06T00:00:00"/>
    <d v="2025-09-15T00:00:00"/>
    <x v="0"/>
    <n v="60"/>
    <m/>
    <n v="9"/>
  </r>
  <r>
    <s v="PAT-9152b60f"/>
    <s v="Tracy Burke"/>
    <x v="77"/>
    <d v="2025-06-29T00:00:00"/>
    <d v="2025-07-13T00:00:00"/>
    <x v="1"/>
    <n v="82"/>
    <m/>
    <n v="14"/>
  </r>
  <r>
    <s v="PAT-47b2e0ba"/>
    <s v="Kenneth Lewis"/>
    <x v="3"/>
    <d v="2025-11-07T00:00:00"/>
    <d v="2025-11-13T00:00:00"/>
    <x v="3"/>
    <n v="94"/>
    <m/>
    <n v="6"/>
  </r>
  <r>
    <s v="PAT-54d1c471"/>
    <s v="Courtney Rodriguez"/>
    <x v="69"/>
    <d v="2025-05-23T00:00:00"/>
    <d v="2025-05-29T00:00:00"/>
    <x v="1"/>
    <n v="96"/>
    <m/>
    <n v="6"/>
  </r>
  <r>
    <s v="PAT-15c81fbe"/>
    <s v="Holly Farmer"/>
    <x v="40"/>
    <d v="2025-02-18T00:00:00"/>
    <d v="2025-02-28T00:00:00"/>
    <x v="1"/>
    <n v="97"/>
    <m/>
    <n v="10"/>
  </r>
  <r>
    <s v="PAT-5ea4b87a"/>
    <s v="Renee Bruce"/>
    <x v="44"/>
    <d v="2025-10-18T00:00:00"/>
    <d v="2025-11-01T00:00:00"/>
    <x v="2"/>
    <n v="83"/>
    <m/>
    <n v="14"/>
  </r>
  <r>
    <s v="PAT-e1eedc81"/>
    <s v="Sabrina Austin"/>
    <x v="8"/>
    <d v="2025-05-14T00:00:00"/>
    <d v="2025-05-17T00:00:00"/>
    <x v="0"/>
    <n v="75"/>
    <m/>
    <n v="3"/>
  </r>
  <r>
    <s v="PAT-c012faab"/>
    <s v="Allison Hickman"/>
    <x v="1"/>
    <d v="2025-01-14T00:00:00"/>
    <d v="2025-01-23T00:00:00"/>
    <x v="3"/>
    <n v="74"/>
    <m/>
    <n v="9"/>
  </r>
  <r>
    <s v="PAT-5a624c13"/>
    <s v="Debra White"/>
    <x v="38"/>
    <d v="2025-03-07T00:00:00"/>
    <d v="2025-03-18T00:00:00"/>
    <x v="1"/>
    <n v="61"/>
    <m/>
    <n v="11"/>
  </r>
  <r>
    <s v="PAT-c96abf5e"/>
    <s v="Ellen Morgan"/>
    <x v="16"/>
    <d v="2025-07-25T00:00:00"/>
    <d v="2025-07-29T00:00:00"/>
    <x v="0"/>
    <n v="77"/>
    <m/>
    <n v="4"/>
  </r>
  <r>
    <s v="PAT-2cbbc8fb"/>
    <s v="Sergio Knight"/>
    <x v="32"/>
    <d v="2025-10-08T00:00:00"/>
    <d v="2025-10-21T00:00:00"/>
    <x v="2"/>
    <n v="92"/>
    <m/>
    <n v="13"/>
  </r>
  <r>
    <s v="PAT-4ded9a32"/>
    <s v="Charles Schultz"/>
    <x v="71"/>
    <d v="2025-09-27T00:00:00"/>
    <d v="2025-09-28T00:00:00"/>
    <x v="1"/>
    <n v="75"/>
    <m/>
    <n v="1"/>
  </r>
  <r>
    <s v="PAT-86ba2b6b"/>
    <s v="Paul Lewis"/>
    <x v="15"/>
    <d v="2025-01-25T00:00:00"/>
    <d v="2025-02-07T00:00:00"/>
    <x v="0"/>
    <n v="93"/>
    <m/>
    <n v="13"/>
  </r>
  <r>
    <s v="PAT-6be745c6"/>
    <s v="Glen Wood"/>
    <x v="11"/>
    <d v="2025-01-25T00:00:00"/>
    <d v="2025-01-29T00:00:00"/>
    <x v="2"/>
    <n v="71"/>
    <m/>
    <n v="4"/>
  </r>
  <r>
    <s v="PAT-206c834e"/>
    <s v="Paula Bradley"/>
    <x v="12"/>
    <d v="2025-04-06T00:00:00"/>
    <d v="2025-04-18T00:00:00"/>
    <x v="3"/>
    <n v="72"/>
    <m/>
    <n v="12"/>
  </r>
  <r>
    <s v="PAT-9f0a00b8"/>
    <s v="Anthony Moore"/>
    <x v="45"/>
    <d v="2025-01-20T00:00:00"/>
    <d v="2025-01-22T00:00:00"/>
    <x v="0"/>
    <n v="88"/>
    <m/>
    <n v="2"/>
  </r>
  <r>
    <s v="PAT-178a21af"/>
    <s v="Megan Nelson"/>
    <x v="68"/>
    <d v="2025-06-09T00:00:00"/>
    <d v="2025-06-22T00:00:00"/>
    <x v="1"/>
    <n v="61"/>
    <m/>
    <n v="13"/>
  </r>
  <r>
    <s v="PAT-5580ba50"/>
    <s v="Karla Ramos"/>
    <x v="68"/>
    <d v="2025-10-14T00:00:00"/>
    <d v="2025-10-17T00:00:00"/>
    <x v="1"/>
    <n v="64"/>
    <m/>
    <n v="3"/>
  </r>
  <r>
    <s v="PAT-e6090bc8"/>
    <s v="Paul Wilson"/>
    <x v="87"/>
    <d v="2025-09-23T00:00:00"/>
    <d v="2025-10-02T00:00:00"/>
    <x v="0"/>
    <n v="61"/>
    <m/>
    <n v="9"/>
  </r>
  <r>
    <s v="PAT-bcb0f9f5"/>
    <s v="Douglas Gregory"/>
    <x v="22"/>
    <d v="2025-09-10T00:00:00"/>
    <d v="2025-09-18T00:00:00"/>
    <x v="0"/>
    <n v="74"/>
    <m/>
    <n v="8"/>
  </r>
  <r>
    <s v="PAT-2f96488b"/>
    <s v="Mr. Andrew Foster"/>
    <x v="27"/>
    <d v="2025-03-24T00:00:00"/>
    <d v="2025-04-02T00:00:00"/>
    <x v="1"/>
    <n v="94"/>
    <m/>
    <n v="9"/>
  </r>
  <r>
    <s v="PAT-0c7c720b"/>
    <s v="Aimee Turner"/>
    <x v="38"/>
    <d v="2025-06-05T00:00:00"/>
    <d v="2025-06-19T00:00:00"/>
    <x v="2"/>
    <n v="66"/>
    <m/>
    <n v="14"/>
  </r>
  <r>
    <s v="PAT-30f39386"/>
    <s v="Chad Scott"/>
    <x v="82"/>
    <d v="2025-09-09T00:00:00"/>
    <d v="2025-09-10T00:00:00"/>
    <x v="3"/>
    <n v="63"/>
    <m/>
    <n v="1"/>
  </r>
  <r>
    <s v="PAT-3a44c795"/>
    <s v="Adam Burgess"/>
    <x v="48"/>
    <d v="2025-02-09T00:00:00"/>
    <d v="2025-02-10T00:00:00"/>
    <x v="1"/>
    <n v="96"/>
    <m/>
    <n v="1"/>
  </r>
  <r>
    <s v="PAT-298a0534"/>
    <s v="James Padilla"/>
    <x v="88"/>
    <d v="2025-11-04T00:00:00"/>
    <d v="2025-11-08T00:00:00"/>
    <x v="2"/>
    <n v="97"/>
    <m/>
    <n v="4"/>
  </r>
  <r>
    <s v="PAT-1056838c"/>
    <s v="Sandra Drake"/>
    <x v="58"/>
    <d v="2025-04-26T00:00:00"/>
    <d v="2025-05-10T00:00:00"/>
    <x v="1"/>
    <n v="94"/>
    <m/>
    <n v="14"/>
  </r>
  <r>
    <s v="PAT-d25a486d"/>
    <s v="Scott Williams"/>
    <x v="1"/>
    <d v="2025-04-02T00:00:00"/>
    <d v="2025-04-08T00:00:00"/>
    <x v="1"/>
    <n v="73"/>
    <m/>
    <n v="6"/>
  </r>
  <r>
    <s v="PAT-02f2e75d"/>
    <s v="Thomas Atkins"/>
    <x v="54"/>
    <d v="2025-03-27T00:00:00"/>
    <d v="2025-04-01T00:00:00"/>
    <x v="2"/>
    <n v="61"/>
    <m/>
    <n v="5"/>
  </r>
  <r>
    <s v="PAT-5dfa0de8"/>
    <s v="Laura Mckinney"/>
    <x v="34"/>
    <d v="2025-09-03T00:00:00"/>
    <d v="2025-09-09T00:00:00"/>
    <x v="1"/>
    <n v="74"/>
    <m/>
    <n v="6"/>
  </r>
  <r>
    <s v="PAT-cdb97e8c"/>
    <s v="Brian Smith"/>
    <x v="38"/>
    <d v="2025-11-10T00:00:00"/>
    <d v="2025-11-18T00:00:00"/>
    <x v="0"/>
    <n v="98"/>
    <m/>
    <n v="8"/>
  </r>
  <r>
    <s v="PAT-a45144ba"/>
    <s v="Robert Montgomery"/>
    <x v="61"/>
    <d v="2025-01-13T00:00:00"/>
    <d v="2025-01-18T00:00:00"/>
    <x v="2"/>
    <n v="85"/>
    <m/>
    <n v="5"/>
  </r>
  <r>
    <s v="PAT-372943af"/>
    <s v="Tamara Davis"/>
    <x v="28"/>
    <d v="2025-12-04T00:00:00"/>
    <d v="2025-12-09T00:00:00"/>
    <x v="2"/>
    <n v="91"/>
    <m/>
    <n v="5"/>
  </r>
  <r>
    <s v="PAT-3a12adef"/>
    <s v="Dana Chapman"/>
    <x v="71"/>
    <d v="2025-07-07T00:00:00"/>
    <d v="2025-07-18T00:00:00"/>
    <x v="2"/>
    <n v="80"/>
    <m/>
    <n v="11"/>
  </r>
  <r>
    <s v="PAT-5528514b"/>
    <s v="Jennifer Collins"/>
    <x v="88"/>
    <d v="2025-07-02T00:00:00"/>
    <d v="2025-07-07T00:00:00"/>
    <x v="3"/>
    <n v="85"/>
    <m/>
    <n v="5"/>
  </r>
  <r>
    <s v="PAT-5d1f9ebb"/>
    <s v="Gary Jackson"/>
    <x v="52"/>
    <d v="2025-02-21T00:00:00"/>
    <d v="2025-03-05T00:00:00"/>
    <x v="0"/>
    <n v="77"/>
    <m/>
    <n v="12"/>
  </r>
  <r>
    <s v="PAT-3b87b085"/>
    <s v="Ashley Hicks"/>
    <x v="88"/>
    <d v="2025-02-11T00:00:00"/>
    <d v="2025-02-16T00:00:00"/>
    <x v="2"/>
    <n v="72"/>
    <m/>
    <n v="5"/>
  </r>
  <r>
    <s v="PAT-6bab5523"/>
    <s v="Hannah Luna"/>
    <x v="70"/>
    <d v="2025-04-30T00:00:00"/>
    <d v="2025-05-09T00:00:00"/>
    <x v="2"/>
    <n v="60"/>
    <m/>
    <n v="9"/>
  </r>
  <r>
    <s v="PAT-c13dc9cd"/>
    <s v="Robin Young"/>
    <x v="21"/>
    <d v="2025-02-17T00:00:00"/>
    <d v="2025-03-02T00:00:00"/>
    <x v="3"/>
    <n v="92"/>
    <m/>
    <n v="13"/>
  </r>
  <r>
    <s v="PAT-a2ce687a"/>
    <s v="Craig Morrison"/>
    <x v="32"/>
    <d v="2025-11-10T00:00:00"/>
    <d v="2025-11-22T00:00:00"/>
    <x v="0"/>
    <n v="99"/>
    <m/>
    <n v="12"/>
  </r>
  <r>
    <s v="PAT-e0bb6975"/>
    <s v="Mary Thompson"/>
    <x v="38"/>
    <d v="2025-07-22T00:00:00"/>
    <d v="2025-07-29T00:00:00"/>
    <x v="3"/>
    <n v="93"/>
    <m/>
    <n v="7"/>
  </r>
  <r>
    <s v="PAT-65cf6612"/>
    <s v="Kathleen Webster"/>
    <x v="11"/>
    <d v="2025-08-02T00:00:00"/>
    <d v="2025-08-10T00:00:00"/>
    <x v="1"/>
    <n v="74"/>
    <m/>
    <n v="8"/>
  </r>
  <r>
    <s v="PAT-73fe93af"/>
    <s v="Joann Glass"/>
    <x v="35"/>
    <d v="2025-12-09T00:00:00"/>
    <d v="2025-12-17T00:00:00"/>
    <x v="3"/>
    <n v="78"/>
    <m/>
    <n v="8"/>
  </r>
  <r>
    <s v="PAT-e746a0b3"/>
    <s v="Madison Weber"/>
    <x v="33"/>
    <d v="2025-03-28T00:00:00"/>
    <d v="2025-04-02T00:00:00"/>
    <x v="3"/>
    <n v="67"/>
    <m/>
    <n v="5"/>
  </r>
  <r>
    <s v="PAT-d9481512"/>
    <s v="Lori Hernandez"/>
    <x v="64"/>
    <d v="2025-03-28T00:00:00"/>
    <d v="2025-04-08T00:00:00"/>
    <x v="3"/>
    <n v="60"/>
    <m/>
    <n v="11"/>
  </r>
  <r>
    <s v="PAT-d01585f7"/>
    <s v="Jeremy Turner"/>
    <x v="7"/>
    <d v="2025-06-01T00:00:00"/>
    <d v="2025-06-02T00:00:00"/>
    <x v="3"/>
    <n v="64"/>
    <m/>
    <n v="1"/>
  </r>
  <r>
    <s v="PAT-c350b838"/>
    <s v="Anthony Romero"/>
    <x v="23"/>
    <d v="2025-08-20T00:00:00"/>
    <d v="2025-08-30T00:00:00"/>
    <x v="2"/>
    <n v="90"/>
    <m/>
    <n v="10"/>
  </r>
  <r>
    <s v="PAT-3de02e5b"/>
    <s v="Jesse Brown"/>
    <x v="22"/>
    <d v="2025-07-30T00:00:00"/>
    <d v="2025-08-06T00:00:00"/>
    <x v="3"/>
    <n v="87"/>
    <m/>
    <n v="7"/>
  </r>
  <r>
    <s v="PAT-032160f4"/>
    <s v="Angela Lin"/>
    <x v="7"/>
    <d v="2025-09-18T00:00:00"/>
    <d v="2025-09-23T00:00:00"/>
    <x v="1"/>
    <n v="89"/>
    <m/>
    <n v="5"/>
  </r>
  <r>
    <s v="PAT-c5ea2d51"/>
    <s v="Lisa Hunter"/>
    <x v="11"/>
    <d v="2025-05-18T00:00:00"/>
    <d v="2025-05-24T00:00:00"/>
    <x v="3"/>
    <n v="91"/>
    <m/>
    <n v="6"/>
  </r>
  <r>
    <s v="PAT-dccd21be"/>
    <s v="Julian Conner"/>
    <x v="26"/>
    <d v="2025-05-16T00:00:00"/>
    <d v="2025-05-24T00:00:00"/>
    <x v="1"/>
    <n v="84"/>
    <m/>
    <n v="8"/>
  </r>
  <r>
    <s v="PAT-1f61e183"/>
    <s v="Joanna Pacheco"/>
    <x v="27"/>
    <d v="2025-02-18T00:00:00"/>
    <d v="2025-02-22T00:00:00"/>
    <x v="0"/>
    <n v="63"/>
    <m/>
    <n v="4"/>
  </r>
  <r>
    <s v="PAT-57b9eff8"/>
    <s v="Erica Alvarez"/>
    <x v="9"/>
    <d v="2025-06-18T00:00:00"/>
    <d v="2025-06-27T00:00:00"/>
    <x v="2"/>
    <n v="69"/>
    <m/>
    <n v="9"/>
  </r>
  <r>
    <s v="PAT-e8f195d7"/>
    <s v="Antonio Garcia"/>
    <x v="38"/>
    <d v="2025-05-20T00:00:00"/>
    <d v="2025-05-31T00:00:00"/>
    <x v="3"/>
    <n v="99"/>
    <m/>
    <n v="11"/>
  </r>
  <r>
    <s v="PAT-38efddd3"/>
    <s v="Gwendolyn Klein"/>
    <x v="21"/>
    <d v="2025-09-26T00:00:00"/>
    <d v="2025-10-01T00:00:00"/>
    <x v="0"/>
    <n v="91"/>
    <m/>
    <n v="5"/>
  </r>
  <r>
    <s v="PAT-bcef354b"/>
    <s v="Carrie Wright"/>
    <x v="85"/>
    <d v="2025-10-15T00:00:00"/>
    <d v="2025-10-27T00:00:00"/>
    <x v="3"/>
    <n v="93"/>
    <m/>
    <n v="12"/>
  </r>
  <r>
    <s v="PAT-26a57bc7"/>
    <s v="Jeffrey Mills"/>
    <x v="22"/>
    <d v="2025-09-28T00:00:00"/>
    <d v="2025-09-29T00:00:00"/>
    <x v="0"/>
    <n v="99"/>
    <m/>
    <n v="1"/>
  </r>
  <r>
    <s v="PAT-2fcf5f77"/>
    <s v="Jake Campbell"/>
    <x v="49"/>
    <d v="2025-06-02T00:00:00"/>
    <d v="2025-06-10T00:00:00"/>
    <x v="1"/>
    <n v="73"/>
    <m/>
    <n v="8"/>
  </r>
  <r>
    <s v="PAT-044a304c"/>
    <s v="George Harper"/>
    <x v="59"/>
    <d v="2025-10-05T00:00:00"/>
    <d v="2025-10-09T00:00:00"/>
    <x v="0"/>
    <n v="89"/>
    <m/>
    <n v="4"/>
  </r>
  <r>
    <s v="PAT-5167d4ee"/>
    <s v="Maria Jones"/>
    <x v="4"/>
    <d v="2025-06-21T00:00:00"/>
    <d v="2025-06-24T00:00:00"/>
    <x v="2"/>
    <n v="80"/>
    <m/>
    <n v="3"/>
  </r>
  <r>
    <s v="PAT-884e92a2"/>
    <s v="Michael Mitchell"/>
    <x v="12"/>
    <d v="2025-04-29T00:00:00"/>
    <d v="2025-05-06T00:00:00"/>
    <x v="0"/>
    <n v="71"/>
    <m/>
    <n v="7"/>
  </r>
  <r>
    <s v="PAT-3d7ef7b5"/>
    <s v="Mary Escobar"/>
    <x v="41"/>
    <d v="2025-05-29T00:00:00"/>
    <d v="2025-06-11T00:00:00"/>
    <x v="0"/>
    <n v="80"/>
    <m/>
    <n v="13"/>
  </r>
  <r>
    <s v="PAT-9ab3b294"/>
    <s v="Felicia Aguilar"/>
    <x v="11"/>
    <d v="2025-12-26T00:00:00"/>
    <d v="2026-01-09T00:00:00"/>
    <x v="0"/>
    <n v="66"/>
    <m/>
    <n v="14"/>
  </r>
  <r>
    <s v="PAT-8496b80e"/>
    <s v="Gregory Ponce"/>
    <x v="42"/>
    <d v="2025-08-12T00:00:00"/>
    <d v="2025-08-23T00:00:00"/>
    <x v="3"/>
    <n v="81"/>
    <m/>
    <n v="11"/>
  </r>
  <r>
    <s v="PAT-d57b80b0"/>
    <s v="Jenna Larson"/>
    <x v="69"/>
    <d v="2025-12-11T00:00:00"/>
    <d v="2025-12-17T00:00:00"/>
    <x v="1"/>
    <n v="87"/>
    <m/>
    <n v="6"/>
  </r>
  <r>
    <s v="PAT-c811ab2c"/>
    <s v="Emily Bennett"/>
    <x v="60"/>
    <d v="2025-09-15T00:00:00"/>
    <d v="2025-09-28T00:00:00"/>
    <x v="2"/>
    <n v="80"/>
    <m/>
    <n v="13"/>
  </r>
  <r>
    <s v="PAT-6a58c511"/>
    <s v="Robin Santiago"/>
    <x v="83"/>
    <d v="2025-10-10T00:00:00"/>
    <d v="2025-10-12T00:00:00"/>
    <x v="3"/>
    <n v="90"/>
    <m/>
    <n v="2"/>
  </r>
  <r>
    <s v="PAT-7c20975d"/>
    <s v="Nancy Jennings"/>
    <x v="83"/>
    <d v="2025-03-29T00:00:00"/>
    <d v="2025-04-10T00:00:00"/>
    <x v="1"/>
    <n v="72"/>
    <m/>
    <n v="12"/>
  </r>
  <r>
    <s v="PAT-553b6a48"/>
    <s v="Maria Henderson"/>
    <x v="69"/>
    <d v="2025-07-08T00:00:00"/>
    <d v="2025-07-09T00:00:00"/>
    <x v="1"/>
    <n v="62"/>
    <m/>
    <n v="1"/>
  </r>
  <r>
    <s v="PAT-d571c058"/>
    <s v="Jack White"/>
    <x v="5"/>
    <d v="2025-01-19T00:00:00"/>
    <d v="2025-01-26T00:00:00"/>
    <x v="0"/>
    <n v="88"/>
    <m/>
    <n v="7"/>
  </r>
  <r>
    <s v="PAT-15b8abcc"/>
    <s v="Travis Tucker"/>
    <x v="8"/>
    <d v="2025-04-18T00:00:00"/>
    <d v="2025-04-27T00:00:00"/>
    <x v="1"/>
    <n v="96"/>
    <m/>
    <n v="9"/>
  </r>
  <r>
    <s v="PAT-41e896d3"/>
    <s v="Chad Jones"/>
    <x v="11"/>
    <d v="2025-07-05T00:00:00"/>
    <d v="2025-07-13T00:00:00"/>
    <x v="0"/>
    <n v="60"/>
    <m/>
    <n v="8"/>
  </r>
  <r>
    <s v="PAT-d61a871a"/>
    <s v="Ashley Wise"/>
    <x v="61"/>
    <d v="2025-04-14T00:00:00"/>
    <d v="2025-04-17T00:00:00"/>
    <x v="1"/>
    <n v="91"/>
    <m/>
    <n v="3"/>
  </r>
  <r>
    <s v="PAT-50579e1d"/>
    <s v="Sophia Johnson"/>
    <x v="70"/>
    <d v="2025-12-20T00:00:00"/>
    <d v="2025-12-31T00:00:00"/>
    <x v="0"/>
    <n v="84"/>
    <m/>
    <n v="11"/>
  </r>
  <r>
    <s v="PAT-e25fc9bd"/>
    <s v="Ralph Anderson"/>
    <x v="32"/>
    <d v="2025-10-29T00:00:00"/>
    <d v="2025-11-05T00:00:00"/>
    <x v="2"/>
    <n v="86"/>
    <m/>
    <n v="7"/>
  </r>
  <r>
    <s v="PAT-e5f5c1fb"/>
    <s v="Christopher Guerra"/>
    <x v="74"/>
    <d v="2025-04-22T00:00:00"/>
    <d v="2025-05-05T00:00:00"/>
    <x v="0"/>
    <n v="68"/>
    <m/>
    <n v="13"/>
  </r>
  <r>
    <s v="PAT-8156704f"/>
    <s v="Rhonda Martin"/>
    <x v="71"/>
    <d v="2025-08-22T00:00:00"/>
    <d v="2025-09-01T00:00:00"/>
    <x v="0"/>
    <n v="71"/>
    <m/>
    <n v="10"/>
  </r>
  <r>
    <s v="PAT-a674e677"/>
    <s v="Jason Rhodes"/>
    <x v="26"/>
    <d v="2025-01-14T00:00:00"/>
    <d v="2025-01-23T00:00:00"/>
    <x v="0"/>
    <n v="93"/>
    <m/>
    <n v="9"/>
  </r>
  <r>
    <s v="PAT-ad20c734"/>
    <s v="Jeremy Mitchell"/>
    <x v="79"/>
    <d v="2025-01-20T00:00:00"/>
    <d v="2025-01-31T00:00:00"/>
    <x v="2"/>
    <n v="75"/>
    <m/>
    <n v="11"/>
  </r>
  <r>
    <s v="PAT-0b69b6d1"/>
    <s v="Joann Ferguson"/>
    <x v="39"/>
    <d v="2025-07-30T00:00:00"/>
    <d v="2025-08-04T00:00:00"/>
    <x v="3"/>
    <n v="63"/>
    <m/>
    <n v="5"/>
  </r>
  <r>
    <s v="PAT-edbad772"/>
    <s v="Robert Harrison"/>
    <x v="48"/>
    <d v="2025-01-24T00:00:00"/>
    <d v="2025-01-30T00:00:00"/>
    <x v="3"/>
    <n v="94"/>
    <m/>
    <n v="6"/>
  </r>
  <r>
    <s v="PAT-c3e8e421"/>
    <s v="Holly Valentine"/>
    <x v="3"/>
    <d v="2025-08-18T00:00:00"/>
    <d v="2025-08-23T00:00:00"/>
    <x v="2"/>
    <n v="99"/>
    <m/>
    <n v="5"/>
  </r>
  <r>
    <s v="PAT-2a539c56"/>
    <s v="Mrs. Diane Reyes"/>
    <x v="38"/>
    <d v="2025-02-07T00:00:00"/>
    <d v="2025-02-21T00:00:00"/>
    <x v="0"/>
    <n v="63"/>
    <m/>
    <n v="14"/>
  </r>
  <r>
    <s v="PAT-98895bae"/>
    <s v="Tracy Montoya"/>
    <x v="68"/>
    <d v="2025-01-20T00:00:00"/>
    <d v="2025-01-21T00:00:00"/>
    <x v="2"/>
    <n v="66"/>
    <m/>
    <n v="1"/>
  </r>
  <r>
    <s v="PAT-93759aa2"/>
    <s v="Brenda Wright"/>
    <x v="48"/>
    <d v="2025-01-14T00:00:00"/>
    <d v="2025-01-17T00:00:00"/>
    <x v="2"/>
    <n v="83"/>
    <m/>
    <n v="3"/>
  </r>
  <r>
    <s v="PAT-a68b1005"/>
    <s v="Shelly Spencer"/>
    <x v="82"/>
    <d v="2025-02-24T00:00:00"/>
    <d v="2025-02-28T00:00:00"/>
    <x v="0"/>
    <n v="63"/>
    <m/>
    <n v="4"/>
  </r>
  <r>
    <s v="PAT-1d30e8d3"/>
    <s v="Ryan Rosales"/>
    <x v="73"/>
    <d v="2025-06-07T00:00:00"/>
    <d v="2025-06-09T00:00:00"/>
    <x v="0"/>
    <n v="78"/>
    <m/>
    <n v="2"/>
  </r>
  <r>
    <s v="PAT-95dfd43c"/>
    <s v="Phillip Nelson"/>
    <x v="45"/>
    <d v="2025-03-01T00:00:00"/>
    <d v="2025-03-04T00:00:00"/>
    <x v="3"/>
    <n v="78"/>
    <m/>
    <n v="3"/>
  </r>
  <r>
    <s v="PAT-4b5c839b"/>
    <s v="Brittany Kim"/>
    <x v="69"/>
    <d v="2025-04-19T00:00:00"/>
    <d v="2025-05-01T00:00:00"/>
    <x v="3"/>
    <n v="89"/>
    <m/>
    <n v="12"/>
  </r>
  <r>
    <s v="PAT-3cbb46ef"/>
    <s v="Courtney Hayes"/>
    <x v="78"/>
    <d v="2025-04-27T00:00:00"/>
    <d v="2025-05-01T00:00:00"/>
    <x v="0"/>
    <n v="78"/>
    <m/>
    <n v="4"/>
  </r>
  <r>
    <s v="PAT-d8b5f75c"/>
    <s v="Alexander Brown"/>
    <x v="43"/>
    <d v="2025-08-16T00:00:00"/>
    <d v="2025-08-30T00:00:00"/>
    <x v="2"/>
    <n v="92"/>
    <m/>
    <n v="14"/>
  </r>
  <r>
    <s v="PAT-60230dfe"/>
    <s v="Cynthia Vang"/>
    <x v="49"/>
    <d v="2025-04-26T00:00:00"/>
    <d v="2025-04-27T00:00:00"/>
    <x v="1"/>
    <n v="87"/>
    <m/>
    <n v="1"/>
  </r>
  <r>
    <s v="PAT-9507d0ed"/>
    <s v="Alfred Galvan"/>
    <x v="41"/>
    <d v="2025-11-09T00:00:00"/>
    <d v="2025-11-21T00:00:00"/>
    <x v="1"/>
    <n v="92"/>
    <m/>
    <n v="12"/>
  </r>
  <r>
    <s v="PAT-cd7b26f4"/>
    <s v="Marie Moody"/>
    <x v="35"/>
    <d v="2025-09-17T00:00:00"/>
    <d v="2025-09-21T00:00:00"/>
    <x v="0"/>
    <n v="86"/>
    <m/>
    <n v="4"/>
  </r>
  <r>
    <s v="PAT-fab8ee29"/>
    <s v="Dustin Gallegos"/>
    <x v="72"/>
    <d v="2025-02-16T00:00:00"/>
    <d v="2025-03-02T00:00:00"/>
    <x v="0"/>
    <n v="70"/>
    <m/>
    <n v="14"/>
  </r>
  <r>
    <s v="PAT-2c69345d"/>
    <s v="Brenda Thornton"/>
    <x v="24"/>
    <d v="2025-11-21T00:00:00"/>
    <d v="2025-11-30T00:00:00"/>
    <x v="0"/>
    <n v="69"/>
    <m/>
    <n v="9"/>
  </r>
  <r>
    <s v="PAT-8374cba5"/>
    <s v="Aaron Miller"/>
    <x v="58"/>
    <d v="2025-04-17T00:00:00"/>
    <d v="2025-04-18T00:00:00"/>
    <x v="1"/>
    <n v="89"/>
    <m/>
    <n v="1"/>
  </r>
  <r>
    <s v="PAT-8ef38395"/>
    <s v="Ruben Dunn"/>
    <x v="39"/>
    <d v="2025-12-31T00:00:00"/>
    <d v="2026-01-03T00:00:00"/>
    <x v="2"/>
    <n v="78"/>
    <m/>
    <n v="3"/>
  </r>
  <r>
    <s v="PAT-f92c667a"/>
    <s v="Kelsey Rodriguez"/>
    <x v="36"/>
    <d v="2025-10-29T00:00:00"/>
    <d v="2025-11-08T00:00:00"/>
    <x v="1"/>
    <n v="64"/>
    <m/>
    <n v="10"/>
  </r>
  <r>
    <s v="PAT-bda786d0"/>
    <s v="Eric Williams"/>
    <x v="70"/>
    <d v="2025-02-18T00:00:00"/>
    <d v="2025-02-23T00:00:00"/>
    <x v="2"/>
    <n v="69"/>
    <m/>
    <n v="5"/>
  </r>
  <r>
    <s v="PAT-6cd5f87c"/>
    <s v="Riley Bryant"/>
    <x v="70"/>
    <d v="2025-12-22T00:00:00"/>
    <d v="2025-12-28T00:00:00"/>
    <x v="2"/>
    <n v="85"/>
    <m/>
    <n v="6"/>
  </r>
  <r>
    <s v="PAT-c2c67af5"/>
    <s v="Taylor Carlson"/>
    <x v="48"/>
    <d v="2025-08-19T00:00:00"/>
    <d v="2025-08-26T00:00:00"/>
    <x v="0"/>
    <n v="94"/>
    <m/>
    <n v="7"/>
  </r>
  <r>
    <s v="PAT-ac3dafd9"/>
    <s v="Jose Allen"/>
    <x v="6"/>
    <d v="2025-11-09T00:00:00"/>
    <d v="2025-11-13T00:00:00"/>
    <x v="3"/>
    <n v="65"/>
    <m/>
    <n v="4"/>
  </r>
  <r>
    <s v="PAT-5e980326"/>
    <s v="Jeffrey Mendez"/>
    <x v="89"/>
    <d v="2025-06-23T00:00:00"/>
    <d v="2025-07-05T00:00:00"/>
    <x v="0"/>
    <n v="90"/>
    <m/>
    <n v="12"/>
  </r>
  <r>
    <s v="PAT-fcb4a649"/>
    <s v="Jason Beck"/>
    <x v="4"/>
    <d v="2025-02-05T00:00:00"/>
    <d v="2025-02-10T00:00:00"/>
    <x v="3"/>
    <n v="89"/>
    <m/>
    <n v="5"/>
  </r>
  <r>
    <s v="PAT-2343cf78"/>
    <s v="William Jones"/>
    <x v="73"/>
    <d v="2025-04-16T00:00:00"/>
    <d v="2025-04-30T00:00:00"/>
    <x v="3"/>
    <n v="81"/>
    <m/>
    <n v="14"/>
  </r>
  <r>
    <s v="PAT-4307e4fa"/>
    <s v="Katie Mcneil"/>
    <x v="1"/>
    <d v="2025-08-08T00:00:00"/>
    <d v="2025-08-22T00:00:00"/>
    <x v="1"/>
    <n v="69"/>
    <m/>
    <n v="14"/>
  </r>
  <r>
    <s v="PAT-82545b1e"/>
    <s v="Jeanette Harrison"/>
    <x v="82"/>
    <d v="2025-07-01T00:00:00"/>
    <d v="2025-07-11T00:00:00"/>
    <x v="3"/>
    <n v="84"/>
    <m/>
    <n v="10"/>
  </r>
  <r>
    <s v="PAT-5ce1547c"/>
    <s v="Veronica King"/>
    <x v="64"/>
    <d v="2025-02-13T00:00:00"/>
    <d v="2025-02-22T00:00:00"/>
    <x v="0"/>
    <n v="95"/>
    <m/>
    <n v="9"/>
  </r>
  <r>
    <s v="PAT-5d1ff7a3"/>
    <s v="Richard Cooper"/>
    <x v="50"/>
    <d v="2025-03-25T00:00:00"/>
    <d v="2025-03-27T00:00:00"/>
    <x v="1"/>
    <n v="80"/>
    <m/>
    <n v="2"/>
  </r>
  <r>
    <s v="PAT-5c8d5855"/>
    <s v="Lori Ingram"/>
    <x v="52"/>
    <d v="2025-01-07T00:00:00"/>
    <d v="2025-01-13T00:00:00"/>
    <x v="0"/>
    <n v="74"/>
    <m/>
    <n v="6"/>
  </r>
  <r>
    <s v="PAT-b2d6b78a"/>
    <s v="Evelyn Williams"/>
    <x v="44"/>
    <d v="2025-09-05T00:00:00"/>
    <d v="2025-09-16T00:00:00"/>
    <x v="3"/>
    <n v="79"/>
    <m/>
    <n v="11"/>
  </r>
  <r>
    <s v="PAT-e893850a"/>
    <s v="Robin Thompson"/>
    <x v="14"/>
    <d v="2025-07-18T00:00:00"/>
    <d v="2025-07-23T00:00:00"/>
    <x v="1"/>
    <n v="85"/>
    <m/>
    <n v="5"/>
  </r>
  <r>
    <s v="PAT-bc7c6516"/>
    <s v="Julie Dominguez"/>
    <x v="18"/>
    <d v="2025-06-14T00:00:00"/>
    <d v="2025-06-24T00:00:00"/>
    <x v="2"/>
    <n v="80"/>
    <m/>
    <n v="10"/>
  </r>
  <r>
    <s v="PAT-1f221580"/>
    <s v="Robin Brown"/>
    <x v="44"/>
    <d v="2025-05-11T00:00:00"/>
    <d v="2025-05-18T00:00:00"/>
    <x v="2"/>
    <n v="85"/>
    <m/>
    <n v="7"/>
  </r>
  <r>
    <s v="PAT-5bf36729"/>
    <s v="Judith Carter"/>
    <x v="81"/>
    <d v="2025-11-01T00:00:00"/>
    <d v="2025-11-04T00:00:00"/>
    <x v="3"/>
    <n v="84"/>
    <m/>
    <n v="3"/>
  </r>
  <r>
    <s v="PAT-5809aea6"/>
    <s v="Curtis Williams"/>
    <x v="28"/>
    <d v="2025-06-10T00:00:00"/>
    <d v="2025-06-12T00:00:00"/>
    <x v="3"/>
    <n v="63"/>
    <m/>
    <n v="2"/>
  </r>
  <r>
    <s v="PAT-2dce1645"/>
    <s v="Kaylee Hays"/>
    <x v="54"/>
    <d v="2025-10-16T00:00:00"/>
    <d v="2025-10-17T00:00:00"/>
    <x v="0"/>
    <n v="83"/>
    <m/>
    <n v="1"/>
  </r>
  <r>
    <s v="PAT-f801ed9b"/>
    <s v="Dawn Mullins"/>
    <x v="53"/>
    <d v="2025-12-20T00:00:00"/>
    <d v="2026-01-01T00:00:00"/>
    <x v="2"/>
    <n v="98"/>
    <m/>
    <n v="12"/>
  </r>
  <r>
    <s v="PAT-0faa8c27"/>
    <s v="Howard Norman"/>
    <x v="25"/>
    <d v="2025-01-17T00:00:00"/>
    <d v="2025-01-19T00:00:00"/>
    <x v="2"/>
    <n v="65"/>
    <m/>
    <n v="2"/>
  </r>
  <r>
    <s v="PAT-8b51e748"/>
    <s v="Evelyn Martinez"/>
    <x v="39"/>
    <d v="2025-03-06T00:00:00"/>
    <d v="2025-03-16T00:00:00"/>
    <x v="0"/>
    <n v="80"/>
    <m/>
    <n v="10"/>
  </r>
  <r>
    <s v="PAT-8bebbeb2"/>
    <s v="Steve Paul"/>
    <x v="61"/>
    <d v="2025-01-22T00:00:00"/>
    <d v="2025-01-31T00:00:00"/>
    <x v="0"/>
    <n v="61"/>
    <m/>
    <n v="9"/>
  </r>
  <r>
    <s v="PAT-ec245e75"/>
    <s v="Jasmine Beltran"/>
    <x v="19"/>
    <d v="2025-05-24T00:00:00"/>
    <d v="2025-05-27T00:00:00"/>
    <x v="0"/>
    <n v="98"/>
    <m/>
    <n v="3"/>
  </r>
  <r>
    <s v="PAT-254314e1"/>
    <s v="Jonathan Glass MD"/>
    <x v="25"/>
    <d v="2025-12-10T00:00:00"/>
    <d v="2025-12-18T00:00:00"/>
    <x v="3"/>
    <n v="97"/>
    <m/>
    <n v="8"/>
  </r>
  <r>
    <s v="PAT-15367ce5"/>
    <s v="Monica Miller"/>
    <x v="68"/>
    <d v="2025-05-18T00:00:00"/>
    <d v="2025-05-21T00:00:00"/>
    <x v="1"/>
    <n v="91"/>
    <m/>
    <n v="3"/>
  </r>
  <r>
    <s v="PAT-e9159794"/>
    <s v="Samantha Gardner"/>
    <x v="1"/>
    <d v="2025-01-20T00:00:00"/>
    <d v="2025-01-30T00:00:00"/>
    <x v="2"/>
    <n v="63"/>
    <m/>
    <n v="10"/>
  </r>
  <r>
    <s v="PAT-c8b28e19"/>
    <s v="Bobby Guerrero"/>
    <x v="25"/>
    <d v="2025-08-20T00:00:00"/>
    <d v="2025-08-25T00:00:00"/>
    <x v="1"/>
    <n v="74"/>
    <m/>
    <n v="5"/>
  </r>
  <r>
    <s v="PAT-367ddbef"/>
    <s v="Lance Simmons"/>
    <x v="25"/>
    <d v="2025-04-02T00:00:00"/>
    <d v="2025-04-16T00:00:00"/>
    <x v="3"/>
    <n v="86"/>
    <m/>
    <n v="14"/>
  </r>
  <r>
    <s v="PAT-c0a33763"/>
    <s v="Heather Williams"/>
    <x v="31"/>
    <d v="2025-10-11T00:00:00"/>
    <d v="2025-10-21T00:00:00"/>
    <x v="0"/>
    <n v="61"/>
    <m/>
    <n v="10"/>
  </r>
  <r>
    <s v="PAT-f894e827"/>
    <s v="Heather Bolton"/>
    <x v="0"/>
    <d v="2025-09-11T00:00:00"/>
    <d v="2025-09-14T00:00:00"/>
    <x v="3"/>
    <n v="67"/>
    <m/>
    <n v="3"/>
  </r>
  <r>
    <s v="PAT-88e17ded"/>
    <s v="William Gould"/>
    <x v="37"/>
    <d v="2025-02-11T00:00:00"/>
    <d v="2025-02-15T00:00:00"/>
    <x v="2"/>
    <n v="94"/>
    <m/>
    <n v="4"/>
  </r>
  <r>
    <s v="PAT-795870c2"/>
    <s v="Mark Cox"/>
    <x v="56"/>
    <d v="2025-10-06T00:00:00"/>
    <d v="2025-10-15T00:00:00"/>
    <x v="1"/>
    <n v="78"/>
    <m/>
    <n v="9"/>
  </r>
  <r>
    <s v="PAT-18fbae80"/>
    <s v="Meghan Cisneros"/>
    <x v="33"/>
    <d v="2025-09-24T00:00:00"/>
    <d v="2025-10-02T00:00:00"/>
    <x v="1"/>
    <n v="71"/>
    <m/>
    <n v="8"/>
  </r>
  <r>
    <s v="PAT-f344d86a"/>
    <s v="Lawrence Harrington"/>
    <x v="19"/>
    <d v="2025-10-24T00:00:00"/>
    <d v="2025-10-28T00:00:00"/>
    <x v="3"/>
    <n v="96"/>
    <m/>
    <n v="4"/>
  </r>
  <r>
    <s v="PAT-4d08cb63"/>
    <s v="Austin Osborne"/>
    <x v="28"/>
    <d v="2025-02-24T00:00:00"/>
    <d v="2025-03-05T00:00:00"/>
    <x v="3"/>
    <n v="74"/>
    <m/>
    <n v="9"/>
  </r>
  <r>
    <s v="PAT-12b5c5f7"/>
    <s v="James Bradley"/>
    <x v="43"/>
    <d v="2025-04-14T00:00:00"/>
    <d v="2025-04-16T00:00:00"/>
    <x v="0"/>
    <n v="79"/>
    <m/>
    <n v="2"/>
  </r>
  <r>
    <s v="PAT-afbd6440"/>
    <s v="Meghan Rush"/>
    <x v="39"/>
    <d v="2025-09-20T00:00:00"/>
    <d v="2025-09-23T00:00:00"/>
    <x v="3"/>
    <n v="62"/>
    <m/>
    <n v="3"/>
  </r>
  <r>
    <s v="PAT-45c8f5a0"/>
    <s v="Phillip Berry"/>
    <x v="74"/>
    <d v="2025-12-29T00:00:00"/>
    <d v="2026-01-06T00:00:00"/>
    <x v="0"/>
    <n v="97"/>
    <m/>
    <n v="8"/>
  </r>
  <r>
    <s v="PAT-0f73df9c"/>
    <s v="Jennifer Banks"/>
    <x v="2"/>
    <d v="2025-05-09T00:00:00"/>
    <d v="2025-05-16T00:00:00"/>
    <x v="3"/>
    <n v="67"/>
    <m/>
    <n v="7"/>
  </r>
  <r>
    <s v="PAT-46d4e74c"/>
    <s v="Brian Fitzgerald"/>
    <x v="12"/>
    <d v="2025-06-25T00:00:00"/>
    <d v="2025-07-06T00:00:00"/>
    <x v="3"/>
    <n v="96"/>
    <m/>
    <n v="11"/>
  </r>
  <r>
    <s v="PAT-4155dae7"/>
    <s v="Mr. Justin Green III"/>
    <x v="48"/>
    <d v="2025-09-03T00:00:00"/>
    <d v="2025-09-06T00:00:00"/>
    <x v="0"/>
    <n v="91"/>
    <m/>
    <n v="3"/>
  </r>
  <r>
    <s v="PAT-345029ce"/>
    <s v="Zachary Mitchell"/>
    <x v="24"/>
    <d v="2025-10-29T00:00:00"/>
    <d v="2025-11-05T00:00:00"/>
    <x v="3"/>
    <n v="75"/>
    <m/>
    <n v="7"/>
  </r>
  <r>
    <s v="PAT-2eab6131"/>
    <s v="Katherine Martinez"/>
    <x v="6"/>
    <d v="2025-04-19T00:00:00"/>
    <d v="2025-04-26T00:00:00"/>
    <x v="1"/>
    <n v="80"/>
    <m/>
    <n v="7"/>
  </r>
  <r>
    <s v="PAT-0977392c"/>
    <s v="Jodi Roach"/>
    <x v="8"/>
    <d v="2025-06-11T00:00:00"/>
    <d v="2025-06-15T00:00:00"/>
    <x v="2"/>
    <n v="87"/>
    <m/>
    <n v="4"/>
  </r>
  <r>
    <s v="PAT-3525a2c3"/>
    <s v="Brandon Fleming"/>
    <x v="65"/>
    <d v="2025-05-08T00:00:00"/>
    <d v="2025-05-19T00:00:00"/>
    <x v="1"/>
    <n v="64"/>
    <m/>
    <n v="11"/>
  </r>
  <r>
    <s v="PAT-2a3a6029"/>
    <s v="Emma Reed"/>
    <x v="0"/>
    <d v="2025-12-19T00:00:00"/>
    <d v="2025-12-23T00:00:00"/>
    <x v="1"/>
    <n v="84"/>
    <m/>
    <n v="4"/>
  </r>
  <r>
    <s v="PAT-3bafaea3"/>
    <s v="Joshua Vance"/>
    <x v="23"/>
    <d v="2025-06-03T00:00:00"/>
    <d v="2025-06-17T00:00:00"/>
    <x v="0"/>
    <n v="64"/>
    <m/>
    <n v="14"/>
  </r>
  <r>
    <s v="PAT-a0e7b02a"/>
    <s v="Michelle Ho"/>
    <x v="53"/>
    <d v="2025-09-22T00:00:00"/>
    <d v="2025-09-26T00:00:00"/>
    <x v="3"/>
    <n v="97"/>
    <m/>
    <n v="4"/>
  </r>
  <r>
    <s v="PAT-0f5b9763"/>
    <s v="Rebecca Hicks"/>
    <x v="58"/>
    <d v="2025-07-30T00:00:00"/>
    <d v="2025-08-11T00:00:00"/>
    <x v="0"/>
    <n v="70"/>
    <m/>
    <n v="12"/>
  </r>
  <r>
    <s v="PAT-f8324089"/>
    <s v="Curtis Taylor"/>
    <x v="80"/>
    <d v="2025-12-30T00:00:00"/>
    <d v="2026-01-11T00:00:00"/>
    <x v="1"/>
    <n v="68"/>
    <m/>
    <n v="12"/>
  </r>
  <r>
    <s v="PAT-d4fc50d8"/>
    <s v="Allison Spencer"/>
    <x v="28"/>
    <d v="2025-08-14T00:00:00"/>
    <d v="2025-08-20T00:00:00"/>
    <x v="3"/>
    <n v="62"/>
    <m/>
    <n v="6"/>
  </r>
  <r>
    <s v="PAT-67380558"/>
    <s v="Robert Arnold"/>
    <x v="30"/>
    <d v="2025-10-13T00:00:00"/>
    <d v="2025-10-23T00:00:00"/>
    <x v="3"/>
    <n v="80"/>
    <m/>
    <n v="10"/>
  </r>
  <r>
    <s v="PAT-7aeac4f3"/>
    <s v="Angelica Parker"/>
    <x v="62"/>
    <d v="2025-08-06T00:00:00"/>
    <d v="2025-08-20T00:00:00"/>
    <x v="3"/>
    <n v="92"/>
    <m/>
    <n v="14"/>
  </r>
  <r>
    <s v="PAT-ba250943"/>
    <s v="Dr. Kelly Hammond DVM"/>
    <x v="28"/>
    <d v="2025-06-29T00:00:00"/>
    <d v="2025-07-01T00:00:00"/>
    <x v="1"/>
    <n v="77"/>
    <m/>
    <n v="2"/>
  </r>
  <r>
    <s v="PAT-27c077ef"/>
    <s v="William Day"/>
    <x v="78"/>
    <d v="2025-10-06T00:00:00"/>
    <d v="2025-10-12T00:00:00"/>
    <x v="1"/>
    <n v="76"/>
    <m/>
    <n v="6"/>
  </r>
  <r>
    <s v="PAT-d6ffd992"/>
    <s v="Michael Cooper"/>
    <x v="33"/>
    <d v="2025-05-19T00:00:00"/>
    <d v="2025-06-02T00:00:00"/>
    <x v="3"/>
    <n v="74"/>
    <m/>
    <n v="14"/>
  </r>
  <r>
    <s v="PAT-76ff44cb"/>
    <s v="Penny Bowman"/>
    <x v="16"/>
    <d v="2025-07-31T00:00:00"/>
    <d v="2025-08-13T00:00:00"/>
    <x v="2"/>
    <n v="75"/>
    <m/>
    <n v="13"/>
  </r>
  <r>
    <s v="PAT-3b95ce51"/>
    <s v="Vincent Reynolds"/>
    <x v="29"/>
    <d v="2025-09-05T00:00:00"/>
    <d v="2025-09-17T00:00:00"/>
    <x v="0"/>
    <n v="98"/>
    <m/>
    <n v="12"/>
  </r>
  <r>
    <s v="PAT-686bfae7"/>
    <s v="Amy Martinez"/>
    <x v="39"/>
    <d v="2025-05-28T00:00:00"/>
    <d v="2025-06-09T00:00:00"/>
    <x v="2"/>
    <n v="60"/>
    <m/>
    <n v="12"/>
  </r>
  <r>
    <s v="PAT-b918d4e2"/>
    <s v="Christopher Morris"/>
    <x v="75"/>
    <d v="2025-12-09T00:00:00"/>
    <d v="2025-12-12T00:00:00"/>
    <x v="1"/>
    <n v="63"/>
    <m/>
    <n v="3"/>
  </r>
  <r>
    <s v="PAT-77822025"/>
    <s v="Hannah Everett"/>
    <x v="78"/>
    <d v="2025-10-30T00:00:00"/>
    <d v="2025-11-05T00:00:00"/>
    <x v="2"/>
    <n v="74"/>
    <m/>
    <n v="6"/>
  </r>
  <r>
    <s v="PAT-7fad2aee"/>
    <s v="Sarah King"/>
    <x v="5"/>
    <d v="2025-08-15T00:00:00"/>
    <d v="2025-08-24T00:00:00"/>
    <x v="2"/>
    <n v="73"/>
    <m/>
    <n v="9"/>
  </r>
  <r>
    <s v="PAT-3379da7e"/>
    <s v="Krista Martinez"/>
    <x v="30"/>
    <d v="2025-02-08T00:00:00"/>
    <d v="2025-02-17T00:00:00"/>
    <x v="2"/>
    <n v="94"/>
    <m/>
    <n v="9"/>
  </r>
  <r>
    <s v="PAT-21e42b2b"/>
    <s v="Joseph Shaw"/>
    <x v="64"/>
    <d v="2025-07-29T00:00:00"/>
    <d v="2025-08-01T00:00:00"/>
    <x v="1"/>
    <n v="92"/>
    <m/>
    <n v="3"/>
  </r>
  <r>
    <s v="PAT-a7f7e606"/>
    <s v="Todd Moore"/>
    <x v="56"/>
    <d v="2025-08-07T00:00:00"/>
    <d v="2025-08-14T00:00:00"/>
    <x v="1"/>
    <n v="86"/>
    <m/>
    <n v="7"/>
  </r>
  <r>
    <s v="PAT-6a9f0d15"/>
    <s v="Michelle Jacobs"/>
    <x v="17"/>
    <d v="2025-05-22T00:00:00"/>
    <d v="2025-05-26T00:00:00"/>
    <x v="0"/>
    <n v="67"/>
    <m/>
    <n v="4"/>
  </r>
  <r>
    <s v="PAT-ffc1144e"/>
    <s v="Kristy Bryan"/>
    <x v="34"/>
    <d v="2025-05-27T00:00:00"/>
    <d v="2025-06-10T00:00:00"/>
    <x v="1"/>
    <n v="73"/>
    <m/>
    <n v="14"/>
  </r>
  <r>
    <s v="PAT-6813152c"/>
    <s v="Angel May"/>
    <x v="4"/>
    <d v="2025-10-08T00:00:00"/>
    <d v="2025-10-16T00:00:00"/>
    <x v="2"/>
    <n v="83"/>
    <m/>
    <n v="8"/>
  </r>
  <r>
    <s v="PAT-10f41869"/>
    <s v="Marilyn Wang"/>
    <x v="18"/>
    <d v="2025-04-12T00:00:00"/>
    <d v="2025-04-19T00:00:00"/>
    <x v="0"/>
    <n v="81"/>
    <m/>
    <n v="7"/>
  </r>
  <r>
    <s v="PAT-67adae39"/>
    <s v="Mark Jimenez"/>
    <x v="43"/>
    <d v="2025-03-24T00:00:00"/>
    <d v="2025-04-07T00:00:00"/>
    <x v="2"/>
    <n v="62"/>
    <m/>
    <n v="14"/>
  </r>
  <r>
    <s v="PAT-5b68244f"/>
    <s v="Donna Frye"/>
    <x v="36"/>
    <d v="2025-07-20T00:00:00"/>
    <d v="2025-08-01T00:00:00"/>
    <x v="1"/>
    <n v="79"/>
    <m/>
    <n v="12"/>
  </r>
  <r>
    <s v="PAT-b4290793"/>
    <s v="Dr. Michael Evans"/>
    <x v="63"/>
    <d v="2025-07-25T00:00:00"/>
    <d v="2025-08-03T00:00:00"/>
    <x v="1"/>
    <n v="78"/>
    <m/>
    <n v="9"/>
  </r>
  <r>
    <s v="PAT-411f8861"/>
    <s v="Anthony Gonzales"/>
    <x v="41"/>
    <d v="2025-04-30T00:00:00"/>
    <d v="2025-05-06T00:00:00"/>
    <x v="3"/>
    <n v="95"/>
    <m/>
    <n v="6"/>
  </r>
  <r>
    <s v="PAT-1321d568"/>
    <s v="Mr. Lawrence Edwards"/>
    <x v="31"/>
    <d v="2025-10-13T00:00:00"/>
    <d v="2025-10-22T00:00:00"/>
    <x v="2"/>
    <n v="92"/>
    <m/>
    <n v="9"/>
  </r>
  <r>
    <s v="PAT-74867ab0"/>
    <s v="Morgan Valencia"/>
    <x v="88"/>
    <d v="2025-05-22T00:00:00"/>
    <d v="2025-06-02T00:00:00"/>
    <x v="2"/>
    <n v="94"/>
    <m/>
    <n v="11"/>
  </r>
  <r>
    <s v="PAT-ca39f1e1"/>
    <s v="Bianca Wood"/>
    <x v="65"/>
    <d v="2025-08-10T00:00:00"/>
    <d v="2025-08-19T00:00:00"/>
    <x v="0"/>
    <n v="63"/>
    <m/>
    <n v="9"/>
  </r>
  <r>
    <s v="PAT-32c5535c"/>
    <s v="Emma Owens"/>
    <x v="52"/>
    <d v="2025-09-21T00:00:00"/>
    <d v="2025-09-23T00:00:00"/>
    <x v="3"/>
    <n v="81"/>
    <m/>
    <n v="2"/>
  </r>
  <r>
    <s v="PAT-4583c07a"/>
    <s v="David Davis"/>
    <x v="89"/>
    <d v="2025-05-07T00:00:00"/>
    <d v="2025-05-14T00:00:00"/>
    <x v="3"/>
    <n v="75"/>
    <m/>
    <n v="7"/>
  </r>
  <r>
    <s v="PAT-1aacdb2d"/>
    <s v="James Gilbert"/>
    <x v="34"/>
    <d v="2025-06-07T00:00:00"/>
    <d v="2025-06-19T00:00:00"/>
    <x v="2"/>
    <n v="94"/>
    <m/>
    <n v="12"/>
  </r>
  <r>
    <s v="PAT-5ba32100"/>
    <s v="Sean Moore"/>
    <x v="22"/>
    <d v="2025-02-19T00:00:00"/>
    <d v="2025-02-24T00:00:00"/>
    <x v="3"/>
    <n v="80"/>
    <m/>
    <n v="5"/>
  </r>
  <r>
    <s v="PAT-fd037d8f"/>
    <s v="Kenneth Edwards"/>
    <x v="33"/>
    <d v="2025-10-03T00:00:00"/>
    <d v="2025-10-08T00:00:00"/>
    <x v="3"/>
    <n v="62"/>
    <m/>
    <n v="5"/>
  </r>
  <r>
    <s v="PAT-ce70039d"/>
    <s v="Kathleen Robertson"/>
    <x v="37"/>
    <d v="2025-07-20T00:00:00"/>
    <d v="2025-08-02T00:00:00"/>
    <x v="2"/>
    <n v="68"/>
    <m/>
    <n v="13"/>
  </r>
  <r>
    <s v="PAT-15a26fca"/>
    <s v="Mr. Alexander Landry MD"/>
    <x v="52"/>
    <d v="2025-08-04T00:00:00"/>
    <d v="2025-08-05T00:00:00"/>
    <x v="1"/>
    <n v="67"/>
    <m/>
    <n v="1"/>
  </r>
  <r>
    <s v="PAT-44becca8"/>
    <s v="Cindy Gomez"/>
    <x v="63"/>
    <d v="2025-11-28T00:00:00"/>
    <d v="2025-12-04T00:00:00"/>
    <x v="1"/>
    <n v="71"/>
    <m/>
    <n v="6"/>
  </r>
  <r>
    <s v="PAT-58e12445"/>
    <s v="Johnny Khan"/>
    <x v="17"/>
    <d v="2025-01-15T00:00:00"/>
    <d v="2025-01-24T00:00:00"/>
    <x v="1"/>
    <n v="78"/>
    <m/>
    <n v="9"/>
  </r>
  <r>
    <s v="PAT-c1f5c251"/>
    <s v="Julie Herrera"/>
    <x v="3"/>
    <d v="2025-04-03T00:00:00"/>
    <d v="2025-04-09T00:00:00"/>
    <x v="3"/>
    <n v="99"/>
    <m/>
    <n v="6"/>
  </r>
  <r>
    <s v="PAT-22e514d2"/>
    <s v="Jessica Khan"/>
    <x v="38"/>
    <d v="2025-02-07T00:00:00"/>
    <d v="2025-02-11T00:00:00"/>
    <x v="1"/>
    <n v="88"/>
    <m/>
    <n v="4"/>
  </r>
  <r>
    <s v="PAT-96af7c34"/>
    <s v="Pamela Diaz"/>
    <x v="7"/>
    <d v="2025-11-07T00:00:00"/>
    <d v="2025-11-14T00:00:00"/>
    <x v="3"/>
    <n v="87"/>
    <m/>
    <n v="7"/>
  </r>
  <r>
    <s v="PAT-41d1a181"/>
    <s v="Kelly Lee"/>
    <x v="62"/>
    <d v="2025-03-17T00:00:00"/>
    <d v="2025-03-30T00:00:00"/>
    <x v="3"/>
    <n v="62"/>
    <m/>
    <n v="13"/>
  </r>
  <r>
    <s v="PAT-301d1f28"/>
    <s v="Angel Gordon"/>
    <x v="25"/>
    <d v="2025-07-13T00:00:00"/>
    <d v="2025-07-21T00:00:00"/>
    <x v="3"/>
    <n v="93"/>
    <m/>
    <n v="8"/>
  </r>
  <r>
    <s v="PAT-092d752e"/>
    <s v="Diana Hays"/>
    <x v="47"/>
    <d v="2025-09-14T00:00:00"/>
    <d v="2025-09-22T00:00:00"/>
    <x v="2"/>
    <n v="82"/>
    <m/>
    <n v="8"/>
  </r>
  <r>
    <s v="PAT-f93d4260"/>
    <s v="Barbara Hester"/>
    <x v="10"/>
    <d v="2025-08-02T00:00:00"/>
    <d v="2025-08-11T00:00:00"/>
    <x v="0"/>
    <n v="77"/>
    <m/>
    <n v="9"/>
  </r>
  <r>
    <s v="PAT-1d55b217"/>
    <s v="Robert Morgan"/>
    <x v="35"/>
    <d v="2025-09-25T00:00:00"/>
    <d v="2025-10-01T00:00:00"/>
    <x v="2"/>
    <n v="85"/>
    <m/>
    <n v="6"/>
  </r>
  <r>
    <s v="PAT-9afa1171"/>
    <s v="Nicole Gonzalez"/>
    <x v="74"/>
    <d v="2025-12-28T00:00:00"/>
    <d v="2025-12-29T00:00:00"/>
    <x v="3"/>
    <n v="88"/>
    <m/>
    <n v="1"/>
  </r>
  <r>
    <s v="PAT-8d32ebab"/>
    <s v="Kathryn Williams"/>
    <x v="31"/>
    <d v="2025-10-18T00:00:00"/>
    <d v="2025-10-31T00:00:00"/>
    <x v="0"/>
    <n v="79"/>
    <m/>
    <n v="13"/>
  </r>
  <r>
    <s v="PAT-14171b1d"/>
    <s v="Gary Wells"/>
    <x v="50"/>
    <d v="2025-05-21T00:00:00"/>
    <d v="2025-06-03T00:00:00"/>
    <x v="2"/>
    <n v="97"/>
    <m/>
    <n v="13"/>
  </r>
  <r>
    <s v="PAT-d0d89050"/>
    <s v="Larry Robertson"/>
    <x v="57"/>
    <d v="2025-07-09T00:00:00"/>
    <d v="2025-07-17T00:00:00"/>
    <x v="0"/>
    <n v="79"/>
    <m/>
    <n v="8"/>
  </r>
  <r>
    <s v="PAT-92f8e4bd"/>
    <s v="Louis Martin"/>
    <x v="76"/>
    <d v="2025-12-07T00:00:00"/>
    <d v="2025-12-12T00:00:00"/>
    <x v="1"/>
    <n v="68"/>
    <m/>
    <n v="5"/>
  </r>
  <r>
    <s v="PAT-f45dc598"/>
    <s v="Nancy Evans MD"/>
    <x v="14"/>
    <d v="2025-11-01T00:00:00"/>
    <d v="2025-11-10T00:00:00"/>
    <x v="2"/>
    <n v="76"/>
    <m/>
    <n v="9"/>
  </r>
  <r>
    <s v="PAT-3e5b33b6"/>
    <s v="Kim Erickson"/>
    <x v="14"/>
    <d v="2025-11-03T00:00:00"/>
    <d v="2025-11-14T00:00:00"/>
    <x v="2"/>
    <n v="98"/>
    <m/>
    <n v="11"/>
  </r>
  <r>
    <s v="PAT-cdd8d70b"/>
    <s v="Robert Richardson"/>
    <x v="47"/>
    <d v="2025-02-08T00:00:00"/>
    <d v="2025-02-21T00:00:00"/>
    <x v="2"/>
    <n v="70"/>
    <m/>
    <n v="13"/>
  </r>
  <r>
    <s v="PAT-d5b3c5bd"/>
    <s v="Veronica Silva"/>
    <x v="20"/>
    <d v="2025-11-29T00:00:00"/>
    <d v="2025-12-13T00:00:00"/>
    <x v="1"/>
    <n v="60"/>
    <m/>
    <n v="14"/>
  </r>
  <r>
    <s v="PAT-c0589f05"/>
    <s v="Molly Watts"/>
    <x v="31"/>
    <d v="2025-01-19T00:00:00"/>
    <d v="2025-01-31T00:00:00"/>
    <x v="3"/>
    <n v="67"/>
    <m/>
    <n v="12"/>
  </r>
  <r>
    <s v="PAT-ebb0fd45"/>
    <s v="John Coffey"/>
    <x v="75"/>
    <d v="2025-04-19T00:00:00"/>
    <d v="2025-05-01T00:00:00"/>
    <x v="2"/>
    <n v="92"/>
    <m/>
    <n v="12"/>
  </r>
  <r>
    <s v="PAT-8ab0d795"/>
    <s v="Paula Lane"/>
    <x v="63"/>
    <d v="2025-04-13T00:00:00"/>
    <d v="2025-04-25T00:00:00"/>
    <x v="0"/>
    <n v="64"/>
    <m/>
    <n v="12"/>
  </r>
  <r>
    <s v="PAT-78c92ad4"/>
    <s v="Lauren Jackson"/>
    <x v="11"/>
    <d v="2025-12-13T00:00:00"/>
    <d v="2025-12-27T00:00:00"/>
    <x v="2"/>
    <n v="82"/>
    <m/>
    <n v="14"/>
  </r>
  <r>
    <s v="PAT-71578f0d"/>
    <s v="Lisa Randall"/>
    <x v="8"/>
    <d v="2025-08-03T00:00:00"/>
    <d v="2025-08-04T00:00:00"/>
    <x v="2"/>
    <n v="79"/>
    <m/>
    <n v="1"/>
  </r>
  <r>
    <s v="PAT-f804d47a"/>
    <s v="Michael Johnson"/>
    <x v="44"/>
    <d v="2025-11-20T00:00:00"/>
    <d v="2025-12-04T00:00:00"/>
    <x v="0"/>
    <n v="92"/>
    <m/>
    <n v="14"/>
  </r>
  <r>
    <s v="PAT-1112a754"/>
    <s v="Ashley Smith"/>
    <x v="71"/>
    <d v="2025-05-27T00:00:00"/>
    <d v="2025-06-08T00:00:00"/>
    <x v="0"/>
    <n v="99"/>
    <m/>
    <n v="12"/>
  </r>
  <r>
    <s v="PAT-e9c66e7a"/>
    <s v="Christian Vaughn"/>
    <x v="4"/>
    <d v="2025-08-13T00:00:00"/>
    <d v="2025-08-25T00:00:00"/>
    <x v="2"/>
    <n v="74"/>
    <m/>
    <n v="12"/>
  </r>
  <r>
    <s v="PAT-797179a8"/>
    <s v="Reginald Knapp"/>
    <x v="89"/>
    <d v="2025-09-15T00:00:00"/>
    <d v="2025-09-28T00:00:00"/>
    <x v="1"/>
    <n v="69"/>
    <m/>
    <n v="13"/>
  </r>
  <r>
    <s v="PAT-0cdbda5c"/>
    <s v="Nancy Brown"/>
    <x v="80"/>
    <d v="2025-11-27T00:00:00"/>
    <d v="2025-12-10T00:00:00"/>
    <x v="1"/>
    <n v="69"/>
    <m/>
    <n v="13"/>
  </r>
  <r>
    <s v="PAT-2d5f4210"/>
    <s v="Daniel Nguyen"/>
    <x v="18"/>
    <d v="2025-02-20T00:00:00"/>
    <d v="2025-02-26T00:00:00"/>
    <x v="0"/>
    <n v="68"/>
    <m/>
    <n v="6"/>
  </r>
  <r>
    <s v="PAT-a95f6d9a"/>
    <s v="Kelly Edwards"/>
    <x v="66"/>
    <d v="2025-09-16T00:00:00"/>
    <d v="2025-09-20T00:00:00"/>
    <x v="3"/>
    <n v="65"/>
    <m/>
    <n v="4"/>
  </r>
  <r>
    <s v="PAT-8a8a2306"/>
    <s v="Thomas Peterson"/>
    <x v="74"/>
    <d v="2025-01-02T00:00:00"/>
    <d v="2025-01-15T00:00:00"/>
    <x v="2"/>
    <n v="97"/>
    <m/>
    <n v="13"/>
  </r>
  <r>
    <s v="PAT-5fa02ec0"/>
    <s v="Raymond Le"/>
    <x v="46"/>
    <d v="2025-12-16T00:00:00"/>
    <d v="2025-12-24T00:00:00"/>
    <x v="3"/>
    <n v="61"/>
    <m/>
    <n v="8"/>
  </r>
  <r>
    <s v="PAT-7ea2b8a9"/>
    <s v="Melissa Bishop"/>
    <x v="26"/>
    <d v="2025-09-25T00:00:00"/>
    <d v="2025-09-28T00:00:00"/>
    <x v="2"/>
    <n v="60"/>
    <m/>
    <n v="3"/>
  </r>
  <r>
    <s v="PAT-af3e8f0a"/>
    <s v="David Grant"/>
    <x v="47"/>
    <d v="2025-12-23T00:00:00"/>
    <d v="2025-12-28T00:00:00"/>
    <x v="2"/>
    <n v="90"/>
    <m/>
    <n v="5"/>
  </r>
  <r>
    <s v="PAT-08cfcfe4"/>
    <s v="William Evans"/>
    <x v="0"/>
    <d v="2025-10-21T00:00:00"/>
    <d v="2025-11-02T00:00:00"/>
    <x v="1"/>
    <n v="80"/>
    <m/>
    <n v="12"/>
  </r>
  <r>
    <s v="PAT-ec73ad08"/>
    <s v="Daniel Bush"/>
    <x v="15"/>
    <d v="2025-05-26T00:00:00"/>
    <d v="2025-05-30T00:00:00"/>
    <x v="1"/>
    <n v="94"/>
    <m/>
    <n v="4"/>
  </r>
  <r>
    <s v="PAT-feed729e"/>
    <s v="Gregory Peck"/>
    <x v="63"/>
    <d v="2025-03-14T00:00:00"/>
    <d v="2025-03-19T00:00:00"/>
    <x v="1"/>
    <n v="97"/>
    <m/>
    <n v="5"/>
  </r>
  <r>
    <s v="PAT-ce009d6c"/>
    <s v="Denise Martinez"/>
    <x v="8"/>
    <d v="2025-12-30T00:00:00"/>
    <d v="2026-01-01T00:00:00"/>
    <x v="3"/>
    <n v="91"/>
    <m/>
    <n v="2"/>
  </r>
  <r>
    <s v="PAT-644e794a"/>
    <s v="Jamie Baird"/>
    <x v="86"/>
    <d v="2025-06-05T00:00:00"/>
    <d v="2025-06-17T00:00:00"/>
    <x v="1"/>
    <n v="74"/>
    <m/>
    <n v="12"/>
  </r>
  <r>
    <s v="PAT-c30d956f"/>
    <s v="Tina Ballard"/>
    <x v="89"/>
    <d v="2025-01-23T00:00:00"/>
    <d v="2025-01-31T00:00:00"/>
    <x v="1"/>
    <n v="70"/>
    <m/>
    <n v="8"/>
  </r>
  <r>
    <s v="PAT-d5107b3f"/>
    <s v="Dwayne Klein"/>
    <x v="43"/>
    <d v="2025-11-09T00:00:00"/>
    <d v="2025-11-15T00:00:00"/>
    <x v="3"/>
    <n v="95"/>
    <m/>
    <n v="6"/>
  </r>
  <r>
    <s v="PAT-3dc38162"/>
    <s v="Jeremy Scott"/>
    <x v="2"/>
    <d v="2025-06-16T00:00:00"/>
    <d v="2025-06-18T00:00:00"/>
    <x v="3"/>
    <n v="87"/>
    <m/>
    <n v="2"/>
  </r>
  <r>
    <s v="PAT-b3d36402"/>
    <s v="Dale Ryan"/>
    <x v="81"/>
    <d v="2025-07-15T00:00:00"/>
    <d v="2025-07-20T00:00:00"/>
    <x v="1"/>
    <n v="60"/>
    <m/>
    <n v="5"/>
  </r>
  <r>
    <s v="PAT-d4cb5f94"/>
    <s v="Melissa Taylor"/>
    <x v="51"/>
    <d v="2025-05-28T00:00:00"/>
    <d v="2025-05-31T00:00:00"/>
    <x v="1"/>
    <n v="88"/>
    <m/>
    <n v="3"/>
  </r>
  <r>
    <s v="PAT-98de3daa"/>
    <s v="Laurie Sanchez"/>
    <x v="19"/>
    <d v="2025-05-06T00:00:00"/>
    <d v="2025-05-17T00:00:00"/>
    <x v="3"/>
    <n v="97"/>
    <m/>
    <n v="11"/>
  </r>
  <r>
    <s v="PAT-57cfea87"/>
    <s v="Kiara Little"/>
    <x v="70"/>
    <d v="2025-06-25T00:00:00"/>
    <d v="2025-06-29T00:00:00"/>
    <x v="2"/>
    <n v="71"/>
    <m/>
    <n v="4"/>
  </r>
  <r>
    <s v="PAT-2cd729ed"/>
    <s v="Jason Love"/>
    <x v="51"/>
    <d v="2025-04-23T00:00:00"/>
    <d v="2025-05-06T00:00:00"/>
    <x v="1"/>
    <n v="64"/>
    <m/>
    <n v="13"/>
  </r>
  <r>
    <s v="PAT-58a77385"/>
    <s v="Randy Smith"/>
    <x v="8"/>
    <d v="2025-12-10T00:00:00"/>
    <d v="2025-12-21T00:00:00"/>
    <x v="3"/>
    <n v="62"/>
    <m/>
    <n v="11"/>
  </r>
  <r>
    <s v="PAT-217cc5b5"/>
    <s v="Tanya Russell"/>
    <x v="77"/>
    <d v="2025-09-17T00:00:00"/>
    <d v="2025-09-27T00:00:00"/>
    <x v="2"/>
    <n v="86"/>
    <m/>
    <n v="10"/>
  </r>
  <r>
    <s v="PAT-71152f09"/>
    <s v="Sherry Woods"/>
    <x v="17"/>
    <d v="2025-12-29T00:00:00"/>
    <d v="2026-01-09T00:00:00"/>
    <x v="0"/>
    <n v="65"/>
    <m/>
    <n v="11"/>
  </r>
  <r>
    <s v="PAT-66715fd4"/>
    <s v="Victor Morris"/>
    <x v="65"/>
    <d v="2025-09-02T00:00:00"/>
    <d v="2025-09-16T00:00:00"/>
    <x v="2"/>
    <n v="96"/>
    <m/>
    <n v="14"/>
  </r>
  <r>
    <s v="PAT-7a6aaa25"/>
    <s v="Susan Davis"/>
    <x v="81"/>
    <d v="2025-05-04T00:00:00"/>
    <d v="2025-05-09T00:00:00"/>
    <x v="0"/>
    <n v="94"/>
    <m/>
    <n v="5"/>
  </r>
  <r>
    <s v="PAT-b9cb708e"/>
    <s v="Kimberly Sharp"/>
    <x v="13"/>
    <d v="2025-07-15T00:00:00"/>
    <d v="2025-07-17T00:00:00"/>
    <x v="0"/>
    <n v="68"/>
    <m/>
    <n v="2"/>
  </r>
  <r>
    <s v="PAT-2ca10907"/>
    <s v="Susan Thompson"/>
    <x v="60"/>
    <d v="2025-02-28T00:00:00"/>
    <d v="2025-03-14T00:00:00"/>
    <x v="2"/>
    <n v="76"/>
    <m/>
    <n v="14"/>
  </r>
  <r>
    <s v="PAT-8ae5951e"/>
    <s v="Casey Gillespie"/>
    <x v="69"/>
    <d v="2025-03-10T00:00:00"/>
    <d v="2025-03-15T00:00:00"/>
    <x v="3"/>
    <n v="72"/>
    <m/>
    <n v="5"/>
  </r>
  <r>
    <s v="PAT-1b2195ca"/>
    <s v="Jennifer Simpson DVM"/>
    <x v="29"/>
    <d v="2025-12-08T00:00:00"/>
    <d v="2025-12-13T00:00:00"/>
    <x v="2"/>
    <n v="82"/>
    <m/>
    <n v="5"/>
  </r>
  <r>
    <s v="PAT-0f24de9a"/>
    <s v="Tammy Mcdowell"/>
    <x v="7"/>
    <d v="2025-02-11T00:00:00"/>
    <d v="2025-02-13T00:00:00"/>
    <x v="1"/>
    <n v="91"/>
    <m/>
    <n v="2"/>
  </r>
  <r>
    <s v="PAT-ed96c501"/>
    <s v="Keith Rodriguez"/>
    <x v="7"/>
    <d v="2025-12-07T00:00:00"/>
    <d v="2025-12-21T00:00:00"/>
    <x v="0"/>
    <n v="80"/>
    <m/>
    <n v="14"/>
  </r>
  <r>
    <s v="PAT-bc8933d5"/>
    <s v="Mrs. Virginia Daniels"/>
    <x v="37"/>
    <d v="2025-12-25T00:00:00"/>
    <d v="2025-12-29T00:00:00"/>
    <x v="1"/>
    <n v="60"/>
    <m/>
    <n v="4"/>
  </r>
  <r>
    <s v="PAT-899829ab"/>
    <s v="Todd Rosales MD"/>
    <x v="5"/>
    <d v="2025-05-05T00:00:00"/>
    <d v="2025-05-08T00:00:00"/>
    <x v="3"/>
    <n v="72"/>
    <m/>
    <n v="3"/>
  </r>
  <r>
    <s v="PAT-63f06a70"/>
    <s v="Brian Martin"/>
    <x v="22"/>
    <d v="2025-09-30T00:00:00"/>
    <d v="2025-10-03T00:00:00"/>
    <x v="3"/>
    <n v="77"/>
    <m/>
    <n v="3"/>
  </r>
  <r>
    <s v="PAT-1def560a"/>
    <s v="David Lopez"/>
    <x v="25"/>
    <d v="2025-06-01T00:00:00"/>
    <d v="2025-06-11T00:00:00"/>
    <x v="2"/>
    <n v="78"/>
    <m/>
    <n v="10"/>
  </r>
  <r>
    <s v="PAT-3764a931"/>
    <s v="Rachel Bradley"/>
    <x v="81"/>
    <d v="2025-12-07T00:00:00"/>
    <d v="2025-12-15T00:00:00"/>
    <x v="1"/>
    <n v="87"/>
    <m/>
    <n v="8"/>
  </r>
  <r>
    <s v="PAT-5228b8e2"/>
    <s v="Casey Chase"/>
    <x v="61"/>
    <d v="2025-04-11T00:00:00"/>
    <d v="2025-04-15T00:00:00"/>
    <x v="2"/>
    <n v="78"/>
    <m/>
    <n v="4"/>
  </r>
  <r>
    <s v="PAT-bfab57a1"/>
    <s v="Samantha Robertson"/>
    <x v="70"/>
    <d v="2025-04-27T00:00:00"/>
    <d v="2025-04-29T00:00:00"/>
    <x v="1"/>
    <n v="70"/>
    <m/>
    <n v="2"/>
  </r>
  <r>
    <s v="PAT-40e4a08e"/>
    <s v="Michael Lopez"/>
    <x v="15"/>
    <d v="2025-02-16T00:00:00"/>
    <d v="2025-02-28T00:00:00"/>
    <x v="2"/>
    <n v="80"/>
    <m/>
    <n v="12"/>
  </r>
  <r>
    <s v="PAT-153d6e29"/>
    <s v="Franklin Wright"/>
    <x v="22"/>
    <d v="2025-01-05T00:00:00"/>
    <d v="2025-01-06T00:00:00"/>
    <x v="1"/>
    <n v="79"/>
    <m/>
    <n v="1"/>
  </r>
  <r>
    <s v="PAT-875ff60a"/>
    <s v="David Molina"/>
    <x v="89"/>
    <d v="2025-01-12T00:00:00"/>
    <d v="2025-01-18T00:00:00"/>
    <x v="0"/>
    <n v="76"/>
    <m/>
    <n v="6"/>
  </r>
  <r>
    <s v="PAT-98218167"/>
    <s v="Elizabeth Sharp"/>
    <x v="20"/>
    <d v="2025-10-31T00:00:00"/>
    <d v="2025-11-12T00:00:00"/>
    <x v="0"/>
    <n v="91"/>
    <m/>
    <n v="12"/>
  </r>
  <r>
    <s v="PAT-4b0d36e5"/>
    <s v="Matthew Schwartz"/>
    <x v="39"/>
    <d v="2025-07-02T00:00:00"/>
    <d v="2025-07-12T00:00:00"/>
    <x v="1"/>
    <n v="95"/>
    <m/>
    <n v="10"/>
  </r>
  <r>
    <s v="PAT-5ee95f95"/>
    <s v="Bryan Parker"/>
    <x v="77"/>
    <d v="2025-08-04T00:00:00"/>
    <d v="2025-08-11T00:00:00"/>
    <x v="2"/>
    <n v="74"/>
    <m/>
    <n v="7"/>
  </r>
  <r>
    <s v="PAT-bb0d37fb"/>
    <s v="Jonathan Jacobson"/>
    <x v="74"/>
    <d v="2025-07-11T00:00:00"/>
    <d v="2025-07-20T00:00:00"/>
    <x v="1"/>
    <n v="76"/>
    <m/>
    <n v="9"/>
  </r>
  <r>
    <s v="PAT-b7a3a7b5"/>
    <s v="Emily Wilson"/>
    <x v="7"/>
    <d v="2025-08-07T00:00:00"/>
    <d v="2025-08-09T00:00:00"/>
    <x v="2"/>
    <n v="87"/>
    <m/>
    <n v="2"/>
  </r>
  <r>
    <s v="PAT-965208ae"/>
    <s v="Elizabeth Mendez"/>
    <x v="7"/>
    <d v="2025-08-27T00:00:00"/>
    <d v="2025-08-31T00:00:00"/>
    <x v="1"/>
    <n v="66"/>
    <m/>
    <n v="4"/>
  </r>
  <r>
    <s v="PAT-e21e7d5d"/>
    <s v="Casey Hernandez"/>
    <x v="16"/>
    <d v="2025-11-25T00:00:00"/>
    <d v="2025-12-03T00:00:00"/>
    <x v="3"/>
    <n v="76"/>
    <m/>
    <n v="8"/>
  </r>
  <r>
    <s v="PAT-5d29efde"/>
    <s v="Lisa Perry"/>
    <x v="26"/>
    <d v="2025-08-13T00:00:00"/>
    <d v="2025-08-21T00:00:00"/>
    <x v="2"/>
    <n v="78"/>
    <m/>
    <n v="8"/>
  </r>
  <r>
    <s v="PAT-c6173e0e"/>
    <s v="Kaitlin Medina"/>
    <x v="5"/>
    <d v="2025-11-19T00:00:00"/>
    <d v="2025-11-30T00:00:00"/>
    <x v="0"/>
    <n v="64"/>
    <m/>
    <n v="11"/>
  </r>
  <r>
    <s v="PAT-27a4ae9d"/>
    <s v="Colleen Wright"/>
    <x v="67"/>
    <d v="2025-07-08T00:00:00"/>
    <d v="2025-07-15T00:00:00"/>
    <x v="1"/>
    <n v="75"/>
    <m/>
    <n v="7"/>
  </r>
  <r>
    <s v="PAT-cbf5ef6b"/>
    <s v="Shelley Miller"/>
    <x v="69"/>
    <d v="2025-08-02T00:00:00"/>
    <d v="2025-08-13T00:00:00"/>
    <x v="2"/>
    <n v="62"/>
    <m/>
    <n v="11"/>
  </r>
  <r>
    <s v="PAT-f2c06525"/>
    <s v="Michael Miller"/>
    <x v="15"/>
    <d v="2025-10-25T00:00:00"/>
    <d v="2025-11-08T00:00:00"/>
    <x v="0"/>
    <n v="80"/>
    <m/>
    <n v="14"/>
  </r>
  <r>
    <s v="PAT-91fbb614"/>
    <s v="Amy Kelley"/>
    <x v="82"/>
    <d v="2025-07-13T00:00:00"/>
    <d v="2025-07-22T00:00:00"/>
    <x v="3"/>
    <n v="83"/>
    <m/>
    <n v="9"/>
  </r>
  <r>
    <s v="PAT-3c3b686e"/>
    <s v="Laura Hernandez"/>
    <x v="16"/>
    <d v="2025-10-13T00:00:00"/>
    <d v="2025-10-22T00:00:00"/>
    <x v="3"/>
    <n v="89"/>
    <m/>
    <n v="9"/>
  </r>
  <r>
    <s v="PAT-0b7a9b1a"/>
    <s v="Joseph Wilson"/>
    <x v="41"/>
    <d v="2025-01-19T00:00:00"/>
    <d v="2025-01-21T00:00:00"/>
    <x v="1"/>
    <n v="67"/>
    <m/>
    <n v="2"/>
  </r>
  <r>
    <s v="PAT-e0528d5b"/>
    <s v="Kevin Davis"/>
    <x v="3"/>
    <d v="2025-11-23T00:00:00"/>
    <d v="2025-12-07T00:00:00"/>
    <x v="2"/>
    <n v="66"/>
    <m/>
    <n v="14"/>
  </r>
  <r>
    <s v="PAT-91801a46"/>
    <s v="Rhonda Chavez"/>
    <x v="86"/>
    <d v="2025-10-19T00:00:00"/>
    <d v="2025-10-28T00:00:00"/>
    <x v="2"/>
    <n v="96"/>
    <m/>
    <n v="9"/>
  </r>
  <r>
    <s v="PAT-6fc0d4bc"/>
    <s v="Joyce Brown"/>
    <x v="6"/>
    <d v="2025-02-06T00:00:00"/>
    <d v="2025-02-19T00:00:00"/>
    <x v="1"/>
    <n v="99"/>
    <m/>
    <n v="13"/>
  </r>
  <r>
    <s v="PAT-8cc62151"/>
    <s v="Robert Cummings"/>
    <x v="11"/>
    <d v="2025-07-07T00:00:00"/>
    <d v="2025-07-16T00:00:00"/>
    <x v="2"/>
    <n v="60"/>
    <m/>
    <n v="9"/>
  </r>
  <r>
    <s v="PAT-6f6aab68"/>
    <s v="Robert Reese"/>
    <x v="71"/>
    <d v="2025-07-13T00:00:00"/>
    <d v="2025-07-21T00:00:00"/>
    <x v="1"/>
    <n v="82"/>
    <m/>
    <n v="8"/>
  </r>
  <r>
    <s v="PAT-32bcc4bc"/>
    <s v="Amber Cooper"/>
    <x v="24"/>
    <d v="2025-09-17T00:00:00"/>
    <d v="2025-10-01T00:00:00"/>
    <x v="0"/>
    <n v="90"/>
    <m/>
    <n v="14"/>
  </r>
  <r>
    <s v="PAT-68f98442"/>
    <s v="Zachary Michael"/>
    <x v="77"/>
    <d v="2025-03-13T00:00:00"/>
    <d v="2025-03-16T00:00:00"/>
    <x v="1"/>
    <n v="73"/>
    <m/>
    <n v="3"/>
  </r>
  <r>
    <s v="PAT-75899c2c"/>
    <s v="Timothy Johnson"/>
    <x v="68"/>
    <d v="2025-06-22T00:00:00"/>
    <d v="2025-06-24T00:00:00"/>
    <x v="2"/>
    <n v="78"/>
    <m/>
    <n v="2"/>
  </r>
  <r>
    <s v="PAT-bd4c2b5a"/>
    <s v="Randy Cannon"/>
    <x v="85"/>
    <d v="2025-05-25T00:00:00"/>
    <d v="2025-06-01T00:00:00"/>
    <x v="0"/>
    <n v="93"/>
    <m/>
    <n v="7"/>
  </r>
  <r>
    <s v="PAT-d76b4457"/>
    <s v="Maria Fisher"/>
    <x v="85"/>
    <d v="2025-07-07T00:00:00"/>
    <d v="2025-07-09T00:00:00"/>
    <x v="0"/>
    <n v="61"/>
    <m/>
    <n v="2"/>
  </r>
  <r>
    <s v="PAT-1b2fe77a"/>
    <s v="Janet Kane DVM"/>
    <x v="76"/>
    <d v="2025-07-03T00:00:00"/>
    <d v="2025-07-15T00:00:00"/>
    <x v="2"/>
    <n v="93"/>
    <m/>
    <n v="12"/>
  </r>
  <r>
    <s v="PAT-b1c0d6fc"/>
    <s v="Michael Stanley"/>
    <x v="66"/>
    <d v="2025-08-03T00:00:00"/>
    <d v="2025-08-17T00:00:00"/>
    <x v="1"/>
    <n v="86"/>
    <m/>
    <n v="14"/>
  </r>
  <r>
    <s v="PAT-ac74c7d9"/>
    <s v="Martha Bailey"/>
    <x v="79"/>
    <d v="2025-11-17T00:00:00"/>
    <d v="2025-11-18T00:00:00"/>
    <x v="1"/>
    <n v="89"/>
    <m/>
    <n v="1"/>
  </r>
  <r>
    <s v="PAT-b10b358e"/>
    <s v="Joshua Rice"/>
    <x v="79"/>
    <d v="2025-01-21T00:00:00"/>
    <d v="2025-01-24T00:00:00"/>
    <x v="2"/>
    <n v="78"/>
    <m/>
    <n v="3"/>
  </r>
  <r>
    <s v="PAT-7d80fdf8"/>
    <s v="Courtney Smith"/>
    <x v="55"/>
    <d v="2025-08-02T00:00:00"/>
    <d v="2025-08-03T00:00:00"/>
    <x v="2"/>
    <n v="82"/>
    <m/>
    <n v="1"/>
  </r>
  <r>
    <s v="PAT-4d723c2b"/>
    <s v="Edwin Nunez"/>
    <x v="12"/>
    <d v="2025-03-15T00:00:00"/>
    <d v="2025-03-25T00:00:00"/>
    <x v="0"/>
    <n v="95"/>
    <m/>
    <n v="10"/>
  </r>
  <r>
    <s v="PAT-20e12483"/>
    <s v="Kim Morrow"/>
    <x v="75"/>
    <d v="2025-02-21T00:00:00"/>
    <d v="2025-02-25T00:00:00"/>
    <x v="0"/>
    <n v="91"/>
    <m/>
    <n v="4"/>
  </r>
  <r>
    <s v="PAT-0a43159b"/>
    <s v="Gregory Hill"/>
    <x v="18"/>
    <d v="2025-02-22T00:00:00"/>
    <d v="2025-03-02T00:00:00"/>
    <x v="0"/>
    <n v="74"/>
    <m/>
    <n v="8"/>
  </r>
  <r>
    <s v="PAT-648c8bc7"/>
    <s v="Molly Rodriguez"/>
    <x v="69"/>
    <d v="2025-07-10T00:00:00"/>
    <d v="2025-07-14T00:00:00"/>
    <x v="0"/>
    <n v="72"/>
    <m/>
    <n v="4"/>
  </r>
  <r>
    <s v="PAT-a1761f12"/>
    <s v="Jennifer Miranda"/>
    <x v="65"/>
    <d v="2025-09-21T00:00:00"/>
    <d v="2025-09-23T00:00:00"/>
    <x v="1"/>
    <n v="71"/>
    <m/>
    <n v="2"/>
  </r>
  <r>
    <s v="PAT-4428a64a"/>
    <s v="Alexis Harris"/>
    <x v="45"/>
    <d v="2025-10-17T00:00:00"/>
    <d v="2025-10-19T00:00:00"/>
    <x v="0"/>
    <n v="93"/>
    <m/>
    <n v="2"/>
  </r>
  <r>
    <s v="PAT-7472f19a"/>
    <s v="Andrew Harper"/>
    <x v="77"/>
    <d v="2025-07-23T00:00:00"/>
    <d v="2025-07-24T00:00:00"/>
    <x v="2"/>
    <n v="74"/>
    <m/>
    <n v="1"/>
  </r>
  <r>
    <s v="PAT-456107ba"/>
    <s v="Amber Yang"/>
    <x v="55"/>
    <d v="2025-08-29T00:00:00"/>
    <d v="2025-09-08T00:00:00"/>
    <x v="1"/>
    <n v="88"/>
    <m/>
    <n v="10"/>
  </r>
  <r>
    <s v="PAT-55d9fc4e"/>
    <s v="David Robinson"/>
    <x v="3"/>
    <d v="2025-04-06T00:00:00"/>
    <d v="2025-04-12T00:00:00"/>
    <x v="0"/>
    <n v="97"/>
    <m/>
    <n v="6"/>
  </r>
  <r>
    <s v="PAT-0fb05dda"/>
    <s v="Amy Gordon"/>
    <x v="26"/>
    <d v="2025-03-29T00:00:00"/>
    <d v="2025-03-31T00:00:00"/>
    <x v="1"/>
    <n v="67"/>
    <m/>
    <n v="2"/>
  </r>
  <r>
    <s v="PAT-21f7def6"/>
    <s v="Robert Dennis"/>
    <x v="89"/>
    <d v="2025-11-21T00:00:00"/>
    <d v="2025-12-03T00:00:00"/>
    <x v="0"/>
    <n v="88"/>
    <m/>
    <n v="12"/>
  </r>
  <r>
    <s v="PAT-c53eaa83"/>
    <s v="Kyle Chambers"/>
    <x v="62"/>
    <d v="2025-05-01T00:00:00"/>
    <d v="2025-05-02T00:00:00"/>
    <x v="1"/>
    <n v="78"/>
    <m/>
    <n v="1"/>
  </r>
  <r>
    <s v="PAT-9f30d836"/>
    <s v="Eric Thomas"/>
    <x v="24"/>
    <d v="2025-06-11T00:00:00"/>
    <d v="2025-06-23T00:00:00"/>
    <x v="1"/>
    <n v="63"/>
    <m/>
    <n v="12"/>
  </r>
  <r>
    <s v="PAT-c36208df"/>
    <s v="Connie Turner"/>
    <x v="44"/>
    <d v="2025-11-03T00:00:00"/>
    <d v="2025-11-16T00:00:00"/>
    <x v="1"/>
    <n v="78"/>
    <m/>
    <n v="13"/>
  </r>
  <r>
    <s v="PAT-954bb8a1"/>
    <s v="Travis Hobbs"/>
    <x v="57"/>
    <d v="2025-04-22T00:00:00"/>
    <d v="2025-04-30T00:00:00"/>
    <x v="0"/>
    <n v="71"/>
    <m/>
    <n v="8"/>
  </r>
  <r>
    <s v="PAT-e23ed8bc"/>
    <s v="Lori Simmons"/>
    <x v="7"/>
    <d v="2025-07-05T00:00:00"/>
    <d v="2025-07-12T00:00:00"/>
    <x v="2"/>
    <n v="85"/>
    <m/>
    <n v="7"/>
  </r>
  <r>
    <s v="PAT-c586fb1a"/>
    <s v="William David DDS"/>
    <x v="60"/>
    <d v="2025-11-12T00:00:00"/>
    <d v="2025-11-23T00:00:00"/>
    <x v="2"/>
    <n v="84"/>
    <m/>
    <n v="11"/>
  </r>
  <r>
    <s v="PAT-f2a1c816"/>
    <s v="Emma Butler"/>
    <x v="47"/>
    <d v="2025-06-24T00:00:00"/>
    <d v="2025-07-01T00:00:00"/>
    <x v="0"/>
    <n v="80"/>
    <m/>
    <n v="7"/>
  </r>
  <r>
    <s v="PAT-4a9c8a71"/>
    <s v="James Webster"/>
    <x v="38"/>
    <d v="2025-01-13T00:00:00"/>
    <d v="2025-01-18T00:00:00"/>
    <x v="1"/>
    <n v="92"/>
    <m/>
    <n v="5"/>
  </r>
  <r>
    <s v="PAT-0ced5480"/>
    <s v="Samuel Turner"/>
    <x v="73"/>
    <d v="2025-01-11T00:00:00"/>
    <d v="2025-01-12T00:00:00"/>
    <x v="3"/>
    <n v="63"/>
    <m/>
    <n v="1"/>
  </r>
  <r>
    <s v="PAT-31dd253c"/>
    <s v="Renee Melendez"/>
    <x v="41"/>
    <d v="2025-04-04T00:00:00"/>
    <d v="2025-04-13T00:00:00"/>
    <x v="2"/>
    <n v="80"/>
    <m/>
    <n v="9"/>
  </r>
  <r>
    <s v="PAT-2b9ef954"/>
    <s v="Tracy Grant"/>
    <x v="4"/>
    <d v="2025-07-30T00:00:00"/>
    <d v="2025-08-11T00:00:00"/>
    <x v="1"/>
    <n v="96"/>
    <m/>
    <n v="12"/>
  </r>
  <r>
    <s v="PAT-27519dd1"/>
    <s v="David Harris"/>
    <x v="36"/>
    <d v="2025-04-11T00:00:00"/>
    <d v="2025-04-17T00:00:00"/>
    <x v="2"/>
    <n v="98"/>
    <m/>
    <n v="6"/>
  </r>
  <r>
    <s v="PAT-e516fb11"/>
    <s v="Tammy Boone"/>
    <x v="62"/>
    <d v="2025-02-10T00:00:00"/>
    <d v="2025-02-13T00:00:00"/>
    <x v="3"/>
    <n v="77"/>
    <m/>
    <n v="3"/>
  </r>
  <r>
    <s v="PAT-7e498fde"/>
    <s v="Nathaniel Lee"/>
    <x v="9"/>
    <d v="2025-08-24T00:00:00"/>
    <d v="2025-09-02T00:00:00"/>
    <x v="1"/>
    <n v="66"/>
    <m/>
    <n v="9"/>
  </r>
  <r>
    <s v="PAT-07a9ee88"/>
    <s v="Michael Morrison"/>
    <x v="67"/>
    <d v="2025-08-17T00:00:00"/>
    <d v="2025-08-30T00:00:00"/>
    <x v="0"/>
    <n v="95"/>
    <m/>
    <n v="13"/>
  </r>
  <r>
    <s v="PAT-c671db5c"/>
    <s v="Chelsea Gill"/>
    <x v="45"/>
    <d v="2025-01-16T00:00:00"/>
    <d v="2025-01-25T00:00:00"/>
    <x v="0"/>
    <n v="68"/>
    <m/>
    <n v="9"/>
  </r>
  <r>
    <s v="PAT-1d334b29"/>
    <s v="Kristin Mendoza"/>
    <x v="10"/>
    <d v="2025-11-06T00:00:00"/>
    <d v="2025-11-14T00:00:00"/>
    <x v="1"/>
    <n v="81"/>
    <m/>
    <n v="8"/>
  </r>
  <r>
    <s v="PAT-637291af"/>
    <s v="Felicia Krueger"/>
    <x v="13"/>
    <d v="2025-08-25T00:00:00"/>
    <d v="2025-08-27T00:00:00"/>
    <x v="2"/>
    <n v="68"/>
    <m/>
    <n v="2"/>
  </r>
  <r>
    <s v="PAT-5ec9e0ff"/>
    <s v="Timothy Hayden"/>
    <x v="14"/>
    <d v="2025-09-20T00:00:00"/>
    <d v="2025-09-24T00:00:00"/>
    <x v="3"/>
    <n v="77"/>
    <m/>
    <n v="4"/>
  </r>
  <r>
    <s v="PAT-fc0fba74"/>
    <s v="Zachary Mendoza"/>
    <x v="46"/>
    <d v="2025-11-22T00:00:00"/>
    <d v="2025-12-04T00:00:00"/>
    <x v="3"/>
    <n v="80"/>
    <m/>
    <n v="12"/>
  </r>
  <r>
    <s v="PAT-7831a60c"/>
    <s v="Larry Harris"/>
    <x v="62"/>
    <d v="2025-11-06T00:00:00"/>
    <d v="2025-11-12T00:00:00"/>
    <x v="3"/>
    <n v="60"/>
    <m/>
    <n v="6"/>
  </r>
  <r>
    <s v="PAT-4d8aaa7b"/>
    <s v="Kristen Rowe"/>
    <x v="38"/>
    <d v="2025-08-23T00:00:00"/>
    <d v="2025-08-26T00:00:00"/>
    <x v="3"/>
    <n v="72"/>
    <m/>
    <n v="3"/>
  </r>
  <r>
    <s v="PAT-4b2d028b"/>
    <s v="Joseph Howard"/>
    <x v="55"/>
    <d v="2025-04-28T00:00:00"/>
    <d v="2025-05-04T00:00:00"/>
    <x v="2"/>
    <n v="69"/>
    <m/>
    <n v="6"/>
  </r>
  <r>
    <s v="PAT-673f9fe1"/>
    <s v="Jose Crawford"/>
    <x v="79"/>
    <d v="2025-10-30T00:00:00"/>
    <d v="2025-11-04T00:00:00"/>
    <x v="3"/>
    <n v="69"/>
    <m/>
    <n v="5"/>
  </r>
  <r>
    <s v="PAT-f3116f83"/>
    <s v="William Harrison"/>
    <x v="17"/>
    <d v="2025-06-14T00:00:00"/>
    <d v="2025-06-20T00:00:00"/>
    <x v="2"/>
    <n v="83"/>
    <m/>
    <n v="6"/>
  </r>
  <r>
    <s v="PAT-cc436e98"/>
    <s v="Suzanne Wood"/>
    <x v="21"/>
    <d v="2025-12-03T00:00:00"/>
    <d v="2025-12-07T00:00:00"/>
    <x v="0"/>
    <n v="73"/>
    <m/>
    <n v="4"/>
  </r>
  <r>
    <s v="PAT-9a867125"/>
    <s v="Justin Walker"/>
    <x v="32"/>
    <d v="2025-04-21T00:00:00"/>
    <d v="2025-04-27T00:00:00"/>
    <x v="1"/>
    <n v="76"/>
    <m/>
    <n v="6"/>
  </r>
  <r>
    <s v="PAT-03f5abbe"/>
    <s v="Dean Donovan"/>
    <x v="40"/>
    <d v="2025-01-24T00:00:00"/>
    <d v="2025-02-06T00:00:00"/>
    <x v="0"/>
    <n v="84"/>
    <m/>
    <n v="13"/>
  </r>
  <r>
    <s v="PAT-c3cf62f7"/>
    <s v="Jennifer Hernandez"/>
    <x v="68"/>
    <d v="2025-08-18T00:00:00"/>
    <d v="2025-08-19T00:00:00"/>
    <x v="0"/>
    <n v="79"/>
    <m/>
    <n v="1"/>
  </r>
  <r>
    <s v="PAT-bd6118dc"/>
    <s v="James Whitaker"/>
    <x v="62"/>
    <d v="2025-06-24T00:00:00"/>
    <d v="2025-06-25T00:00:00"/>
    <x v="3"/>
    <n v="99"/>
    <m/>
    <n v="1"/>
  </r>
  <r>
    <s v="PAT-b552e40a"/>
    <s v="Mr. Michael Scott PhD"/>
    <x v="78"/>
    <d v="2025-10-10T00:00:00"/>
    <d v="2025-10-16T00:00:00"/>
    <x v="3"/>
    <n v="89"/>
    <m/>
    <n v="6"/>
  </r>
  <r>
    <s v="PAT-475c1770"/>
    <s v="Maria Henry"/>
    <x v="29"/>
    <d v="2025-05-14T00:00:00"/>
    <d v="2025-05-21T00:00:00"/>
    <x v="2"/>
    <n v="91"/>
    <m/>
    <n v="7"/>
  </r>
  <r>
    <s v="PAT-07c275e3"/>
    <s v="Robert Jackson"/>
    <x v="0"/>
    <d v="2025-02-24T00:00:00"/>
    <d v="2025-03-06T00:00:00"/>
    <x v="2"/>
    <n v="66"/>
    <m/>
    <n v="10"/>
  </r>
  <r>
    <s v="PAT-894839fd"/>
    <s v="Katherine Stark"/>
    <x v="55"/>
    <d v="2025-01-12T00:00:00"/>
    <d v="2025-01-23T00:00:00"/>
    <x v="0"/>
    <n v="95"/>
    <m/>
    <n v="11"/>
  </r>
  <r>
    <s v="PAT-da8312ed"/>
    <s v="Maria Brown"/>
    <x v="64"/>
    <d v="2025-08-16T00:00:00"/>
    <d v="2025-08-19T00:00:00"/>
    <x v="1"/>
    <n v="68"/>
    <m/>
    <n v="3"/>
  </r>
  <r>
    <s v="PAT-159b170a"/>
    <s v="Ryan Landry"/>
    <x v="12"/>
    <d v="2025-09-21T00:00:00"/>
    <d v="2025-09-22T00:00:00"/>
    <x v="1"/>
    <n v="82"/>
    <m/>
    <n v="1"/>
  </r>
  <r>
    <s v="PAT-281c31d6"/>
    <s v="Pamela Gutierrez"/>
    <x v="59"/>
    <d v="2025-02-14T00:00:00"/>
    <d v="2025-02-20T00:00:00"/>
    <x v="3"/>
    <n v="63"/>
    <m/>
    <n v="6"/>
  </r>
  <r>
    <s v="PAT-366e54bd"/>
    <s v="Crystal Mann"/>
    <x v="86"/>
    <d v="2025-06-06T00:00:00"/>
    <d v="2025-06-08T00:00:00"/>
    <x v="2"/>
    <n v="93"/>
    <m/>
    <n v="2"/>
  </r>
  <r>
    <s v="PAT-9206ac07"/>
    <s v="Jonathan Brooks"/>
    <x v="62"/>
    <d v="2025-03-20T00:00:00"/>
    <d v="2025-04-01T00:00:00"/>
    <x v="2"/>
    <n v="82"/>
    <m/>
    <n v="12"/>
  </r>
  <r>
    <s v="PAT-4afc065e"/>
    <s v="Mary Jensen"/>
    <x v="37"/>
    <d v="2025-01-04T00:00:00"/>
    <d v="2025-01-14T00:00:00"/>
    <x v="0"/>
    <n v="99"/>
    <m/>
    <n v="10"/>
  </r>
  <r>
    <s v="PAT-233cf65d"/>
    <s v="Mr. Aaron Arnold"/>
    <x v="24"/>
    <d v="2025-05-13T00:00:00"/>
    <d v="2025-05-21T00:00:00"/>
    <x v="1"/>
    <n v="91"/>
    <m/>
    <n v="8"/>
  </r>
  <r>
    <s v="PAT-e4c5c9cb"/>
    <s v="Joseph Hill"/>
    <x v="4"/>
    <d v="2025-11-27T00:00:00"/>
    <d v="2025-12-09T00:00:00"/>
    <x v="0"/>
    <n v="81"/>
    <m/>
    <n v="12"/>
  </r>
  <r>
    <s v="PAT-6ac51a4a"/>
    <s v="Alicia Li"/>
    <x v="35"/>
    <d v="2025-03-31T00:00:00"/>
    <d v="2025-04-12T00:00:00"/>
    <x v="1"/>
    <n v="66"/>
    <m/>
    <n v="12"/>
  </r>
  <r>
    <s v="PAT-207eeee9"/>
    <s v="Renee Browning"/>
    <x v="55"/>
    <d v="2025-01-25T00:00:00"/>
    <d v="2025-02-04T00:00:00"/>
    <x v="0"/>
    <n v="78"/>
    <m/>
    <n v="10"/>
  </r>
  <r>
    <s v="PAT-bdf625cd"/>
    <s v="Brent Hernandez"/>
    <x v="22"/>
    <d v="2025-06-30T00:00:00"/>
    <d v="2025-07-08T00:00:00"/>
    <x v="2"/>
    <n v="99"/>
    <m/>
    <n v="8"/>
  </r>
  <r>
    <s v="PAT-95b718f5"/>
    <s v="Joseph Ochoa"/>
    <x v="52"/>
    <d v="2025-12-17T00:00:00"/>
    <d v="2025-12-29T00:00:00"/>
    <x v="1"/>
    <n v="70"/>
    <m/>
    <n v="12"/>
  </r>
  <r>
    <s v="PAT-553df120"/>
    <s v="James Watson"/>
    <x v="51"/>
    <d v="2025-06-24T00:00:00"/>
    <d v="2025-06-28T00:00:00"/>
    <x v="2"/>
    <n v="97"/>
    <m/>
    <n v="4"/>
  </r>
  <r>
    <s v="PAT-e0426fb6"/>
    <s v="Karl Branch"/>
    <x v="14"/>
    <d v="2025-07-07T00:00:00"/>
    <d v="2025-07-16T00:00:00"/>
    <x v="0"/>
    <n v="90"/>
    <m/>
    <n v="9"/>
  </r>
  <r>
    <s v="PAT-baaa8d0d"/>
    <s v="Michael Abbott"/>
    <x v="17"/>
    <d v="2025-10-09T00:00:00"/>
    <d v="2025-10-10T00:00:00"/>
    <x v="0"/>
    <n v="64"/>
    <m/>
    <n v="1"/>
  </r>
  <r>
    <s v="PAT-7be09c6f"/>
    <s v="Shannon Malone"/>
    <x v="4"/>
    <d v="2025-12-27T00:00:00"/>
    <d v="2026-01-07T00:00:00"/>
    <x v="3"/>
    <n v="92"/>
    <m/>
    <n v="11"/>
  </r>
  <r>
    <s v="PAT-d3985fe7"/>
    <s v="James Tran"/>
    <x v="58"/>
    <d v="2025-08-14T00:00:00"/>
    <d v="2025-08-27T00:00:00"/>
    <x v="0"/>
    <n v="80"/>
    <m/>
    <n v="13"/>
  </r>
  <r>
    <s v="PAT-09edc78a"/>
    <s v="Adam Jackson"/>
    <x v="17"/>
    <d v="2025-10-21T00:00:00"/>
    <d v="2025-11-04T00:00:00"/>
    <x v="2"/>
    <n v="81"/>
    <m/>
    <n v="14"/>
  </r>
  <r>
    <s v="PAT-897e4be6"/>
    <s v="Mr. Richard Knight PhD"/>
    <x v="34"/>
    <d v="2025-03-19T00:00:00"/>
    <d v="2025-03-29T00:00:00"/>
    <x v="0"/>
    <n v="72"/>
    <m/>
    <n v="10"/>
  </r>
  <r>
    <s v="PAT-d1449d33"/>
    <s v="Joseph Williams"/>
    <x v="46"/>
    <d v="2025-01-06T00:00:00"/>
    <d v="2025-01-19T00:00:00"/>
    <x v="0"/>
    <n v="67"/>
    <m/>
    <n v="13"/>
  </r>
  <r>
    <s v="PAT-236e8970"/>
    <s v="Sean Clay"/>
    <x v="37"/>
    <d v="2025-08-23T00:00:00"/>
    <d v="2025-09-04T00:00:00"/>
    <x v="2"/>
    <n v="92"/>
    <m/>
    <n v="12"/>
  </r>
  <r>
    <s v="PAT-3477ec8b"/>
    <s v="Anthony Jones"/>
    <x v="26"/>
    <d v="2025-11-27T00:00:00"/>
    <d v="2025-12-10T00:00:00"/>
    <x v="3"/>
    <n v="70"/>
    <m/>
    <n v="13"/>
  </r>
  <r>
    <s v="PAT-6ac55517"/>
    <s v="Stephanie Elliott"/>
    <x v="62"/>
    <d v="2025-03-11T00:00:00"/>
    <d v="2025-03-20T00:00:00"/>
    <x v="3"/>
    <n v="75"/>
    <m/>
    <n v="9"/>
  </r>
  <r>
    <s v="PAT-a7915775"/>
    <s v="Timothy Edwards"/>
    <x v="52"/>
    <d v="2025-09-09T00:00:00"/>
    <d v="2025-09-17T00:00:00"/>
    <x v="1"/>
    <n v="85"/>
    <m/>
    <n v="8"/>
  </r>
  <r>
    <s v="PAT-64f49895"/>
    <s v="Laurie Goodwin"/>
    <x v="34"/>
    <d v="2025-11-28T00:00:00"/>
    <d v="2025-12-09T00:00:00"/>
    <x v="2"/>
    <n v="96"/>
    <m/>
    <n v="11"/>
  </r>
  <r>
    <s v="PAT-b3a107ff"/>
    <s v="Jennifer Jones"/>
    <x v="59"/>
    <d v="2025-01-19T00:00:00"/>
    <d v="2025-01-26T00:00:00"/>
    <x v="0"/>
    <n v="97"/>
    <m/>
    <n v="7"/>
  </r>
  <r>
    <s v="PAT-5f71cf54"/>
    <s v="David Davenport"/>
    <x v="44"/>
    <d v="2025-09-17T00:00:00"/>
    <d v="2025-09-29T00:00:00"/>
    <x v="0"/>
    <n v="88"/>
    <m/>
    <n v="12"/>
  </r>
  <r>
    <s v="PAT-c2eeaec2"/>
    <s v="Steven Rivera"/>
    <x v="65"/>
    <d v="2025-12-20T00:00:00"/>
    <d v="2025-12-21T00:00:00"/>
    <x v="2"/>
    <n v="75"/>
    <m/>
    <n v="1"/>
  </r>
  <r>
    <s v="PAT-5e8ef805"/>
    <s v="Brenda Hinton"/>
    <x v="80"/>
    <d v="2025-09-04T00:00:00"/>
    <d v="2025-09-12T00:00:00"/>
    <x v="0"/>
    <n v="72"/>
    <m/>
    <n v="8"/>
  </r>
  <r>
    <s v="PAT-51be495d"/>
    <s v="Kathryn Mccann"/>
    <x v="11"/>
    <d v="2025-12-18T00:00:00"/>
    <d v="2025-12-22T00:00:00"/>
    <x v="0"/>
    <n v="89"/>
    <m/>
    <n v="4"/>
  </r>
  <r>
    <s v="PAT-76b8f034"/>
    <s v="Jeffrey Roberson"/>
    <x v="51"/>
    <d v="2025-02-08T00:00:00"/>
    <d v="2025-02-09T00:00:00"/>
    <x v="1"/>
    <n v="79"/>
    <m/>
    <n v="1"/>
  </r>
  <r>
    <s v="PAT-1a4bb823"/>
    <s v="Randy Friedman"/>
    <x v="14"/>
    <d v="2025-12-08T00:00:00"/>
    <d v="2025-12-21T00:00:00"/>
    <x v="0"/>
    <n v="81"/>
    <m/>
    <n v="13"/>
  </r>
  <r>
    <s v="PAT-69c66880"/>
    <s v="Raymond Johnson"/>
    <x v="37"/>
    <d v="2025-03-15T00:00:00"/>
    <d v="2025-03-19T00:00:00"/>
    <x v="2"/>
    <n v="96"/>
    <m/>
    <n v="4"/>
  </r>
  <r>
    <s v="PAT-4e3684c3"/>
    <s v="Willie Henry"/>
    <x v="62"/>
    <d v="2025-09-12T00:00:00"/>
    <d v="2025-09-23T00:00:00"/>
    <x v="0"/>
    <n v="80"/>
    <m/>
    <n v="11"/>
  </r>
  <r>
    <s v="PAT-4dfe566b"/>
    <s v="Todd Reynolds"/>
    <x v="14"/>
    <d v="2025-09-09T00:00:00"/>
    <d v="2025-09-17T00:00:00"/>
    <x v="0"/>
    <n v="61"/>
    <m/>
    <n v="8"/>
  </r>
  <r>
    <s v="PAT-17ceaafc"/>
    <s v="Mary Miller"/>
    <x v="47"/>
    <d v="2025-04-01T00:00:00"/>
    <d v="2025-04-07T00:00:00"/>
    <x v="3"/>
    <n v="96"/>
    <m/>
    <n v="6"/>
  </r>
  <r>
    <s v="PAT-633e82db"/>
    <s v="Rebecca Marquez"/>
    <x v="74"/>
    <d v="2025-12-15T00:00:00"/>
    <d v="2025-12-18T00:00:00"/>
    <x v="2"/>
    <n v="72"/>
    <m/>
    <n v="3"/>
  </r>
  <r>
    <s v="PAT-431e5a3d"/>
    <s v="Christian Dawson"/>
    <x v="63"/>
    <d v="2025-08-16T00:00:00"/>
    <d v="2025-08-25T00:00:00"/>
    <x v="0"/>
    <n v="86"/>
    <m/>
    <n v="9"/>
  </r>
  <r>
    <s v="PAT-0d73fc32"/>
    <s v="Nancy Stewart"/>
    <x v="29"/>
    <d v="2025-05-09T00:00:00"/>
    <d v="2025-05-18T00:00:00"/>
    <x v="1"/>
    <n v="88"/>
    <m/>
    <n v="9"/>
  </r>
  <r>
    <s v="PAT-0f8876bf"/>
    <s v="Aaron Parker"/>
    <x v="54"/>
    <d v="2025-11-19T00:00:00"/>
    <d v="2025-11-23T00:00:00"/>
    <x v="2"/>
    <n v="79"/>
    <m/>
    <n v="4"/>
  </r>
  <r>
    <s v="PAT-120a3270"/>
    <s v="Derrick Anderson"/>
    <x v="16"/>
    <d v="2025-04-23T00:00:00"/>
    <d v="2025-04-30T00:00:00"/>
    <x v="1"/>
    <n v="86"/>
    <m/>
    <n v="7"/>
  </r>
  <r>
    <s v="PAT-2d4ae2a6"/>
    <s v="Jerry Peters"/>
    <x v="76"/>
    <d v="2025-01-17T00:00:00"/>
    <d v="2025-01-19T00:00:00"/>
    <x v="0"/>
    <n v="88"/>
    <m/>
    <n v="2"/>
  </r>
  <r>
    <s v="PAT-06a8ea25"/>
    <s v="Alexander Gomez"/>
    <x v="4"/>
    <d v="2025-04-01T00:00:00"/>
    <d v="2025-04-03T00:00:00"/>
    <x v="2"/>
    <n v="63"/>
    <m/>
    <n v="2"/>
  </r>
  <r>
    <s v="PAT-3f935d42"/>
    <s v="Kyle Nguyen"/>
    <x v="51"/>
    <d v="2025-09-14T00:00:00"/>
    <d v="2025-09-24T00:00:00"/>
    <x v="0"/>
    <n v="85"/>
    <m/>
    <n v="10"/>
  </r>
  <r>
    <s v="PAT-eaf3d995"/>
    <s v="Edgar Hughes"/>
    <x v="23"/>
    <d v="2025-12-09T00:00:00"/>
    <d v="2025-12-19T00:00:00"/>
    <x v="3"/>
    <n v="70"/>
    <m/>
    <n v="10"/>
  </r>
  <r>
    <s v="PAT-fafd3c1f"/>
    <s v="Steven Stein"/>
    <x v="89"/>
    <d v="2025-07-12T00:00:00"/>
    <d v="2025-07-13T00:00:00"/>
    <x v="2"/>
    <n v="81"/>
    <m/>
    <n v="1"/>
  </r>
  <r>
    <s v="PAT-d8d3e8e6"/>
    <s v="Laura Jackson"/>
    <x v="89"/>
    <d v="2025-03-09T00:00:00"/>
    <d v="2025-03-14T00:00:00"/>
    <x v="2"/>
    <n v="70"/>
    <m/>
    <n v="5"/>
  </r>
  <r>
    <s v="PAT-33a6b3b7"/>
    <s v="Charles Turner"/>
    <x v="50"/>
    <d v="2025-05-29T00:00:00"/>
    <d v="2025-06-01T00:00:00"/>
    <x v="1"/>
    <n v="71"/>
    <m/>
    <n v="3"/>
  </r>
  <r>
    <s v="PAT-3b7a6a71"/>
    <s v="Arthur Hamilton MD"/>
    <x v="3"/>
    <d v="2025-04-19T00:00:00"/>
    <d v="2025-05-01T00:00:00"/>
    <x v="1"/>
    <n v="66"/>
    <m/>
    <n v="12"/>
  </r>
  <r>
    <s v="PAT-3abe7e51"/>
    <s v="Mr. David Wright"/>
    <x v="41"/>
    <d v="2025-11-23T00:00:00"/>
    <d v="2025-12-03T00:00:00"/>
    <x v="1"/>
    <n v="99"/>
    <m/>
    <n v="10"/>
  </r>
  <r>
    <s v="PAT-828e43f6"/>
    <s v="Linda Gonzalez"/>
    <x v="61"/>
    <d v="2025-05-12T00:00:00"/>
    <d v="2025-05-19T00:00:00"/>
    <x v="2"/>
    <n v="79"/>
    <m/>
    <n v="7"/>
  </r>
  <r>
    <s v="PAT-f0b826f4"/>
    <s v="Eric Rush"/>
    <x v="72"/>
    <d v="2025-04-26T00:00:00"/>
    <d v="2025-05-09T00:00:00"/>
    <x v="0"/>
    <n v="88"/>
    <m/>
    <n v="13"/>
  </r>
  <r>
    <s v="PAT-4252f4aa"/>
    <s v="Manuel Brock"/>
    <x v="11"/>
    <d v="2025-05-27T00:00:00"/>
    <d v="2025-06-03T00:00:00"/>
    <x v="2"/>
    <n v="87"/>
    <m/>
    <n v="7"/>
  </r>
  <r>
    <s v="PAT-f0121d06"/>
    <s v="George Ochoa"/>
    <x v="52"/>
    <d v="2025-09-28T00:00:00"/>
    <d v="2025-10-01T00:00:00"/>
    <x v="0"/>
    <n v="96"/>
    <m/>
    <n v="3"/>
  </r>
  <r>
    <s v="PAT-a7f5edb5"/>
    <s v="Valerie Taylor"/>
    <x v="6"/>
    <d v="2025-10-07T00:00:00"/>
    <d v="2025-10-18T00:00:00"/>
    <x v="1"/>
    <n v="99"/>
    <m/>
    <n v="11"/>
  </r>
  <r>
    <s v="PAT-a67c43c0"/>
    <s v="Travis Harris"/>
    <x v="5"/>
    <d v="2025-06-13T00:00:00"/>
    <d v="2025-06-15T00:00:00"/>
    <x v="2"/>
    <n v="88"/>
    <m/>
    <n v="2"/>
  </r>
  <r>
    <s v="PAT-f7527244"/>
    <s v="Vincent Novak"/>
    <x v="73"/>
    <d v="2025-01-04T00:00:00"/>
    <d v="2025-01-07T00:00:00"/>
    <x v="3"/>
    <n v="93"/>
    <m/>
    <n v="3"/>
  </r>
  <r>
    <s v="PAT-0e5edb85"/>
    <s v="Michael Henry"/>
    <x v="55"/>
    <d v="2025-06-30T00:00:00"/>
    <d v="2025-07-08T00:00:00"/>
    <x v="2"/>
    <n v="82"/>
    <m/>
    <n v="8"/>
  </r>
  <r>
    <s v="PAT-48e68823"/>
    <s v="Dana Bennett"/>
    <x v="33"/>
    <d v="2025-09-11T00:00:00"/>
    <d v="2025-09-16T00:00:00"/>
    <x v="1"/>
    <n v="65"/>
    <m/>
    <n v="5"/>
  </r>
  <r>
    <s v="PAT-700dfc8e"/>
    <s v="Jenna Wilson"/>
    <x v="55"/>
    <d v="2025-06-17T00:00:00"/>
    <d v="2025-06-24T00:00:00"/>
    <x v="0"/>
    <n v="98"/>
    <m/>
    <n v="7"/>
  </r>
  <r>
    <s v="PAT-62535599"/>
    <s v="Leslie Gardner"/>
    <x v="10"/>
    <d v="2025-11-13T00:00:00"/>
    <d v="2025-11-17T00:00:00"/>
    <x v="2"/>
    <n v="62"/>
    <m/>
    <n v="4"/>
  </r>
  <r>
    <s v="PAT-78fbf23e"/>
    <s v="Krista Benton"/>
    <x v="7"/>
    <d v="2025-10-30T00:00:00"/>
    <d v="2025-11-03T00:00:00"/>
    <x v="0"/>
    <n v="87"/>
    <m/>
    <n v="4"/>
  </r>
  <r>
    <s v="PAT-c992d6dc"/>
    <s v="Michael Gonzales"/>
    <x v="30"/>
    <d v="2025-08-27T00:00:00"/>
    <d v="2025-09-05T00:00:00"/>
    <x v="0"/>
    <n v="64"/>
    <m/>
    <n v="9"/>
  </r>
  <r>
    <s v="PAT-78e6425f"/>
    <s v="Michael Fuentes"/>
    <x v="67"/>
    <d v="2025-11-10T00:00:00"/>
    <d v="2025-11-12T00:00:00"/>
    <x v="1"/>
    <n v="89"/>
    <m/>
    <n v="2"/>
  </r>
  <r>
    <s v="PAT-608c9812"/>
    <s v="Jennifer Porter"/>
    <x v="34"/>
    <d v="2025-01-25T00:00:00"/>
    <d v="2025-02-05T00:00:00"/>
    <x v="2"/>
    <n v="73"/>
    <m/>
    <n v="11"/>
  </r>
  <r>
    <s v="PAT-6d0c98de"/>
    <s v="Dana Hopkins"/>
    <x v="55"/>
    <d v="2025-02-16T00:00:00"/>
    <d v="2025-02-22T00:00:00"/>
    <x v="0"/>
    <n v="95"/>
    <m/>
    <n v="6"/>
  </r>
  <r>
    <s v="PAT-4102c22f"/>
    <s v="Rachel Jones"/>
    <x v="66"/>
    <d v="2025-01-22T00:00:00"/>
    <d v="2025-01-27T00:00:00"/>
    <x v="3"/>
    <n v="80"/>
    <m/>
    <n v="5"/>
  </r>
  <r>
    <s v="PAT-99cf78d9"/>
    <s v="Karen Morales DDS"/>
    <x v="75"/>
    <d v="2025-09-29T00:00:00"/>
    <d v="2025-10-10T00:00:00"/>
    <x v="2"/>
    <n v="90"/>
    <m/>
    <n v="11"/>
  </r>
  <r>
    <s v="PAT-f0066d28"/>
    <s v="Melissa Stephens"/>
    <x v="36"/>
    <d v="2025-02-01T00:00:00"/>
    <d v="2025-02-12T00:00:00"/>
    <x v="0"/>
    <n v="93"/>
    <m/>
    <n v="11"/>
  </r>
  <r>
    <s v="PAT-3e469538"/>
    <s v="Heather Woodard"/>
    <x v="24"/>
    <d v="2025-05-19T00:00:00"/>
    <d v="2025-05-29T00:00:00"/>
    <x v="2"/>
    <n v="81"/>
    <m/>
    <n v="10"/>
  </r>
  <r>
    <s v="PAT-ec3ac1ec"/>
    <s v="Margaret Miller"/>
    <x v="35"/>
    <d v="2025-02-17T00:00:00"/>
    <d v="2025-02-21T00:00:00"/>
    <x v="3"/>
    <n v="84"/>
    <m/>
    <n v="4"/>
  </r>
  <r>
    <s v="PAT-274cecf8"/>
    <s v="Mary Kelly"/>
    <x v="38"/>
    <d v="2025-04-12T00:00:00"/>
    <d v="2025-04-13T00:00:00"/>
    <x v="2"/>
    <n v="60"/>
    <m/>
    <n v="1"/>
  </r>
  <r>
    <s v="PAT-3ca8e0e7"/>
    <s v="Amanda Terrell"/>
    <x v="5"/>
    <d v="2025-02-20T00:00:00"/>
    <d v="2025-02-24T00:00:00"/>
    <x v="2"/>
    <n v="76"/>
    <m/>
    <n v="4"/>
  </r>
  <r>
    <s v="PAT-41d3ebd2"/>
    <s v="Jennifer Goodwin"/>
    <x v="14"/>
    <d v="2025-04-14T00:00:00"/>
    <d v="2025-04-21T00:00:00"/>
    <x v="0"/>
    <n v="65"/>
    <m/>
    <n v="7"/>
  </r>
  <r>
    <s v="PAT-487252c6"/>
    <s v="Jessica Smith"/>
    <x v="6"/>
    <d v="2025-06-16T00:00:00"/>
    <d v="2025-06-29T00:00:00"/>
    <x v="1"/>
    <n v="76"/>
    <m/>
    <n v="13"/>
  </r>
  <r>
    <s v="PAT-b00a1c8a"/>
    <s v="Jorge Stone"/>
    <x v="29"/>
    <d v="2025-06-18T00:00:00"/>
    <d v="2025-07-01T00:00:00"/>
    <x v="1"/>
    <n v="68"/>
    <m/>
    <n v="13"/>
  </r>
  <r>
    <s v="PAT-fe5fc1e8"/>
    <s v="Laura Griffin"/>
    <x v="67"/>
    <d v="2025-09-19T00:00:00"/>
    <d v="2025-09-23T00:00:00"/>
    <x v="0"/>
    <n v="62"/>
    <m/>
    <n v="4"/>
  </r>
  <r>
    <s v="PAT-20f95ce5"/>
    <s v="Raymond Chapman"/>
    <x v="26"/>
    <d v="2025-02-18T00:00:00"/>
    <d v="2025-03-02T00:00:00"/>
    <x v="1"/>
    <n v="60"/>
    <m/>
    <n v="12"/>
  </r>
  <r>
    <s v="PAT-b32de03e"/>
    <s v="Haley Johnson"/>
    <x v="26"/>
    <d v="2025-09-28T00:00:00"/>
    <d v="2025-10-02T00:00:00"/>
    <x v="1"/>
    <n v="91"/>
    <m/>
    <n v="4"/>
  </r>
  <r>
    <s v="PAT-e9f8507e"/>
    <s v="Jason Nixon"/>
    <x v="52"/>
    <d v="2025-12-05T00:00:00"/>
    <d v="2025-12-16T00:00:00"/>
    <x v="0"/>
    <n v="94"/>
    <m/>
    <n v="11"/>
  </r>
  <r>
    <s v="PAT-476d27b6"/>
    <s v="Todd Thomas"/>
    <x v="9"/>
    <d v="2025-10-16T00:00:00"/>
    <d v="2025-10-30T00:00:00"/>
    <x v="0"/>
    <n v="93"/>
    <m/>
    <n v="14"/>
  </r>
  <r>
    <s v="PAT-c1339d9f"/>
    <s v="Jesse Clark"/>
    <x v="53"/>
    <d v="2025-08-04T00:00:00"/>
    <d v="2025-08-15T00:00:00"/>
    <x v="1"/>
    <n v="88"/>
    <m/>
    <n v="11"/>
  </r>
  <r>
    <s v="PAT-b129e285"/>
    <s v="Mr. Jeffrey Horton"/>
    <x v="87"/>
    <d v="2025-06-17T00:00:00"/>
    <d v="2025-06-20T00:00:00"/>
    <x v="0"/>
    <n v="60"/>
    <m/>
    <n v="3"/>
  </r>
  <r>
    <s v="PAT-d0ca3709"/>
    <s v="Eric Patrick"/>
    <x v="33"/>
    <d v="2025-12-02T00:00:00"/>
    <d v="2025-12-08T00:00:00"/>
    <x v="1"/>
    <n v="99"/>
    <m/>
    <n v="6"/>
  </r>
  <r>
    <s v="PAT-b2e7e433"/>
    <s v="Samuel Wong"/>
    <x v="67"/>
    <d v="2025-11-16T00:00:00"/>
    <d v="2025-11-30T00:00:00"/>
    <x v="3"/>
    <n v="94"/>
    <m/>
    <n v="14"/>
  </r>
  <r>
    <s v="PAT-b508e693"/>
    <s v="Carly Riggs"/>
    <x v="20"/>
    <d v="2025-03-21T00:00:00"/>
    <d v="2025-04-01T00:00:00"/>
    <x v="3"/>
    <n v="69"/>
    <m/>
    <n v="11"/>
  </r>
  <r>
    <s v="PAT-e0c6b792"/>
    <s v="Christopher Moore"/>
    <x v="59"/>
    <d v="2025-04-05T00:00:00"/>
    <d v="2025-04-09T00:00:00"/>
    <x v="3"/>
    <n v="82"/>
    <m/>
    <n v="4"/>
  </r>
  <r>
    <s v="PAT-1f02565c"/>
    <s v="Tina Hall"/>
    <x v="21"/>
    <d v="2025-01-22T00:00:00"/>
    <d v="2025-01-25T00:00:00"/>
    <x v="3"/>
    <n v="96"/>
    <m/>
    <n v="3"/>
  </r>
  <r>
    <s v="PAT-9d0a8b4f"/>
    <s v="Cody Davidson"/>
    <x v="75"/>
    <d v="2025-07-25T00:00:00"/>
    <d v="2025-08-02T00:00:00"/>
    <x v="1"/>
    <n v="62"/>
    <m/>
    <n v="8"/>
  </r>
  <r>
    <s v="PAT-0bc36736"/>
    <s v="Allen Mendez"/>
    <x v="85"/>
    <d v="2025-03-24T00:00:00"/>
    <d v="2025-03-27T00:00:00"/>
    <x v="1"/>
    <n v="77"/>
    <m/>
    <n v="3"/>
  </r>
  <r>
    <s v="PAT-830ce447"/>
    <s v="Kevin Price"/>
    <x v="82"/>
    <d v="2025-05-04T00:00:00"/>
    <d v="2025-05-05T00:00:00"/>
    <x v="3"/>
    <n v="71"/>
    <m/>
    <n v="1"/>
  </r>
  <r>
    <s v="PAT-22448826"/>
    <s v="Christine Goodwin"/>
    <x v="79"/>
    <d v="2025-10-10T00:00:00"/>
    <d v="2025-10-22T00:00:00"/>
    <x v="1"/>
    <n v="76"/>
    <m/>
    <n v="12"/>
  </r>
  <r>
    <s v="PAT-85f8f76d"/>
    <s v="Amy Garcia"/>
    <x v="56"/>
    <d v="2025-01-05T00:00:00"/>
    <d v="2025-01-14T00:00:00"/>
    <x v="2"/>
    <n v="87"/>
    <m/>
    <n v="9"/>
  </r>
  <r>
    <s v="PAT-ca8b7c4f"/>
    <s v="Chelsea Nguyen"/>
    <x v="9"/>
    <d v="2025-04-28T00:00:00"/>
    <d v="2025-05-06T00:00:00"/>
    <x v="2"/>
    <n v="92"/>
    <m/>
    <n v="8"/>
  </r>
  <r>
    <s v="PAT-1a39f5ef"/>
    <s v="Dennis Huffman"/>
    <x v="34"/>
    <d v="2025-01-19T00:00:00"/>
    <d v="2025-01-25T00:00:00"/>
    <x v="0"/>
    <n v="64"/>
    <m/>
    <n v="6"/>
  </r>
  <r>
    <s v="PAT-84d9b53b"/>
    <s v="Margaret Harper"/>
    <x v="80"/>
    <d v="2025-02-16T00:00:00"/>
    <d v="2025-02-23T00:00:00"/>
    <x v="0"/>
    <n v="63"/>
    <m/>
    <n v="7"/>
  </r>
  <r>
    <s v="PAT-2f062625"/>
    <s v="Laurie Bailey"/>
    <x v="2"/>
    <d v="2025-03-25T00:00:00"/>
    <d v="2025-03-31T00:00:00"/>
    <x v="2"/>
    <n v="66"/>
    <m/>
    <n v="6"/>
  </r>
  <r>
    <s v="PAT-50e9a26e"/>
    <s v="Lisa Cervantes"/>
    <x v="83"/>
    <d v="2025-01-14T00:00:00"/>
    <d v="2025-01-21T00:00:00"/>
    <x v="1"/>
    <n v="78"/>
    <m/>
    <n v="7"/>
  </r>
  <r>
    <s v="PAT-c3770ed2"/>
    <s v="Elizabeth Mendez"/>
    <x v="15"/>
    <d v="2025-09-05T00:00:00"/>
    <d v="2025-09-09T00:00:00"/>
    <x v="2"/>
    <n v="88"/>
    <m/>
    <n v="4"/>
  </r>
  <r>
    <s v="PAT-8b4592fd"/>
    <s v="Cesar Wilson"/>
    <x v="73"/>
    <d v="2025-11-15T00:00:00"/>
    <d v="2025-11-25T00:00:00"/>
    <x v="0"/>
    <n v="67"/>
    <m/>
    <n v="10"/>
  </r>
  <r>
    <s v="PAT-65dd44b9"/>
    <s v="Clayton Steele"/>
    <x v="76"/>
    <d v="2025-06-06T00:00:00"/>
    <d v="2025-06-16T00:00:00"/>
    <x v="0"/>
    <n v="76"/>
    <m/>
    <n v="10"/>
  </r>
  <r>
    <s v="PAT-b945140c"/>
    <s v="Jennifer Taylor"/>
    <x v="80"/>
    <d v="2025-02-27T00:00:00"/>
    <d v="2025-03-04T00:00:00"/>
    <x v="0"/>
    <n v="87"/>
    <m/>
    <n v="5"/>
  </r>
  <r>
    <s v="PAT-b0296eda"/>
    <s v="Cody Reid"/>
    <x v="34"/>
    <d v="2025-03-23T00:00:00"/>
    <d v="2025-04-02T00:00:00"/>
    <x v="2"/>
    <n v="79"/>
    <m/>
    <n v="10"/>
  </r>
  <r>
    <s v="PAT-461d939d"/>
    <s v="Maria Cooke"/>
    <x v="89"/>
    <d v="2025-08-07T00:00:00"/>
    <d v="2025-08-08T00:00:00"/>
    <x v="2"/>
    <n v="71"/>
    <m/>
    <n v="1"/>
  </r>
  <r>
    <s v="PAT-c5d69767"/>
    <s v="Katherine Taylor"/>
    <x v="54"/>
    <d v="2025-09-23T00:00:00"/>
    <d v="2025-09-25T00:00:00"/>
    <x v="1"/>
    <n v="84"/>
    <m/>
    <n v="2"/>
  </r>
  <r>
    <s v="PAT-896954ce"/>
    <s v="Jerry Brown"/>
    <x v="16"/>
    <d v="2025-01-02T00:00:00"/>
    <d v="2025-01-14T00:00:00"/>
    <x v="3"/>
    <n v="83"/>
    <m/>
    <n v="12"/>
  </r>
  <r>
    <s v="PAT-76b1239a"/>
    <s v="Adam Taylor"/>
    <x v="19"/>
    <d v="2025-01-22T00:00:00"/>
    <d v="2025-02-01T00:00:00"/>
    <x v="0"/>
    <n v="98"/>
    <m/>
    <n v="10"/>
  </r>
  <r>
    <s v="PAT-9f7441a4"/>
    <s v="Tracey Wagner"/>
    <x v="60"/>
    <d v="2025-08-18T00:00:00"/>
    <d v="2025-08-22T00:00:00"/>
    <x v="1"/>
    <n v="86"/>
    <m/>
    <n v="4"/>
  </r>
  <r>
    <s v="PAT-32b3846f"/>
    <s v="Michael Perry PhD"/>
    <x v="89"/>
    <d v="2025-05-28T00:00:00"/>
    <d v="2025-06-09T00:00:00"/>
    <x v="0"/>
    <n v="78"/>
    <m/>
    <n v="12"/>
  </r>
  <r>
    <s v="PAT-04be60be"/>
    <s v="Bradley Johnson DDS"/>
    <x v="4"/>
    <d v="2025-11-18T00:00:00"/>
    <d v="2025-12-02T00:00:00"/>
    <x v="1"/>
    <n v="93"/>
    <m/>
    <n v="14"/>
  </r>
  <r>
    <s v="PAT-06d975bc"/>
    <s v="Donald Medina"/>
    <x v="69"/>
    <d v="2025-05-14T00:00:00"/>
    <d v="2025-05-25T00:00:00"/>
    <x v="1"/>
    <n v="69"/>
    <m/>
    <n v="11"/>
  </r>
  <r>
    <s v="PAT-edd51a1d"/>
    <s v="Jim Newton"/>
    <x v="27"/>
    <d v="2025-12-18T00:00:00"/>
    <d v="2025-12-24T00:00:00"/>
    <x v="2"/>
    <n v="95"/>
    <m/>
    <n v="6"/>
  </r>
  <r>
    <s v="PAT-25e652d5"/>
    <s v="Krista Wilson"/>
    <x v="65"/>
    <d v="2025-09-15T00:00:00"/>
    <d v="2025-09-28T00:00:00"/>
    <x v="3"/>
    <n v="63"/>
    <m/>
    <n v="13"/>
  </r>
  <r>
    <s v="PAT-be6b1a7e"/>
    <s v="Reginald Morrow"/>
    <x v="51"/>
    <d v="2025-06-03T00:00:00"/>
    <d v="2025-06-12T00:00:00"/>
    <x v="1"/>
    <n v="69"/>
    <m/>
    <n v="9"/>
  </r>
  <r>
    <s v="PAT-5f036208"/>
    <s v="Rodney Williams"/>
    <x v="79"/>
    <d v="2025-11-11T00:00:00"/>
    <d v="2025-11-17T00:00:00"/>
    <x v="1"/>
    <n v="80"/>
    <m/>
    <n v="6"/>
  </r>
  <r>
    <s v="PAT-3c5ad566"/>
    <s v="Kimberly Fritz"/>
    <x v="69"/>
    <d v="2025-04-08T00:00:00"/>
    <d v="2025-04-22T00:00:00"/>
    <x v="3"/>
    <n v="84"/>
    <m/>
    <n v="14"/>
  </r>
  <r>
    <s v="PAT-1cb58eb1"/>
    <s v="Ronald Potter"/>
    <x v="62"/>
    <d v="2025-10-28T00:00:00"/>
    <d v="2025-11-01T00:00:00"/>
    <x v="2"/>
    <n v="66"/>
    <m/>
    <n v="4"/>
  </r>
  <r>
    <s v="PAT-84383577"/>
    <s v="Zachary Cole"/>
    <x v="57"/>
    <d v="2025-06-13T00:00:00"/>
    <d v="2025-06-16T00:00:00"/>
    <x v="2"/>
    <n v="60"/>
    <m/>
    <n v="3"/>
  </r>
  <r>
    <s v="PAT-3387a766"/>
    <s v="Robert Gonzales"/>
    <x v="32"/>
    <d v="2025-03-14T00:00:00"/>
    <d v="2025-03-27T00:00:00"/>
    <x v="3"/>
    <n v="91"/>
    <m/>
    <n v="13"/>
  </r>
  <r>
    <s v="PAT-534552ce"/>
    <s v="Patricia Young PhD"/>
    <x v="12"/>
    <d v="2025-06-25T00:00:00"/>
    <d v="2025-07-01T00:00:00"/>
    <x v="0"/>
    <n v="76"/>
    <m/>
    <n v="6"/>
  </r>
  <r>
    <s v="PAT-bcfd658d"/>
    <s v="Heather Page"/>
    <x v="19"/>
    <d v="2025-10-10T00:00:00"/>
    <d v="2025-10-16T00:00:00"/>
    <x v="0"/>
    <n v="94"/>
    <m/>
    <n v="6"/>
  </r>
  <r>
    <s v="PAT-b790e9a4"/>
    <s v="Carol Taylor"/>
    <x v="28"/>
    <d v="2025-09-28T00:00:00"/>
    <d v="2025-10-02T00:00:00"/>
    <x v="1"/>
    <n v="88"/>
    <m/>
    <n v="4"/>
  </r>
  <r>
    <s v="PAT-b963abd9"/>
    <s v="Daniel Brown"/>
    <x v="27"/>
    <d v="2025-09-05T00:00:00"/>
    <d v="2025-09-17T00:00:00"/>
    <x v="1"/>
    <n v="76"/>
    <m/>
    <n v="12"/>
  </r>
  <r>
    <s v="PAT-4da378df"/>
    <s v="Douglas Ryan"/>
    <x v="84"/>
    <d v="2025-02-10T00:00:00"/>
    <d v="2025-02-20T00:00:00"/>
    <x v="2"/>
    <n v="79"/>
    <m/>
    <n v="10"/>
  </r>
  <r>
    <s v="PAT-a269a666"/>
    <s v="Michael Roberts"/>
    <x v="31"/>
    <d v="2025-09-02T00:00:00"/>
    <d v="2025-09-09T00:00:00"/>
    <x v="1"/>
    <n v="91"/>
    <m/>
    <n v="7"/>
  </r>
  <r>
    <s v="PAT-f1d58f18"/>
    <s v="Scott Duke"/>
    <x v="88"/>
    <d v="2025-03-04T00:00:00"/>
    <d v="2025-03-05T00:00:00"/>
    <x v="1"/>
    <n v="64"/>
    <m/>
    <n v="1"/>
  </r>
  <r>
    <s v="PAT-8718ccfc"/>
    <s v="Anna Estes"/>
    <x v="84"/>
    <d v="2025-10-17T00:00:00"/>
    <d v="2025-10-25T00:00:00"/>
    <x v="3"/>
    <n v="70"/>
    <m/>
    <n v="8"/>
  </r>
  <r>
    <s v="PAT-7fde7abd"/>
    <s v="Tamara Riddle"/>
    <x v="53"/>
    <d v="2025-11-14T00:00:00"/>
    <d v="2025-11-24T00:00:00"/>
    <x v="0"/>
    <n v="92"/>
    <m/>
    <n v="10"/>
  </r>
  <r>
    <s v="PAT-fe962113"/>
    <s v="Beth Cline"/>
    <x v="77"/>
    <d v="2025-12-04T00:00:00"/>
    <d v="2025-12-18T00:00:00"/>
    <x v="3"/>
    <n v="69"/>
    <m/>
    <n v="14"/>
  </r>
  <r>
    <s v="PAT-3e9880ae"/>
    <s v="Michael Poole"/>
    <x v="44"/>
    <d v="2025-05-07T00:00:00"/>
    <d v="2025-05-10T00:00:00"/>
    <x v="0"/>
    <n v="95"/>
    <m/>
    <n v="3"/>
  </r>
  <r>
    <s v="PAT-7b81d6a8"/>
    <s v="Megan Burns"/>
    <x v="65"/>
    <d v="2025-03-18T00:00:00"/>
    <d v="2025-03-26T00:00:00"/>
    <x v="1"/>
    <n v="62"/>
    <m/>
    <n v="8"/>
  </r>
  <r>
    <s v="PAT-8d50679f"/>
    <s v="Debra Perry"/>
    <x v="19"/>
    <d v="2025-11-17T00:00:00"/>
    <d v="2025-11-24T00:00:00"/>
    <x v="0"/>
    <n v="86"/>
    <m/>
    <n v="7"/>
  </r>
  <r>
    <s v="PAT-eb2eaf54"/>
    <s v="Mark Beard"/>
    <x v="11"/>
    <d v="2025-07-28T00:00:00"/>
    <d v="2025-08-06T00:00:00"/>
    <x v="1"/>
    <n v="65"/>
    <m/>
    <n v="9"/>
  </r>
  <r>
    <s v="PAT-b96272b5"/>
    <s v="Jose Ramirez"/>
    <x v="59"/>
    <d v="2025-10-11T00:00:00"/>
    <d v="2025-10-12T00:00:00"/>
    <x v="1"/>
    <n v="96"/>
    <m/>
    <n v="1"/>
  </r>
  <r>
    <s v="PAT-24ea0371"/>
    <s v="Jackie Clements"/>
    <x v="24"/>
    <d v="2025-02-25T00:00:00"/>
    <d v="2025-03-08T00:00:00"/>
    <x v="0"/>
    <n v="80"/>
    <m/>
    <n v="11"/>
  </r>
  <r>
    <s v="PAT-0b1acdd9"/>
    <s v="Aaron Schroeder"/>
    <x v="21"/>
    <d v="2025-02-27T00:00:00"/>
    <d v="2025-03-10T00:00:00"/>
    <x v="2"/>
    <n v="97"/>
    <m/>
    <n v="11"/>
  </r>
  <r>
    <s v="PAT-0c687528"/>
    <s v="Monica Ellis"/>
    <x v="31"/>
    <d v="2025-04-24T00:00:00"/>
    <d v="2025-05-06T00:00:00"/>
    <x v="3"/>
    <n v="96"/>
    <m/>
    <n v="12"/>
  </r>
  <r>
    <s v="PAT-c15e9cfe"/>
    <s v="Heather Brown"/>
    <x v="83"/>
    <d v="2025-01-18T00:00:00"/>
    <d v="2025-01-20T00:00:00"/>
    <x v="3"/>
    <n v="81"/>
    <m/>
    <n v="2"/>
  </r>
  <r>
    <s v="PAT-b24cb337"/>
    <s v="Claudia Jordan"/>
    <x v="22"/>
    <d v="2025-07-04T00:00:00"/>
    <d v="2025-07-17T00:00:00"/>
    <x v="0"/>
    <n v="63"/>
    <m/>
    <n v="13"/>
  </r>
  <r>
    <s v="PAT-7089b3a1"/>
    <s v="Derrick Clayton"/>
    <x v="25"/>
    <d v="2025-05-15T00:00:00"/>
    <d v="2025-05-28T00:00:00"/>
    <x v="3"/>
    <n v="83"/>
    <m/>
    <n v="13"/>
  </r>
  <r>
    <s v="PAT-2bd39b2c"/>
    <s v="Kenneth Knight"/>
    <x v="52"/>
    <d v="2025-07-26T00:00:00"/>
    <d v="2025-07-27T00:00:00"/>
    <x v="3"/>
    <n v="62"/>
    <m/>
    <n v="1"/>
  </r>
  <r>
    <s v="PAT-f9cab28a"/>
    <s v="Mr. Michael Williams"/>
    <x v="9"/>
    <d v="2025-08-30T00:00:00"/>
    <d v="2025-09-08T00:00:00"/>
    <x v="0"/>
    <n v="60"/>
    <m/>
    <n v="9"/>
  </r>
  <r>
    <s v="PAT-0865f855"/>
    <s v="Richard Stevens"/>
    <x v="10"/>
    <d v="2025-05-13T00:00:00"/>
    <d v="2025-05-14T00:00:00"/>
    <x v="2"/>
    <n v="69"/>
    <m/>
    <n v="1"/>
  </r>
  <r>
    <s v="PAT-04866ac6"/>
    <s v="Scott Alexander"/>
    <x v="38"/>
    <d v="2025-04-19T00:00:00"/>
    <d v="2025-04-23T00:00:00"/>
    <x v="0"/>
    <n v="78"/>
    <m/>
    <n v="4"/>
  </r>
  <r>
    <s v="PAT-c7e881c9"/>
    <s v="Tyler Harris"/>
    <x v="16"/>
    <d v="2025-03-10T00:00:00"/>
    <d v="2025-03-11T00:00:00"/>
    <x v="3"/>
    <n v="63"/>
    <m/>
    <n v="1"/>
  </r>
  <r>
    <s v="PAT-f4883a1d"/>
    <s v="Bonnie Santos"/>
    <x v="40"/>
    <d v="2025-10-10T00:00:00"/>
    <d v="2025-10-18T00:00:00"/>
    <x v="3"/>
    <n v="82"/>
    <m/>
    <n v="8"/>
  </r>
  <r>
    <s v="PAT-55f61bb9"/>
    <s v="Timothy Hill"/>
    <x v="0"/>
    <d v="2025-03-02T00:00:00"/>
    <d v="2025-03-12T00:00:00"/>
    <x v="2"/>
    <n v="83"/>
    <m/>
    <n v="10"/>
  </r>
  <r>
    <s v="PAT-268d03da"/>
    <s v="Danielle Watson"/>
    <x v="0"/>
    <d v="2025-11-07T00:00:00"/>
    <d v="2025-11-21T00:00:00"/>
    <x v="2"/>
    <n v="91"/>
    <m/>
    <n v="14"/>
  </r>
  <r>
    <s v="PAT-38e43674"/>
    <s v="Carol Sanders"/>
    <x v="47"/>
    <d v="2025-02-05T00:00:00"/>
    <d v="2025-02-19T00:00:00"/>
    <x v="3"/>
    <n v="98"/>
    <m/>
    <n v="14"/>
  </r>
  <r>
    <s v="PAT-cbb0e264"/>
    <s v="Michael Young"/>
    <x v="82"/>
    <d v="2025-08-01T00:00:00"/>
    <d v="2025-08-14T00:00:00"/>
    <x v="2"/>
    <n v="68"/>
    <m/>
    <n v="13"/>
  </r>
  <r>
    <s v="PAT-25bc9f19"/>
    <s v="Michele Smith"/>
    <x v="56"/>
    <d v="2025-04-19T00:00:00"/>
    <d v="2025-04-22T00:00:00"/>
    <x v="1"/>
    <n v="98"/>
    <m/>
    <n v="3"/>
  </r>
  <r>
    <s v="PAT-6634a1f1"/>
    <s v="Casey Perez"/>
    <x v="69"/>
    <d v="2025-04-28T00:00:00"/>
    <d v="2025-05-03T00:00:00"/>
    <x v="2"/>
    <n v="82"/>
    <m/>
    <n v="5"/>
  </r>
  <r>
    <s v="PAT-615c986b"/>
    <s v="Alexandra Dominguez"/>
    <x v="26"/>
    <d v="2025-11-09T00:00:00"/>
    <d v="2025-11-15T00:00:00"/>
    <x v="3"/>
    <n v="68"/>
    <m/>
    <n v="6"/>
  </r>
  <r>
    <s v="PAT-4ddbb040"/>
    <s v="Virginia Henderson"/>
    <x v="60"/>
    <d v="2025-06-14T00:00:00"/>
    <d v="2025-06-21T00:00:00"/>
    <x v="1"/>
    <n v="72"/>
    <m/>
    <n v="7"/>
  </r>
  <r>
    <s v="PAT-3d0428f5"/>
    <s v="Benjamin Reyes"/>
    <x v="12"/>
    <d v="2025-04-22T00:00:00"/>
    <d v="2025-04-29T00:00:00"/>
    <x v="0"/>
    <n v="76"/>
    <m/>
    <n v="7"/>
  </r>
  <r>
    <s v="PAT-3a13e9c9"/>
    <s v="Ashley Edwards"/>
    <x v="28"/>
    <d v="2025-05-14T00:00:00"/>
    <d v="2025-05-26T00:00:00"/>
    <x v="0"/>
    <n v="77"/>
    <m/>
    <n v="12"/>
  </r>
  <r>
    <s v="PAT-4cda6597"/>
    <s v="Breanna Ayala"/>
    <x v="69"/>
    <d v="2025-10-16T00:00:00"/>
    <d v="2025-10-30T00:00:00"/>
    <x v="0"/>
    <n v="76"/>
    <m/>
    <n v="14"/>
  </r>
  <r>
    <s v="PAT-4700c8eb"/>
    <s v="Brandi Haney"/>
    <x v="12"/>
    <d v="2025-05-02T00:00:00"/>
    <d v="2025-05-12T00:00:00"/>
    <x v="0"/>
    <n v="95"/>
    <m/>
    <n v="10"/>
  </r>
  <r>
    <s v="PAT-2c237d3c"/>
    <s v="Joseph Smith"/>
    <x v="29"/>
    <d v="2025-08-22T00:00:00"/>
    <d v="2025-09-03T00:00:00"/>
    <x v="2"/>
    <n v="70"/>
    <m/>
    <n v="12"/>
  </r>
  <r>
    <s v="PAT-672d2045"/>
    <s v="Jessica Bowen"/>
    <x v="9"/>
    <d v="2025-09-04T00:00:00"/>
    <d v="2025-09-10T00:00:00"/>
    <x v="1"/>
    <n v="78"/>
    <m/>
    <n v="6"/>
  </r>
  <r>
    <s v="PAT-14fa7097"/>
    <s v="Brittany Jenkins"/>
    <x v="72"/>
    <d v="2025-06-01T00:00:00"/>
    <d v="2025-06-09T00:00:00"/>
    <x v="0"/>
    <n v="68"/>
    <m/>
    <n v="8"/>
  </r>
  <r>
    <s v="PAT-a3b4d804"/>
    <s v="Shannon Miller"/>
    <x v="41"/>
    <d v="2025-01-19T00:00:00"/>
    <d v="2025-01-22T00:00:00"/>
    <x v="2"/>
    <n v="69"/>
    <m/>
    <n v="3"/>
  </r>
  <r>
    <s v="PAT-48c5fe53"/>
    <s v="Paul Lawrence"/>
    <x v="31"/>
    <d v="2025-12-20T00:00:00"/>
    <d v="2025-12-23T00:00:00"/>
    <x v="1"/>
    <n v="72"/>
    <m/>
    <n v="3"/>
  </r>
  <r>
    <s v="PAT-422edaf2"/>
    <s v="Victor Edwards"/>
    <x v="6"/>
    <d v="2025-04-03T00:00:00"/>
    <d v="2025-04-16T00:00:00"/>
    <x v="0"/>
    <n v="88"/>
    <m/>
    <n v="13"/>
  </r>
  <r>
    <s v="PAT-a9312113"/>
    <s v="Donald Miller"/>
    <x v="66"/>
    <d v="2025-12-10T00:00:00"/>
    <d v="2025-12-20T00:00:00"/>
    <x v="3"/>
    <n v="76"/>
    <m/>
    <n v="10"/>
  </r>
  <r>
    <s v="PAT-b49f691c"/>
    <s v="Lindsay Lawson"/>
    <x v="54"/>
    <d v="2025-11-21T00:00:00"/>
    <d v="2025-12-01T00:00:00"/>
    <x v="2"/>
    <n v="62"/>
    <m/>
    <n v="10"/>
  </r>
  <r>
    <s v="PAT-46dc1924"/>
    <s v="Melissa Abbott"/>
    <x v="1"/>
    <d v="2025-11-01T00:00:00"/>
    <d v="2025-11-08T00:00:00"/>
    <x v="0"/>
    <n v="60"/>
    <m/>
    <n v="7"/>
  </r>
  <r>
    <s v="PAT-827400ac"/>
    <s v="Elizabeth Holmes"/>
    <x v="34"/>
    <d v="2025-06-20T00:00:00"/>
    <d v="2025-06-29T00:00:00"/>
    <x v="2"/>
    <n v="62"/>
    <m/>
    <n v="9"/>
  </r>
  <r>
    <s v="PAT-4b5dcf1f"/>
    <s v="Nicole Phillips"/>
    <x v="83"/>
    <d v="2025-04-27T00:00:00"/>
    <d v="2025-05-08T00:00:00"/>
    <x v="2"/>
    <n v="91"/>
    <m/>
    <n v="11"/>
  </r>
  <r>
    <s v="PAT-543309ab"/>
    <s v="Steven Blevins"/>
    <x v="3"/>
    <d v="2025-05-24T00:00:00"/>
    <d v="2025-06-02T00:00:00"/>
    <x v="3"/>
    <n v="87"/>
    <m/>
    <n v="9"/>
  </r>
  <r>
    <s v="PAT-92910d72"/>
    <s v="Brian Porter MD"/>
    <x v="27"/>
    <d v="2025-11-08T00:00:00"/>
    <d v="2025-11-09T00:00:00"/>
    <x v="3"/>
    <n v="88"/>
    <m/>
    <n v="1"/>
  </r>
  <r>
    <s v="PAT-1a762a65"/>
    <s v="Vanessa Hatfield"/>
    <x v="25"/>
    <d v="2025-12-30T00:00:00"/>
    <d v="2026-01-02T00:00:00"/>
    <x v="3"/>
    <n v="66"/>
    <m/>
    <n v="3"/>
  </r>
  <r>
    <s v="PAT-ba4f5c45"/>
    <s v="Bonnie Valencia"/>
    <x v="9"/>
    <d v="2025-12-05T00:00:00"/>
    <d v="2025-12-08T00:00:00"/>
    <x v="2"/>
    <n v="61"/>
    <m/>
    <n v="3"/>
  </r>
  <r>
    <s v="PAT-4222124b"/>
    <s v="Holly Vega"/>
    <x v="89"/>
    <d v="2025-09-28T00:00:00"/>
    <d v="2025-10-01T00:00:00"/>
    <x v="2"/>
    <n v="70"/>
    <m/>
    <n v="3"/>
  </r>
  <r>
    <s v="PAT-2b471903"/>
    <s v="Tiffany Townsend"/>
    <x v="79"/>
    <d v="2025-01-30T00:00:00"/>
    <d v="2025-02-08T00:00:00"/>
    <x v="0"/>
    <n v="99"/>
    <m/>
    <n v="9"/>
  </r>
  <r>
    <s v="PAT-fb8fb2f8"/>
    <s v="Austin Baker"/>
    <x v="49"/>
    <d v="2025-02-17T00:00:00"/>
    <d v="2025-02-19T00:00:00"/>
    <x v="1"/>
    <n v="91"/>
    <m/>
    <n v="2"/>
  </r>
  <r>
    <s v="PAT-d5880b4b"/>
    <s v="Antonio Mccormick"/>
    <x v="11"/>
    <d v="2025-01-06T00:00:00"/>
    <d v="2025-01-18T00:00:00"/>
    <x v="0"/>
    <n v="99"/>
    <m/>
    <n v="12"/>
  </r>
  <r>
    <s v="PAT-b89b8c18"/>
    <s v="Lori Mason"/>
    <x v="71"/>
    <d v="2025-08-08T00:00:00"/>
    <d v="2025-08-12T00:00:00"/>
    <x v="1"/>
    <n v="77"/>
    <m/>
    <n v="4"/>
  </r>
  <r>
    <s v="PAT-46840f68"/>
    <s v="Michael Miller"/>
    <x v="80"/>
    <d v="2025-02-14T00:00:00"/>
    <d v="2025-02-20T00:00:00"/>
    <x v="2"/>
    <n v="74"/>
    <m/>
    <n v="6"/>
  </r>
  <r>
    <s v="PAT-8ef3ad8a"/>
    <s v="Lisa Ramirez"/>
    <x v="23"/>
    <d v="2025-08-09T00:00:00"/>
    <d v="2025-08-20T00:00:00"/>
    <x v="3"/>
    <n v="88"/>
    <m/>
    <n v="11"/>
  </r>
  <r>
    <s v="PAT-1674c12b"/>
    <s v="Jorge Harris"/>
    <x v="86"/>
    <d v="2025-01-03T00:00:00"/>
    <d v="2025-01-09T00:00:00"/>
    <x v="1"/>
    <n v="73"/>
    <m/>
    <n v="6"/>
  </r>
  <r>
    <s v="PAT-2c67a185"/>
    <s v="Kimberly Myers"/>
    <x v="70"/>
    <d v="2025-02-28T00:00:00"/>
    <d v="2025-03-07T00:00:00"/>
    <x v="3"/>
    <n v="63"/>
    <m/>
    <n v="7"/>
  </r>
  <r>
    <s v="PAT-cdd5ed12"/>
    <s v="Sandra Becker"/>
    <x v="68"/>
    <d v="2025-11-27T00:00:00"/>
    <d v="2025-12-07T00:00:00"/>
    <x v="3"/>
    <n v="90"/>
    <m/>
    <n v="10"/>
  </r>
  <r>
    <s v="PAT-76252633"/>
    <s v="Michael Blair"/>
    <x v="8"/>
    <d v="2025-03-03T00:00:00"/>
    <d v="2025-03-04T00:00:00"/>
    <x v="1"/>
    <n v="68"/>
    <m/>
    <n v="1"/>
  </r>
  <r>
    <s v="PAT-20043fb2"/>
    <s v="Amy Miller"/>
    <x v="45"/>
    <d v="2025-11-13T00:00:00"/>
    <d v="2025-11-21T00:00:00"/>
    <x v="3"/>
    <n v="74"/>
    <m/>
    <n v="8"/>
  </r>
  <r>
    <s v="PAT-c56092ce"/>
    <s v="Jesse Lynch"/>
    <x v="43"/>
    <d v="2025-05-16T00:00:00"/>
    <d v="2025-05-25T00:00:00"/>
    <x v="2"/>
    <n v="96"/>
    <m/>
    <n v="9"/>
  </r>
  <r>
    <s v="PAT-7d652ee5"/>
    <s v="Patrick Yang"/>
    <x v="63"/>
    <d v="2025-10-22T00:00:00"/>
    <d v="2025-11-01T00:00:00"/>
    <x v="0"/>
    <n v="76"/>
    <m/>
    <n v="10"/>
  </r>
  <r>
    <s v="PAT-1bc9130a"/>
    <s v="Michael Miles"/>
    <x v="87"/>
    <d v="2025-02-13T00:00:00"/>
    <d v="2025-02-26T00:00:00"/>
    <x v="3"/>
    <n v="66"/>
    <m/>
    <n v="13"/>
  </r>
  <r>
    <s v="PAT-3a0dbe38"/>
    <s v="Troy Mills"/>
    <x v="24"/>
    <d v="2025-08-08T00:00:00"/>
    <d v="2025-08-14T00:00:00"/>
    <x v="1"/>
    <n v="88"/>
    <m/>
    <n v="6"/>
  </r>
  <r>
    <s v="PAT-c165ed5f"/>
    <s v="Michelle Jackson"/>
    <x v="78"/>
    <d v="2025-08-03T00:00:00"/>
    <d v="2025-08-06T00:00:00"/>
    <x v="2"/>
    <n v="80"/>
    <m/>
    <n v="3"/>
  </r>
  <r>
    <s v="PAT-59afbd95"/>
    <s v="Richard Adams"/>
    <x v="70"/>
    <d v="2025-10-19T00:00:00"/>
    <d v="2025-10-29T00:00:00"/>
    <x v="0"/>
    <n v="96"/>
    <m/>
    <n v="10"/>
  </r>
  <r>
    <s v="PAT-f83eb12d"/>
    <s v="Patricia Johnson"/>
    <x v="25"/>
    <d v="2025-11-28T00:00:00"/>
    <d v="2025-12-08T00:00:00"/>
    <x v="0"/>
    <n v="72"/>
    <m/>
    <n v="10"/>
  </r>
  <r>
    <s v="PAT-cafc7802"/>
    <s v="Denise Brown"/>
    <x v="22"/>
    <d v="2025-01-16T00:00:00"/>
    <d v="2025-01-24T00:00:00"/>
    <x v="0"/>
    <n v="99"/>
    <m/>
    <n v="8"/>
  </r>
  <r>
    <s v="PAT-f1062bcb"/>
    <s v="Laura Jones"/>
    <x v="65"/>
    <d v="2025-02-09T00:00:00"/>
    <d v="2025-02-22T00:00:00"/>
    <x v="2"/>
    <n v="61"/>
    <m/>
    <n v="13"/>
  </r>
  <r>
    <s v="PAT-95a1ef39"/>
    <s v="Ian Porter"/>
    <x v="30"/>
    <d v="2025-10-27T00:00:00"/>
    <d v="2025-11-07T00:00:00"/>
    <x v="0"/>
    <n v="74"/>
    <m/>
    <n v="11"/>
  </r>
  <r>
    <s v="PAT-34dc7d4b"/>
    <s v="Holly Scott"/>
    <x v="82"/>
    <d v="2025-08-06T00:00:00"/>
    <d v="2025-08-08T00:00:00"/>
    <x v="2"/>
    <n v="71"/>
    <m/>
    <n v="2"/>
  </r>
  <r>
    <s v="PAT-434171f6"/>
    <s v="Kenneth Sharp"/>
    <x v="76"/>
    <d v="2025-05-26T00:00:00"/>
    <d v="2025-06-09T00:00:00"/>
    <x v="1"/>
    <n v="91"/>
    <m/>
    <n v="14"/>
  </r>
  <r>
    <s v="PAT-03ae75aa"/>
    <s v="Jordan Williams"/>
    <x v="34"/>
    <d v="2025-08-27T00:00:00"/>
    <d v="2025-08-30T00:00:00"/>
    <x v="0"/>
    <n v="97"/>
    <m/>
    <n v="3"/>
  </r>
  <r>
    <s v="PAT-b9e1e39a"/>
    <s v="Dana Ruiz"/>
    <x v="86"/>
    <d v="2025-03-02T00:00:00"/>
    <d v="2025-03-03T00:00:00"/>
    <x v="0"/>
    <n v="89"/>
    <m/>
    <n v="1"/>
  </r>
  <r>
    <s v="PAT-030f2b7d"/>
    <s v="Chris Velazquez"/>
    <x v="63"/>
    <d v="2025-06-05T00:00:00"/>
    <d v="2025-06-10T00:00:00"/>
    <x v="3"/>
    <n v="72"/>
    <m/>
    <n v="5"/>
  </r>
  <r>
    <s v="PAT-32c5b5bf"/>
    <s v="Kristen Sloan"/>
    <x v="74"/>
    <d v="2025-10-05T00:00:00"/>
    <d v="2025-10-15T00:00:00"/>
    <x v="3"/>
    <n v="98"/>
    <m/>
    <n v="10"/>
  </r>
  <r>
    <s v="PAT-59318a32"/>
    <s v="Jennifer Morris"/>
    <x v="79"/>
    <d v="2025-07-26T00:00:00"/>
    <d v="2025-07-30T00:00:00"/>
    <x v="1"/>
    <n v="91"/>
    <m/>
    <n v="4"/>
  </r>
  <r>
    <s v="PAT-750a0a30"/>
    <s v="Nathan Nelson"/>
    <x v="42"/>
    <d v="2025-11-22T00:00:00"/>
    <d v="2025-11-30T00:00:00"/>
    <x v="1"/>
    <n v="79"/>
    <m/>
    <n v="8"/>
  </r>
  <r>
    <s v="PAT-04a8031e"/>
    <s v="Jake Shaw"/>
    <x v="4"/>
    <d v="2025-06-10T00:00:00"/>
    <d v="2025-06-22T00:00:00"/>
    <x v="3"/>
    <n v="67"/>
    <m/>
    <n v="12"/>
  </r>
  <r>
    <s v="PAT-137f292a"/>
    <s v="Cassie Brock"/>
    <x v="6"/>
    <d v="2025-03-04T00:00:00"/>
    <d v="2025-03-10T00:00:00"/>
    <x v="2"/>
    <n v="65"/>
    <m/>
    <n v="6"/>
  </r>
  <r>
    <s v="PAT-b755d221"/>
    <s v="Dr. Andrea Marshall"/>
    <x v="38"/>
    <d v="2025-06-12T00:00:00"/>
    <d v="2025-06-17T00:00:00"/>
    <x v="3"/>
    <n v="65"/>
    <m/>
    <n v="5"/>
  </r>
  <r>
    <s v="PAT-90e7a0e1"/>
    <s v="Ryan Murphy"/>
    <x v="59"/>
    <d v="2025-07-06T00:00:00"/>
    <d v="2025-07-14T00:00:00"/>
    <x v="3"/>
    <n v="99"/>
    <m/>
    <n v="8"/>
  </r>
  <r>
    <s v="PAT-a91cb1a0"/>
    <s v="Aimee Gonzalez"/>
    <x v="60"/>
    <d v="2025-04-14T00:00:00"/>
    <d v="2025-04-27T00:00:00"/>
    <x v="1"/>
    <n v="97"/>
    <m/>
    <n v="13"/>
  </r>
  <r>
    <s v="PAT-4d9696ff"/>
    <s v="Elizabeth Dean"/>
    <x v="49"/>
    <d v="2025-09-21T00:00:00"/>
    <d v="2025-10-02T00:00:00"/>
    <x v="0"/>
    <n v="92"/>
    <m/>
    <n v="11"/>
  </r>
  <r>
    <s v="PAT-3d3a491d"/>
    <s v="Kevin Snyder"/>
    <x v="15"/>
    <d v="2025-09-13T00:00:00"/>
    <d v="2025-09-19T00:00:00"/>
    <x v="2"/>
    <n v="86"/>
    <m/>
    <n v="6"/>
  </r>
  <r>
    <s v="PAT-6d2b84ce"/>
    <s v="Christie Mccullough"/>
    <x v="23"/>
    <d v="2025-10-26T00:00:00"/>
    <d v="2025-11-08T00:00:00"/>
    <x v="3"/>
    <n v="90"/>
    <m/>
    <n v="13"/>
  </r>
  <r>
    <s v="PAT-3513ebf2"/>
    <s v="Danielle Smith"/>
    <x v="53"/>
    <d v="2025-12-31T00:00:00"/>
    <d v="2026-01-11T00:00:00"/>
    <x v="0"/>
    <n v="94"/>
    <m/>
    <n v="11"/>
  </r>
  <r>
    <s v="PAT-e4de7258"/>
    <s v="David Reed"/>
    <x v="72"/>
    <d v="2025-09-10T00:00:00"/>
    <d v="2025-09-23T00:00:00"/>
    <x v="3"/>
    <n v="94"/>
    <m/>
    <n v="13"/>
  </r>
  <r>
    <s v="PAT-89a200af"/>
    <s v="Sherry Tapia"/>
    <x v="77"/>
    <d v="2025-10-31T00:00:00"/>
    <d v="2025-11-05T00:00:00"/>
    <x v="1"/>
    <n v="94"/>
    <m/>
    <n v="5"/>
  </r>
  <r>
    <s v="PAT-f596bf8d"/>
    <s v="Matthew Sweeney"/>
    <x v="25"/>
    <d v="2025-04-24T00:00:00"/>
    <d v="2025-04-25T00:00:00"/>
    <x v="0"/>
    <n v="91"/>
    <m/>
    <n v="1"/>
  </r>
  <r>
    <s v="PAT-2c5361ff"/>
    <s v="Ashley Moreno"/>
    <x v="12"/>
    <d v="2025-07-26T00:00:00"/>
    <d v="2025-08-06T00:00:00"/>
    <x v="1"/>
    <n v="94"/>
    <m/>
    <n v="11"/>
  </r>
  <r>
    <s v="PAT-beb4bcee"/>
    <s v="Johnathan Brown"/>
    <x v="46"/>
    <d v="2025-07-16T00:00:00"/>
    <d v="2025-07-21T00:00:00"/>
    <x v="3"/>
    <n v="69"/>
    <m/>
    <n v="5"/>
  </r>
  <r>
    <s v="PAT-03d0b953"/>
    <s v="Michelle Davis DVM"/>
    <x v="87"/>
    <d v="2025-03-09T00:00:00"/>
    <d v="2025-03-22T00:00:00"/>
    <x v="2"/>
    <n v="88"/>
    <m/>
    <n v="13"/>
  </r>
  <r>
    <s v="PAT-f9dae984"/>
    <s v="Kelly Haynes"/>
    <x v="20"/>
    <d v="2025-03-15T00:00:00"/>
    <d v="2025-03-28T00:00:00"/>
    <x v="1"/>
    <n v="84"/>
    <m/>
    <n v="13"/>
  </r>
  <r>
    <s v="PAT-1d6da110"/>
    <s v="William Miller"/>
    <x v="23"/>
    <d v="2025-07-30T00:00:00"/>
    <d v="2025-08-06T00:00:00"/>
    <x v="3"/>
    <n v="83"/>
    <m/>
    <n v="7"/>
  </r>
  <r>
    <s v="PAT-a7ccb35e"/>
    <s v="Casey Wilkins"/>
    <x v="22"/>
    <d v="2025-07-02T00:00:00"/>
    <d v="2025-07-14T00:00:00"/>
    <x v="0"/>
    <n v="64"/>
    <m/>
    <n v="12"/>
  </r>
  <r>
    <s v="PAT-8e9b196c"/>
    <s v="Keith Graham"/>
    <x v="5"/>
    <d v="2025-02-20T00:00:00"/>
    <d v="2025-02-25T00:00:00"/>
    <x v="1"/>
    <n v="71"/>
    <m/>
    <n v="5"/>
  </r>
  <r>
    <s v="PAT-4927475c"/>
    <s v="Cynthia Green"/>
    <x v="58"/>
    <d v="2025-09-03T00:00:00"/>
    <d v="2025-09-04T00:00:00"/>
    <x v="3"/>
    <n v="79"/>
    <m/>
    <n v="1"/>
  </r>
  <r>
    <s v="PAT-baa8e6ea"/>
    <s v="Robert Haynes"/>
    <x v="10"/>
    <d v="2025-01-14T00:00:00"/>
    <d v="2025-01-25T00:00:00"/>
    <x v="2"/>
    <n v="91"/>
    <m/>
    <n v="11"/>
  </r>
  <r>
    <s v="PAT-3fe8fd51"/>
    <s v="Emily Nelson"/>
    <x v="22"/>
    <d v="2025-06-04T00:00:00"/>
    <d v="2025-06-11T00:00:00"/>
    <x v="2"/>
    <n v="77"/>
    <m/>
    <n v="7"/>
  </r>
  <r>
    <s v="PAT-8a14f16e"/>
    <s v="Dale Chan"/>
    <x v="13"/>
    <d v="2025-10-04T00:00:00"/>
    <d v="2025-10-16T00:00:00"/>
    <x v="1"/>
    <n v="64"/>
    <m/>
    <n v="12"/>
  </r>
  <r>
    <s v="PAT-b0c6f49d"/>
    <s v="Brittney Martin"/>
    <x v="13"/>
    <d v="2025-02-28T00:00:00"/>
    <d v="2025-03-09T00:00:00"/>
    <x v="2"/>
    <n v="69"/>
    <m/>
    <n v="9"/>
  </r>
  <r>
    <s v="PAT-6e815497"/>
    <s v="Jason Herrera"/>
    <x v="69"/>
    <d v="2025-11-17T00:00:00"/>
    <d v="2025-11-24T00:00:00"/>
    <x v="1"/>
    <n v="63"/>
    <m/>
    <n v="7"/>
  </r>
  <r>
    <s v="PAT-179de2b6"/>
    <s v="Christine Parker"/>
    <x v="51"/>
    <d v="2025-04-14T00:00:00"/>
    <d v="2025-04-26T00:00:00"/>
    <x v="1"/>
    <n v="81"/>
    <m/>
    <n v="12"/>
  </r>
  <r>
    <s v="PAT-b1e8834f"/>
    <s v="Bryan Moore"/>
    <x v="25"/>
    <d v="2025-07-28T00:00:00"/>
    <d v="2025-08-10T00:00:00"/>
    <x v="0"/>
    <n v="73"/>
    <m/>
    <n v="13"/>
  </r>
  <r>
    <s v="PAT-499c2003"/>
    <s v="Samantha Terry"/>
    <x v="58"/>
    <d v="2025-04-22T00:00:00"/>
    <d v="2025-04-23T00:00:00"/>
    <x v="3"/>
    <n v="74"/>
    <m/>
    <n v="1"/>
  </r>
  <r>
    <s v="PAT-a68f7f46"/>
    <s v="Russell Murphy"/>
    <x v="40"/>
    <d v="2025-04-28T00:00:00"/>
    <d v="2025-05-02T00:00:00"/>
    <x v="3"/>
    <n v="89"/>
    <m/>
    <n v="4"/>
  </r>
  <r>
    <s v="PAT-b1caf36c"/>
    <s v="David Kelly"/>
    <x v="10"/>
    <d v="2025-06-05T00:00:00"/>
    <d v="2025-06-13T00:00:00"/>
    <x v="1"/>
    <n v="85"/>
    <m/>
    <n v="8"/>
  </r>
  <r>
    <s v="PAT-f58ab9a1"/>
    <s v="Megan Green"/>
    <x v="67"/>
    <d v="2025-11-18T00:00:00"/>
    <d v="2025-11-23T00:00:00"/>
    <x v="2"/>
    <n v="97"/>
    <m/>
    <n v="5"/>
  </r>
  <r>
    <s v="PAT-12523d2c"/>
    <s v="Amanda Sullivan MD"/>
    <x v="80"/>
    <d v="2025-01-26T00:00:00"/>
    <d v="2025-02-06T00:00:00"/>
    <x v="3"/>
    <n v="67"/>
    <m/>
    <n v="11"/>
  </r>
  <r>
    <s v="PAT-bdd5c115"/>
    <s v="Danielle Murray"/>
    <x v="31"/>
    <d v="2025-05-30T00:00:00"/>
    <d v="2025-06-03T00:00:00"/>
    <x v="1"/>
    <n v="67"/>
    <m/>
    <n v="4"/>
  </r>
  <r>
    <s v="PAT-64005d1e"/>
    <s v="Brenda Smith"/>
    <x v="60"/>
    <d v="2025-07-28T00:00:00"/>
    <d v="2025-08-01T00:00:00"/>
    <x v="3"/>
    <n v="75"/>
    <m/>
    <n v="4"/>
  </r>
  <r>
    <s v="PAT-b34bb9aa"/>
    <s v="Vickie Anderson"/>
    <x v="17"/>
    <d v="2025-08-23T00:00:00"/>
    <d v="2025-08-30T00:00:00"/>
    <x v="0"/>
    <n v="75"/>
    <m/>
    <n v="7"/>
  </r>
  <r>
    <s v="PAT-095c8db2"/>
    <s v="Jacqueline Mccoy"/>
    <x v="63"/>
    <d v="2025-08-27T00:00:00"/>
    <d v="2025-09-04T00:00:00"/>
    <x v="1"/>
    <n v="86"/>
    <m/>
    <n v="8"/>
  </r>
  <r>
    <s v="PAT-9f159403"/>
    <s v="Lauren Green"/>
    <x v="79"/>
    <d v="2025-03-29T00:00:00"/>
    <d v="2025-04-07T00:00:00"/>
    <x v="1"/>
    <n v="94"/>
    <m/>
    <n v="9"/>
  </r>
  <r>
    <s v="PAT-ddd92df7"/>
    <s v="Alison Brown"/>
    <x v="7"/>
    <d v="2025-10-20T00:00:00"/>
    <d v="2025-10-30T00:00:00"/>
    <x v="3"/>
    <n v="76"/>
    <m/>
    <n v="10"/>
  </r>
  <r>
    <s v="PAT-4dd464eb"/>
    <s v="Jill Anderson"/>
    <x v="55"/>
    <d v="2025-07-26T00:00:00"/>
    <d v="2025-07-31T00:00:00"/>
    <x v="3"/>
    <n v="89"/>
    <m/>
    <n v="5"/>
  </r>
  <r>
    <s v="PAT-6cba7ba2"/>
    <s v="Sandra Rivera"/>
    <x v="23"/>
    <d v="2025-08-19T00:00:00"/>
    <d v="2025-08-24T00:00:00"/>
    <x v="3"/>
    <n v="71"/>
    <m/>
    <n v="5"/>
  </r>
  <r>
    <s v="PAT-a493ca8b"/>
    <s v="Joel Jackson"/>
    <x v="57"/>
    <d v="2025-03-05T00:00:00"/>
    <d v="2025-03-15T00:00:00"/>
    <x v="2"/>
    <n v="89"/>
    <m/>
    <n v="10"/>
  </r>
  <r>
    <s v="PAT-faa4a26f"/>
    <s v="Samantha Foster"/>
    <x v="60"/>
    <d v="2025-01-11T00:00:00"/>
    <d v="2025-01-13T00:00:00"/>
    <x v="1"/>
    <n v="66"/>
    <m/>
    <n v="2"/>
  </r>
  <r>
    <s v="PAT-c041a156"/>
    <s v="Michael Thompson"/>
    <x v="78"/>
    <d v="2025-09-08T00:00:00"/>
    <d v="2025-09-12T00:00:00"/>
    <x v="0"/>
    <n v="97"/>
    <m/>
    <n v="4"/>
  </r>
  <r>
    <s v="PAT-579c19cc"/>
    <s v="Cody Ramirez"/>
    <x v="14"/>
    <d v="2025-02-21T00:00:00"/>
    <d v="2025-02-26T00:00:00"/>
    <x v="0"/>
    <n v="79"/>
    <m/>
    <n v="5"/>
  </r>
  <r>
    <s v="PAT-8bfedd28"/>
    <s v="Amanda Harvey"/>
    <x v="46"/>
    <d v="2025-05-06T00:00:00"/>
    <d v="2025-05-15T00:00:00"/>
    <x v="2"/>
    <n v="99"/>
    <m/>
    <n v="9"/>
  </r>
  <r>
    <s v="PAT-9f99f901"/>
    <s v="Edward Jenkins"/>
    <x v="75"/>
    <d v="2025-08-24T00:00:00"/>
    <d v="2025-09-01T00:00:00"/>
    <x v="3"/>
    <n v="82"/>
    <m/>
    <n v="8"/>
  </r>
  <r>
    <s v="PAT-51264ef0"/>
    <s v="Amy Ramirez"/>
    <x v="22"/>
    <d v="2025-07-11T00:00:00"/>
    <d v="2025-07-19T00:00:00"/>
    <x v="0"/>
    <n v="88"/>
    <m/>
    <n v="8"/>
  </r>
  <r>
    <s v="PAT-b8f2602e"/>
    <s v="Curtis Wilkerson"/>
    <x v="50"/>
    <d v="2025-05-18T00:00:00"/>
    <d v="2025-05-25T00:00:00"/>
    <x v="3"/>
    <n v="87"/>
    <m/>
    <n v="7"/>
  </r>
  <r>
    <s v="PAT-3def4cff"/>
    <s v="Lydia Pham"/>
    <x v="57"/>
    <d v="2025-05-05T00:00:00"/>
    <d v="2025-05-18T00:00:00"/>
    <x v="3"/>
    <n v="91"/>
    <m/>
    <n v="13"/>
  </r>
  <r>
    <s v="PAT-f9424721"/>
    <s v="Virginia Casey"/>
    <x v="71"/>
    <d v="2025-10-09T00:00:00"/>
    <d v="2025-10-15T00:00:00"/>
    <x v="2"/>
    <n v="63"/>
    <m/>
    <n v="6"/>
  </r>
  <r>
    <s v="PAT-48c843e9"/>
    <s v="Joshua Washington"/>
    <x v="44"/>
    <d v="2025-06-15T00:00:00"/>
    <d v="2025-06-23T00:00:00"/>
    <x v="3"/>
    <n v="82"/>
    <m/>
    <n v="8"/>
  </r>
  <r>
    <s v="PAT-9508b7eb"/>
    <s v="Kathryn Price"/>
    <x v="69"/>
    <d v="2025-01-31T00:00:00"/>
    <d v="2025-02-07T00:00:00"/>
    <x v="0"/>
    <n v="70"/>
    <m/>
    <n v="7"/>
  </r>
  <r>
    <s v="PAT-e367eedb"/>
    <s v="Francis Robinson"/>
    <x v="17"/>
    <d v="2025-07-09T00:00:00"/>
    <d v="2025-07-14T00:00:00"/>
    <x v="3"/>
    <n v="97"/>
    <m/>
    <n v="5"/>
  </r>
  <r>
    <s v="PAT-ac1d3980"/>
    <s v="Paula Brown"/>
    <x v="32"/>
    <d v="2025-05-08T00:00:00"/>
    <d v="2025-05-22T00:00:00"/>
    <x v="3"/>
    <n v="83"/>
    <m/>
    <n v="14"/>
  </r>
  <r>
    <s v="PAT-15da980a"/>
    <s v="Kendra Wang DVM"/>
    <x v="37"/>
    <d v="2025-11-12T00:00:00"/>
    <d v="2025-11-26T00:00:00"/>
    <x v="3"/>
    <n v="82"/>
    <m/>
    <n v="14"/>
  </r>
  <r>
    <s v="PAT-d9ea1df9"/>
    <s v="Ariel Sandoval"/>
    <x v="35"/>
    <d v="2025-09-04T00:00:00"/>
    <d v="2025-09-14T00:00:00"/>
    <x v="2"/>
    <n v="93"/>
    <m/>
    <n v="10"/>
  </r>
  <r>
    <s v="PAT-cd77d9dc"/>
    <s v="Robert Stark"/>
    <x v="24"/>
    <d v="2025-03-30T00:00:00"/>
    <d v="2025-04-01T00:00:00"/>
    <x v="0"/>
    <n v="71"/>
    <m/>
    <n v="2"/>
  </r>
  <r>
    <s v="PAT-40efa3f6"/>
    <s v="Zachary Robinson"/>
    <x v="31"/>
    <d v="2025-04-16T00:00:00"/>
    <d v="2025-04-23T00:00:00"/>
    <x v="2"/>
    <n v="98"/>
    <m/>
    <n v="7"/>
  </r>
  <r>
    <s v="PAT-f9093e10"/>
    <s v="Rebecca Kelly"/>
    <x v="67"/>
    <d v="2025-02-01T00:00:00"/>
    <d v="2025-02-10T00:00:00"/>
    <x v="2"/>
    <n v="99"/>
    <m/>
    <n v="9"/>
  </r>
  <r>
    <s v="PAT-434dd46d"/>
    <s v="Sarah Thompson"/>
    <x v="23"/>
    <d v="2025-08-07T00:00:00"/>
    <d v="2025-08-12T00:00:00"/>
    <x v="0"/>
    <n v="77"/>
    <m/>
    <n v="5"/>
  </r>
  <r>
    <s v="PAT-2cccd894"/>
    <s v="Renee Wolfe"/>
    <x v="64"/>
    <d v="2025-07-20T00:00:00"/>
    <d v="2025-08-01T00:00:00"/>
    <x v="3"/>
    <n v="97"/>
    <m/>
    <n v="12"/>
  </r>
  <r>
    <s v="PAT-c1717ebc"/>
    <s v="Alyssa Haynes"/>
    <x v="87"/>
    <d v="2025-11-23T00:00:00"/>
    <d v="2025-12-02T00:00:00"/>
    <x v="3"/>
    <n v="94"/>
    <m/>
    <n v="9"/>
  </r>
  <r>
    <s v="PAT-c665c4c5"/>
    <s v="Kristy Hart"/>
    <x v="43"/>
    <d v="2025-10-22T00:00:00"/>
    <d v="2025-10-26T00:00:00"/>
    <x v="0"/>
    <n v="84"/>
    <m/>
    <n v="4"/>
  </r>
  <r>
    <s v="PAT-e11a0e0e"/>
    <s v="William Keith"/>
    <x v="34"/>
    <d v="2025-12-31T00:00:00"/>
    <d v="2026-01-01T00:00:00"/>
    <x v="3"/>
    <n v="96"/>
    <m/>
    <n v="1"/>
  </r>
  <r>
    <s v="PAT-b345f0fc"/>
    <s v="Eric Henry Jr."/>
    <x v="56"/>
    <d v="2025-03-18T00:00:00"/>
    <d v="2025-03-27T00:00:00"/>
    <x v="1"/>
    <n v="85"/>
    <m/>
    <n v="9"/>
  </r>
  <r>
    <s v="PAT-b85a5fe7"/>
    <s v="Daniel Fox"/>
    <x v="18"/>
    <d v="2025-11-06T00:00:00"/>
    <d v="2025-11-10T00:00:00"/>
    <x v="1"/>
    <n v="98"/>
    <m/>
    <n v="4"/>
  </r>
  <r>
    <s v="PAT-f8e37525"/>
    <s v="Thomas Harris"/>
    <x v="75"/>
    <d v="2025-11-29T00:00:00"/>
    <d v="2025-12-10T00:00:00"/>
    <x v="2"/>
    <n v="97"/>
    <m/>
    <n v="11"/>
  </r>
  <r>
    <s v="PAT-8f5668e1"/>
    <s v="Mitchell Sellers"/>
    <x v="5"/>
    <d v="2025-04-30T00:00:00"/>
    <d v="2025-05-12T00:00:00"/>
    <x v="0"/>
    <n v="89"/>
    <m/>
    <n v="12"/>
  </r>
  <r>
    <s v="PAT-e317c564"/>
    <s v="Erica Johnson"/>
    <x v="86"/>
    <d v="2025-05-11T00:00:00"/>
    <d v="2025-05-24T00:00:00"/>
    <x v="3"/>
    <n v="93"/>
    <m/>
    <n v="13"/>
  </r>
  <r>
    <s v="PAT-f2e5dc0f"/>
    <s v="Sylvia Schroeder"/>
    <x v="82"/>
    <d v="2025-04-06T00:00:00"/>
    <d v="2025-04-19T00:00:00"/>
    <x v="0"/>
    <n v="97"/>
    <m/>
    <n v="13"/>
  </r>
  <r>
    <s v="PAT-7dccad86"/>
    <s v="Shannon Yu"/>
    <x v="75"/>
    <d v="2025-03-13T00:00:00"/>
    <d v="2025-03-27T00:00:00"/>
    <x v="1"/>
    <n v="65"/>
    <m/>
    <n v="14"/>
  </r>
  <r>
    <s v="PAT-6621edc9"/>
    <s v="Tom Foster"/>
    <x v="9"/>
    <d v="2025-04-09T00:00:00"/>
    <d v="2025-04-19T00:00:00"/>
    <x v="3"/>
    <n v="62"/>
    <m/>
    <n v="10"/>
  </r>
  <r>
    <s v="PAT-a37a6ec6"/>
    <s v="Eric Taylor"/>
    <x v="65"/>
    <d v="2025-06-26T00:00:00"/>
    <d v="2025-07-07T00:00:00"/>
    <x v="3"/>
    <n v="90"/>
    <m/>
    <n v="11"/>
  </r>
  <r>
    <s v="PAT-2b540edc"/>
    <s v="Travis Conner"/>
    <x v="33"/>
    <d v="2025-11-04T00:00:00"/>
    <d v="2025-11-13T00:00:00"/>
    <x v="0"/>
    <n v="90"/>
    <m/>
    <n v="9"/>
  </r>
  <r>
    <s v="PAT-457ff3a7"/>
    <s v="Marie Thompson"/>
    <x v="28"/>
    <d v="2025-03-25T00:00:00"/>
    <d v="2025-04-01T00:00:00"/>
    <x v="0"/>
    <n v="81"/>
    <m/>
    <n v="7"/>
  </r>
  <r>
    <s v="PAT-03a1bd78"/>
    <s v="Melissa Mcfarland"/>
    <x v="48"/>
    <d v="2025-02-14T00:00:00"/>
    <d v="2025-02-24T00:00:00"/>
    <x v="2"/>
    <n v="79"/>
    <m/>
    <n v="10"/>
  </r>
  <r>
    <s v="PAT-4fbfd721"/>
    <s v="Courtney Chapman"/>
    <x v="64"/>
    <d v="2025-09-30T00:00:00"/>
    <d v="2025-10-08T00:00:00"/>
    <x v="2"/>
    <n v="67"/>
    <m/>
    <n v="8"/>
  </r>
  <r>
    <s v="PAT-d3f2dd9c"/>
    <s v="Eric Barker"/>
    <x v="42"/>
    <d v="2025-11-24T00:00:00"/>
    <d v="2025-12-02T00:00:00"/>
    <x v="0"/>
    <n v="85"/>
    <m/>
    <n v="8"/>
  </r>
  <r>
    <s v="PAT-9aa16259"/>
    <s v="Nicholas Rush"/>
    <x v="65"/>
    <d v="2025-08-17T00:00:00"/>
    <d v="2025-08-18T00:00:00"/>
    <x v="2"/>
    <n v="87"/>
    <m/>
    <n v="1"/>
  </r>
  <r>
    <s v="PAT-19b54c42"/>
    <s v="Jenna Gamble"/>
    <x v="59"/>
    <d v="2025-09-29T00:00:00"/>
    <d v="2025-10-06T00:00:00"/>
    <x v="2"/>
    <n v="61"/>
    <m/>
    <n v="7"/>
  </r>
  <r>
    <s v="PAT-1e6f872e"/>
    <s v="Amanda Guzman"/>
    <x v="44"/>
    <d v="2025-10-13T00:00:00"/>
    <d v="2025-10-20T00:00:00"/>
    <x v="1"/>
    <n v="72"/>
    <m/>
    <n v="7"/>
  </r>
  <r>
    <s v="PAT-7cf0d13d"/>
    <s v="Tracy Walker"/>
    <x v="44"/>
    <d v="2025-06-20T00:00:00"/>
    <d v="2025-06-25T00:00:00"/>
    <x v="2"/>
    <n v="89"/>
    <m/>
    <n v="5"/>
  </r>
  <r>
    <s v="PAT-8a179cc0"/>
    <s v="Taylor Taylor"/>
    <x v="38"/>
    <d v="2025-02-24T00:00:00"/>
    <d v="2025-02-25T00:00:00"/>
    <x v="3"/>
    <n v="99"/>
    <m/>
    <n v="1"/>
  </r>
  <r>
    <s v="PAT-89abf617"/>
    <s v="Cynthia Haas"/>
    <x v="87"/>
    <d v="2025-05-23T00:00:00"/>
    <d v="2025-06-01T00:00:00"/>
    <x v="3"/>
    <n v="69"/>
    <m/>
    <n v="9"/>
  </r>
  <r>
    <s v="PAT-5504ba86"/>
    <s v="Stephen Davis"/>
    <x v="79"/>
    <d v="2025-06-29T00:00:00"/>
    <d v="2025-07-13T00:00:00"/>
    <x v="1"/>
    <n v="92"/>
    <m/>
    <n v="14"/>
  </r>
  <r>
    <s v="PAT-ceeb126b"/>
    <s v="Margaret Tanner"/>
    <x v="55"/>
    <d v="2025-05-17T00:00:00"/>
    <d v="2025-05-23T00:00:00"/>
    <x v="3"/>
    <n v="60"/>
    <m/>
    <n v="6"/>
  </r>
  <r>
    <s v="PAT-80dd2e5c"/>
    <s v="Derek Wright"/>
    <x v="37"/>
    <d v="2025-11-27T00:00:00"/>
    <d v="2025-11-29T00:00:00"/>
    <x v="1"/>
    <n v="75"/>
    <m/>
    <n v="2"/>
  </r>
  <r>
    <s v="PAT-36cb1cbd"/>
    <s v="David Rodriguez"/>
    <x v="24"/>
    <d v="2025-09-28T00:00:00"/>
    <d v="2025-10-10T00:00:00"/>
    <x v="3"/>
    <n v="92"/>
    <m/>
    <n v="12"/>
  </r>
  <r>
    <s v="PAT-87f6ac23"/>
    <s v="James Oconnor"/>
    <x v="9"/>
    <d v="2025-03-13T00:00:00"/>
    <d v="2025-03-24T00:00:00"/>
    <x v="2"/>
    <n v="71"/>
    <m/>
    <n v="11"/>
  </r>
  <r>
    <s v="PAT-ed357431"/>
    <s v="Stacey Snyder"/>
    <x v="51"/>
    <d v="2025-08-20T00:00:00"/>
    <d v="2025-08-30T00:00:00"/>
    <x v="1"/>
    <n v="70"/>
    <m/>
    <n v="10"/>
  </r>
  <r>
    <s v="PAT-60ed37b1"/>
    <s v="Joshua Garcia"/>
    <x v="84"/>
    <d v="2025-09-30T00:00:00"/>
    <d v="2025-10-01T00:00:00"/>
    <x v="1"/>
    <n v="91"/>
    <m/>
    <n v="1"/>
  </r>
  <r>
    <s v="PAT-94aeadf6"/>
    <s v="Sean Curtis"/>
    <x v="28"/>
    <d v="2025-02-25T00:00:00"/>
    <d v="2025-03-03T00:00:00"/>
    <x v="2"/>
    <n v="81"/>
    <m/>
    <n v="6"/>
  </r>
  <r>
    <s v="PAT-12de1869"/>
    <s v="Carla Jones"/>
    <x v="58"/>
    <d v="2025-07-11T00:00:00"/>
    <d v="2025-07-14T00:00:00"/>
    <x v="0"/>
    <n v="67"/>
    <m/>
    <n v="3"/>
  </r>
  <r>
    <s v="PAT-94cb5d4d"/>
    <s v="Elizabeth Flores"/>
    <x v="57"/>
    <d v="2025-05-19T00:00:00"/>
    <d v="2025-05-27T00:00:00"/>
    <x v="1"/>
    <n v="80"/>
    <m/>
    <n v="8"/>
  </r>
  <r>
    <s v="PAT-70bb0e7e"/>
    <s v="Angela Jackson"/>
    <x v="80"/>
    <d v="2025-04-14T00:00:00"/>
    <d v="2025-04-17T00:00:00"/>
    <x v="1"/>
    <n v="98"/>
    <m/>
    <n v="3"/>
  </r>
  <r>
    <s v="PAT-e82f0475"/>
    <s v="Nicholas Payne"/>
    <x v="62"/>
    <d v="2025-09-30T00:00:00"/>
    <d v="2025-10-06T00:00:00"/>
    <x v="1"/>
    <n v="78"/>
    <m/>
    <n v="6"/>
  </r>
  <r>
    <s v="PAT-ebe3b87a"/>
    <s v="Anna Wheeler"/>
    <x v="50"/>
    <d v="2025-01-28T00:00:00"/>
    <d v="2025-01-30T00:00:00"/>
    <x v="0"/>
    <n v="97"/>
    <m/>
    <n v="2"/>
  </r>
  <r>
    <s v="PAT-e67c1ba9"/>
    <s v="Karen Johnson"/>
    <x v="81"/>
    <d v="2025-09-01T00:00:00"/>
    <d v="2025-09-05T00:00:00"/>
    <x v="1"/>
    <n v="81"/>
    <m/>
    <n v="4"/>
  </r>
  <r>
    <s v="PAT-41173daa"/>
    <s v="Carmen Preston"/>
    <x v="76"/>
    <d v="2025-10-26T00:00:00"/>
    <d v="2025-10-30T00:00:00"/>
    <x v="2"/>
    <n v="72"/>
    <m/>
    <n v="4"/>
  </r>
  <r>
    <s v="PAT-e52c726d"/>
    <s v="Brian Harris"/>
    <x v="88"/>
    <d v="2025-10-15T00:00:00"/>
    <d v="2025-10-16T00:00:00"/>
    <x v="0"/>
    <n v="95"/>
    <m/>
    <n v="1"/>
  </r>
  <r>
    <s v="PAT-e8583ff8"/>
    <s v="Michael Bowen"/>
    <x v="68"/>
    <d v="2025-03-24T00:00:00"/>
    <d v="2025-04-03T00:00:00"/>
    <x v="0"/>
    <n v="94"/>
    <m/>
    <n v="10"/>
  </r>
  <r>
    <s v="PAT-815c95f7"/>
    <s v="Deborah Campbell"/>
    <x v="50"/>
    <d v="2025-10-11T00:00:00"/>
    <d v="2025-10-12T00:00:00"/>
    <x v="1"/>
    <n v="77"/>
    <m/>
    <n v="1"/>
  </r>
  <r>
    <s v="PAT-5cc7a8f3"/>
    <s v="Anthony Armstrong"/>
    <x v="43"/>
    <d v="2025-04-07T00:00:00"/>
    <d v="2025-04-19T00:00:00"/>
    <x v="3"/>
    <n v="67"/>
    <m/>
    <n v="12"/>
  </r>
  <r>
    <s v="PAT-7fcb697b"/>
    <s v="Brittany Ward"/>
    <x v="14"/>
    <d v="2025-05-17T00:00:00"/>
    <d v="2025-05-25T00:00:00"/>
    <x v="3"/>
    <n v="71"/>
    <m/>
    <n v="8"/>
  </r>
  <r>
    <s v="PAT-e336cf92"/>
    <s v="Edward Stanley"/>
    <x v="45"/>
    <d v="2025-05-22T00:00:00"/>
    <d v="2025-06-04T00:00:00"/>
    <x v="3"/>
    <n v="84"/>
    <m/>
    <n v="13"/>
  </r>
  <r>
    <s v="PAT-de47a134"/>
    <s v="Christina Johnson"/>
    <x v="29"/>
    <d v="2025-09-07T00:00:00"/>
    <d v="2025-09-15T00:00:00"/>
    <x v="1"/>
    <n v="68"/>
    <m/>
    <n v="8"/>
  </r>
  <r>
    <s v="PAT-9d7954a0"/>
    <s v="Edgar Miller"/>
    <x v="3"/>
    <d v="2025-12-26T00:00:00"/>
    <d v="2026-01-05T00:00:00"/>
    <x v="3"/>
    <n v="78"/>
    <m/>
    <n v="10"/>
  </r>
  <r>
    <s v="PAT-14f1c2aa"/>
    <s v="Elizabeth Sanders"/>
    <x v="86"/>
    <d v="2025-01-05T00:00:00"/>
    <d v="2025-01-08T00:00:00"/>
    <x v="3"/>
    <n v="86"/>
    <m/>
    <n v="3"/>
  </r>
  <r>
    <s v="PAT-11ee6f72"/>
    <s v="Matthew Davis MD"/>
    <x v="82"/>
    <d v="2025-09-28T00:00:00"/>
    <d v="2025-10-01T00:00:00"/>
    <x v="2"/>
    <n v="71"/>
    <m/>
    <n v="3"/>
  </r>
  <r>
    <s v="PAT-891c504e"/>
    <s v="Stephen Wood"/>
    <x v="79"/>
    <d v="2025-10-09T00:00:00"/>
    <d v="2025-10-11T00:00:00"/>
    <x v="3"/>
    <n v="82"/>
    <m/>
    <n v="2"/>
  </r>
  <r>
    <s v="PAT-14da658e"/>
    <s v="Dennis Marshall"/>
    <x v="58"/>
    <d v="2025-05-20T00:00:00"/>
    <d v="2025-05-27T00:00:00"/>
    <x v="3"/>
    <n v="63"/>
    <m/>
    <n v="7"/>
  </r>
  <r>
    <s v="PAT-c0bf222d"/>
    <s v="Derrick Brown"/>
    <x v="13"/>
    <d v="2025-07-02T00:00:00"/>
    <d v="2025-07-03T00:00:00"/>
    <x v="3"/>
    <n v="84"/>
    <m/>
    <n v="1"/>
  </r>
  <r>
    <s v="PAT-3216da7d"/>
    <s v="Mary Miller"/>
    <x v="80"/>
    <d v="2025-05-29T00:00:00"/>
    <d v="2025-06-07T00:00:00"/>
    <x v="0"/>
    <n v="79"/>
    <m/>
    <n v="9"/>
  </r>
  <r>
    <s v="PAT-c83919b3"/>
    <s v="Joshua Arellano"/>
    <x v="57"/>
    <d v="2025-08-02T00:00:00"/>
    <d v="2025-08-07T00:00:00"/>
    <x v="3"/>
    <n v="92"/>
    <m/>
    <n v="5"/>
  </r>
  <r>
    <s v="PAT-6be0cd8e"/>
    <s v="Kristen Randall"/>
    <x v="10"/>
    <d v="2025-05-23T00:00:00"/>
    <d v="2025-06-02T00:00:00"/>
    <x v="2"/>
    <n v="74"/>
    <m/>
    <n v="10"/>
  </r>
  <r>
    <s v="PAT-b193bc13"/>
    <s v="Jennifer Nichols"/>
    <x v="17"/>
    <d v="2025-10-04T00:00:00"/>
    <d v="2025-10-12T00:00:00"/>
    <x v="2"/>
    <n v="64"/>
    <m/>
    <n v="8"/>
  </r>
  <r>
    <s v="PAT-fad5831d"/>
    <s v="Karen Keith"/>
    <x v="39"/>
    <d v="2025-12-29T00:00:00"/>
    <d v="2026-01-10T00:00:00"/>
    <x v="2"/>
    <n v="82"/>
    <m/>
    <n v="12"/>
  </r>
  <r>
    <s v="PAT-fc5ca97c"/>
    <s v="Blake Orr"/>
    <x v="52"/>
    <d v="2025-01-18T00:00:00"/>
    <d v="2025-01-23T00:00:00"/>
    <x v="1"/>
    <n v="87"/>
    <m/>
    <n v="5"/>
  </r>
  <r>
    <s v="PAT-346a17fa"/>
    <s v="Kathryn Lester"/>
    <x v="25"/>
    <d v="2025-05-31T00:00:00"/>
    <d v="2025-06-03T00:00:00"/>
    <x v="3"/>
    <n v="99"/>
    <m/>
    <n v="3"/>
  </r>
  <r>
    <s v="PAT-65dc9ad2"/>
    <s v="Megan Oliver"/>
    <x v="32"/>
    <d v="2025-06-29T00:00:00"/>
    <d v="2025-06-30T00:00:00"/>
    <x v="2"/>
    <n v="67"/>
    <m/>
    <n v="1"/>
  </r>
  <r>
    <s v="PAT-2ab794c1"/>
    <s v="Peter Thompson"/>
    <x v="77"/>
    <d v="2025-07-11T00:00:00"/>
    <d v="2025-07-16T00:00:00"/>
    <x v="2"/>
    <n v="96"/>
    <m/>
    <n v="5"/>
  </r>
  <r>
    <s v="PAT-5000e528"/>
    <s v="Dr. Rhonda Martinez"/>
    <x v="50"/>
    <d v="2025-08-25T00:00:00"/>
    <d v="2025-08-31T00:00:00"/>
    <x v="1"/>
    <n v="88"/>
    <m/>
    <n v="6"/>
  </r>
  <r>
    <s v="PAT-4c0e490a"/>
    <s v="William Graham"/>
    <x v="33"/>
    <d v="2025-02-28T00:00:00"/>
    <d v="2025-03-02T00:00:00"/>
    <x v="2"/>
    <n v="60"/>
    <m/>
    <n v="2"/>
  </r>
  <r>
    <s v="PAT-7d64a95f"/>
    <s v="Lori Flowers MD"/>
    <x v="68"/>
    <d v="2025-01-30T00:00:00"/>
    <d v="2025-02-10T00:00:00"/>
    <x v="1"/>
    <n v="87"/>
    <m/>
    <n v="11"/>
  </r>
  <r>
    <s v="PAT-ebb3c35a"/>
    <s v="Suzanne Jones"/>
    <x v="30"/>
    <d v="2025-03-31T00:00:00"/>
    <d v="2025-04-13T00:00:00"/>
    <x v="1"/>
    <n v="67"/>
    <m/>
    <n v="13"/>
  </r>
  <r>
    <s v="PAT-558821bb"/>
    <s v="James Nguyen"/>
    <x v="5"/>
    <d v="2025-08-08T00:00:00"/>
    <d v="2025-08-18T00:00:00"/>
    <x v="3"/>
    <n v="89"/>
    <m/>
    <n v="10"/>
  </r>
  <r>
    <s v="PAT-63891592"/>
    <s v="Jimmy Marks"/>
    <x v="27"/>
    <d v="2025-08-11T00:00:00"/>
    <d v="2025-08-21T00:00:00"/>
    <x v="1"/>
    <n v="80"/>
    <m/>
    <n v="10"/>
  </r>
  <r>
    <s v="PAT-d088a1ed"/>
    <s v="Lisa Mills"/>
    <x v="50"/>
    <d v="2025-06-11T00:00:00"/>
    <d v="2025-06-18T00:00:00"/>
    <x v="1"/>
    <n v="90"/>
    <m/>
    <n v="7"/>
  </r>
  <r>
    <s v="PAT-fdb73cb6"/>
    <s v="Jason Hernandez"/>
    <x v="88"/>
    <d v="2025-03-17T00:00:00"/>
    <d v="2025-03-18T00:00:00"/>
    <x v="2"/>
    <n v="81"/>
    <m/>
    <n v="1"/>
  </r>
  <r>
    <s v="PAT-e274866d"/>
    <s v="Olivia Ayers"/>
    <x v="31"/>
    <d v="2025-04-21T00:00:00"/>
    <d v="2025-04-22T00:00:00"/>
    <x v="2"/>
    <n v="60"/>
    <m/>
    <n v="1"/>
  </r>
  <r>
    <s v="PAT-635d2caf"/>
    <s v="Kristine Garcia"/>
    <x v="5"/>
    <d v="2025-07-01T00:00:00"/>
    <d v="2025-07-11T00:00:00"/>
    <x v="0"/>
    <n v="80"/>
    <m/>
    <n v="10"/>
  </r>
  <r>
    <s v="PAT-1fd2e6ec"/>
    <s v="Joseph Cooper"/>
    <x v="83"/>
    <d v="2025-01-22T00:00:00"/>
    <d v="2025-01-28T00:00:00"/>
    <x v="2"/>
    <n v="94"/>
    <m/>
    <n v="6"/>
  </r>
  <r>
    <s v="PAT-aca98c7e"/>
    <s v="James Washington"/>
    <x v="82"/>
    <d v="2025-07-09T00:00:00"/>
    <d v="2025-07-10T00:00:00"/>
    <x v="3"/>
    <n v="76"/>
    <m/>
    <n v="1"/>
  </r>
  <r>
    <s v="PAT-a8b5abcb"/>
    <s v="Amanda Hill"/>
    <x v="76"/>
    <d v="2025-05-25T00:00:00"/>
    <d v="2025-05-31T00:00:00"/>
    <x v="2"/>
    <n v="76"/>
    <m/>
    <n v="6"/>
  </r>
  <r>
    <s v="PAT-461dedf5"/>
    <s v="Lee Steele"/>
    <x v="9"/>
    <d v="2025-09-19T00:00:00"/>
    <d v="2025-09-22T00:00:00"/>
    <x v="2"/>
    <n v="73"/>
    <m/>
    <n v="3"/>
  </r>
  <r>
    <s v="PAT-31f00a7c"/>
    <s v="Steve Rivera"/>
    <x v="75"/>
    <d v="2025-05-23T00:00:00"/>
    <d v="2025-05-29T00:00:00"/>
    <x v="2"/>
    <n v="86"/>
    <m/>
    <n v="6"/>
  </r>
  <r>
    <s v="PAT-abcfeffc"/>
    <s v="Patrick Mccall"/>
    <x v="67"/>
    <d v="2025-09-02T00:00:00"/>
    <d v="2025-09-10T00:00:00"/>
    <x v="2"/>
    <n v="94"/>
    <m/>
    <n v="8"/>
  </r>
  <r>
    <s v="PAT-0a87540a"/>
    <s v="Alicia Roth"/>
    <x v="68"/>
    <d v="2025-07-16T00:00:00"/>
    <d v="2025-07-22T00:00:00"/>
    <x v="0"/>
    <n v="82"/>
    <m/>
    <n v="6"/>
  </r>
  <r>
    <s v="PAT-27b993e3"/>
    <s v="Douglas Vasquez"/>
    <x v="59"/>
    <d v="2025-01-26T00:00:00"/>
    <d v="2025-01-31T00:00:00"/>
    <x v="0"/>
    <n v="85"/>
    <m/>
    <n v="5"/>
  </r>
  <r>
    <s v="PAT-8ad27bf1"/>
    <s v="Annette Melton"/>
    <x v="23"/>
    <d v="2025-07-17T00:00:00"/>
    <d v="2025-07-28T00:00:00"/>
    <x v="0"/>
    <n v="77"/>
    <m/>
    <n v="11"/>
  </r>
  <r>
    <s v="PAT-17a63d35"/>
    <s v="William Ramos"/>
    <x v="48"/>
    <d v="2025-09-06T00:00:00"/>
    <d v="2025-09-20T00:00:00"/>
    <x v="2"/>
    <n v="73"/>
    <m/>
    <n v="14"/>
  </r>
  <r>
    <s v="PAT-8607b61c"/>
    <s v="Debra Butler"/>
    <x v="67"/>
    <d v="2025-02-13T00:00:00"/>
    <d v="2025-02-20T00:00:00"/>
    <x v="1"/>
    <n v="74"/>
    <m/>
    <n v="7"/>
  </r>
  <r>
    <s v="PAT-5934e691"/>
    <s v="Chelsea Lewis"/>
    <x v="20"/>
    <d v="2025-08-27T00:00:00"/>
    <d v="2025-09-08T00:00:00"/>
    <x v="1"/>
    <n v="94"/>
    <m/>
    <n v="12"/>
  </r>
  <r>
    <s v="PAT-5d56d3a0"/>
    <s v="Natalie Malone"/>
    <x v="26"/>
    <d v="2025-04-10T00:00:00"/>
    <d v="2025-04-13T00:00:00"/>
    <x v="1"/>
    <n v="91"/>
    <m/>
    <n v="3"/>
  </r>
  <r>
    <s v="PAT-bf9bf276"/>
    <s v="Samantha Robertson"/>
    <x v="43"/>
    <d v="2025-12-26T00:00:00"/>
    <d v="2026-01-03T00:00:00"/>
    <x v="3"/>
    <n v="76"/>
    <m/>
    <n v="8"/>
  </r>
  <r>
    <s v="PAT-dd72a01f"/>
    <s v="Eric Hunter"/>
    <x v="54"/>
    <d v="2025-02-19T00:00:00"/>
    <d v="2025-02-20T00:00:00"/>
    <x v="1"/>
    <n v="94"/>
    <m/>
    <n v="1"/>
  </r>
  <r>
    <s v="PAT-3ffec18c"/>
    <s v="Samuel Suarez"/>
    <x v="12"/>
    <d v="2025-05-21T00:00:00"/>
    <d v="2025-05-27T00:00:00"/>
    <x v="3"/>
    <n v="73"/>
    <m/>
    <n v="6"/>
  </r>
  <r>
    <s v="PAT-02ae68da"/>
    <s v="Corey Whitaker"/>
    <x v="81"/>
    <d v="2025-08-27T00:00:00"/>
    <d v="2025-09-10T00:00:00"/>
    <x v="3"/>
    <n v="63"/>
    <m/>
    <n v="14"/>
  </r>
  <r>
    <s v="PAT-83f67cae"/>
    <s v="Danielle Bryant"/>
    <x v="31"/>
    <d v="2025-07-27T00:00:00"/>
    <d v="2025-08-08T00:00:00"/>
    <x v="1"/>
    <n v="75"/>
    <m/>
    <n v="12"/>
  </r>
  <r>
    <s v="PAT-9026b07c"/>
    <s v="Michele Hill"/>
    <x v="34"/>
    <d v="2025-12-12T00:00:00"/>
    <d v="2025-12-24T00:00:00"/>
    <x v="3"/>
    <n v="91"/>
    <m/>
    <n v="12"/>
  </r>
  <r>
    <s v="PAT-388ea10a"/>
    <s v="Kathy Reid"/>
    <x v="80"/>
    <d v="2025-09-16T00:00:00"/>
    <d v="2025-09-22T00:00:00"/>
    <x v="1"/>
    <n v="67"/>
    <m/>
    <n v="6"/>
  </r>
  <r>
    <s v="PAT-7912b691"/>
    <s v="Andre Watson"/>
    <x v="73"/>
    <d v="2025-06-20T00:00:00"/>
    <d v="2025-06-29T00:00:00"/>
    <x v="1"/>
    <n v="98"/>
    <m/>
    <n v="9"/>
  </r>
  <r>
    <s v="PAT-5794ee22"/>
    <s v="Cassandra Harrell"/>
    <x v="63"/>
    <d v="2025-09-21T00:00:00"/>
    <d v="2025-09-28T00:00:00"/>
    <x v="0"/>
    <n v="98"/>
    <m/>
    <n v="7"/>
  </r>
  <r>
    <s v="PAT-5fa9792c"/>
    <s v="Hannah Martin"/>
    <x v="55"/>
    <d v="2025-10-13T00:00:00"/>
    <d v="2025-10-23T00:00:00"/>
    <x v="3"/>
    <n v="97"/>
    <m/>
    <n v="10"/>
  </r>
  <r>
    <s v="PAT-94a68ef3"/>
    <s v="Nicole Barker"/>
    <x v="49"/>
    <d v="2025-07-16T00:00:00"/>
    <d v="2025-07-21T00:00:00"/>
    <x v="0"/>
    <n v="88"/>
    <m/>
    <n v="5"/>
  </r>
  <r>
    <s v="PAT-ccc84f5b"/>
    <s v="James Martin"/>
    <x v="66"/>
    <d v="2025-04-08T00:00:00"/>
    <d v="2025-04-19T00:00:00"/>
    <x v="3"/>
    <n v="82"/>
    <m/>
    <n v="11"/>
  </r>
  <r>
    <s v="PAT-87356f08"/>
    <s v="Traci Vincent"/>
    <x v="33"/>
    <d v="2025-05-02T00:00:00"/>
    <d v="2025-05-15T00:00:00"/>
    <x v="0"/>
    <n v="63"/>
    <m/>
    <n v="13"/>
  </r>
  <r>
    <s v="PAT-e4376ecc"/>
    <s v="Megan Adams"/>
    <x v="42"/>
    <d v="2025-10-15T00:00:00"/>
    <d v="2025-10-25T00:00:00"/>
    <x v="0"/>
    <n v="77"/>
    <m/>
    <n v="10"/>
  </r>
  <r>
    <s v="PAT-bf1b13b6"/>
    <s v="Alejandro Deleon"/>
    <x v="72"/>
    <d v="2025-04-06T00:00:00"/>
    <d v="2025-04-15T00:00:00"/>
    <x v="3"/>
    <n v="96"/>
    <m/>
    <n v="9"/>
  </r>
  <r>
    <s v="PAT-d78122d6"/>
    <s v="Alexa Buck"/>
    <x v="19"/>
    <d v="2025-01-06T00:00:00"/>
    <d v="2025-01-14T00:00:00"/>
    <x v="3"/>
    <n v="62"/>
    <m/>
    <n v="8"/>
  </r>
  <r>
    <s v="PAT-8a396e1e"/>
    <s v="Lindsay Smith"/>
    <x v="22"/>
    <d v="2025-04-06T00:00:00"/>
    <d v="2025-04-10T00:00:00"/>
    <x v="1"/>
    <n v="63"/>
    <m/>
    <n v="4"/>
  </r>
  <r>
    <s v="PAT-a80a5e86"/>
    <s v="Robert Torres"/>
    <x v="26"/>
    <d v="2025-08-02T00:00:00"/>
    <d v="2025-08-10T00:00:00"/>
    <x v="2"/>
    <n v="65"/>
    <m/>
    <n v="8"/>
  </r>
  <r>
    <s v="PAT-6383ea9f"/>
    <s v="Maria Coleman"/>
    <x v="16"/>
    <d v="2025-07-12T00:00:00"/>
    <d v="2025-07-16T00:00:00"/>
    <x v="0"/>
    <n v="81"/>
    <m/>
    <n v="4"/>
  </r>
  <r>
    <s v="PAT-b6d29dbc"/>
    <s v="Gregory King"/>
    <x v="22"/>
    <d v="2025-09-08T00:00:00"/>
    <d v="2025-09-18T00:00:00"/>
    <x v="2"/>
    <n v="62"/>
    <m/>
    <n v="10"/>
  </r>
  <r>
    <s v="PAT-8427bce7"/>
    <s v="Michael Holloway"/>
    <x v="24"/>
    <d v="2025-03-17T00:00:00"/>
    <d v="2025-03-24T00:00:00"/>
    <x v="3"/>
    <n v="73"/>
    <m/>
    <n v="7"/>
  </r>
  <r>
    <s v="PAT-a34a64e2"/>
    <s v="Brian Hunt"/>
    <x v="49"/>
    <d v="2025-09-08T00:00:00"/>
    <d v="2025-09-17T00:00:00"/>
    <x v="2"/>
    <n v="68"/>
    <m/>
    <n v="9"/>
  </r>
  <r>
    <s v="PAT-46c66a3e"/>
    <s v="Sarah Brooks"/>
    <x v="42"/>
    <d v="2025-03-24T00:00:00"/>
    <d v="2025-04-06T00:00:00"/>
    <x v="0"/>
    <n v="64"/>
    <m/>
    <n v="13"/>
  </r>
  <r>
    <s v="PAT-104fadfd"/>
    <s v="Lisa Evans"/>
    <x v="41"/>
    <d v="2025-09-13T00:00:00"/>
    <d v="2025-09-20T00:00:00"/>
    <x v="3"/>
    <n v="89"/>
    <m/>
    <n v="7"/>
  </r>
  <r>
    <s v="PAT-780be065"/>
    <s v="Arthur Mcneil"/>
    <x v="0"/>
    <d v="2025-08-25T00:00:00"/>
    <d v="2025-09-02T00:00:00"/>
    <x v="3"/>
    <n v="84"/>
    <m/>
    <n v="8"/>
  </r>
  <r>
    <s v="PAT-c2d93cd1"/>
    <s v="Shannon Green"/>
    <x v="19"/>
    <d v="2025-11-10T00:00:00"/>
    <d v="2025-11-24T00:00:00"/>
    <x v="0"/>
    <n v="84"/>
    <m/>
    <n v="14"/>
  </r>
  <r>
    <s v="PAT-798f4567"/>
    <s v="Stephanie Evans"/>
    <x v="9"/>
    <d v="2025-04-26T00:00:00"/>
    <d v="2025-04-28T00:00:00"/>
    <x v="1"/>
    <n v="69"/>
    <m/>
    <n v="2"/>
  </r>
  <r>
    <s v="PAT-f4ce80d4"/>
    <s v="Ralph Yoder"/>
    <x v="77"/>
    <d v="2025-03-26T00:00:00"/>
    <d v="2025-03-31T00:00:00"/>
    <x v="1"/>
    <n v="81"/>
    <m/>
    <n v="5"/>
  </r>
  <r>
    <s v="PAT-3fb1487b"/>
    <s v="Rebekah Greene"/>
    <x v="63"/>
    <d v="2025-07-28T00:00:00"/>
    <d v="2025-08-11T00:00:00"/>
    <x v="1"/>
    <n v="61"/>
    <m/>
    <n v="14"/>
  </r>
  <r>
    <s v="PAT-1cf19479"/>
    <s v="Melanie Griffith"/>
    <x v="30"/>
    <d v="2025-10-25T00:00:00"/>
    <d v="2025-10-27T00:00:00"/>
    <x v="2"/>
    <n v="70"/>
    <m/>
    <n v="2"/>
  </r>
  <r>
    <s v="PAT-3d429a6c"/>
    <s v="Yolanda Green"/>
    <x v="85"/>
    <d v="2025-08-31T00:00:00"/>
    <d v="2025-09-02T00:00:00"/>
    <x v="2"/>
    <n v="94"/>
    <m/>
    <n v="2"/>
  </r>
  <r>
    <s v="PAT-f73799b5"/>
    <s v="James Johnson"/>
    <x v="65"/>
    <d v="2025-05-24T00:00:00"/>
    <d v="2025-05-30T00:00:00"/>
    <x v="0"/>
    <n v="71"/>
    <m/>
    <n v="6"/>
  </r>
  <r>
    <s v="PAT-fffe27aa"/>
    <s v="Laura Lee"/>
    <x v="68"/>
    <d v="2025-09-03T00:00:00"/>
    <d v="2025-09-05T00:00:00"/>
    <x v="2"/>
    <n v="85"/>
    <m/>
    <n v="2"/>
  </r>
  <r>
    <s v="PAT-177e05c7"/>
    <s v="Courtney Nichols"/>
    <x v="65"/>
    <d v="2025-10-10T00:00:00"/>
    <d v="2025-10-18T00:00:00"/>
    <x v="1"/>
    <n v="66"/>
    <m/>
    <n v="8"/>
  </r>
  <r>
    <s v="PAT-dd618adb"/>
    <s v="Susan Powers"/>
    <x v="5"/>
    <d v="2025-03-04T00:00:00"/>
    <d v="2025-03-12T00:00:00"/>
    <x v="1"/>
    <n v="71"/>
    <m/>
    <n v="8"/>
  </r>
  <r>
    <s v="PAT-b8f64c3e"/>
    <s v="Sarah Pittman"/>
    <x v="67"/>
    <d v="2025-02-12T00:00:00"/>
    <d v="2025-02-13T00:00:00"/>
    <x v="0"/>
    <n v="76"/>
    <m/>
    <n v="1"/>
  </r>
  <r>
    <s v="PAT-3ef63f63"/>
    <s v="Catherine Davis"/>
    <x v="71"/>
    <d v="2025-01-08T00:00:00"/>
    <d v="2025-01-13T00:00:00"/>
    <x v="2"/>
    <n v="85"/>
    <m/>
    <n v="5"/>
  </r>
  <r>
    <s v="PAT-b833050b"/>
    <s v="David Stokes"/>
    <x v="82"/>
    <d v="2025-10-11T00:00:00"/>
    <d v="2025-10-17T00:00:00"/>
    <x v="3"/>
    <n v="88"/>
    <m/>
    <n v="6"/>
  </r>
  <r>
    <s v="PAT-a1bec809"/>
    <s v="Catherine Frazier"/>
    <x v="41"/>
    <d v="2025-04-11T00:00:00"/>
    <d v="2025-04-25T00:00:00"/>
    <x v="3"/>
    <n v="82"/>
    <m/>
    <n v="14"/>
  </r>
  <r>
    <s v="PAT-90ba3a0f"/>
    <s v="Brandon Kelly"/>
    <x v="85"/>
    <d v="2025-03-12T00:00:00"/>
    <d v="2025-03-25T00:00:00"/>
    <x v="0"/>
    <n v="96"/>
    <m/>
    <n v="13"/>
  </r>
  <r>
    <s v="PAT-b0173543"/>
    <s v="Elizabeth French"/>
    <x v="60"/>
    <d v="2025-08-16T00:00:00"/>
    <d v="2025-08-30T00:00:00"/>
    <x v="1"/>
    <n v="78"/>
    <m/>
    <n v="14"/>
  </r>
  <r>
    <s v="PAT-7fcb5d8b"/>
    <s v="David Carter"/>
    <x v="64"/>
    <d v="2025-01-21T00:00:00"/>
    <d v="2025-01-26T00:00:00"/>
    <x v="0"/>
    <n v="86"/>
    <m/>
    <n v="5"/>
  </r>
  <r>
    <s v="PAT-f752da62"/>
    <s v="Julie Delacruz"/>
    <x v="47"/>
    <d v="2025-10-12T00:00:00"/>
    <d v="2025-10-16T00:00:00"/>
    <x v="3"/>
    <n v="84"/>
    <m/>
    <n v="4"/>
  </r>
  <r>
    <s v="PAT-5651b17c"/>
    <s v="Terry Jones"/>
    <x v="39"/>
    <d v="2025-06-13T00:00:00"/>
    <d v="2025-06-15T00:00:00"/>
    <x v="1"/>
    <n v="81"/>
    <m/>
    <n v="2"/>
  </r>
  <r>
    <s v="PAT-b2fe6226"/>
    <s v="Kathryn Dillon"/>
    <x v="85"/>
    <d v="2025-12-22T00:00:00"/>
    <d v="2026-01-05T00:00:00"/>
    <x v="0"/>
    <n v="78"/>
    <m/>
    <n v="14"/>
  </r>
  <r>
    <s v="PAT-c378810a"/>
    <s v="Edwin Brown"/>
    <x v="13"/>
    <d v="2025-05-21T00:00:00"/>
    <d v="2025-06-01T00:00:00"/>
    <x v="0"/>
    <n v="88"/>
    <m/>
    <n v="11"/>
  </r>
  <r>
    <s v="PAT-456fd090"/>
    <s v="Brenda Gonzalez"/>
    <x v="69"/>
    <d v="2025-11-25T00:00:00"/>
    <d v="2025-12-02T00:00:00"/>
    <x v="3"/>
    <n v="78"/>
    <m/>
    <n v="7"/>
  </r>
  <r>
    <s v="PAT-596d9b6a"/>
    <s v="Keith Knox"/>
    <x v="10"/>
    <d v="2025-04-26T00:00:00"/>
    <d v="2025-05-05T00:00:00"/>
    <x v="0"/>
    <n v="79"/>
    <m/>
    <n v="9"/>
  </r>
  <r>
    <s v="PAT-a432ced1"/>
    <s v="Eugene Baldwin"/>
    <x v="24"/>
    <d v="2025-02-19T00:00:00"/>
    <d v="2025-02-21T00:00:00"/>
    <x v="3"/>
    <n v="64"/>
    <m/>
    <n v="2"/>
  </r>
  <r>
    <s v="PAT-9603be1e"/>
    <s v="Katherine Welch"/>
    <x v="23"/>
    <d v="2025-05-06T00:00:00"/>
    <d v="2025-05-17T00:00:00"/>
    <x v="1"/>
    <n v="96"/>
    <m/>
    <n v="11"/>
  </r>
  <r>
    <s v="PAT-c0ec69bd"/>
    <s v="Mark Smith"/>
    <x v="69"/>
    <d v="2025-11-20T00:00:00"/>
    <d v="2025-12-03T00:00:00"/>
    <x v="0"/>
    <n v="93"/>
    <m/>
    <n v="13"/>
  </r>
  <r>
    <s v="PAT-4abfea64"/>
    <s v="Philip Jackson"/>
    <x v="64"/>
    <d v="2025-05-17T00:00:00"/>
    <d v="2025-05-27T00:00:00"/>
    <x v="0"/>
    <n v="90"/>
    <m/>
    <n v="10"/>
  </r>
  <r>
    <s v="PAT-974c0a52"/>
    <s v="Katherine Gallagher"/>
    <x v="1"/>
    <d v="2025-05-27T00:00:00"/>
    <d v="2025-06-06T00:00:00"/>
    <x v="3"/>
    <n v="89"/>
    <m/>
    <n v="10"/>
  </r>
  <r>
    <s v="PAT-4e444d5a"/>
    <s v="Lucas Schultz"/>
    <x v="45"/>
    <d v="2025-06-12T00:00:00"/>
    <d v="2025-06-21T00:00:00"/>
    <x v="3"/>
    <n v="80"/>
    <m/>
    <n v="9"/>
  </r>
  <r>
    <s v="PAT-b3ba89f4"/>
    <s v="Vincent Reyes"/>
    <x v="53"/>
    <d v="2025-12-05T00:00:00"/>
    <d v="2025-12-10T00:00:00"/>
    <x v="1"/>
    <n v="91"/>
    <m/>
    <n v="5"/>
  </r>
  <r>
    <s v="PAT-1d5f8550"/>
    <s v="Curtis Watson"/>
    <x v="80"/>
    <d v="2025-05-18T00:00:00"/>
    <d v="2025-05-20T00:00:00"/>
    <x v="1"/>
    <n v="61"/>
    <m/>
    <n v="2"/>
  </r>
  <r>
    <s v="PAT-b9712ea6"/>
    <s v="Frank Whitaker"/>
    <x v="68"/>
    <d v="2025-09-30T00:00:00"/>
    <d v="2025-10-14T00:00:00"/>
    <x v="3"/>
    <n v="98"/>
    <m/>
    <n v="14"/>
  </r>
  <r>
    <s v="PAT-0af52f3d"/>
    <s v="Michael Sims"/>
    <x v="45"/>
    <d v="2025-03-29T00:00:00"/>
    <d v="2025-03-30T00:00:00"/>
    <x v="1"/>
    <n v="70"/>
    <m/>
    <n v="1"/>
  </r>
  <r>
    <s v="PAT-833f3338"/>
    <s v="Michael Cooper"/>
    <x v="28"/>
    <d v="2025-11-23T00:00:00"/>
    <d v="2025-12-03T00:00:00"/>
    <x v="3"/>
    <n v="71"/>
    <m/>
    <n v="10"/>
  </r>
  <r>
    <s v="PAT-b87126f2"/>
    <s v="James Chapman"/>
    <x v="26"/>
    <d v="2025-12-14T00:00:00"/>
    <d v="2025-12-15T00:00:00"/>
    <x v="2"/>
    <n v="87"/>
    <m/>
    <n v="1"/>
  </r>
  <r>
    <s v="PAT-a4976bc6"/>
    <s v="Rodney Evans"/>
    <x v="79"/>
    <d v="2025-07-18T00:00:00"/>
    <d v="2025-07-20T00:00:00"/>
    <x v="0"/>
    <n v="83"/>
    <m/>
    <n v="2"/>
  </r>
  <r>
    <s v="PAT-869968c7"/>
    <s v="Nicholas Carlson"/>
    <x v="48"/>
    <d v="2025-01-19T00:00:00"/>
    <d v="2025-01-29T00:00:00"/>
    <x v="3"/>
    <n v="70"/>
    <m/>
    <n v="10"/>
  </r>
  <r>
    <s v="PAT-5a0ce14d"/>
    <s v="Stephen Cowan"/>
    <x v="31"/>
    <d v="2025-06-20T00:00:00"/>
    <d v="2025-07-01T00:00:00"/>
    <x v="0"/>
    <n v="62"/>
    <m/>
    <n v="11"/>
  </r>
  <r>
    <s v="PAT-0307a640"/>
    <s v="Steven Howard"/>
    <x v="40"/>
    <d v="2025-10-10T00:00:00"/>
    <d v="2025-10-11T00:00:00"/>
    <x v="1"/>
    <n v="61"/>
    <m/>
    <n v="1"/>
  </r>
  <r>
    <s v="PAT-110d5794"/>
    <s v="Travis Hull"/>
    <x v="57"/>
    <d v="2025-11-12T00:00:00"/>
    <d v="2025-11-18T00:00:00"/>
    <x v="3"/>
    <n v="89"/>
    <m/>
    <n v="6"/>
  </r>
  <r>
    <s v="PAT-c7aac776"/>
    <s v="Darryl Acosta"/>
    <x v="4"/>
    <d v="2025-10-11T00:00:00"/>
    <d v="2025-10-20T00:00:00"/>
    <x v="0"/>
    <n v="91"/>
    <m/>
    <n v="9"/>
  </r>
  <r>
    <s v="PAT-8700b93a"/>
    <s v="Nicholas Lawrence"/>
    <x v="32"/>
    <d v="2025-10-25T00:00:00"/>
    <d v="2025-11-02T00:00:00"/>
    <x v="3"/>
    <n v="92"/>
    <m/>
    <n v="8"/>
  </r>
  <r>
    <s v="PAT-e5d6a9cf"/>
    <s v="Jacob Santos"/>
    <x v="64"/>
    <d v="2025-12-27T00:00:00"/>
    <d v="2026-01-02T00:00:00"/>
    <x v="3"/>
    <n v="96"/>
    <m/>
    <n v="6"/>
  </r>
  <r>
    <s v="PAT-2fa08c0d"/>
    <s v="Shawn Scott"/>
    <x v="82"/>
    <d v="2025-01-22T00:00:00"/>
    <d v="2025-01-31T00:00:00"/>
    <x v="2"/>
    <n v="79"/>
    <m/>
    <n v="9"/>
  </r>
  <r>
    <s v="PAT-a01bf534"/>
    <s v="Amber Vang"/>
    <x v="74"/>
    <d v="2025-12-02T00:00:00"/>
    <d v="2025-12-04T00:00:00"/>
    <x v="2"/>
    <n v="91"/>
    <m/>
    <n v="2"/>
  </r>
  <r>
    <s v="PAT-87fa07bd"/>
    <s v="Martha Smith"/>
    <x v="76"/>
    <d v="2025-11-18T00:00:00"/>
    <d v="2025-11-30T00:00:00"/>
    <x v="2"/>
    <n v="99"/>
    <m/>
    <n v="12"/>
  </r>
  <r>
    <s v="PAT-8f07e894"/>
    <s v="Jennifer James"/>
    <x v="27"/>
    <d v="2025-12-12T00:00:00"/>
    <d v="2025-12-21T00:00:00"/>
    <x v="3"/>
    <n v="69"/>
    <m/>
    <n v="9"/>
  </r>
  <r>
    <s v="PAT-4ae301e1"/>
    <s v="Kara Hernandez"/>
    <x v="43"/>
    <d v="2025-02-08T00:00:00"/>
    <d v="2025-02-20T00:00:00"/>
    <x v="3"/>
    <n v="61"/>
    <m/>
    <n v="12"/>
  </r>
  <r>
    <s v="PAT-e2ef9c5f"/>
    <s v="Lorraine Turner"/>
    <x v="51"/>
    <d v="2025-05-04T00:00:00"/>
    <d v="2025-05-08T00:00:00"/>
    <x v="1"/>
    <n v="83"/>
    <m/>
    <n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PAT-09484753"/>
    <s v="Richard Rodriguez"/>
    <x v="0"/>
    <d v="2025-03-16T00:00:00"/>
    <d v="2025-03-22T00:00:00"/>
    <x v="0"/>
    <x v="0"/>
    <x v="0"/>
    <n v="10"/>
    <n v="6"/>
    <x v="0"/>
    <b v="0"/>
  </r>
  <r>
    <s v="PAT-f0644084"/>
    <s v="Shannon Walker"/>
    <x v="1"/>
    <d v="2025-12-13T00:00:00"/>
    <d v="2025-12-14T00:00:00"/>
    <x v="0"/>
    <x v="1"/>
    <x v="0"/>
    <n v="10"/>
    <n v="1"/>
    <x v="1"/>
    <b v="0"/>
  </r>
  <r>
    <s v="PAT-ac6162e4"/>
    <s v="Julia Torres"/>
    <x v="0"/>
    <d v="2025-06-29T00:00:00"/>
    <d v="2025-07-05T00:00:00"/>
    <x v="1"/>
    <x v="1"/>
    <x v="0"/>
    <n v="19"/>
    <n v="6"/>
    <x v="0"/>
    <b v="0"/>
  </r>
  <r>
    <s v="PAT-3dda2bb5"/>
    <s v="Crystal Johnson"/>
    <x v="2"/>
    <d v="2025-10-12T00:00:00"/>
    <d v="2025-10-23T00:00:00"/>
    <x v="2"/>
    <x v="2"/>
    <x v="0"/>
    <n v="22"/>
    <n v="11"/>
    <x v="2"/>
    <b v="0"/>
  </r>
  <r>
    <s v="PAT-08591375"/>
    <s v="Garrett Lin"/>
    <x v="3"/>
    <d v="2025-02-18T00:00:00"/>
    <d v="2025-02-25T00:00:00"/>
    <x v="3"/>
    <x v="3"/>
    <x v="0"/>
    <n v="14"/>
    <n v="7"/>
    <x v="2"/>
    <b v="0"/>
  </r>
  <r>
    <s v="PAT-f4b29bae"/>
    <s v="Diana May"/>
    <x v="4"/>
    <d v="2025-06-26T00:00:00"/>
    <d v="2025-06-30T00:00:00"/>
    <x v="2"/>
    <x v="2"/>
    <x v="0"/>
    <n v="22"/>
    <n v="4"/>
    <x v="1"/>
    <b v="0"/>
  </r>
  <r>
    <s v="PAT-283cda07"/>
    <s v="William Herrera"/>
    <x v="5"/>
    <d v="2025-12-26T00:00:00"/>
    <d v="2025-12-27T00:00:00"/>
    <x v="2"/>
    <x v="4"/>
    <x v="0"/>
    <n v="22"/>
    <n v="1"/>
    <x v="1"/>
    <b v="0"/>
  </r>
  <r>
    <s v="PAT-5b61868c"/>
    <s v="Ashley Waller"/>
    <x v="6"/>
    <d v="2025-05-21T00:00:00"/>
    <d v="2025-06-04T00:00:00"/>
    <x v="3"/>
    <x v="5"/>
    <x v="0"/>
    <n v="14"/>
    <n v="14"/>
    <x v="3"/>
    <b v="0"/>
  </r>
  <r>
    <s v="PAT-f9c8afa6"/>
    <s v="Victor Baker"/>
    <x v="7"/>
    <d v="2025-07-30T00:00:00"/>
    <d v="2025-08-13T00:00:00"/>
    <x v="1"/>
    <x v="6"/>
    <x v="1"/>
    <n v="19"/>
    <n v="14"/>
    <x v="4"/>
    <b v="0"/>
  </r>
  <r>
    <s v="PAT-5290be70"/>
    <s v="Jeffrey Chandler"/>
    <x v="8"/>
    <d v="2025-11-01T00:00:00"/>
    <d v="2025-11-14T00:00:00"/>
    <x v="2"/>
    <x v="7"/>
    <x v="0"/>
    <n v="22"/>
    <n v="13"/>
    <x v="4"/>
    <b v="0"/>
  </r>
  <r>
    <s v="PAT-003ce690"/>
    <s v="Larry Dixon"/>
    <x v="8"/>
    <d v="2025-01-19T00:00:00"/>
    <d v="2025-01-21T00:00:00"/>
    <x v="3"/>
    <x v="8"/>
    <x v="2"/>
    <n v="14"/>
    <n v="2"/>
    <x v="4"/>
    <b v="0"/>
  </r>
  <r>
    <s v="PAT-18f78014"/>
    <s v="Kenneth Scott"/>
    <x v="9"/>
    <d v="2025-06-24T00:00:00"/>
    <d v="2025-06-26T00:00:00"/>
    <x v="1"/>
    <x v="0"/>
    <x v="0"/>
    <n v="19"/>
    <n v="2"/>
    <x v="3"/>
    <b v="0"/>
  </r>
  <r>
    <s v="PAT-69dc0dc1"/>
    <s v="April Frost"/>
    <x v="10"/>
    <d v="2025-11-15T00:00:00"/>
    <d v="2025-11-19T00:00:00"/>
    <x v="1"/>
    <x v="8"/>
    <x v="2"/>
    <n v="19"/>
    <n v="4"/>
    <x v="5"/>
    <b v="0"/>
  </r>
  <r>
    <s v="PAT-95afe21e"/>
    <s v="Michelle Harmon"/>
    <x v="11"/>
    <d v="2025-02-24T00:00:00"/>
    <d v="2025-03-03T00:00:00"/>
    <x v="2"/>
    <x v="9"/>
    <x v="0"/>
    <n v="22"/>
    <n v="7"/>
    <x v="3"/>
    <b v="0"/>
  </r>
  <r>
    <s v="PAT-cc50ad71"/>
    <s v="Helen Jones"/>
    <x v="12"/>
    <d v="2025-06-11T00:00:00"/>
    <d v="2025-06-23T00:00:00"/>
    <x v="0"/>
    <x v="10"/>
    <x v="1"/>
    <n v="10"/>
    <n v="12"/>
    <x v="0"/>
    <b v="0"/>
  </r>
  <r>
    <s v="PAT-0beb4754"/>
    <s v="Erin Edwards"/>
    <x v="13"/>
    <d v="2025-10-15T00:00:00"/>
    <d v="2025-10-17T00:00:00"/>
    <x v="1"/>
    <x v="4"/>
    <x v="0"/>
    <n v="19"/>
    <n v="2"/>
    <x v="5"/>
    <b v="0"/>
  </r>
  <r>
    <s v="PAT-3223420e"/>
    <s v="Michelle Evans"/>
    <x v="11"/>
    <d v="2025-11-09T00:00:00"/>
    <d v="2025-11-16T00:00:00"/>
    <x v="2"/>
    <x v="9"/>
    <x v="0"/>
    <n v="22"/>
    <n v="7"/>
    <x v="3"/>
    <b v="0"/>
  </r>
  <r>
    <s v="PAT-f0682772"/>
    <s v="Jason Powell"/>
    <x v="14"/>
    <d v="2025-09-12T00:00:00"/>
    <d v="2025-09-25T00:00:00"/>
    <x v="1"/>
    <x v="11"/>
    <x v="0"/>
    <n v="19"/>
    <n v="13"/>
    <x v="0"/>
    <b v="1"/>
  </r>
  <r>
    <s v="PAT-af65396f"/>
    <s v="Cameron Fisher"/>
    <x v="15"/>
    <d v="2025-08-27T00:00:00"/>
    <d v="2025-09-01T00:00:00"/>
    <x v="2"/>
    <x v="9"/>
    <x v="0"/>
    <n v="22"/>
    <n v="5"/>
    <x v="2"/>
    <b v="0"/>
  </r>
  <r>
    <s v="PAT-dbbf6d1f"/>
    <s v="Megan Orr"/>
    <x v="7"/>
    <d v="2025-04-02T00:00:00"/>
    <d v="2025-04-10T00:00:00"/>
    <x v="2"/>
    <x v="12"/>
    <x v="1"/>
    <n v="22"/>
    <n v="8"/>
    <x v="4"/>
    <b v="0"/>
  </r>
  <r>
    <s v="PAT-5e3f8747"/>
    <s v="Elizabeth Kelley"/>
    <x v="16"/>
    <d v="2025-03-29T00:00:00"/>
    <d v="2025-04-12T00:00:00"/>
    <x v="3"/>
    <x v="6"/>
    <x v="1"/>
    <n v="14"/>
    <n v="14"/>
    <x v="1"/>
    <b v="0"/>
  </r>
  <r>
    <s v="PAT-ba5529f4"/>
    <s v="Dustin Jordan"/>
    <x v="17"/>
    <d v="2025-06-14T00:00:00"/>
    <d v="2025-06-20T00:00:00"/>
    <x v="1"/>
    <x v="13"/>
    <x v="0"/>
    <n v="19"/>
    <n v="6"/>
    <x v="0"/>
    <b v="0"/>
  </r>
  <r>
    <s v="PAT-208fd478"/>
    <s v="Mary Marshall"/>
    <x v="18"/>
    <d v="2025-11-07T00:00:00"/>
    <d v="2025-11-09T00:00:00"/>
    <x v="1"/>
    <x v="4"/>
    <x v="0"/>
    <n v="19"/>
    <n v="2"/>
    <x v="1"/>
    <b v="0"/>
  </r>
  <r>
    <s v="PAT-127ca40e"/>
    <s v="Daniel Kennedy"/>
    <x v="19"/>
    <d v="2025-06-10T00:00:00"/>
    <d v="2025-06-17T00:00:00"/>
    <x v="1"/>
    <x v="13"/>
    <x v="0"/>
    <n v="19"/>
    <n v="7"/>
    <x v="0"/>
    <b v="0"/>
  </r>
  <r>
    <s v="PAT-f70aeea1"/>
    <s v="Rebecca Jackson"/>
    <x v="20"/>
    <d v="2025-02-05T00:00:00"/>
    <d v="2025-02-18T00:00:00"/>
    <x v="3"/>
    <x v="14"/>
    <x v="0"/>
    <n v="14"/>
    <n v="13"/>
    <x v="2"/>
    <b v="1"/>
  </r>
  <r>
    <s v="PAT-9bc45d47"/>
    <s v="Jose Schultz"/>
    <x v="21"/>
    <d v="2025-10-30T00:00:00"/>
    <d v="2025-11-04T00:00:00"/>
    <x v="2"/>
    <x v="15"/>
    <x v="0"/>
    <n v="22"/>
    <n v="5"/>
    <x v="4"/>
    <b v="0"/>
  </r>
  <r>
    <s v="PAT-13c9b20f"/>
    <s v="Robert Potter"/>
    <x v="22"/>
    <d v="2025-07-14T00:00:00"/>
    <d v="2025-07-21T00:00:00"/>
    <x v="0"/>
    <x v="16"/>
    <x v="0"/>
    <n v="10"/>
    <n v="7"/>
    <x v="0"/>
    <b v="0"/>
  </r>
  <r>
    <s v="PAT-cd63d937"/>
    <s v="Courtney Gonzalez"/>
    <x v="23"/>
    <d v="2025-10-20T00:00:00"/>
    <d v="2025-10-26T00:00:00"/>
    <x v="2"/>
    <x v="17"/>
    <x v="0"/>
    <n v="22"/>
    <n v="6"/>
    <x v="6"/>
    <b v="0"/>
  </r>
  <r>
    <s v="PAT-1bc22a80"/>
    <s v="David Alvarez"/>
    <x v="24"/>
    <d v="2025-02-22T00:00:00"/>
    <d v="2025-03-06T00:00:00"/>
    <x v="0"/>
    <x v="18"/>
    <x v="1"/>
    <n v="10"/>
    <n v="12"/>
    <x v="4"/>
    <b v="0"/>
  </r>
  <r>
    <s v="PAT-5044053e"/>
    <s v="Angel Perry"/>
    <x v="25"/>
    <d v="2025-10-07T00:00:00"/>
    <d v="2025-10-08T00:00:00"/>
    <x v="3"/>
    <x v="19"/>
    <x v="0"/>
    <n v="14"/>
    <n v="1"/>
    <x v="4"/>
    <b v="0"/>
  </r>
  <r>
    <s v="PAT-f3846605"/>
    <s v="Cheyenne Horton"/>
    <x v="8"/>
    <d v="2025-02-28T00:00:00"/>
    <d v="2025-03-14T00:00:00"/>
    <x v="3"/>
    <x v="5"/>
    <x v="0"/>
    <n v="14"/>
    <n v="14"/>
    <x v="4"/>
    <b v="0"/>
  </r>
  <r>
    <s v="PAT-736d270f"/>
    <s v="David Douglas Jr."/>
    <x v="26"/>
    <d v="2025-04-25T00:00:00"/>
    <d v="2025-04-26T00:00:00"/>
    <x v="0"/>
    <x v="20"/>
    <x v="0"/>
    <n v="10"/>
    <n v="1"/>
    <x v="0"/>
    <b v="0"/>
  </r>
  <r>
    <s v="PAT-af250ef4"/>
    <s v="Patricia Rodriguez"/>
    <x v="24"/>
    <d v="2025-08-25T00:00:00"/>
    <d v="2025-09-03T00:00:00"/>
    <x v="3"/>
    <x v="21"/>
    <x v="1"/>
    <n v="14"/>
    <n v="9"/>
    <x v="4"/>
    <b v="0"/>
  </r>
  <r>
    <s v="PAT-eacf84b5"/>
    <s v="Christopher Rubio"/>
    <x v="27"/>
    <d v="2025-10-05T00:00:00"/>
    <d v="2025-10-16T00:00:00"/>
    <x v="0"/>
    <x v="22"/>
    <x v="0"/>
    <n v="10"/>
    <n v="11"/>
    <x v="5"/>
    <b v="1"/>
  </r>
  <r>
    <s v="PAT-8029775b"/>
    <s v="Amber Wright"/>
    <x v="3"/>
    <d v="2025-01-29T00:00:00"/>
    <d v="2025-02-11T00:00:00"/>
    <x v="0"/>
    <x v="12"/>
    <x v="1"/>
    <n v="10"/>
    <n v="13"/>
    <x v="2"/>
    <b v="0"/>
  </r>
  <r>
    <s v="PAT-9ba7a6ee"/>
    <s v="Joyce Solis"/>
    <x v="13"/>
    <d v="2025-03-16T00:00:00"/>
    <d v="2025-03-22T00:00:00"/>
    <x v="2"/>
    <x v="14"/>
    <x v="0"/>
    <n v="22"/>
    <n v="6"/>
    <x v="5"/>
    <b v="0"/>
  </r>
  <r>
    <s v="PAT-029113eb"/>
    <s v="Victoria Larson"/>
    <x v="28"/>
    <d v="2025-12-22T00:00:00"/>
    <d v="2025-12-31T00:00:00"/>
    <x v="0"/>
    <x v="23"/>
    <x v="1"/>
    <n v="10"/>
    <n v="9"/>
    <x v="3"/>
    <b v="0"/>
  </r>
  <r>
    <s v="PAT-44c855d4"/>
    <s v="Stephanie Salazar"/>
    <x v="29"/>
    <d v="2025-06-14T00:00:00"/>
    <d v="2025-06-23T00:00:00"/>
    <x v="2"/>
    <x v="23"/>
    <x v="1"/>
    <n v="22"/>
    <n v="9"/>
    <x v="6"/>
    <b v="0"/>
  </r>
  <r>
    <s v="PAT-8b1e87b0"/>
    <s v="Kathy Rivas"/>
    <x v="30"/>
    <d v="2025-04-27T00:00:00"/>
    <d v="2025-05-07T00:00:00"/>
    <x v="1"/>
    <x v="2"/>
    <x v="0"/>
    <n v="19"/>
    <n v="10"/>
    <x v="6"/>
    <b v="0"/>
  </r>
  <r>
    <s v="PAT-fade1b7b"/>
    <s v="Stephanie Manning"/>
    <x v="28"/>
    <d v="2025-11-09T00:00:00"/>
    <d v="2025-11-15T00:00:00"/>
    <x v="1"/>
    <x v="24"/>
    <x v="0"/>
    <n v="19"/>
    <n v="6"/>
    <x v="3"/>
    <b v="0"/>
  </r>
  <r>
    <s v="PAT-d4f82ecb"/>
    <s v="David Wright"/>
    <x v="31"/>
    <d v="2025-09-25T00:00:00"/>
    <d v="2025-10-08T00:00:00"/>
    <x v="0"/>
    <x v="4"/>
    <x v="0"/>
    <n v="10"/>
    <n v="13"/>
    <x v="2"/>
    <b v="1"/>
  </r>
  <r>
    <s v="PAT-5b51b470"/>
    <s v="Pamela Boyd"/>
    <x v="32"/>
    <d v="2025-07-09T00:00:00"/>
    <d v="2025-07-19T00:00:00"/>
    <x v="2"/>
    <x v="0"/>
    <x v="0"/>
    <n v="22"/>
    <n v="10"/>
    <x v="5"/>
    <b v="1"/>
  </r>
  <r>
    <s v="PAT-cb6b3892"/>
    <s v="Denise Jones"/>
    <x v="15"/>
    <d v="2025-07-12T00:00:00"/>
    <d v="2025-07-15T00:00:00"/>
    <x v="1"/>
    <x v="25"/>
    <x v="1"/>
    <n v="19"/>
    <n v="3"/>
    <x v="2"/>
    <b v="0"/>
  </r>
  <r>
    <s v="PAT-87783e44"/>
    <s v="Devon Flores"/>
    <x v="3"/>
    <d v="2025-05-29T00:00:00"/>
    <d v="2025-06-09T00:00:00"/>
    <x v="2"/>
    <x v="26"/>
    <x v="1"/>
    <n v="22"/>
    <n v="11"/>
    <x v="2"/>
    <b v="0"/>
  </r>
  <r>
    <s v="PAT-33d8d801"/>
    <s v="Brenda Hall"/>
    <x v="22"/>
    <d v="2025-06-13T00:00:00"/>
    <d v="2025-06-14T00:00:00"/>
    <x v="3"/>
    <x v="21"/>
    <x v="1"/>
    <n v="14"/>
    <n v="1"/>
    <x v="0"/>
    <b v="0"/>
  </r>
  <r>
    <s v="PAT-48f61d27"/>
    <s v="Michelle Brown"/>
    <x v="15"/>
    <d v="2025-02-24T00:00:00"/>
    <d v="2025-03-04T00:00:00"/>
    <x v="0"/>
    <x v="2"/>
    <x v="0"/>
    <n v="10"/>
    <n v="8"/>
    <x v="2"/>
    <b v="0"/>
  </r>
  <r>
    <s v="PAT-24a653c8"/>
    <s v="Joshua Perry"/>
    <x v="33"/>
    <d v="2025-10-16T00:00:00"/>
    <d v="2025-10-26T00:00:00"/>
    <x v="3"/>
    <x v="25"/>
    <x v="1"/>
    <n v="14"/>
    <n v="10"/>
    <x v="6"/>
    <b v="0"/>
  </r>
  <r>
    <s v="PAT-0d00ca2c"/>
    <s v="Jason Stein"/>
    <x v="23"/>
    <d v="2025-08-15T00:00:00"/>
    <d v="2025-08-19T00:00:00"/>
    <x v="1"/>
    <x v="3"/>
    <x v="0"/>
    <n v="19"/>
    <n v="4"/>
    <x v="6"/>
    <b v="0"/>
  </r>
  <r>
    <s v="PAT-70057243"/>
    <s v="Melissa Gates"/>
    <x v="34"/>
    <d v="2025-12-31T00:00:00"/>
    <d v="2026-01-11T00:00:00"/>
    <x v="1"/>
    <x v="12"/>
    <x v="1"/>
    <n v="19"/>
    <n v="11"/>
    <x v="6"/>
    <b v="0"/>
  </r>
  <r>
    <s v="PAT-84559395"/>
    <s v="Jamie Smith"/>
    <x v="27"/>
    <d v="2025-03-14T00:00:00"/>
    <d v="2025-03-23T00:00:00"/>
    <x v="0"/>
    <x v="26"/>
    <x v="1"/>
    <n v="10"/>
    <n v="9"/>
    <x v="5"/>
    <b v="0"/>
  </r>
  <r>
    <s v="PAT-581a47d8"/>
    <s v="Paul Castaneda"/>
    <x v="35"/>
    <d v="2025-08-05T00:00:00"/>
    <d v="2025-08-18T00:00:00"/>
    <x v="2"/>
    <x v="26"/>
    <x v="1"/>
    <n v="22"/>
    <n v="13"/>
    <x v="5"/>
    <b v="0"/>
  </r>
  <r>
    <s v="PAT-851d3ef5"/>
    <s v="Jennifer Adkins"/>
    <x v="36"/>
    <d v="2025-02-08T00:00:00"/>
    <d v="2025-02-11T00:00:00"/>
    <x v="2"/>
    <x v="9"/>
    <x v="0"/>
    <n v="22"/>
    <n v="3"/>
    <x v="1"/>
    <b v="0"/>
  </r>
  <r>
    <s v="PAT-a2c2be76"/>
    <s v="Lindsey Walker"/>
    <x v="37"/>
    <d v="2025-04-12T00:00:00"/>
    <d v="2025-04-14T00:00:00"/>
    <x v="1"/>
    <x v="16"/>
    <x v="0"/>
    <n v="19"/>
    <n v="2"/>
    <x v="4"/>
    <b v="0"/>
  </r>
  <r>
    <s v="PAT-ae81e45f"/>
    <s v="Jeffrey Johnson"/>
    <x v="20"/>
    <d v="2025-02-13T00:00:00"/>
    <d v="2025-02-24T00:00:00"/>
    <x v="2"/>
    <x v="3"/>
    <x v="0"/>
    <n v="22"/>
    <n v="11"/>
    <x v="2"/>
    <b v="1"/>
  </r>
  <r>
    <s v="PAT-51e4d298"/>
    <s v="Michael Powell"/>
    <x v="19"/>
    <d v="2025-11-07T00:00:00"/>
    <d v="2025-11-08T00:00:00"/>
    <x v="2"/>
    <x v="16"/>
    <x v="0"/>
    <n v="22"/>
    <n v="1"/>
    <x v="0"/>
    <b v="0"/>
  </r>
  <r>
    <s v="PAT-deada259"/>
    <s v="John Anderson"/>
    <x v="34"/>
    <d v="2025-08-04T00:00:00"/>
    <d v="2025-08-07T00:00:00"/>
    <x v="3"/>
    <x v="11"/>
    <x v="0"/>
    <n v="14"/>
    <n v="3"/>
    <x v="6"/>
    <b v="0"/>
  </r>
  <r>
    <s v="PAT-73381b12"/>
    <s v="Alyssa Long"/>
    <x v="38"/>
    <d v="2025-08-03T00:00:00"/>
    <d v="2025-08-08T00:00:00"/>
    <x v="2"/>
    <x v="27"/>
    <x v="0"/>
    <n v="22"/>
    <n v="5"/>
    <x v="1"/>
    <b v="0"/>
  </r>
  <r>
    <s v="PAT-4275a12b"/>
    <s v="Alyssa Day"/>
    <x v="39"/>
    <d v="2025-01-25T00:00:00"/>
    <d v="2025-01-27T00:00:00"/>
    <x v="3"/>
    <x v="28"/>
    <x v="0"/>
    <n v="14"/>
    <n v="2"/>
    <x v="1"/>
    <b v="0"/>
  </r>
  <r>
    <s v="PAT-a4a957cb"/>
    <s v="Joel Williams"/>
    <x v="40"/>
    <d v="2025-02-28T00:00:00"/>
    <d v="2025-03-10T00:00:00"/>
    <x v="1"/>
    <x v="29"/>
    <x v="0"/>
    <n v="19"/>
    <n v="10"/>
    <x v="2"/>
    <b v="0"/>
  </r>
  <r>
    <s v="PAT-a2ac2b3b"/>
    <s v="Daniel Murphy"/>
    <x v="41"/>
    <d v="2025-09-23T00:00:00"/>
    <d v="2025-09-30T00:00:00"/>
    <x v="3"/>
    <x v="3"/>
    <x v="0"/>
    <n v="14"/>
    <n v="7"/>
    <x v="2"/>
    <b v="0"/>
  </r>
  <r>
    <s v="PAT-64a781e0"/>
    <s v="Jamie Walton"/>
    <x v="42"/>
    <d v="2025-03-27T00:00:00"/>
    <d v="2025-04-06T00:00:00"/>
    <x v="0"/>
    <x v="4"/>
    <x v="0"/>
    <n v="10"/>
    <n v="10"/>
    <x v="4"/>
    <b v="1"/>
  </r>
  <r>
    <s v="PAT-54bd8932"/>
    <s v="Darlene Miller"/>
    <x v="18"/>
    <d v="2025-04-27T00:00:00"/>
    <d v="2025-05-04T00:00:00"/>
    <x v="1"/>
    <x v="30"/>
    <x v="0"/>
    <n v="19"/>
    <n v="7"/>
    <x v="1"/>
    <b v="0"/>
  </r>
  <r>
    <s v="PAT-1e630d47"/>
    <s v="Joshua Cooke"/>
    <x v="43"/>
    <d v="2025-11-11T00:00:00"/>
    <d v="2025-11-18T00:00:00"/>
    <x v="3"/>
    <x v="7"/>
    <x v="0"/>
    <n v="14"/>
    <n v="7"/>
    <x v="6"/>
    <b v="0"/>
  </r>
  <r>
    <s v="PAT-d1c95e77"/>
    <s v="Matthew Harrington"/>
    <x v="44"/>
    <d v="2025-04-13T00:00:00"/>
    <d v="2025-04-14T00:00:00"/>
    <x v="1"/>
    <x v="20"/>
    <x v="0"/>
    <n v="19"/>
    <n v="1"/>
    <x v="2"/>
    <b v="0"/>
  </r>
  <r>
    <s v="PAT-69802c02"/>
    <s v="Nicole Herring"/>
    <x v="45"/>
    <d v="2025-04-18T00:00:00"/>
    <d v="2025-04-30T00:00:00"/>
    <x v="3"/>
    <x v="12"/>
    <x v="1"/>
    <n v="14"/>
    <n v="12"/>
    <x v="5"/>
    <b v="0"/>
  </r>
  <r>
    <s v="PAT-8b68dd5f"/>
    <s v="Alex Hernandez"/>
    <x v="46"/>
    <d v="2025-06-20T00:00:00"/>
    <d v="2025-06-28T00:00:00"/>
    <x v="2"/>
    <x v="29"/>
    <x v="0"/>
    <n v="22"/>
    <n v="8"/>
    <x v="5"/>
    <b v="0"/>
  </r>
  <r>
    <s v="PAT-93f48cc9"/>
    <s v="Michael Elliott"/>
    <x v="47"/>
    <d v="2025-12-30T00:00:00"/>
    <d v="2026-01-06T00:00:00"/>
    <x v="1"/>
    <x v="31"/>
    <x v="0"/>
    <n v="19"/>
    <n v="7"/>
    <x v="6"/>
    <b v="0"/>
  </r>
  <r>
    <s v="PAT-0477a000"/>
    <s v="Michael Wang"/>
    <x v="48"/>
    <d v="2025-07-29T00:00:00"/>
    <d v="2025-07-30T00:00:00"/>
    <x v="2"/>
    <x v="27"/>
    <x v="0"/>
    <n v="22"/>
    <n v="1"/>
    <x v="0"/>
    <b v="0"/>
  </r>
  <r>
    <s v="PAT-efd9dfb4"/>
    <s v="Lawrence Adkins"/>
    <x v="36"/>
    <d v="2025-11-07T00:00:00"/>
    <d v="2025-11-10T00:00:00"/>
    <x v="3"/>
    <x v="12"/>
    <x v="1"/>
    <n v="14"/>
    <n v="3"/>
    <x v="1"/>
    <b v="0"/>
  </r>
  <r>
    <s v="PAT-1dd2fee7"/>
    <s v="Robert Oconnell"/>
    <x v="8"/>
    <d v="2025-09-04T00:00:00"/>
    <d v="2025-09-17T00:00:00"/>
    <x v="1"/>
    <x v="32"/>
    <x v="0"/>
    <n v="19"/>
    <n v="13"/>
    <x v="4"/>
    <b v="1"/>
  </r>
  <r>
    <s v="PAT-f316dd98"/>
    <s v="Alexander Collins"/>
    <x v="49"/>
    <d v="2025-04-06T00:00:00"/>
    <d v="2025-04-09T00:00:00"/>
    <x v="3"/>
    <x v="21"/>
    <x v="1"/>
    <n v="14"/>
    <n v="3"/>
    <x v="0"/>
    <b v="0"/>
  </r>
  <r>
    <s v="PAT-d6e424a7"/>
    <s v="Tina Sanders"/>
    <x v="17"/>
    <d v="2025-01-29T00:00:00"/>
    <d v="2025-02-12T00:00:00"/>
    <x v="3"/>
    <x v="7"/>
    <x v="0"/>
    <n v="14"/>
    <n v="14"/>
    <x v="0"/>
    <b v="0"/>
  </r>
  <r>
    <s v="PAT-9da5da0c"/>
    <s v="Angela Vaughn"/>
    <x v="34"/>
    <d v="2025-08-24T00:00:00"/>
    <d v="2025-09-02T00:00:00"/>
    <x v="2"/>
    <x v="27"/>
    <x v="0"/>
    <n v="22"/>
    <n v="9"/>
    <x v="6"/>
    <b v="1"/>
  </r>
  <r>
    <s v="PAT-d6009d2d"/>
    <s v="Ashley Barton"/>
    <x v="50"/>
    <d v="2025-08-27T00:00:00"/>
    <d v="2025-09-05T00:00:00"/>
    <x v="3"/>
    <x v="19"/>
    <x v="0"/>
    <n v="14"/>
    <n v="9"/>
    <x v="1"/>
    <b v="1"/>
  </r>
  <r>
    <s v="PAT-93eef480"/>
    <s v="Lindsay Martinez"/>
    <x v="8"/>
    <d v="2025-12-25T00:00:00"/>
    <d v="2025-12-29T00:00:00"/>
    <x v="2"/>
    <x v="33"/>
    <x v="0"/>
    <n v="22"/>
    <n v="4"/>
    <x v="4"/>
    <b v="0"/>
  </r>
  <r>
    <s v="PAT-71af91b2"/>
    <s v="Dr. Hannah Patterson"/>
    <x v="51"/>
    <d v="2025-06-26T00:00:00"/>
    <d v="2025-06-29T00:00:00"/>
    <x v="0"/>
    <x v="20"/>
    <x v="0"/>
    <n v="10"/>
    <n v="3"/>
    <x v="4"/>
    <b v="0"/>
  </r>
  <r>
    <s v="PAT-46bf225d"/>
    <s v="Jonathan Peterson"/>
    <x v="8"/>
    <d v="2025-11-20T00:00:00"/>
    <d v="2025-11-22T00:00:00"/>
    <x v="0"/>
    <x v="34"/>
    <x v="1"/>
    <n v="10"/>
    <n v="2"/>
    <x v="4"/>
    <b v="0"/>
  </r>
  <r>
    <s v="PAT-cdf17ff3"/>
    <s v="Samantha Garcia"/>
    <x v="0"/>
    <d v="2025-07-12T00:00:00"/>
    <d v="2025-07-17T00:00:00"/>
    <x v="3"/>
    <x v="31"/>
    <x v="0"/>
    <n v="14"/>
    <n v="5"/>
    <x v="0"/>
    <b v="0"/>
  </r>
  <r>
    <s v="PAT-37cfaa9e"/>
    <s v="Madison Poole"/>
    <x v="27"/>
    <d v="2025-11-01T00:00:00"/>
    <d v="2025-11-10T00:00:00"/>
    <x v="1"/>
    <x v="1"/>
    <x v="0"/>
    <n v="19"/>
    <n v="9"/>
    <x v="5"/>
    <b v="0"/>
  </r>
  <r>
    <s v="PAT-8d08fe4b"/>
    <s v="Jessica Gross"/>
    <x v="52"/>
    <d v="2025-07-06T00:00:00"/>
    <d v="2025-07-16T00:00:00"/>
    <x v="3"/>
    <x v="34"/>
    <x v="1"/>
    <n v="14"/>
    <n v="10"/>
    <x v="2"/>
    <b v="0"/>
  </r>
  <r>
    <s v="PAT-5ceebd3e"/>
    <s v="Debra Morton"/>
    <x v="53"/>
    <d v="2025-07-17T00:00:00"/>
    <d v="2025-07-24T00:00:00"/>
    <x v="2"/>
    <x v="1"/>
    <x v="0"/>
    <n v="22"/>
    <n v="7"/>
    <x v="2"/>
    <b v="0"/>
  </r>
  <r>
    <s v="PAT-781642da"/>
    <s v="Karen Graham"/>
    <x v="22"/>
    <d v="2025-11-29T00:00:00"/>
    <d v="2025-12-01T00:00:00"/>
    <x v="0"/>
    <x v="28"/>
    <x v="0"/>
    <n v="10"/>
    <n v="2"/>
    <x v="0"/>
    <b v="0"/>
  </r>
  <r>
    <s v="PAT-59b0893a"/>
    <s v="Debra Christian"/>
    <x v="54"/>
    <d v="2025-09-17T00:00:00"/>
    <d v="2025-09-28T00:00:00"/>
    <x v="3"/>
    <x v="11"/>
    <x v="0"/>
    <n v="14"/>
    <n v="11"/>
    <x v="3"/>
    <b v="1"/>
  </r>
  <r>
    <s v="PAT-6527c233"/>
    <s v="Angelica Keith"/>
    <x v="23"/>
    <d v="2025-03-04T00:00:00"/>
    <d v="2025-03-10T00:00:00"/>
    <x v="2"/>
    <x v="19"/>
    <x v="0"/>
    <n v="22"/>
    <n v="6"/>
    <x v="6"/>
    <b v="0"/>
  </r>
  <r>
    <s v="PAT-78c826d3"/>
    <s v="John Bishop"/>
    <x v="55"/>
    <d v="2025-08-29T00:00:00"/>
    <d v="2025-09-08T00:00:00"/>
    <x v="0"/>
    <x v="9"/>
    <x v="0"/>
    <n v="10"/>
    <n v="10"/>
    <x v="3"/>
    <b v="1"/>
  </r>
  <r>
    <s v="PAT-69b43c9f"/>
    <s v="Allen Rosales"/>
    <x v="56"/>
    <d v="2025-09-18T00:00:00"/>
    <d v="2025-09-24T00:00:00"/>
    <x v="2"/>
    <x v="5"/>
    <x v="0"/>
    <n v="22"/>
    <n v="6"/>
    <x v="6"/>
    <b v="0"/>
  </r>
  <r>
    <s v="PAT-5d40ae5a"/>
    <s v="Daniel Salinas"/>
    <x v="57"/>
    <d v="2025-04-09T00:00:00"/>
    <d v="2025-04-13T00:00:00"/>
    <x v="2"/>
    <x v="18"/>
    <x v="1"/>
    <n v="22"/>
    <n v="4"/>
    <x v="1"/>
    <b v="0"/>
  </r>
  <r>
    <s v="PAT-bc9492e1"/>
    <s v="Spencer Haynes"/>
    <x v="58"/>
    <d v="2025-03-03T00:00:00"/>
    <d v="2025-03-04T00:00:00"/>
    <x v="0"/>
    <x v="1"/>
    <x v="0"/>
    <n v="10"/>
    <n v="1"/>
    <x v="3"/>
    <b v="0"/>
  </r>
  <r>
    <s v="PAT-1cc7c1b5"/>
    <s v="Adam Vaughan"/>
    <x v="46"/>
    <d v="2025-08-15T00:00:00"/>
    <d v="2025-08-21T00:00:00"/>
    <x v="3"/>
    <x v="32"/>
    <x v="0"/>
    <n v="14"/>
    <n v="6"/>
    <x v="5"/>
    <b v="0"/>
  </r>
  <r>
    <s v="PAT-67f7e3c0"/>
    <s v="Nathan Freeman"/>
    <x v="59"/>
    <d v="2025-03-09T00:00:00"/>
    <d v="2025-03-23T00:00:00"/>
    <x v="2"/>
    <x v="34"/>
    <x v="1"/>
    <n v="22"/>
    <n v="14"/>
    <x v="2"/>
    <b v="0"/>
  </r>
  <r>
    <s v="PAT-ff95fbd3"/>
    <s v="Melissa Brewer"/>
    <x v="22"/>
    <d v="2025-11-19T00:00:00"/>
    <d v="2025-11-30T00:00:00"/>
    <x v="2"/>
    <x v="35"/>
    <x v="0"/>
    <n v="22"/>
    <n v="11"/>
    <x v="0"/>
    <b v="0"/>
  </r>
  <r>
    <s v="PAT-64d84602"/>
    <s v="Ricky Davis II"/>
    <x v="60"/>
    <d v="2025-07-14T00:00:00"/>
    <d v="2025-07-23T00:00:00"/>
    <x v="2"/>
    <x v="12"/>
    <x v="1"/>
    <n v="22"/>
    <n v="9"/>
    <x v="3"/>
    <b v="0"/>
  </r>
  <r>
    <s v="PAT-aec27b91"/>
    <s v="Elizabeth Perkins"/>
    <x v="30"/>
    <d v="2025-01-09T00:00:00"/>
    <d v="2025-01-17T00:00:00"/>
    <x v="0"/>
    <x v="28"/>
    <x v="0"/>
    <n v="10"/>
    <n v="8"/>
    <x v="6"/>
    <b v="0"/>
  </r>
  <r>
    <s v="PAT-adbace23"/>
    <s v="Joseph Coleman"/>
    <x v="61"/>
    <d v="2025-08-14T00:00:00"/>
    <d v="2025-08-22T00:00:00"/>
    <x v="1"/>
    <x v="31"/>
    <x v="0"/>
    <n v="19"/>
    <n v="8"/>
    <x v="2"/>
    <b v="1"/>
  </r>
  <r>
    <s v="PAT-4541f775"/>
    <s v="Erin Warner"/>
    <x v="10"/>
    <d v="2025-09-08T00:00:00"/>
    <d v="2025-09-13T00:00:00"/>
    <x v="3"/>
    <x v="29"/>
    <x v="0"/>
    <n v="14"/>
    <n v="5"/>
    <x v="5"/>
    <b v="0"/>
  </r>
  <r>
    <s v="PAT-747aa801"/>
    <s v="David Martinez"/>
    <x v="49"/>
    <d v="2025-02-06T00:00:00"/>
    <d v="2025-02-18T00:00:00"/>
    <x v="0"/>
    <x v="32"/>
    <x v="0"/>
    <n v="10"/>
    <n v="12"/>
    <x v="0"/>
    <b v="1"/>
  </r>
  <r>
    <s v="PAT-8f6d5fa4"/>
    <s v="Bryan Herrera"/>
    <x v="62"/>
    <d v="2025-03-22T00:00:00"/>
    <d v="2025-03-24T00:00:00"/>
    <x v="2"/>
    <x v="26"/>
    <x v="1"/>
    <n v="22"/>
    <n v="2"/>
    <x v="1"/>
    <b v="0"/>
  </r>
  <r>
    <s v="PAT-5549773a"/>
    <s v="Cathy Robinson"/>
    <x v="63"/>
    <d v="2025-11-14T00:00:00"/>
    <d v="2025-11-27T00:00:00"/>
    <x v="3"/>
    <x v="9"/>
    <x v="0"/>
    <n v="14"/>
    <n v="13"/>
    <x v="5"/>
    <b v="1"/>
  </r>
  <r>
    <s v="PAT-a1a7ae2d"/>
    <s v="Dr. William Warren"/>
    <x v="50"/>
    <d v="2025-12-20T00:00:00"/>
    <d v="2025-12-28T00:00:00"/>
    <x v="3"/>
    <x v="24"/>
    <x v="0"/>
    <n v="14"/>
    <n v="8"/>
    <x v="1"/>
    <b v="0"/>
  </r>
  <r>
    <s v="PAT-e3ea41ad"/>
    <s v="Brian Lee"/>
    <x v="64"/>
    <d v="2025-10-16T00:00:00"/>
    <d v="2025-10-22T00:00:00"/>
    <x v="2"/>
    <x v="1"/>
    <x v="0"/>
    <n v="22"/>
    <n v="6"/>
    <x v="1"/>
    <b v="0"/>
  </r>
  <r>
    <s v="PAT-9503b40f"/>
    <s v="Christopher Smith"/>
    <x v="20"/>
    <d v="2025-06-17T00:00:00"/>
    <d v="2025-06-29T00:00:00"/>
    <x v="3"/>
    <x v="10"/>
    <x v="1"/>
    <n v="14"/>
    <n v="12"/>
    <x v="2"/>
    <b v="0"/>
  </r>
  <r>
    <s v="PAT-77cb8744"/>
    <s v="Denise Mccann"/>
    <x v="65"/>
    <d v="2025-10-31T00:00:00"/>
    <d v="2025-11-09T00:00:00"/>
    <x v="1"/>
    <x v="32"/>
    <x v="0"/>
    <n v="19"/>
    <n v="9"/>
    <x v="5"/>
    <b v="1"/>
  </r>
  <r>
    <s v="PAT-7b4c9205"/>
    <s v="Melissa Martinez"/>
    <x v="63"/>
    <d v="2025-06-30T00:00:00"/>
    <d v="2025-07-10T00:00:00"/>
    <x v="2"/>
    <x v="25"/>
    <x v="1"/>
    <n v="22"/>
    <n v="10"/>
    <x v="5"/>
    <b v="0"/>
  </r>
  <r>
    <s v="PAT-140b8ad9"/>
    <s v="Katherine Salas"/>
    <x v="5"/>
    <d v="2025-07-07T00:00:00"/>
    <d v="2025-07-14T00:00:00"/>
    <x v="1"/>
    <x v="33"/>
    <x v="0"/>
    <n v="19"/>
    <n v="7"/>
    <x v="1"/>
    <b v="0"/>
  </r>
  <r>
    <s v="PAT-d2e54d43"/>
    <s v="Julie Alexander"/>
    <x v="63"/>
    <d v="2025-09-06T00:00:00"/>
    <d v="2025-09-09T00:00:00"/>
    <x v="0"/>
    <x v="36"/>
    <x v="1"/>
    <n v="10"/>
    <n v="3"/>
    <x v="5"/>
    <b v="0"/>
  </r>
  <r>
    <s v="PAT-7d1cd17c"/>
    <s v="Anthony Everett"/>
    <x v="42"/>
    <d v="2025-06-09T00:00:00"/>
    <d v="2025-06-20T00:00:00"/>
    <x v="0"/>
    <x v="17"/>
    <x v="0"/>
    <n v="10"/>
    <n v="11"/>
    <x v="4"/>
    <b v="0"/>
  </r>
  <r>
    <s v="PAT-a5027bf8"/>
    <s v="Rodney Morales"/>
    <x v="66"/>
    <d v="2025-03-23T00:00:00"/>
    <d v="2025-03-27T00:00:00"/>
    <x v="1"/>
    <x v="0"/>
    <x v="0"/>
    <n v="19"/>
    <n v="4"/>
    <x v="0"/>
    <b v="0"/>
  </r>
  <r>
    <s v="PAT-e084c2a6"/>
    <s v="Mark Brown"/>
    <x v="9"/>
    <d v="2025-01-12T00:00:00"/>
    <d v="2025-01-19T00:00:00"/>
    <x v="2"/>
    <x v="0"/>
    <x v="0"/>
    <n v="22"/>
    <n v="7"/>
    <x v="3"/>
    <b v="0"/>
  </r>
  <r>
    <s v="PAT-6df0ffc7"/>
    <s v="Justin Torres"/>
    <x v="67"/>
    <d v="2025-06-04T00:00:00"/>
    <d v="2025-06-05T00:00:00"/>
    <x v="0"/>
    <x v="3"/>
    <x v="0"/>
    <n v="10"/>
    <n v="1"/>
    <x v="6"/>
    <b v="0"/>
  </r>
  <r>
    <s v="PAT-778a1d7f"/>
    <s v="Bailey Duran DDS"/>
    <x v="68"/>
    <d v="2025-12-10T00:00:00"/>
    <d v="2025-12-23T00:00:00"/>
    <x v="3"/>
    <x v="18"/>
    <x v="1"/>
    <n v="14"/>
    <n v="13"/>
    <x v="0"/>
    <b v="0"/>
  </r>
  <r>
    <s v="PAT-c10bb8e8"/>
    <s v="Courtney Mills"/>
    <x v="39"/>
    <d v="2025-03-15T00:00:00"/>
    <d v="2025-03-24T00:00:00"/>
    <x v="1"/>
    <x v="6"/>
    <x v="1"/>
    <n v="19"/>
    <n v="9"/>
    <x v="1"/>
    <b v="0"/>
  </r>
  <r>
    <s v="PAT-213fad7f"/>
    <s v="Jeremy Dalton"/>
    <x v="5"/>
    <d v="2025-03-01T00:00:00"/>
    <d v="2025-03-15T00:00:00"/>
    <x v="3"/>
    <x v="34"/>
    <x v="1"/>
    <n v="14"/>
    <n v="14"/>
    <x v="1"/>
    <b v="0"/>
  </r>
  <r>
    <s v="PAT-ac6dc0e1"/>
    <s v="Elizabeth Oliver DDS"/>
    <x v="69"/>
    <d v="2025-12-18T00:00:00"/>
    <d v="2025-12-22T00:00:00"/>
    <x v="3"/>
    <x v="22"/>
    <x v="0"/>
    <n v="14"/>
    <n v="4"/>
    <x v="3"/>
    <b v="0"/>
  </r>
  <r>
    <s v="PAT-76736cf9"/>
    <s v="Theresa Clark"/>
    <x v="70"/>
    <d v="2025-01-12T00:00:00"/>
    <d v="2025-01-18T00:00:00"/>
    <x v="2"/>
    <x v="3"/>
    <x v="0"/>
    <n v="22"/>
    <n v="6"/>
    <x v="3"/>
    <b v="0"/>
  </r>
  <r>
    <s v="PAT-7447f98d"/>
    <s v="Matthew Moore"/>
    <x v="32"/>
    <d v="2025-07-12T00:00:00"/>
    <d v="2025-07-18T00:00:00"/>
    <x v="0"/>
    <x v="29"/>
    <x v="0"/>
    <n v="10"/>
    <n v="6"/>
    <x v="5"/>
    <b v="0"/>
  </r>
  <r>
    <s v="PAT-adc6b53e"/>
    <s v="Benjamin Smith"/>
    <x v="44"/>
    <d v="2025-09-27T00:00:00"/>
    <d v="2025-10-10T00:00:00"/>
    <x v="0"/>
    <x v="16"/>
    <x v="0"/>
    <n v="10"/>
    <n v="13"/>
    <x v="2"/>
    <b v="1"/>
  </r>
  <r>
    <s v="PAT-566609d4"/>
    <s v="Kirk Carter"/>
    <x v="71"/>
    <d v="2025-08-15T00:00:00"/>
    <d v="2025-08-19T00:00:00"/>
    <x v="1"/>
    <x v="16"/>
    <x v="0"/>
    <n v="19"/>
    <n v="4"/>
    <x v="3"/>
    <b v="0"/>
  </r>
  <r>
    <s v="PAT-76ad3db1"/>
    <s v="Michael Warner"/>
    <x v="1"/>
    <d v="2025-02-02T00:00:00"/>
    <d v="2025-02-08T00:00:00"/>
    <x v="2"/>
    <x v="31"/>
    <x v="0"/>
    <n v="22"/>
    <n v="6"/>
    <x v="1"/>
    <b v="0"/>
  </r>
  <r>
    <s v="PAT-6cade292"/>
    <s v="Michael Bradshaw"/>
    <x v="12"/>
    <d v="2025-02-27T00:00:00"/>
    <d v="2025-03-06T00:00:00"/>
    <x v="1"/>
    <x v="29"/>
    <x v="0"/>
    <n v="19"/>
    <n v="7"/>
    <x v="0"/>
    <b v="0"/>
  </r>
  <r>
    <s v="PAT-9058ed41"/>
    <s v="Lori Guerrero"/>
    <x v="17"/>
    <d v="2025-10-12T00:00:00"/>
    <d v="2025-10-16T00:00:00"/>
    <x v="0"/>
    <x v="3"/>
    <x v="0"/>
    <n v="10"/>
    <n v="4"/>
    <x v="0"/>
    <b v="0"/>
  </r>
  <r>
    <s v="PAT-a672d6ab"/>
    <s v="Jessica Stephens"/>
    <x v="67"/>
    <d v="2025-02-08T00:00:00"/>
    <d v="2025-02-15T00:00:00"/>
    <x v="2"/>
    <x v="7"/>
    <x v="0"/>
    <n v="22"/>
    <n v="7"/>
    <x v="6"/>
    <b v="0"/>
  </r>
  <r>
    <s v="PAT-55170e9d"/>
    <s v="Susan Serrano"/>
    <x v="60"/>
    <d v="2025-10-15T00:00:00"/>
    <d v="2025-10-17T00:00:00"/>
    <x v="1"/>
    <x v="20"/>
    <x v="0"/>
    <n v="19"/>
    <n v="2"/>
    <x v="3"/>
    <b v="0"/>
  </r>
  <r>
    <s v="PAT-1c369f8c"/>
    <s v="Christopher Parker"/>
    <x v="4"/>
    <d v="2025-01-27T00:00:00"/>
    <d v="2025-01-30T00:00:00"/>
    <x v="0"/>
    <x v="3"/>
    <x v="0"/>
    <n v="10"/>
    <n v="3"/>
    <x v="1"/>
    <b v="0"/>
  </r>
  <r>
    <s v="PAT-933fdb73"/>
    <s v="Laura Roberts"/>
    <x v="50"/>
    <d v="2025-01-21T00:00:00"/>
    <d v="2025-01-26T00:00:00"/>
    <x v="3"/>
    <x v="15"/>
    <x v="0"/>
    <n v="14"/>
    <n v="5"/>
    <x v="1"/>
    <b v="0"/>
  </r>
  <r>
    <s v="PAT-36e02234"/>
    <s v="Michael Lyons"/>
    <x v="56"/>
    <d v="2025-09-14T00:00:00"/>
    <d v="2025-09-24T00:00:00"/>
    <x v="1"/>
    <x v="23"/>
    <x v="1"/>
    <n v="19"/>
    <n v="10"/>
    <x v="6"/>
    <b v="0"/>
  </r>
  <r>
    <s v="PAT-5cc44627"/>
    <s v="Kathryn Snyder"/>
    <x v="72"/>
    <d v="2025-06-12T00:00:00"/>
    <d v="2025-06-13T00:00:00"/>
    <x v="0"/>
    <x v="28"/>
    <x v="0"/>
    <n v="10"/>
    <n v="1"/>
    <x v="3"/>
    <b v="0"/>
  </r>
  <r>
    <s v="PAT-333f8368"/>
    <s v="Andrew Reynolds"/>
    <x v="73"/>
    <d v="2025-10-01T00:00:00"/>
    <d v="2025-10-13T00:00:00"/>
    <x v="3"/>
    <x v="27"/>
    <x v="0"/>
    <n v="14"/>
    <n v="12"/>
    <x v="5"/>
    <b v="1"/>
  </r>
  <r>
    <s v="PAT-82531806"/>
    <s v="David Davis"/>
    <x v="74"/>
    <d v="2025-03-01T00:00:00"/>
    <d v="2025-03-15T00:00:00"/>
    <x v="3"/>
    <x v="28"/>
    <x v="0"/>
    <n v="14"/>
    <n v="14"/>
    <x v="6"/>
    <b v="0"/>
  </r>
  <r>
    <s v="PAT-16a8108f"/>
    <s v="Sara Johnston"/>
    <x v="35"/>
    <d v="2025-11-05T00:00:00"/>
    <d v="2025-11-13T00:00:00"/>
    <x v="2"/>
    <x v="31"/>
    <x v="0"/>
    <n v="22"/>
    <n v="8"/>
    <x v="5"/>
    <b v="1"/>
  </r>
  <r>
    <s v="PAT-d977b532"/>
    <s v="Yvonne Chambers"/>
    <x v="74"/>
    <d v="2025-02-19T00:00:00"/>
    <d v="2025-02-23T00:00:00"/>
    <x v="0"/>
    <x v="4"/>
    <x v="0"/>
    <n v="10"/>
    <n v="4"/>
    <x v="6"/>
    <b v="0"/>
  </r>
  <r>
    <s v="PAT-532a2fa4"/>
    <s v="Andrew Avila"/>
    <x v="46"/>
    <d v="2025-06-30T00:00:00"/>
    <d v="2025-07-08T00:00:00"/>
    <x v="2"/>
    <x v="9"/>
    <x v="0"/>
    <n v="22"/>
    <n v="8"/>
    <x v="5"/>
    <b v="1"/>
  </r>
  <r>
    <s v="PAT-4d4b8877"/>
    <s v="Matthew Moon"/>
    <x v="23"/>
    <d v="2025-01-15T00:00:00"/>
    <d v="2025-01-24T00:00:00"/>
    <x v="0"/>
    <x v="17"/>
    <x v="0"/>
    <n v="10"/>
    <n v="9"/>
    <x v="6"/>
    <b v="0"/>
  </r>
  <r>
    <s v="PAT-2d44492a"/>
    <s v="Kevin Walters"/>
    <x v="9"/>
    <d v="2025-09-30T00:00:00"/>
    <d v="2025-10-14T00:00:00"/>
    <x v="1"/>
    <x v="15"/>
    <x v="0"/>
    <n v="19"/>
    <n v="14"/>
    <x v="3"/>
    <b v="1"/>
  </r>
  <r>
    <s v="PAT-dea8a3ab"/>
    <s v="Brandon Bailey MD"/>
    <x v="24"/>
    <d v="2025-11-15T00:00:00"/>
    <d v="2025-11-21T00:00:00"/>
    <x v="0"/>
    <x v="0"/>
    <x v="0"/>
    <n v="10"/>
    <n v="6"/>
    <x v="4"/>
    <b v="0"/>
  </r>
  <r>
    <s v="PAT-a8c3a396"/>
    <s v="Shannon Rivera"/>
    <x v="14"/>
    <d v="2025-03-05T00:00:00"/>
    <d v="2025-03-18T00:00:00"/>
    <x v="3"/>
    <x v="3"/>
    <x v="0"/>
    <n v="14"/>
    <n v="13"/>
    <x v="0"/>
    <b v="1"/>
  </r>
  <r>
    <s v="PAT-e52ee9c7"/>
    <s v="Donna Landry"/>
    <x v="75"/>
    <d v="2025-10-01T00:00:00"/>
    <d v="2025-10-15T00:00:00"/>
    <x v="2"/>
    <x v="14"/>
    <x v="0"/>
    <n v="22"/>
    <n v="14"/>
    <x v="4"/>
    <b v="1"/>
  </r>
  <r>
    <s v="PAT-b3234b48"/>
    <s v="Krista Gibson"/>
    <x v="10"/>
    <d v="2025-01-11T00:00:00"/>
    <d v="2025-01-24T00:00:00"/>
    <x v="3"/>
    <x v="28"/>
    <x v="0"/>
    <n v="14"/>
    <n v="13"/>
    <x v="5"/>
    <b v="0"/>
  </r>
  <r>
    <s v="PAT-3333db57"/>
    <s v="Frank Cordova"/>
    <x v="2"/>
    <d v="2025-04-12T00:00:00"/>
    <d v="2025-04-21T00:00:00"/>
    <x v="3"/>
    <x v="11"/>
    <x v="0"/>
    <n v="14"/>
    <n v="9"/>
    <x v="2"/>
    <b v="1"/>
  </r>
  <r>
    <s v="PAT-422fc492"/>
    <s v="Jose Travis"/>
    <x v="22"/>
    <d v="2025-06-28T00:00:00"/>
    <d v="2025-07-06T00:00:00"/>
    <x v="0"/>
    <x v="3"/>
    <x v="0"/>
    <n v="10"/>
    <n v="8"/>
    <x v="0"/>
    <b v="1"/>
  </r>
  <r>
    <s v="PAT-62ac02ae"/>
    <s v="Kimberly Gutierrez"/>
    <x v="30"/>
    <d v="2025-02-15T00:00:00"/>
    <d v="2025-02-21T00:00:00"/>
    <x v="2"/>
    <x v="2"/>
    <x v="0"/>
    <n v="22"/>
    <n v="6"/>
    <x v="6"/>
    <b v="0"/>
  </r>
  <r>
    <s v="PAT-aecf2749"/>
    <s v="Isaiah Avila"/>
    <x v="23"/>
    <d v="2025-07-21T00:00:00"/>
    <d v="2025-07-29T00:00:00"/>
    <x v="2"/>
    <x v="6"/>
    <x v="1"/>
    <n v="22"/>
    <n v="8"/>
    <x v="6"/>
    <b v="0"/>
  </r>
  <r>
    <s v="PAT-910d00c5"/>
    <s v="Olivia Harris"/>
    <x v="21"/>
    <d v="2025-10-16T00:00:00"/>
    <d v="2025-10-25T00:00:00"/>
    <x v="2"/>
    <x v="32"/>
    <x v="0"/>
    <n v="22"/>
    <n v="9"/>
    <x v="4"/>
    <b v="1"/>
  </r>
  <r>
    <s v="PAT-1153d980"/>
    <s v="Tanya Kim"/>
    <x v="8"/>
    <d v="2025-03-18T00:00:00"/>
    <d v="2025-03-22T00:00:00"/>
    <x v="2"/>
    <x v="29"/>
    <x v="0"/>
    <n v="22"/>
    <n v="4"/>
    <x v="4"/>
    <b v="0"/>
  </r>
  <r>
    <s v="PAT-86e1492d"/>
    <s v="Barbara Dudley"/>
    <x v="69"/>
    <d v="2025-07-13T00:00:00"/>
    <d v="2025-07-19T00:00:00"/>
    <x v="1"/>
    <x v="21"/>
    <x v="1"/>
    <n v="19"/>
    <n v="6"/>
    <x v="3"/>
    <b v="0"/>
  </r>
  <r>
    <s v="PAT-796351fa"/>
    <s v="Cynthia Moore"/>
    <x v="76"/>
    <d v="2025-05-02T00:00:00"/>
    <d v="2025-05-04T00:00:00"/>
    <x v="0"/>
    <x v="31"/>
    <x v="0"/>
    <n v="10"/>
    <n v="2"/>
    <x v="6"/>
    <b v="0"/>
  </r>
  <r>
    <s v="PAT-45fbe971"/>
    <s v="Kristen Davis"/>
    <x v="37"/>
    <d v="2025-12-26T00:00:00"/>
    <d v="2026-01-06T00:00:00"/>
    <x v="2"/>
    <x v="9"/>
    <x v="0"/>
    <n v="22"/>
    <n v="11"/>
    <x v="4"/>
    <b v="1"/>
  </r>
  <r>
    <s v="PAT-d70a9eaa"/>
    <s v="Susan Murray MD"/>
    <x v="56"/>
    <d v="2025-09-19T00:00:00"/>
    <d v="2025-09-28T00:00:00"/>
    <x v="2"/>
    <x v="21"/>
    <x v="1"/>
    <n v="22"/>
    <n v="9"/>
    <x v="6"/>
    <b v="0"/>
  </r>
  <r>
    <s v="PAT-807a2946"/>
    <s v="Kathleen Moran"/>
    <x v="12"/>
    <d v="2025-07-23T00:00:00"/>
    <d v="2025-07-31T00:00:00"/>
    <x v="2"/>
    <x v="11"/>
    <x v="0"/>
    <n v="22"/>
    <n v="8"/>
    <x v="0"/>
    <b v="1"/>
  </r>
  <r>
    <s v="PAT-8f4befb1"/>
    <s v="Denise Davenport"/>
    <x v="58"/>
    <d v="2025-11-14T00:00:00"/>
    <d v="2025-11-18T00:00:00"/>
    <x v="3"/>
    <x v="4"/>
    <x v="0"/>
    <n v="14"/>
    <n v="4"/>
    <x v="3"/>
    <b v="0"/>
  </r>
  <r>
    <s v="PAT-128d605f"/>
    <s v="Mrs. Kristen Reyes"/>
    <x v="77"/>
    <d v="2025-07-27T00:00:00"/>
    <d v="2025-07-31T00:00:00"/>
    <x v="3"/>
    <x v="37"/>
    <x v="0"/>
    <n v="14"/>
    <n v="4"/>
    <x v="2"/>
    <b v="0"/>
  </r>
  <r>
    <s v="PAT-957409c3"/>
    <s v="Katie Suarez"/>
    <x v="78"/>
    <d v="2025-01-03T00:00:00"/>
    <d v="2025-01-12T00:00:00"/>
    <x v="0"/>
    <x v="20"/>
    <x v="0"/>
    <n v="10"/>
    <n v="9"/>
    <x v="4"/>
    <b v="1"/>
  </r>
  <r>
    <s v="PAT-e84b2bde"/>
    <s v="Desiree Tyler"/>
    <x v="77"/>
    <d v="2025-01-12T00:00:00"/>
    <d v="2025-01-19T00:00:00"/>
    <x v="0"/>
    <x v="16"/>
    <x v="0"/>
    <n v="10"/>
    <n v="7"/>
    <x v="2"/>
    <b v="0"/>
  </r>
  <r>
    <s v="PAT-ef5fba5e"/>
    <s v="Timothy Romero"/>
    <x v="67"/>
    <d v="2025-10-28T00:00:00"/>
    <d v="2025-10-31T00:00:00"/>
    <x v="2"/>
    <x v="38"/>
    <x v="0"/>
    <n v="22"/>
    <n v="3"/>
    <x v="6"/>
    <b v="0"/>
  </r>
  <r>
    <s v="PAT-9fa2fb78"/>
    <s v="Diane Evans"/>
    <x v="47"/>
    <d v="2025-12-22T00:00:00"/>
    <d v="2026-01-04T00:00:00"/>
    <x v="0"/>
    <x v="11"/>
    <x v="0"/>
    <n v="10"/>
    <n v="13"/>
    <x v="6"/>
    <b v="1"/>
  </r>
  <r>
    <s v="PAT-0b36c5db"/>
    <s v="Yvonne Burns"/>
    <x v="79"/>
    <d v="2025-10-15T00:00:00"/>
    <d v="2025-10-18T00:00:00"/>
    <x v="1"/>
    <x v="14"/>
    <x v="0"/>
    <n v="19"/>
    <n v="3"/>
    <x v="0"/>
    <b v="0"/>
  </r>
  <r>
    <s v="PAT-feaf8fa9"/>
    <s v="Joshua Reed"/>
    <x v="39"/>
    <d v="2025-07-30T00:00:00"/>
    <d v="2025-08-05T00:00:00"/>
    <x v="0"/>
    <x v="34"/>
    <x v="1"/>
    <n v="10"/>
    <n v="6"/>
    <x v="1"/>
    <b v="0"/>
  </r>
  <r>
    <s v="PAT-a0249545"/>
    <s v="Kimberly Gibson"/>
    <x v="50"/>
    <d v="2025-02-28T00:00:00"/>
    <d v="2025-03-03T00:00:00"/>
    <x v="2"/>
    <x v="35"/>
    <x v="0"/>
    <n v="22"/>
    <n v="3"/>
    <x v="1"/>
    <b v="0"/>
  </r>
  <r>
    <s v="PAT-b3884d9d"/>
    <s v="Colin Terry"/>
    <x v="19"/>
    <d v="2025-02-04T00:00:00"/>
    <d v="2025-02-17T00:00:00"/>
    <x v="1"/>
    <x v="7"/>
    <x v="0"/>
    <n v="19"/>
    <n v="13"/>
    <x v="0"/>
    <b v="0"/>
  </r>
  <r>
    <s v="PAT-37a4e49b"/>
    <s v="Cynthia Rowe"/>
    <x v="15"/>
    <d v="2025-07-26T00:00:00"/>
    <d v="2025-07-27T00:00:00"/>
    <x v="1"/>
    <x v="4"/>
    <x v="0"/>
    <n v="19"/>
    <n v="1"/>
    <x v="2"/>
    <b v="0"/>
  </r>
  <r>
    <s v="PAT-3f3b87d0"/>
    <s v="Patrick Thornton"/>
    <x v="30"/>
    <d v="2025-12-16T00:00:00"/>
    <d v="2025-12-21T00:00:00"/>
    <x v="2"/>
    <x v="36"/>
    <x v="1"/>
    <n v="22"/>
    <n v="5"/>
    <x v="6"/>
    <b v="0"/>
  </r>
  <r>
    <s v="PAT-4a65d104"/>
    <s v="Jasmin Alvarado"/>
    <x v="78"/>
    <d v="2025-01-24T00:00:00"/>
    <d v="2025-01-28T00:00:00"/>
    <x v="2"/>
    <x v="34"/>
    <x v="1"/>
    <n v="22"/>
    <n v="4"/>
    <x v="4"/>
    <b v="0"/>
  </r>
  <r>
    <s v="PAT-f71341e8"/>
    <s v="Veronica Simpson"/>
    <x v="48"/>
    <d v="2025-12-30T00:00:00"/>
    <d v="2026-01-13T00:00:00"/>
    <x v="3"/>
    <x v="15"/>
    <x v="0"/>
    <n v="14"/>
    <n v="14"/>
    <x v="0"/>
    <b v="1"/>
  </r>
  <r>
    <s v="PAT-7fd45a04"/>
    <s v="Jonathan Lawrence"/>
    <x v="68"/>
    <d v="2025-02-19T00:00:00"/>
    <d v="2025-02-20T00:00:00"/>
    <x v="3"/>
    <x v="6"/>
    <x v="1"/>
    <n v="14"/>
    <n v="1"/>
    <x v="0"/>
    <b v="0"/>
  </r>
  <r>
    <s v="PAT-497f24f8"/>
    <s v="Shelly Alexander"/>
    <x v="71"/>
    <d v="2025-04-27T00:00:00"/>
    <d v="2025-04-29T00:00:00"/>
    <x v="0"/>
    <x v="25"/>
    <x v="1"/>
    <n v="10"/>
    <n v="2"/>
    <x v="3"/>
    <b v="0"/>
  </r>
  <r>
    <s v="PAT-397b021a"/>
    <s v="Joyce Bowen"/>
    <x v="80"/>
    <d v="2025-09-19T00:00:00"/>
    <d v="2025-09-26T00:00:00"/>
    <x v="1"/>
    <x v="16"/>
    <x v="0"/>
    <n v="19"/>
    <n v="7"/>
    <x v="5"/>
    <b v="0"/>
  </r>
  <r>
    <s v="PAT-278b39f9"/>
    <s v="Matthew Moore"/>
    <x v="46"/>
    <d v="2025-01-18T00:00:00"/>
    <d v="2025-01-26T00:00:00"/>
    <x v="2"/>
    <x v="13"/>
    <x v="0"/>
    <n v="22"/>
    <n v="8"/>
    <x v="5"/>
    <b v="0"/>
  </r>
  <r>
    <s v="PAT-7d5f5886"/>
    <s v="Wayne Morgan"/>
    <x v="72"/>
    <d v="2025-12-21T00:00:00"/>
    <d v="2025-12-31T00:00:00"/>
    <x v="2"/>
    <x v="11"/>
    <x v="0"/>
    <n v="22"/>
    <n v="10"/>
    <x v="3"/>
    <b v="1"/>
  </r>
  <r>
    <s v="PAT-30e54d48"/>
    <s v="Marie Christian"/>
    <x v="13"/>
    <d v="2025-01-14T00:00:00"/>
    <d v="2025-01-28T00:00:00"/>
    <x v="0"/>
    <x v="0"/>
    <x v="0"/>
    <n v="10"/>
    <n v="14"/>
    <x v="5"/>
    <b v="1"/>
  </r>
  <r>
    <s v="PAT-121063b2"/>
    <s v="Shannon James"/>
    <x v="81"/>
    <d v="2025-02-10T00:00:00"/>
    <d v="2025-02-24T00:00:00"/>
    <x v="2"/>
    <x v="20"/>
    <x v="0"/>
    <n v="22"/>
    <n v="14"/>
    <x v="4"/>
    <b v="1"/>
  </r>
  <r>
    <s v="PAT-dd595a4b"/>
    <s v="Nathan Malone"/>
    <x v="59"/>
    <d v="2025-05-10T00:00:00"/>
    <d v="2025-05-17T00:00:00"/>
    <x v="3"/>
    <x v="37"/>
    <x v="0"/>
    <n v="14"/>
    <n v="7"/>
    <x v="2"/>
    <b v="0"/>
  </r>
  <r>
    <s v="PAT-238a6975"/>
    <s v="Amanda Jones"/>
    <x v="35"/>
    <d v="2025-12-11T00:00:00"/>
    <d v="2025-12-20T00:00:00"/>
    <x v="1"/>
    <x v="35"/>
    <x v="0"/>
    <n v="19"/>
    <n v="9"/>
    <x v="5"/>
    <b v="0"/>
  </r>
  <r>
    <s v="PAT-f6746853"/>
    <s v="Tammie Bright"/>
    <x v="80"/>
    <d v="2025-08-17T00:00:00"/>
    <d v="2025-08-22T00:00:00"/>
    <x v="1"/>
    <x v="8"/>
    <x v="2"/>
    <n v="19"/>
    <n v="5"/>
    <x v="5"/>
    <b v="0"/>
  </r>
  <r>
    <s v="PAT-e83fd232"/>
    <s v="Jessica Garcia"/>
    <x v="31"/>
    <d v="2025-06-13T00:00:00"/>
    <d v="2025-06-26T00:00:00"/>
    <x v="3"/>
    <x v="5"/>
    <x v="0"/>
    <n v="14"/>
    <n v="13"/>
    <x v="2"/>
    <b v="0"/>
  </r>
  <r>
    <s v="PAT-4d0caa3d"/>
    <s v="Shelia Wallace"/>
    <x v="41"/>
    <d v="2025-01-10T00:00:00"/>
    <d v="2025-01-13T00:00:00"/>
    <x v="1"/>
    <x v="20"/>
    <x v="0"/>
    <n v="19"/>
    <n v="3"/>
    <x v="2"/>
    <b v="0"/>
  </r>
  <r>
    <s v="PAT-7e7ca2a8"/>
    <s v="Stephanie Williams"/>
    <x v="82"/>
    <d v="2025-04-03T00:00:00"/>
    <d v="2025-04-13T00:00:00"/>
    <x v="0"/>
    <x v="16"/>
    <x v="0"/>
    <n v="10"/>
    <n v="10"/>
    <x v="5"/>
    <b v="1"/>
  </r>
  <r>
    <s v="PAT-aa7fce81"/>
    <s v="Elaine Brooks"/>
    <x v="6"/>
    <d v="2025-10-03T00:00:00"/>
    <d v="2025-10-11T00:00:00"/>
    <x v="2"/>
    <x v="16"/>
    <x v="0"/>
    <n v="22"/>
    <n v="8"/>
    <x v="3"/>
    <b v="1"/>
  </r>
  <r>
    <s v="PAT-8f12a5d6"/>
    <s v="Joseph Knight"/>
    <x v="6"/>
    <d v="2025-03-05T00:00:00"/>
    <d v="2025-03-11T00:00:00"/>
    <x v="2"/>
    <x v="15"/>
    <x v="0"/>
    <n v="22"/>
    <n v="6"/>
    <x v="3"/>
    <b v="0"/>
  </r>
  <r>
    <s v="PAT-3791a5a1"/>
    <s v="Carolyn Miller"/>
    <x v="62"/>
    <d v="2025-04-17T00:00:00"/>
    <d v="2025-04-22T00:00:00"/>
    <x v="2"/>
    <x v="34"/>
    <x v="1"/>
    <n v="22"/>
    <n v="5"/>
    <x v="1"/>
    <b v="0"/>
  </r>
  <r>
    <s v="PAT-bc0e1eca"/>
    <s v="Lisa Allen"/>
    <x v="30"/>
    <d v="2025-11-01T00:00:00"/>
    <d v="2025-11-02T00:00:00"/>
    <x v="2"/>
    <x v="35"/>
    <x v="0"/>
    <n v="22"/>
    <n v="1"/>
    <x v="6"/>
    <b v="0"/>
  </r>
  <r>
    <s v="PAT-481d6c67"/>
    <s v="Briana Murray"/>
    <x v="83"/>
    <d v="2025-04-18T00:00:00"/>
    <d v="2025-04-29T00:00:00"/>
    <x v="0"/>
    <x v="15"/>
    <x v="0"/>
    <n v="10"/>
    <n v="11"/>
    <x v="4"/>
    <b v="1"/>
  </r>
  <r>
    <s v="PAT-0d3bf577"/>
    <s v="David Smith"/>
    <x v="9"/>
    <d v="2025-10-20T00:00:00"/>
    <d v="2025-10-24T00:00:00"/>
    <x v="0"/>
    <x v="29"/>
    <x v="0"/>
    <n v="10"/>
    <n v="4"/>
    <x v="3"/>
    <b v="0"/>
  </r>
  <r>
    <s v="PAT-50b16635"/>
    <s v="Stephanie Byrd"/>
    <x v="60"/>
    <d v="2025-04-29T00:00:00"/>
    <d v="2025-05-02T00:00:00"/>
    <x v="2"/>
    <x v="37"/>
    <x v="0"/>
    <n v="22"/>
    <n v="3"/>
    <x v="3"/>
    <b v="0"/>
  </r>
  <r>
    <s v="PAT-d7ca9f9c"/>
    <s v="Jeremy Reed"/>
    <x v="65"/>
    <d v="2025-06-10T00:00:00"/>
    <d v="2025-06-11T00:00:00"/>
    <x v="2"/>
    <x v="20"/>
    <x v="0"/>
    <n v="22"/>
    <n v="1"/>
    <x v="5"/>
    <b v="0"/>
  </r>
  <r>
    <s v="PAT-6239f3b2"/>
    <s v="Margaret Coleman"/>
    <x v="40"/>
    <d v="2025-10-03T00:00:00"/>
    <d v="2025-10-08T00:00:00"/>
    <x v="0"/>
    <x v="1"/>
    <x v="0"/>
    <n v="10"/>
    <n v="5"/>
    <x v="2"/>
    <b v="0"/>
  </r>
  <r>
    <s v="PAT-aae196c0"/>
    <s v="Ryan Gonzalez"/>
    <x v="84"/>
    <d v="2025-08-05T00:00:00"/>
    <d v="2025-08-07T00:00:00"/>
    <x v="0"/>
    <x v="7"/>
    <x v="0"/>
    <n v="10"/>
    <n v="2"/>
    <x v="3"/>
    <b v="0"/>
  </r>
  <r>
    <s v="PAT-c84e4d43"/>
    <s v="John Young"/>
    <x v="55"/>
    <d v="2025-08-11T00:00:00"/>
    <d v="2025-08-19T00:00:00"/>
    <x v="1"/>
    <x v="5"/>
    <x v="0"/>
    <n v="19"/>
    <n v="8"/>
    <x v="3"/>
    <b v="0"/>
  </r>
  <r>
    <s v="PAT-59cde384"/>
    <s v="Laura Haney"/>
    <x v="37"/>
    <d v="2025-12-06T00:00:00"/>
    <d v="2025-12-13T00:00:00"/>
    <x v="0"/>
    <x v="27"/>
    <x v="0"/>
    <n v="10"/>
    <n v="7"/>
    <x v="4"/>
    <b v="0"/>
  </r>
  <r>
    <s v="PAT-c3d1e20b"/>
    <s v="William Barrett"/>
    <x v="58"/>
    <d v="2025-01-08T00:00:00"/>
    <d v="2025-01-10T00:00:00"/>
    <x v="0"/>
    <x v="13"/>
    <x v="0"/>
    <n v="10"/>
    <n v="2"/>
    <x v="3"/>
    <b v="0"/>
  </r>
  <r>
    <s v="PAT-55244264"/>
    <s v="Keith Jennings"/>
    <x v="6"/>
    <d v="2025-09-21T00:00:00"/>
    <d v="2025-10-04T00:00:00"/>
    <x v="1"/>
    <x v="6"/>
    <x v="1"/>
    <n v="19"/>
    <n v="13"/>
    <x v="3"/>
    <b v="0"/>
  </r>
  <r>
    <s v="PAT-00b64d32"/>
    <s v="Amber Obrien"/>
    <x v="61"/>
    <d v="2025-03-27T00:00:00"/>
    <d v="2025-03-29T00:00:00"/>
    <x v="1"/>
    <x v="8"/>
    <x v="2"/>
    <n v="19"/>
    <n v="2"/>
    <x v="2"/>
    <b v="0"/>
  </r>
  <r>
    <s v="PAT-78f9a717"/>
    <s v="Tanner Mitchell DDS"/>
    <x v="47"/>
    <d v="2025-08-06T00:00:00"/>
    <d v="2025-08-17T00:00:00"/>
    <x v="1"/>
    <x v="19"/>
    <x v="0"/>
    <n v="19"/>
    <n v="11"/>
    <x v="6"/>
    <b v="1"/>
  </r>
  <r>
    <s v="PAT-98dd495d"/>
    <s v="Heather Fields"/>
    <x v="8"/>
    <d v="2025-05-25T00:00:00"/>
    <d v="2025-06-04T00:00:00"/>
    <x v="0"/>
    <x v="11"/>
    <x v="0"/>
    <n v="10"/>
    <n v="10"/>
    <x v="4"/>
    <b v="1"/>
  </r>
  <r>
    <s v="PAT-f8043a94"/>
    <s v="Megan Le"/>
    <x v="41"/>
    <d v="2025-03-17T00:00:00"/>
    <d v="2025-03-28T00:00:00"/>
    <x v="3"/>
    <x v="11"/>
    <x v="0"/>
    <n v="14"/>
    <n v="11"/>
    <x v="2"/>
    <b v="1"/>
  </r>
  <r>
    <s v="PAT-3e4685e0"/>
    <s v="Sara Fuller"/>
    <x v="59"/>
    <d v="2025-10-16T00:00:00"/>
    <d v="2025-10-17T00:00:00"/>
    <x v="0"/>
    <x v="38"/>
    <x v="0"/>
    <n v="10"/>
    <n v="1"/>
    <x v="2"/>
    <b v="0"/>
  </r>
  <r>
    <s v="PAT-d29552a2"/>
    <s v="Maria Parker"/>
    <x v="45"/>
    <d v="2025-05-22T00:00:00"/>
    <d v="2025-05-27T00:00:00"/>
    <x v="3"/>
    <x v="33"/>
    <x v="0"/>
    <n v="14"/>
    <n v="5"/>
    <x v="5"/>
    <b v="0"/>
  </r>
  <r>
    <s v="PAT-112d537f"/>
    <s v="Kevin Oconnor"/>
    <x v="76"/>
    <d v="2025-08-08T00:00:00"/>
    <d v="2025-08-10T00:00:00"/>
    <x v="0"/>
    <x v="37"/>
    <x v="0"/>
    <n v="10"/>
    <n v="2"/>
    <x v="6"/>
    <b v="0"/>
  </r>
  <r>
    <s v="PAT-887e7cea"/>
    <s v="Edward Burgess"/>
    <x v="5"/>
    <d v="2025-06-10T00:00:00"/>
    <d v="2025-06-19T00:00:00"/>
    <x v="2"/>
    <x v="28"/>
    <x v="0"/>
    <n v="22"/>
    <n v="9"/>
    <x v="1"/>
    <b v="0"/>
  </r>
  <r>
    <s v="PAT-30c0449b"/>
    <s v="Carlos Ryan"/>
    <x v="43"/>
    <d v="2025-03-14T00:00:00"/>
    <d v="2025-03-19T00:00:00"/>
    <x v="2"/>
    <x v="32"/>
    <x v="0"/>
    <n v="22"/>
    <n v="5"/>
    <x v="6"/>
    <b v="0"/>
  </r>
  <r>
    <s v="PAT-71583d93"/>
    <s v="Kiara Mcintyre"/>
    <x v="45"/>
    <d v="2025-11-20T00:00:00"/>
    <d v="2025-11-22T00:00:00"/>
    <x v="2"/>
    <x v="23"/>
    <x v="1"/>
    <n v="22"/>
    <n v="2"/>
    <x v="5"/>
    <b v="0"/>
  </r>
  <r>
    <s v="PAT-2143a928"/>
    <s v="Dawn Summers"/>
    <x v="48"/>
    <d v="2025-01-19T00:00:00"/>
    <d v="2025-01-25T00:00:00"/>
    <x v="0"/>
    <x v="12"/>
    <x v="1"/>
    <n v="10"/>
    <n v="6"/>
    <x v="0"/>
    <b v="0"/>
  </r>
  <r>
    <s v="PAT-8c70732d"/>
    <s v="Dr. Paul Morgan"/>
    <x v="44"/>
    <d v="2025-10-06T00:00:00"/>
    <d v="2025-10-09T00:00:00"/>
    <x v="2"/>
    <x v="39"/>
    <x v="0"/>
    <n v="22"/>
    <n v="3"/>
    <x v="2"/>
    <b v="0"/>
  </r>
  <r>
    <s v="PAT-00883d3c"/>
    <s v="Victor Taylor"/>
    <x v="6"/>
    <d v="2025-11-06T00:00:00"/>
    <d v="2025-11-13T00:00:00"/>
    <x v="3"/>
    <x v="28"/>
    <x v="0"/>
    <n v="14"/>
    <n v="7"/>
    <x v="3"/>
    <b v="0"/>
  </r>
  <r>
    <s v="PAT-fddf786e"/>
    <s v="Shannon Ramsey"/>
    <x v="28"/>
    <d v="2025-03-06T00:00:00"/>
    <d v="2025-03-18T00:00:00"/>
    <x v="1"/>
    <x v="4"/>
    <x v="0"/>
    <n v="19"/>
    <n v="12"/>
    <x v="3"/>
    <b v="1"/>
  </r>
  <r>
    <s v="PAT-4ef184da"/>
    <s v="Tracy Ballard"/>
    <x v="72"/>
    <d v="2025-11-12T00:00:00"/>
    <d v="2025-11-25T00:00:00"/>
    <x v="2"/>
    <x v="28"/>
    <x v="0"/>
    <n v="22"/>
    <n v="13"/>
    <x v="3"/>
    <b v="0"/>
  </r>
  <r>
    <s v="PAT-a9c4531b"/>
    <s v="Richard Smith"/>
    <x v="2"/>
    <d v="2025-08-12T00:00:00"/>
    <d v="2025-08-13T00:00:00"/>
    <x v="2"/>
    <x v="18"/>
    <x v="1"/>
    <n v="22"/>
    <n v="1"/>
    <x v="2"/>
    <b v="0"/>
  </r>
  <r>
    <s v="PAT-25a0eac5"/>
    <s v="Jordan Chambers"/>
    <x v="37"/>
    <d v="2025-09-24T00:00:00"/>
    <d v="2025-09-27T00:00:00"/>
    <x v="0"/>
    <x v="11"/>
    <x v="0"/>
    <n v="10"/>
    <n v="3"/>
    <x v="4"/>
    <b v="0"/>
  </r>
  <r>
    <s v="PAT-d4d94c8f"/>
    <s v="Lauren Carson"/>
    <x v="9"/>
    <d v="2025-09-22T00:00:00"/>
    <d v="2025-09-25T00:00:00"/>
    <x v="0"/>
    <x v="13"/>
    <x v="0"/>
    <n v="10"/>
    <n v="3"/>
    <x v="3"/>
    <b v="0"/>
  </r>
  <r>
    <s v="PAT-906c556b"/>
    <s v="Ashley Hall"/>
    <x v="3"/>
    <d v="2025-10-31T00:00:00"/>
    <d v="2025-11-02T00:00:00"/>
    <x v="3"/>
    <x v="37"/>
    <x v="0"/>
    <n v="14"/>
    <n v="2"/>
    <x v="2"/>
    <b v="0"/>
  </r>
  <r>
    <s v="PAT-4ce7266d"/>
    <s v="Stephen Hoffman"/>
    <x v="62"/>
    <d v="2025-08-09T00:00:00"/>
    <d v="2025-08-19T00:00:00"/>
    <x v="2"/>
    <x v="28"/>
    <x v="0"/>
    <n v="22"/>
    <n v="10"/>
    <x v="1"/>
    <b v="0"/>
  </r>
  <r>
    <s v="PAT-c4848253"/>
    <s v="Connie Brown"/>
    <x v="40"/>
    <d v="2025-10-31T00:00:00"/>
    <d v="2025-11-05T00:00:00"/>
    <x v="2"/>
    <x v="31"/>
    <x v="0"/>
    <n v="22"/>
    <n v="5"/>
    <x v="2"/>
    <b v="0"/>
  </r>
  <r>
    <s v="PAT-adca7b82"/>
    <s v="Susan Turner"/>
    <x v="37"/>
    <d v="2025-09-28T00:00:00"/>
    <d v="2025-10-09T00:00:00"/>
    <x v="3"/>
    <x v="5"/>
    <x v="0"/>
    <n v="14"/>
    <n v="11"/>
    <x v="4"/>
    <b v="0"/>
  </r>
  <r>
    <s v="PAT-d85f1bec"/>
    <s v="Charles Shah"/>
    <x v="39"/>
    <d v="2025-12-30T00:00:00"/>
    <d v="2026-01-10T00:00:00"/>
    <x v="0"/>
    <x v="13"/>
    <x v="0"/>
    <n v="10"/>
    <n v="11"/>
    <x v="1"/>
    <b v="0"/>
  </r>
  <r>
    <s v="PAT-84b93457"/>
    <s v="Johnathan Davis"/>
    <x v="42"/>
    <d v="2025-12-02T00:00:00"/>
    <d v="2025-12-07T00:00:00"/>
    <x v="1"/>
    <x v="31"/>
    <x v="0"/>
    <n v="19"/>
    <n v="5"/>
    <x v="4"/>
    <b v="0"/>
  </r>
  <r>
    <s v="PAT-74615cd8"/>
    <s v="Brandy Chavez"/>
    <x v="0"/>
    <d v="2025-07-22T00:00:00"/>
    <d v="2025-07-25T00:00:00"/>
    <x v="3"/>
    <x v="31"/>
    <x v="0"/>
    <n v="14"/>
    <n v="3"/>
    <x v="0"/>
    <b v="0"/>
  </r>
  <r>
    <s v="PAT-67d4bb5c"/>
    <s v="Natalie Bautista"/>
    <x v="52"/>
    <d v="2025-05-21T00:00:00"/>
    <d v="2025-05-27T00:00:00"/>
    <x v="2"/>
    <x v="38"/>
    <x v="0"/>
    <n v="22"/>
    <n v="6"/>
    <x v="2"/>
    <b v="0"/>
  </r>
  <r>
    <s v="PAT-e2357dd9"/>
    <s v="Patrick Moore"/>
    <x v="29"/>
    <d v="2025-02-21T00:00:00"/>
    <d v="2025-03-07T00:00:00"/>
    <x v="0"/>
    <x v="24"/>
    <x v="0"/>
    <n v="10"/>
    <n v="14"/>
    <x v="6"/>
    <b v="0"/>
  </r>
  <r>
    <s v="PAT-7ac9ef77"/>
    <s v="Brett Burns"/>
    <x v="60"/>
    <d v="2025-06-05T00:00:00"/>
    <d v="2025-06-08T00:00:00"/>
    <x v="1"/>
    <x v="11"/>
    <x v="0"/>
    <n v="19"/>
    <n v="3"/>
    <x v="3"/>
    <b v="0"/>
  </r>
  <r>
    <s v="PAT-d0adb997"/>
    <s v="Trevor Johnson"/>
    <x v="85"/>
    <d v="2025-06-07T00:00:00"/>
    <d v="2025-06-09T00:00:00"/>
    <x v="0"/>
    <x v="0"/>
    <x v="0"/>
    <n v="10"/>
    <n v="2"/>
    <x v="4"/>
    <b v="0"/>
  </r>
  <r>
    <s v="PAT-096760c2"/>
    <s v="Jeremy Sampson"/>
    <x v="57"/>
    <d v="2025-05-12T00:00:00"/>
    <d v="2025-05-22T00:00:00"/>
    <x v="2"/>
    <x v="28"/>
    <x v="0"/>
    <n v="22"/>
    <n v="10"/>
    <x v="1"/>
    <b v="0"/>
  </r>
  <r>
    <s v="PAT-36f95aa3"/>
    <s v="Ariana Jennings"/>
    <x v="77"/>
    <d v="2025-12-17T00:00:00"/>
    <d v="2025-12-29T00:00:00"/>
    <x v="1"/>
    <x v="19"/>
    <x v="0"/>
    <n v="19"/>
    <n v="12"/>
    <x v="2"/>
    <b v="1"/>
  </r>
  <r>
    <s v="PAT-2374bf63"/>
    <s v="Vanessa Howard"/>
    <x v="66"/>
    <d v="2025-06-08T00:00:00"/>
    <d v="2025-06-15T00:00:00"/>
    <x v="2"/>
    <x v="25"/>
    <x v="1"/>
    <n v="22"/>
    <n v="7"/>
    <x v="0"/>
    <b v="0"/>
  </r>
  <r>
    <s v="PAT-89105c60"/>
    <s v="Colton Martinez"/>
    <x v="4"/>
    <d v="2025-09-20T00:00:00"/>
    <d v="2025-09-26T00:00:00"/>
    <x v="3"/>
    <x v="8"/>
    <x v="2"/>
    <n v="14"/>
    <n v="6"/>
    <x v="1"/>
    <b v="0"/>
  </r>
  <r>
    <s v="PAT-c0e08cc7"/>
    <s v="Jordan Bates"/>
    <x v="37"/>
    <d v="2025-06-22T00:00:00"/>
    <d v="2025-07-02T00:00:00"/>
    <x v="3"/>
    <x v="32"/>
    <x v="0"/>
    <n v="14"/>
    <n v="10"/>
    <x v="4"/>
    <b v="1"/>
  </r>
  <r>
    <s v="PAT-a1996f50"/>
    <s v="Linda Smith"/>
    <x v="69"/>
    <d v="2025-10-04T00:00:00"/>
    <d v="2025-10-10T00:00:00"/>
    <x v="0"/>
    <x v="35"/>
    <x v="0"/>
    <n v="10"/>
    <n v="6"/>
    <x v="3"/>
    <b v="0"/>
  </r>
  <r>
    <s v="PAT-5d438213"/>
    <s v="Dana Martinez"/>
    <x v="24"/>
    <d v="2025-01-09T00:00:00"/>
    <d v="2025-01-19T00:00:00"/>
    <x v="0"/>
    <x v="1"/>
    <x v="0"/>
    <n v="10"/>
    <n v="10"/>
    <x v="4"/>
    <b v="0"/>
  </r>
  <r>
    <s v="PAT-994866af"/>
    <s v="Andrea Hubbard"/>
    <x v="36"/>
    <d v="2025-06-01T00:00:00"/>
    <d v="2025-06-02T00:00:00"/>
    <x v="3"/>
    <x v="29"/>
    <x v="0"/>
    <n v="14"/>
    <n v="1"/>
    <x v="1"/>
    <b v="0"/>
  </r>
  <r>
    <s v="PAT-51ed4886"/>
    <s v="Daniel Kane"/>
    <x v="81"/>
    <d v="2025-02-19T00:00:00"/>
    <d v="2025-02-27T00:00:00"/>
    <x v="3"/>
    <x v="38"/>
    <x v="0"/>
    <n v="14"/>
    <n v="8"/>
    <x v="4"/>
    <b v="1"/>
  </r>
  <r>
    <s v="PAT-6fda5c2b"/>
    <s v="Charles Lester"/>
    <x v="68"/>
    <d v="2025-07-21T00:00:00"/>
    <d v="2025-07-30T00:00:00"/>
    <x v="1"/>
    <x v="14"/>
    <x v="0"/>
    <n v="19"/>
    <n v="9"/>
    <x v="0"/>
    <b v="1"/>
  </r>
  <r>
    <s v="PAT-69035998"/>
    <s v="Scott Thomas"/>
    <x v="20"/>
    <d v="2025-08-30T00:00:00"/>
    <d v="2025-09-04T00:00:00"/>
    <x v="3"/>
    <x v="18"/>
    <x v="1"/>
    <n v="14"/>
    <n v="5"/>
    <x v="2"/>
    <b v="0"/>
  </r>
  <r>
    <s v="PAT-66afc4ce"/>
    <s v="David Thompson"/>
    <x v="2"/>
    <d v="2025-05-29T00:00:00"/>
    <d v="2025-05-30T00:00:00"/>
    <x v="1"/>
    <x v="2"/>
    <x v="0"/>
    <n v="19"/>
    <n v="1"/>
    <x v="2"/>
    <b v="0"/>
  </r>
  <r>
    <s v="PAT-de5fbcb3"/>
    <s v="Allison Smith"/>
    <x v="43"/>
    <d v="2025-05-23T00:00:00"/>
    <d v="2025-05-26T00:00:00"/>
    <x v="2"/>
    <x v="35"/>
    <x v="0"/>
    <n v="22"/>
    <n v="3"/>
    <x v="6"/>
    <b v="0"/>
  </r>
  <r>
    <s v="PAT-e1613a16"/>
    <s v="Cynthia Morris"/>
    <x v="54"/>
    <d v="2025-01-11T00:00:00"/>
    <d v="2025-01-21T00:00:00"/>
    <x v="3"/>
    <x v="30"/>
    <x v="0"/>
    <n v="14"/>
    <n v="10"/>
    <x v="3"/>
    <b v="1"/>
  </r>
  <r>
    <s v="PAT-55a00f9c"/>
    <s v="Anthony Harmon"/>
    <x v="9"/>
    <d v="2025-09-11T00:00:00"/>
    <d v="2025-09-20T00:00:00"/>
    <x v="2"/>
    <x v="0"/>
    <x v="0"/>
    <n v="22"/>
    <n v="9"/>
    <x v="3"/>
    <b v="1"/>
  </r>
  <r>
    <s v="PAT-dba63b3e"/>
    <s v="Nichole Alvarez"/>
    <x v="70"/>
    <d v="2025-09-20T00:00:00"/>
    <d v="2025-09-25T00:00:00"/>
    <x v="1"/>
    <x v="14"/>
    <x v="0"/>
    <n v="19"/>
    <n v="5"/>
    <x v="3"/>
    <b v="0"/>
  </r>
  <r>
    <s v="PAT-2b558098"/>
    <s v="Kayla Rodriguez"/>
    <x v="86"/>
    <d v="2025-05-05T00:00:00"/>
    <d v="2025-05-12T00:00:00"/>
    <x v="0"/>
    <x v="39"/>
    <x v="0"/>
    <n v="10"/>
    <n v="7"/>
    <x v="0"/>
    <b v="0"/>
  </r>
  <r>
    <s v="PAT-352bf97c"/>
    <s v="Theresa Williams"/>
    <x v="73"/>
    <d v="2025-10-29T00:00:00"/>
    <d v="2025-11-01T00:00:00"/>
    <x v="3"/>
    <x v="22"/>
    <x v="0"/>
    <n v="14"/>
    <n v="3"/>
    <x v="5"/>
    <b v="0"/>
  </r>
  <r>
    <s v="PAT-623cbc11"/>
    <s v="Sharon Boyd"/>
    <x v="76"/>
    <d v="2025-02-11T00:00:00"/>
    <d v="2025-02-18T00:00:00"/>
    <x v="0"/>
    <x v="25"/>
    <x v="1"/>
    <n v="10"/>
    <n v="7"/>
    <x v="6"/>
    <b v="0"/>
  </r>
  <r>
    <s v="PAT-1c834d8e"/>
    <s v="Victor Brown"/>
    <x v="71"/>
    <d v="2025-03-14T00:00:00"/>
    <d v="2025-03-22T00:00:00"/>
    <x v="1"/>
    <x v="10"/>
    <x v="1"/>
    <n v="19"/>
    <n v="8"/>
    <x v="3"/>
    <b v="0"/>
  </r>
  <r>
    <s v="PAT-ab6cb480"/>
    <s v="James Parks"/>
    <x v="39"/>
    <d v="2025-07-15T00:00:00"/>
    <d v="2025-07-28T00:00:00"/>
    <x v="2"/>
    <x v="0"/>
    <x v="0"/>
    <n v="22"/>
    <n v="13"/>
    <x v="1"/>
    <b v="1"/>
  </r>
  <r>
    <s v="PAT-3765ddaf"/>
    <s v="Theodore Jones Jr."/>
    <x v="68"/>
    <d v="2025-01-27T00:00:00"/>
    <d v="2025-02-01T00:00:00"/>
    <x v="2"/>
    <x v="11"/>
    <x v="0"/>
    <n v="22"/>
    <n v="5"/>
    <x v="0"/>
    <b v="0"/>
  </r>
  <r>
    <s v="PAT-fe52b6dc"/>
    <s v="Ana Hill"/>
    <x v="75"/>
    <d v="2025-03-08T00:00:00"/>
    <d v="2025-03-14T00:00:00"/>
    <x v="0"/>
    <x v="9"/>
    <x v="0"/>
    <n v="10"/>
    <n v="6"/>
    <x v="4"/>
    <b v="0"/>
  </r>
  <r>
    <s v="PAT-46c5550c"/>
    <s v="Kimberly Nguyen"/>
    <x v="25"/>
    <d v="2025-05-10T00:00:00"/>
    <d v="2025-05-17T00:00:00"/>
    <x v="0"/>
    <x v="0"/>
    <x v="0"/>
    <n v="10"/>
    <n v="7"/>
    <x v="4"/>
    <b v="0"/>
  </r>
  <r>
    <s v="PAT-859a8803"/>
    <s v="Kerry Chavez DDS"/>
    <x v="26"/>
    <d v="2025-12-20T00:00:00"/>
    <d v="2025-12-27T00:00:00"/>
    <x v="1"/>
    <x v="17"/>
    <x v="0"/>
    <n v="19"/>
    <n v="7"/>
    <x v="0"/>
    <b v="0"/>
  </r>
  <r>
    <s v="PAT-5b8fca34"/>
    <s v="Michael Farrell"/>
    <x v="11"/>
    <d v="2025-10-27T00:00:00"/>
    <d v="2025-11-06T00:00:00"/>
    <x v="0"/>
    <x v="25"/>
    <x v="1"/>
    <n v="10"/>
    <n v="10"/>
    <x v="3"/>
    <b v="0"/>
  </r>
  <r>
    <s v="PAT-ab2071a7"/>
    <s v="Patricia Le"/>
    <x v="33"/>
    <d v="2025-10-14T00:00:00"/>
    <d v="2025-10-23T00:00:00"/>
    <x v="2"/>
    <x v="27"/>
    <x v="0"/>
    <n v="22"/>
    <n v="9"/>
    <x v="6"/>
    <b v="1"/>
  </r>
  <r>
    <s v="PAT-9fd54384"/>
    <s v="Jesse Perez"/>
    <x v="34"/>
    <d v="2025-05-01T00:00:00"/>
    <d v="2025-05-08T00:00:00"/>
    <x v="0"/>
    <x v="27"/>
    <x v="0"/>
    <n v="10"/>
    <n v="7"/>
    <x v="6"/>
    <b v="0"/>
  </r>
  <r>
    <s v="PAT-a8134bdf"/>
    <s v="Jesse Perry"/>
    <x v="40"/>
    <d v="2025-05-16T00:00:00"/>
    <d v="2025-05-20T00:00:00"/>
    <x v="2"/>
    <x v="9"/>
    <x v="0"/>
    <n v="22"/>
    <n v="4"/>
    <x v="2"/>
    <b v="0"/>
  </r>
  <r>
    <s v="PAT-faeaf27e"/>
    <s v="Jeffery Ortega"/>
    <x v="85"/>
    <d v="2025-08-25T00:00:00"/>
    <d v="2025-09-01T00:00:00"/>
    <x v="0"/>
    <x v="35"/>
    <x v="0"/>
    <n v="10"/>
    <n v="7"/>
    <x v="4"/>
    <b v="0"/>
  </r>
  <r>
    <s v="PAT-49865d7c"/>
    <s v="Christian Leblanc"/>
    <x v="61"/>
    <d v="2025-12-26T00:00:00"/>
    <d v="2026-01-03T00:00:00"/>
    <x v="3"/>
    <x v="8"/>
    <x v="2"/>
    <n v="14"/>
    <n v="8"/>
    <x v="2"/>
    <b v="1"/>
  </r>
  <r>
    <s v="PAT-4a3ae352"/>
    <s v="Ronald Davis"/>
    <x v="8"/>
    <d v="2025-03-25T00:00:00"/>
    <d v="2025-03-31T00:00:00"/>
    <x v="2"/>
    <x v="2"/>
    <x v="0"/>
    <n v="22"/>
    <n v="6"/>
    <x v="4"/>
    <b v="0"/>
  </r>
  <r>
    <s v="PAT-1dd01e3e"/>
    <s v="Parker Cain"/>
    <x v="44"/>
    <d v="2025-08-19T00:00:00"/>
    <d v="2025-08-20T00:00:00"/>
    <x v="3"/>
    <x v="27"/>
    <x v="0"/>
    <n v="14"/>
    <n v="1"/>
    <x v="2"/>
    <b v="0"/>
  </r>
  <r>
    <s v="PAT-1a76365c"/>
    <s v="Laurie Hoffman"/>
    <x v="30"/>
    <d v="2025-08-14T00:00:00"/>
    <d v="2025-08-27T00:00:00"/>
    <x v="0"/>
    <x v="20"/>
    <x v="0"/>
    <n v="10"/>
    <n v="13"/>
    <x v="6"/>
    <b v="1"/>
  </r>
  <r>
    <s v="PAT-0812aab1"/>
    <s v="Bryan Gomez"/>
    <x v="71"/>
    <d v="2025-05-31T00:00:00"/>
    <d v="2025-06-02T00:00:00"/>
    <x v="2"/>
    <x v="0"/>
    <x v="0"/>
    <n v="22"/>
    <n v="2"/>
    <x v="3"/>
    <b v="0"/>
  </r>
  <r>
    <s v="PAT-a7b89463"/>
    <s v="Nicole Parrish"/>
    <x v="28"/>
    <d v="2025-09-06T00:00:00"/>
    <d v="2025-09-15T00:00:00"/>
    <x v="0"/>
    <x v="8"/>
    <x v="2"/>
    <n v="10"/>
    <n v="9"/>
    <x v="3"/>
    <b v="1"/>
  </r>
  <r>
    <s v="PAT-9152b60f"/>
    <s v="Tracy Burke"/>
    <x v="77"/>
    <d v="2025-06-29T00:00:00"/>
    <d v="2025-07-13T00:00:00"/>
    <x v="1"/>
    <x v="5"/>
    <x v="0"/>
    <n v="19"/>
    <n v="14"/>
    <x v="2"/>
    <b v="0"/>
  </r>
  <r>
    <s v="PAT-47b2e0ba"/>
    <s v="Kenneth Lewis"/>
    <x v="3"/>
    <d v="2025-11-07T00:00:00"/>
    <d v="2025-11-13T00:00:00"/>
    <x v="3"/>
    <x v="18"/>
    <x v="1"/>
    <n v="14"/>
    <n v="6"/>
    <x v="2"/>
    <b v="0"/>
  </r>
  <r>
    <s v="PAT-54d1c471"/>
    <s v="Courtney Rodriguez"/>
    <x v="69"/>
    <d v="2025-05-23T00:00:00"/>
    <d v="2025-05-29T00:00:00"/>
    <x v="1"/>
    <x v="34"/>
    <x v="1"/>
    <n v="19"/>
    <n v="6"/>
    <x v="3"/>
    <b v="0"/>
  </r>
  <r>
    <s v="PAT-15c81fbe"/>
    <s v="Holly Farmer"/>
    <x v="40"/>
    <d v="2025-02-18T00:00:00"/>
    <d v="2025-02-28T00:00:00"/>
    <x v="1"/>
    <x v="23"/>
    <x v="1"/>
    <n v="19"/>
    <n v="10"/>
    <x v="2"/>
    <b v="0"/>
  </r>
  <r>
    <s v="PAT-5ea4b87a"/>
    <s v="Renee Bruce"/>
    <x v="44"/>
    <d v="2025-10-18T00:00:00"/>
    <d v="2025-11-01T00:00:00"/>
    <x v="2"/>
    <x v="1"/>
    <x v="0"/>
    <n v="22"/>
    <n v="14"/>
    <x v="2"/>
    <b v="0"/>
  </r>
  <r>
    <s v="PAT-e1eedc81"/>
    <s v="Sabrina Austin"/>
    <x v="8"/>
    <d v="2025-05-14T00:00:00"/>
    <d v="2025-05-17T00:00:00"/>
    <x v="0"/>
    <x v="27"/>
    <x v="0"/>
    <n v="10"/>
    <n v="3"/>
    <x v="4"/>
    <b v="0"/>
  </r>
  <r>
    <s v="PAT-c012faab"/>
    <s v="Allison Hickman"/>
    <x v="1"/>
    <d v="2025-01-14T00:00:00"/>
    <d v="2025-01-23T00:00:00"/>
    <x v="3"/>
    <x v="31"/>
    <x v="0"/>
    <n v="14"/>
    <n v="9"/>
    <x v="1"/>
    <b v="1"/>
  </r>
  <r>
    <s v="PAT-5a624c13"/>
    <s v="Debra White"/>
    <x v="38"/>
    <d v="2025-03-07T00:00:00"/>
    <d v="2025-03-18T00:00:00"/>
    <x v="1"/>
    <x v="0"/>
    <x v="0"/>
    <n v="19"/>
    <n v="11"/>
    <x v="1"/>
    <b v="1"/>
  </r>
  <r>
    <s v="PAT-c96abf5e"/>
    <s v="Ellen Morgan"/>
    <x v="16"/>
    <d v="2025-07-25T00:00:00"/>
    <d v="2025-07-29T00:00:00"/>
    <x v="0"/>
    <x v="14"/>
    <x v="0"/>
    <n v="10"/>
    <n v="4"/>
    <x v="1"/>
    <b v="0"/>
  </r>
  <r>
    <s v="PAT-2cbbc8fb"/>
    <s v="Sergio Knight"/>
    <x v="32"/>
    <d v="2025-10-08T00:00:00"/>
    <d v="2025-10-21T00:00:00"/>
    <x v="2"/>
    <x v="10"/>
    <x v="1"/>
    <n v="22"/>
    <n v="13"/>
    <x v="5"/>
    <b v="0"/>
  </r>
  <r>
    <s v="PAT-4ded9a32"/>
    <s v="Charles Schultz"/>
    <x v="71"/>
    <d v="2025-09-27T00:00:00"/>
    <d v="2025-09-28T00:00:00"/>
    <x v="1"/>
    <x v="27"/>
    <x v="0"/>
    <n v="19"/>
    <n v="1"/>
    <x v="3"/>
    <b v="0"/>
  </r>
  <r>
    <s v="PAT-86ba2b6b"/>
    <s v="Paul Lewis"/>
    <x v="15"/>
    <d v="2025-01-25T00:00:00"/>
    <d v="2025-02-07T00:00:00"/>
    <x v="0"/>
    <x v="12"/>
    <x v="1"/>
    <n v="10"/>
    <n v="13"/>
    <x v="2"/>
    <b v="0"/>
  </r>
  <r>
    <s v="PAT-6be745c6"/>
    <s v="Glen Wood"/>
    <x v="11"/>
    <d v="2025-01-25T00:00:00"/>
    <d v="2025-01-29T00:00:00"/>
    <x v="2"/>
    <x v="16"/>
    <x v="0"/>
    <n v="22"/>
    <n v="4"/>
    <x v="3"/>
    <b v="0"/>
  </r>
  <r>
    <s v="PAT-206c834e"/>
    <s v="Paula Bradley"/>
    <x v="12"/>
    <d v="2025-04-06T00:00:00"/>
    <d v="2025-04-18T00:00:00"/>
    <x v="3"/>
    <x v="32"/>
    <x v="0"/>
    <n v="14"/>
    <n v="12"/>
    <x v="0"/>
    <b v="1"/>
  </r>
  <r>
    <s v="PAT-9f0a00b8"/>
    <s v="Anthony Moore"/>
    <x v="45"/>
    <d v="2025-01-20T00:00:00"/>
    <d v="2025-01-22T00:00:00"/>
    <x v="0"/>
    <x v="7"/>
    <x v="0"/>
    <n v="10"/>
    <n v="2"/>
    <x v="5"/>
    <b v="0"/>
  </r>
  <r>
    <s v="PAT-178a21af"/>
    <s v="Megan Nelson"/>
    <x v="68"/>
    <d v="2025-06-09T00:00:00"/>
    <d v="2025-06-22T00:00:00"/>
    <x v="1"/>
    <x v="0"/>
    <x v="0"/>
    <n v="19"/>
    <n v="13"/>
    <x v="0"/>
    <b v="1"/>
  </r>
  <r>
    <s v="PAT-5580ba50"/>
    <s v="Karla Ramos"/>
    <x v="68"/>
    <d v="2025-10-14T00:00:00"/>
    <d v="2025-10-17T00:00:00"/>
    <x v="1"/>
    <x v="33"/>
    <x v="0"/>
    <n v="19"/>
    <n v="3"/>
    <x v="0"/>
    <b v="0"/>
  </r>
  <r>
    <s v="PAT-e6090bc8"/>
    <s v="Paul Wilson"/>
    <x v="87"/>
    <d v="2025-09-23T00:00:00"/>
    <d v="2025-10-02T00:00:00"/>
    <x v="0"/>
    <x v="0"/>
    <x v="0"/>
    <n v="10"/>
    <n v="9"/>
    <x v="6"/>
    <b v="1"/>
  </r>
  <r>
    <s v="PAT-bcb0f9f5"/>
    <s v="Douglas Gregory"/>
    <x v="22"/>
    <d v="2025-09-10T00:00:00"/>
    <d v="2025-09-18T00:00:00"/>
    <x v="0"/>
    <x v="31"/>
    <x v="0"/>
    <n v="10"/>
    <n v="8"/>
    <x v="0"/>
    <b v="1"/>
  </r>
  <r>
    <s v="PAT-2f96488b"/>
    <s v="Mr. Andrew Foster"/>
    <x v="27"/>
    <d v="2025-03-24T00:00:00"/>
    <d v="2025-04-02T00:00:00"/>
    <x v="1"/>
    <x v="18"/>
    <x v="1"/>
    <n v="19"/>
    <n v="9"/>
    <x v="5"/>
    <b v="0"/>
  </r>
  <r>
    <s v="PAT-0c7c720b"/>
    <s v="Aimee Turner"/>
    <x v="38"/>
    <d v="2025-06-05T00:00:00"/>
    <d v="2025-06-19T00:00:00"/>
    <x v="2"/>
    <x v="4"/>
    <x v="0"/>
    <n v="22"/>
    <n v="14"/>
    <x v="1"/>
    <b v="1"/>
  </r>
  <r>
    <s v="PAT-30f39386"/>
    <s v="Chad Scott"/>
    <x v="82"/>
    <d v="2025-09-09T00:00:00"/>
    <d v="2025-09-10T00:00:00"/>
    <x v="3"/>
    <x v="22"/>
    <x v="0"/>
    <n v="14"/>
    <n v="1"/>
    <x v="5"/>
    <b v="0"/>
  </r>
  <r>
    <s v="PAT-3a44c795"/>
    <s v="Adam Burgess"/>
    <x v="48"/>
    <d v="2025-02-09T00:00:00"/>
    <d v="2025-02-10T00:00:00"/>
    <x v="1"/>
    <x v="34"/>
    <x v="1"/>
    <n v="19"/>
    <n v="1"/>
    <x v="0"/>
    <b v="0"/>
  </r>
  <r>
    <s v="PAT-298a0534"/>
    <s v="James Padilla"/>
    <x v="88"/>
    <d v="2025-11-04T00:00:00"/>
    <d v="2025-11-08T00:00:00"/>
    <x v="2"/>
    <x v="23"/>
    <x v="1"/>
    <n v="22"/>
    <n v="4"/>
    <x v="5"/>
    <b v="0"/>
  </r>
  <r>
    <s v="PAT-1056838c"/>
    <s v="Sandra Drake"/>
    <x v="58"/>
    <d v="2025-04-26T00:00:00"/>
    <d v="2025-05-10T00:00:00"/>
    <x v="1"/>
    <x v="18"/>
    <x v="1"/>
    <n v="19"/>
    <n v="14"/>
    <x v="3"/>
    <b v="0"/>
  </r>
  <r>
    <s v="PAT-d25a486d"/>
    <s v="Scott Williams"/>
    <x v="1"/>
    <d v="2025-04-02T00:00:00"/>
    <d v="2025-04-08T00:00:00"/>
    <x v="1"/>
    <x v="20"/>
    <x v="0"/>
    <n v="19"/>
    <n v="6"/>
    <x v="1"/>
    <b v="0"/>
  </r>
  <r>
    <s v="PAT-02f2e75d"/>
    <s v="Thomas Atkins"/>
    <x v="54"/>
    <d v="2025-03-27T00:00:00"/>
    <d v="2025-04-01T00:00:00"/>
    <x v="2"/>
    <x v="0"/>
    <x v="0"/>
    <n v="22"/>
    <n v="5"/>
    <x v="3"/>
    <b v="0"/>
  </r>
  <r>
    <s v="PAT-5dfa0de8"/>
    <s v="Laura Mckinney"/>
    <x v="34"/>
    <d v="2025-09-03T00:00:00"/>
    <d v="2025-09-09T00:00:00"/>
    <x v="1"/>
    <x v="31"/>
    <x v="0"/>
    <n v="19"/>
    <n v="6"/>
    <x v="6"/>
    <b v="0"/>
  </r>
  <r>
    <s v="PAT-cdb97e8c"/>
    <s v="Brian Smith"/>
    <x v="38"/>
    <d v="2025-11-10T00:00:00"/>
    <d v="2025-11-18T00:00:00"/>
    <x v="0"/>
    <x v="21"/>
    <x v="1"/>
    <n v="10"/>
    <n v="8"/>
    <x v="1"/>
    <b v="0"/>
  </r>
  <r>
    <s v="PAT-a45144ba"/>
    <s v="Robert Montgomery"/>
    <x v="61"/>
    <d v="2025-01-13T00:00:00"/>
    <d v="2025-01-18T00:00:00"/>
    <x v="2"/>
    <x v="29"/>
    <x v="0"/>
    <n v="22"/>
    <n v="5"/>
    <x v="2"/>
    <b v="0"/>
  </r>
  <r>
    <s v="PAT-372943af"/>
    <s v="Tamara Davis"/>
    <x v="28"/>
    <d v="2025-12-04T00:00:00"/>
    <d v="2025-12-09T00:00:00"/>
    <x v="2"/>
    <x v="6"/>
    <x v="1"/>
    <n v="22"/>
    <n v="5"/>
    <x v="3"/>
    <b v="0"/>
  </r>
  <r>
    <s v="PAT-3a12adef"/>
    <s v="Dana Chapman"/>
    <x v="71"/>
    <d v="2025-07-07T00:00:00"/>
    <d v="2025-07-18T00:00:00"/>
    <x v="2"/>
    <x v="13"/>
    <x v="0"/>
    <n v="22"/>
    <n v="11"/>
    <x v="3"/>
    <b v="0"/>
  </r>
  <r>
    <s v="PAT-5528514b"/>
    <s v="Jennifer Collins"/>
    <x v="88"/>
    <d v="2025-07-02T00:00:00"/>
    <d v="2025-07-07T00:00:00"/>
    <x v="3"/>
    <x v="29"/>
    <x v="0"/>
    <n v="14"/>
    <n v="5"/>
    <x v="5"/>
    <b v="0"/>
  </r>
  <r>
    <s v="PAT-5d1f9ebb"/>
    <s v="Gary Jackson"/>
    <x v="52"/>
    <d v="2025-02-21T00:00:00"/>
    <d v="2025-03-05T00:00:00"/>
    <x v="0"/>
    <x v="14"/>
    <x v="0"/>
    <n v="10"/>
    <n v="12"/>
    <x v="2"/>
    <b v="1"/>
  </r>
  <r>
    <s v="PAT-3b87b085"/>
    <s v="Ashley Hicks"/>
    <x v="88"/>
    <d v="2025-02-11T00:00:00"/>
    <d v="2025-02-16T00:00:00"/>
    <x v="2"/>
    <x v="32"/>
    <x v="0"/>
    <n v="22"/>
    <n v="5"/>
    <x v="5"/>
    <b v="0"/>
  </r>
  <r>
    <s v="PAT-6bab5523"/>
    <s v="Hannah Luna"/>
    <x v="70"/>
    <d v="2025-04-30T00:00:00"/>
    <d v="2025-05-09T00:00:00"/>
    <x v="2"/>
    <x v="8"/>
    <x v="2"/>
    <n v="22"/>
    <n v="9"/>
    <x v="3"/>
    <b v="1"/>
  </r>
  <r>
    <s v="PAT-c13dc9cd"/>
    <s v="Robin Young"/>
    <x v="21"/>
    <d v="2025-02-17T00:00:00"/>
    <d v="2025-03-02T00:00:00"/>
    <x v="3"/>
    <x v="10"/>
    <x v="1"/>
    <n v="14"/>
    <n v="13"/>
    <x v="4"/>
    <b v="0"/>
  </r>
  <r>
    <s v="PAT-a2ce687a"/>
    <s v="Craig Morrison"/>
    <x v="32"/>
    <d v="2025-11-10T00:00:00"/>
    <d v="2025-11-22T00:00:00"/>
    <x v="0"/>
    <x v="26"/>
    <x v="1"/>
    <n v="10"/>
    <n v="12"/>
    <x v="5"/>
    <b v="0"/>
  </r>
  <r>
    <s v="PAT-e0bb6975"/>
    <s v="Mary Thompson"/>
    <x v="38"/>
    <d v="2025-07-22T00:00:00"/>
    <d v="2025-07-29T00:00:00"/>
    <x v="3"/>
    <x v="12"/>
    <x v="1"/>
    <n v="14"/>
    <n v="7"/>
    <x v="1"/>
    <b v="0"/>
  </r>
  <r>
    <s v="PAT-65cf6612"/>
    <s v="Kathleen Webster"/>
    <x v="11"/>
    <d v="2025-08-02T00:00:00"/>
    <d v="2025-08-10T00:00:00"/>
    <x v="1"/>
    <x v="31"/>
    <x v="0"/>
    <n v="19"/>
    <n v="8"/>
    <x v="3"/>
    <b v="1"/>
  </r>
  <r>
    <s v="PAT-73fe93af"/>
    <s v="Joann Glass"/>
    <x v="35"/>
    <d v="2025-12-09T00:00:00"/>
    <d v="2025-12-17T00:00:00"/>
    <x v="3"/>
    <x v="38"/>
    <x v="0"/>
    <n v="14"/>
    <n v="8"/>
    <x v="5"/>
    <b v="1"/>
  </r>
  <r>
    <s v="PAT-e746a0b3"/>
    <s v="Madison Weber"/>
    <x v="33"/>
    <d v="2025-03-28T00:00:00"/>
    <d v="2025-04-02T00:00:00"/>
    <x v="3"/>
    <x v="11"/>
    <x v="0"/>
    <n v="14"/>
    <n v="5"/>
    <x v="6"/>
    <b v="0"/>
  </r>
  <r>
    <s v="PAT-d9481512"/>
    <s v="Lori Hernandez"/>
    <x v="64"/>
    <d v="2025-03-28T00:00:00"/>
    <d v="2025-04-08T00:00:00"/>
    <x v="3"/>
    <x v="8"/>
    <x v="2"/>
    <n v="14"/>
    <n v="11"/>
    <x v="1"/>
    <b v="1"/>
  </r>
  <r>
    <s v="PAT-d01585f7"/>
    <s v="Jeremy Turner"/>
    <x v="7"/>
    <d v="2025-06-01T00:00:00"/>
    <d v="2025-06-02T00:00:00"/>
    <x v="3"/>
    <x v="33"/>
    <x v="0"/>
    <n v="14"/>
    <n v="1"/>
    <x v="4"/>
    <b v="0"/>
  </r>
  <r>
    <s v="PAT-c350b838"/>
    <s v="Anthony Romero"/>
    <x v="23"/>
    <d v="2025-08-20T00:00:00"/>
    <d v="2025-08-30T00:00:00"/>
    <x v="2"/>
    <x v="36"/>
    <x v="1"/>
    <n v="22"/>
    <n v="10"/>
    <x v="6"/>
    <b v="0"/>
  </r>
  <r>
    <s v="PAT-3de02e5b"/>
    <s v="Jesse Brown"/>
    <x v="22"/>
    <d v="2025-07-30T00:00:00"/>
    <d v="2025-08-06T00:00:00"/>
    <x v="3"/>
    <x v="35"/>
    <x v="0"/>
    <n v="14"/>
    <n v="7"/>
    <x v="0"/>
    <b v="0"/>
  </r>
  <r>
    <s v="PAT-032160f4"/>
    <s v="Angela Lin"/>
    <x v="7"/>
    <d v="2025-09-18T00:00:00"/>
    <d v="2025-09-23T00:00:00"/>
    <x v="1"/>
    <x v="17"/>
    <x v="0"/>
    <n v="19"/>
    <n v="5"/>
    <x v="4"/>
    <b v="0"/>
  </r>
  <r>
    <s v="PAT-c5ea2d51"/>
    <s v="Lisa Hunter"/>
    <x v="11"/>
    <d v="2025-05-18T00:00:00"/>
    <d v="2025-05-24T00:00:00"/>
    <x v="3"/>
    <x v="6"/>
    <x v="1"/>
    <n v="14"/>
    <n v="6"/>
    <x v="3"/>
    <b v="0"/>
  </r>
  <r>
    <s v="PAT-dccd21be"/>
    <s v="Julian Conner"/>
    <x v="26"/>
    <d v="2025-05-16T00:00:00"/>
    <d v="2025-05-24T00:00:00"/>
    <x v="1"/>
    <x v="28"/>
    <x v="0"/>
    <n v="19"/>
    <n v="8"/>
    <x v="0"/>
    <b v="0"/>
  </r>
  <r>
    <s v="PAT-1f61e183"/>
    <s v="Joanna Pacheco"/>
    <x v="27"/>
    <d v="2025-02-18T00:00:00"/>
    <d v="2025-02-22T00:00:00"/>
    <x v="0"/>
    <x v="22"/>
    <x v="0"/>
    <n v="10"/>
    <n v="4"/>
    <x v="5"/>
    <b v="0"/>
  </r>
  <r>
    <s v="PAT-57b9eff8"/>
    <s v="Erica Alvarez"/>
    <x v="9"/>
    <d v="2025-06-18T00:00:00"/>
    <d v="2025-06-27T00:00:00"/>
    <x v="2"/>
    <x v="19"/>
    <x v="0"/>
    <n v="22"/>
    <n v="9"/>
    <x v="3"/>
    <b v="1"/>
  </r>
  <r>
    <s v="PAT-e8f195d7"/>
    <s v="Antonio Garcia"/>
    <x v="38"/>
    <d v="2025-05-20T00:00:00"/>
    <d v="2025-05-31T00:00:00"/>
    <x v="3"/>
    <x v="26"/>
    <x v="1"/>
    <n v="14"/>
    <n v="11"/>
    <x v="1"/>
    <b v="0"/>
  </r>
  <r>
    <s v="PAT-38efddd3"/>
    <s v="Gwendolyn Klein"/>
    <x v="21"/>
    <d v="2025-09-26T00:00:00"/>
    <d v="2025-10-01T00:00:00"/>
    <x v="0"/>
    <x v="6"/>
    <x v="1"/>
    <n v="10"/>
    <n v="5"/>
    <x v="4"/>
    <b v="0"/>
  </r>
  <r>
    <s v="PAT-bcef354b"/>
    <s v="Carrie Wright"/>
    <x v="85"/>
    <d v="2025-10-15T00:00:00"/>
    <d v="2025-10-27T00:00:00"/>
    <x v="3"/>
    <x v="12"/>
    <x v="1"/>
    <n v="14"/>
    <n v="12"/>
    <x v="4"/>
    <b v="0"/>
  </r>
  <r>
    <s v="PAT-26a57bc7"/>
    <s v="Jeffrey Mills"/>
    <x v="22"/>
    <d v="2025-09-28T00:00:00"/>
    <d v="2025-09-29T00:00:00"/>
    <x v="0"/>
    <x v="26"/>
    <x v="1"/>
    <n v="10"/>
    <n v="1"/>
    <x v="0"/>
    <b v="0"/>
  </r>
  <r>
    <s v="PAT-2fcf5f77"/>
    <s v="Jake Campbell"/>
    <x v="49"/>
    <d v="2025-06-02T00:00:00"/>
    <d v="2025-06-10T00:00:00"/>
    <x v="1"/>
    <x v="20"/>
    <x v="0"/>
    <n v="19"/>
    <n v="8"/>
    <x v="0"/>
    <b v="1"/>
  </r>
  <r>
    <s v="PAT-044a304c"/>
    <s v="George Harper"/>
    <x v="59"/>
    <d v="2025-10-05T00:00:00"/>
    <d v="2025-10-09T00:00:00"/>
    <x v="0"/>
    <x v="17"/>
    <x v="0"/>
    <n v="10"/>
    <n v="4"/>
    <x v="2"/>
    <b v="0"/>
  </r>
  <r>
    <s v="PAT-5167d4ee"/>
    <s v="Maria Jones"/>
    <x v="4"/>
    <d v="2025-06-21T00:00:00"/>
    <d v="2025-06-24T00:00:00"/>
    <x v="2"/>
    <x v="13"/>
    <x v="0"/>
    <n v="22"/>
    <n v="3"/>
    <x v="1"/>
    <b v="0"/>
  </r>
  <r>
    <s v="PAT-884e92a2"/>
    <s v="Michael Mitchell"/>
    <x v="12"/>
    <d v="2025-04-29T00:00:00"/>
    <d v="2025-05-06T00:00:00"/>
    <x v="0"/>
    <x v="16"/>
    <x v="0"/>
    <n v="10"/>
    <n v="7"/>
    <x v="0"/>
    <b v="0"/>
  </r>
  <r>
    <s v="PAT-3d7ef7b5"/>
    <s v="Mary Escobar"/>
    <x v="41"/>
    <d v="2025-05-29T00:00:00"/>
    <d v="2025-06-11T00:00:00"/>
    <x v="0"/>
    <x v="13"/>
    <x v="0"/>
    <n v="10"/>
    <n v="13"/>
    <x v="2"/>
    <b v="0"/>
  </r>
  <r>
    <s v="PAT-9ab3b294"/>
    <s v="Felicia Aguilar"/>
    <x v="11"/>
    <d v="2025-12-26T00:00:00"/>
    <d v="2026-01-09T00:00:00"/>
    <x v="0"/>
    <x v="4"/>
    <x v="0"/>
    <n v="10"/>
    <n v="14"/>
    <x v="3"/>
    <b v="1"/>
  </r>
  <r>
    <s v="PAT-8496b80e"/>
    <s v="Gregory Ponce"/>
    <x v="42"/>
    <d v="2025-08-12T00:00:00"/>
    <d v="2025-08-23T00:00:00"/>
    <x v="3"/>
    <x v="2"/>
    <x v="0"/>
    <n v="14"/>
    <n v="11"/>
    <x v="4"/>
    <b v="0"/>
  </r>
  <r>
    <s v="PAT-d57b80b0"/>
    <s v="Jenna Larson"/>
    <x v="69"/>
    <d v="2025-12-11T00:00:00"/>
    <d v="2025-12-17T00:00:00"/>
    <x v="1"/>
    <x v="35"/>
    <x v="0"/>
    <n v="19"/>
    <n v="6"/>
    <x v="3"/>
    <b v="0"/>
  </r>
  <r>
    <s v="PAT-c811ab2c"/>
    <s v="Emily Bennett"/>
    <x v="60"/>
    <d v="2025-09-15T00:00:00"/>
    <d v="2025-09-28T00:00:00"/>
    <x v="2"/>
    <x v="13"/>
    <x v="0"/>
    <n v="22"/>
    <n v="13"/>
    <x v="3"/>
    <b v="0"/>
  </r>
  <r>
    <s v="PAT-6a58c511"/>
    <s v="Robin Santiago"/>
    <x v="83"/>
    <d v="2025-10-10T00:00:00"/>
    <d v="2025-10-12T00:00:00"/>
    <x v="3"/>
    <x v="36"/>
    <x v="1"/>
    <n v="14"/>
    <n v="2"/>
    <x v="4"/>
    <b v="0"/>
  </r>
  <r>
    <s v="PAT-7c20975d"/>
    <s v="Nancy Jennings"/>
    <x v="83"/>
    <d v="2025-03-29T00:00:00"/>
    <d v="2025-04-10T00:00:00"/>
    <x v="1"/>
    <x v="32"/>
    <x v="0"/>
    <n v="19"/>
    <n v="12"/>
    <x v="4"/>
    <b v="1"/>
  </r>
  <r>
    <s v="PAT-553b6a48"/>
    <s v="Maria Henderson"/>
    <x v="69"/>
    <d v="2025-07-08T00:00:00"/>
    <d v="2025-07-09T00:00:00"/>
    <x v="1"/>
    <x v="9"/>
    <x v="0"/>
    <n v="19"/>
    <n v="1"/>
    <x v="3"/>
    <b v="0"/>
  </r>
  <r>
    <s v="PAT-d571c058"/>
    <s v="Jack White"/>
    <x v="5"/>
    <d v="2025-01-19T00:00:00"/>
    <d v="2025-01-26T00:00:00"/>
    <x v="0"/>
    <x v="7"/>
    <x v="0"/>
    <n v="10"/>
    <n v="7"/>
    <x v="1"/>
    <b v="0"/>
  </r>
  <r>
    <s v="PAT-15b8abcc"/>
    <s v="Travis Tucker"/>
    <x v="8"/>
    <d v="2025-04-18T00:00:00"/>
    <d v="2025-04-27T00:00:00"/>
    <x v="1"/>
    <x v="34"/>
    <x v="1"/>
    <n v="19"/>
    <n v="9"/>
    <x v="4"/>
    <b v="0"/>
  </r>
  <r>
    <s v="PAT-41e896d3"/>
    <s v="Chad Jones"/>
    <x v="11"/>
    <d v="2025-07-05T00:00:00"/>
    <d v="2025-07-13T00:00:00"/>
    <x v="0"/>
    <x v="8"/>
    <x v="2"/>
    <n v="10"/>
    <n v="8"/>
    <x v="3"/>
    <b v="1"/>
  </r>
  <r>
    <s v="PAT-d61a871a"/>
    <s v="Ashley Wise"/>
    <x v="61"/>
    <d v="2025-04-14T00:00:00"/>
    <d v="2025-04-17T00:00:00"/>
    <x v="1"/>
    <x v="6"/>
    <x v="1"/>
    <n v="19"/>
    <n v="3"/>
    <x v="2"/>
    <b v="0"/>
  </r>
  <r>
    <s v="PAT-50579e1d"/>
    <s v="Sophia Johnson"/>
    <x v="70"/>
    <d v="2025-12-20T00:00:00"/>
    <d v="2025-12-31T00:00:00"/>
    <x v="0"/>
    <x v="28"/>
    <x v="0"/>
    <n v="10"/>
    <n v="11"/>
    <x v="3"/>
    <b v="0"/>
  </r>
  <r>
    <s v="PAT-e25fc9bd"/>
    <s v="Ralph Anderson"/>
    <x v="32"/>
    <d v="2025-10-29T00:00:00"/>
    <d v="2025-11-05T00:00:00"/>
    <x v="2"/>
    <x v="24"/>
    <x v="0"/>
    <n v="22"/>
    <n v="7"/>
    <x v="5"/>
    <b v="0"/>
  </r>
  <r>
    <s v="PAT-e5f5c1fb"/>
    <s v="Christopher Guerra"/>
    <x v="74"/>
    <d v="2025-04-22T00:00:00"/>
    <d v="2025-05-05T00:00:00"/>
    <x v="0"/>
    <x v="30"/>
    <x v="0"/>
    <n v="10"/>
    <n v="13"/>
    <x v="6"/>
    <b v="1"/>
  </r>
  <r>
    <s v="PAT-8156704f"/>
    <s v="Rhonda Martin"/>
    <x v="71"/>
    <d v="2025-08-22T00:00:00"/>
    <d v="2025-09-01T00:00:00"/>
    <x v="0"/>
    <x v="16"/>
    <x v="0"/>
    <n v="10"/>
    <n v="10"/>
    <x v="3"/>
    <b v="1"/>
  </r>
  <r>
    <s v="PAT-a674e677"/>
    <s v="Jason Rhodes"/>
    <x v="26"/>
    <d v="2025-01-14T00:00:00"/>
    <d v="2025-01-23T00:00:00"/>
    <x v="0"/>
    <x v="12"/>
    <x v="1"/>
    <n v="10"/>
    <n v="9"/>
    <x v="0"/>
    <b v="0"/>
  </r>
  <r>
    <s v="PAT-ad20c734"/>
    <s v="Jeremy Mitchell"/>
    <x v="79"/>
    <d v="2025-01-20T00:00:00"/>
    <d v="2025-01-31T00:00:00"/>
    <x v="2"/>
    <x v="27"/>
    <x v="0"/>
    <n v="22"/>
    <n v="11"/>
    <x v="0"/>
    <b v="1"/>
  </r>
  <r>
    <s v="PAT-0b69b6d1"/>
    <s v="Joann Ferguson"/>
    <x v="39"/>
    <d v="2025-07-30T00:00:00"/>
    <d v="2025-08-04T00:00:00"/>
    <x v="3"/>
    <x v="22"/>
    <x v="0"/>
    <n v="14"/>
    <n v="5"/>
    <x v="1"/>
    <b v="0"/>
  </r>
  <r>
    <s v="PAT-edbad772"/>
    <s v="Robert Harrison"/>
    <x v="48"/>
    <d v="2025-01-24T00:00:00"/>
    <d v="2025-01-30T00:00:00"/>
    <x v="3"/>
    <x v="18"/>
    <x v="1"/>
    <n v="14"/>
    <n v="6"/>
    <x v="0"/>
    <b v="0"/>
  </r>
  <r>
    <s v="PAT-c3e8e421"/>
    <s v="Holly Valentine"/>
    <x v="3"/>
    <d v="2025-08-18T00:00:00"/>
    <d v="2025-08-23T00:00:00"/>
    <x v="2"/>
    <x v="26"/>
    <x v="1"/>
    <n v="22"/>
    <n v="5"/>
    <x v="2"/>
    <b v="0"/>
  </r>
  <r>
    <s v="PAT-2a539c56"/>
    <s v="Mrs. Diane Reyes"/>
    <x v="38"/>
    <d v="2025-02-07T00:00:00"/>
    <d v="2025-02-21T00:00:00"/>
    <x v="0"/>
    <x v="22"/>
    <x v="0"/>
    <n v="10"/>
    <n v="14"/>
    <x v="1"/>
    <b v="1"/>
  </r>
  <r>
    <s v="PAT-98895bae"/>
    <s v="Tracy Montoya"/>
    <x v="68"/>
    <d v="2025-01-20T00:00:00"/>
    <d v="2025-01-21T00:00:00"/>
    <x v="2"/>
    <x v="4"/>
    <x v="0"/>
    <n v="22"/>
    <n v="1"/>
    <x v="0"/>
    <b v="0"/>
  </r>
  <r>
    <s v="PAT-93759aa2"/>
    <s v="Brenda Wright"/>
    <x v="48"/>
    <d v="2025-01-14T00:00:00"/>
    <d v="2025-01-17T00:00:00"/>
    <x v="2"/>
    <x v="1"/>
    <x v="0"/>
    <n v="22"/>
    <n v="3"/>
    <x v="0"/>
    <b v="0"/>
  </r>
  <r>
    <s v="PAT-a68b1005"/>
    <s v="Shelly Spencer"/>
    <x v="82"/>
    <d v="2025-02-24T00:00:00"/>
    <d v="2025-02-28T00:00:00"/>
    <x v="0"/>
    <x v="22"/>
    <x v="0"/>
    <n v="10"/>
    <n v="4"/>
    <x v="5"/>
    <b v="0"/>
  </r>
  <r>
    <s v="PAT-1d30e8d3"/>
    <s v="Ryan Rosales"/>
    <x v="73"/>
    <d v="2025-06-07T00:00:00"/>
    <d v="2025-06-09T00:00:00"/>
    <x v="0"/>
    <x v="38"/>
    <x v="0"/>
    <n v="10"/>
    <n v="2"/>
    <x v="5"/>
    <b v="0"/>
  </r>
  <r>
    <s v="PAT-95dfd43c"/>
    <s v="Phillip Nelson"/>
    <x v="45"/>
    <d v="2025-03-01T00:00:00"/>
    <d v="2025-03-04T00:00:00"/>
    <x v="3"/>
    <x v="38"/>
    <x v="0"/>
    <n v="14"/>
    <n v="3"/>
    <x v="5"/>
    <b v="0"/>
  </r>
  <r>
    <s v="PAT-4b5c839b"/>
    <s v="Brittany Kim"/>
    <x v="69"/>
    <d v="2025-04-19T00:00:00"/>
    <d v="2025-05-01T00:00:00"/>
    <x v="3"/>
    <x v="17"/>
    <x v="0"/>
    <n v="14"/>
    <n v="12"/>
    <x v="3"/>
    <b v="0"/>
  </r>
  <r>
    <s v="PAT-3cbb46ef"/>
    <s v="Courtney Hayes"/>
    <x v="78"/>
    <d v="2025-04-27T00:00:00"/>
    <d v="2025-05-01T00:00:00"/>
    <x v="0"/>
    <x v="38"/>
    <x v="0"/>
    <n v="10"/>
    <n v="4"/>
    <x v="4"/>
    <b v="0"/>
  </r>
  <r>
    <s v="PAT-d8b5f75c"/>
    <s v="Alexander Brown"/>
    <x v="43"/>
    <d v="2025-08-16T00:00:00"/>
    <d v="2025-08-30T00:00:00"/>
    <x v="2"/>
    <x v="10"/>
    <x v="1"/>
    <n v="22"/>
    <n v="14"/>
    <x v="6"/>
    <b v="0"/>
  </r>
  <r>
    <s v="PAT-60230dfe"/>
    <s v="Cynthia Vang"/>
    <x v="49"/>
    <d v="2025-04-26T00:00:00"/>
    <d v="2025-04-27T00:00:00"/>
    <x v="1"/>
    <x v="35"/>
    <x v="0"/>
    <n v="19"/>
    <n v="1"/>
    <x v="0"/>
    <b v="0"/>
  </r>
  <r>
    <s v="PAT-9507d0ed"/>
    <s v="Alfred Galvan"/>
    <x v="41"/>
    <d v="2025-11-09T00:00:00"/>
    <d v="2025-11-21T00:00:00"/>
    <x v="1"/>
    <x v="10"/>
    <x v="1"/>
    <n v="19"/>
    <n v="12"/>
    <x v="2"/>
    <b v="0"/>
  </r>
  <r>
    <s v="PAT-cd7b26f4"/>
    <s v="Marie Moody"/>
    <x v="35"/>
    <d v="2025-09-17T00:00:00"/>
    <d v="2025-09-21T00:00:00"/>
    <x v="0"/>
    <x v="24"/>
    <x v="0"/>
    <n v="10"/>
    <n v="4"/>
    <x v="5"/>
    <b v="0"/>
  </r>
  <r>
    <s v="PAT-fab8ee29"/>
    <s v="Dustin Gallegos"/>
    <x v="72"/>
    <d v="2025-02-16T00:00:00"/>
    <d v="2025-03-02T00:00:00"/>
    <x v="0"/>
    <x v="39"/>
    <x v="0"/>
    <n v="10"/>
    <n v="14"/>
    <x v="3"/>
    <b v="1"/>
  </r>
  <r>
    <s v="PAT-2c69345d"/>
    <s v="Brenda Thornton"/>
    <x v="24"/>
    <d v="2025-11-21T00:00:00"/>
    <d v="2025-11-30T00:00:00"/>
    <x v="0"/>
    <x v="19"/>
    <x v="0"/>
    <n v="10"/>
    <n v="9"/>
    <x v="4"/>
    <b v="1"/>
  </r>
  <r>
    <s v="PAT-8374cba5"/>
    <s v="Aaron Miller"/>
    <x v="58"/>
    <d v="2025-04-17T00:00:00"/>
    <d v="2025-04-18T00:00:00"/>
    <x v="1"/>
    <x v="17"/>
    <x v="0"/>
    <n v="19"/>
    <n v="1"/>
    <x v="3"/>
    <b v="0"/>
  </r>
  <r>
    <s v="PAT-8ef38395"/>
    <s v="Ruben Dunn"/>
    <x v="39"/>
    <d v="2025-12-31T00:00:00"/>
    <d v="2026-01-03T00:00:00"/>
    <x v="2"/>
    <x v="38"/>
    <x v="0"/>
    <n v="22"/>
    <n v="3"/>
    <x v="1"/>
    <b v="0"/>
  </r>
  <r>
    <s v="PAT-f92c667a"/>
    <s v="Kelsey Rodriguez"/>
    <x v="36"/>
    <d v="2025-10-29T00:00:00"/>
    <d v="2025-11-08T00:00:00"/>
    <x v="1"/>
    <x v="33"/>
    <x v="0"/>
    <n v="19"/>
    <n v="10"/>
    <x v="1"/>
    <b v="1"/>
  </r>
  <r>
    <s v="PAT-bda786d0"/>
    <s v="Eric Williams"/>
    <x v="70"/>
    <d v="2025-02-18T00:00:00"/>
    <d v="2025-02-23T00:00:00"/>
    <x v="2"/>
    <x v="19"/>
    <x v="0"/>
    <n v="22"/>
    <n v="5"/>
    <x v="3"/>
    <b v="0"/>
  </r>
  <r>
    <s v="PAT-6cd5f87c"/>
    <s v="Riley Bryant"/>
    <x v="70"/>
    <d v="2025-12-22T00:00:00"/>
    <d v="2025-12-28T00:00:00"/>
    <x v="2"/>
    <x v="29"/>
    <x v="0"/>
    <n v="22"/>
    <n v="6"/>
    <x v="3"/>
    <b v="0"/>
  </r>
  <r>
    <s v="PAT-c2c67af5"/>
    <s v="Taylor Carlson"/>
    <x v="48"/>
    <d v="2025-08-19T00:00:00"/>
    <d v="2025-08-26T00:00:00"/>
    <x v="0"/>
    <x v="18"/>
    <x v="1"/>
    <n v="10"/>
    <n v="7"/>
    <x v="0"/>
    <b v="0"/>
  </r>
  <r>
    <s v="PAT-ac3dafd9"/>
    <s v="Jose Allen"/>
    <x v="6"/>
    <d v="2025-11-09T00:00:00"/>
    <d v="2025-11-13T00:00:00"/>
    <x v="3"/>
    <x v="37"/>
    <x v="0"/>
    <n v="14"/>
    <n v="4"/>
    <x v="3"/>
    <b v="0"/>
  </r>
  <r>
    <s v="PAT-5e980326"/>
    <s v="Jeffrey Mendez"/>
    <x v="89"/>
    <d v="2025-06-23T00:00:00"/>
    <d v="2025-07-05T00:00:00"/>
    <x v="0"/>
    <x v="36"/>
    <x v="1"/>
    <n v="10"/>
    <n v="12"/>
    <x v="6"/>
    <b v="0"/>
  </r>
  <r>
    <s v="PAT-fcb4a649"/>
    <s v="Jason Beck"/>
    <x v="4"/>
    <d v="2025-02-05T00:00:00"/>
    <d v="2025-02-10T00:00:00"/>
    <x v="3"/>
    <x v="17"/>
    <x v="0"/>
    <n v="14"/>
    <n v="5"/>
    <x v="1"/>
    <b v="0"/>
  </r>
  <r>
    <s v="PAT-2343cf78"/>
    <s v="William Jones"/>
    <x v="73"/>
    <d v="2025-04-16T00:00:00"/>
    <d v="2025-04-30T00:00:00"/>
    <x v="3"/>
    <x v="2"/>
    <x v="0"/>
    <n v="14"/>
    <n v="14"/>
    <x v="5"/>
    <b v="0"/>
  </r>
  <r>
    <s v="PAT-4307e4fa"/>
    <s v="Katie Mcneil"/>
    <x v="1"/>
    <d v="2025-08-08T00:00:00"/>
    <d v="2025-08-22T00:00:00"/>
    <x v="1"/>
    <x v="19"/>
    <x v="0"/>
    <n v="19"/>
    <n v="14"/>
    <x v="1"/>
    <b v="1"/>
  </r>
  <r>
    <s v="PAT-82545b1e"/>
    <s v="Jeanette Harrison"/>
    <x v="82"/>
    <d v="2025-07-01T00:00:00"/>
    <d v="2025-07-11T00:00:00"/>
    <x v="3"/>
    <x v="28"/>
    <x v="0"/>
    <n v="14"/>
    <n v="10"/>
    <x v="5"/>
    <b v="0"/>
  </r>
  <r>
    <s v="PAT-5ce1547c"/>
    <s v="Veronica King"/>
    <x v="64"/>
    <d v="2025-02-13T00:00:00"/>
    <d v="2025-02-22T00:00:00"/>
    <x v="0"/>
    <x v="25"/>
    <x v="1"/>
    <n v="10"/>
    <n v="9"/>
    <x v="1"/>
    <b v="0"/>
  </r>
  <r>
    <s v="PAT-5d1ff7a3"/>
    <s v="Richard Cooper"/>
    <x v="50"/>
    <d v="2025-03-25T00:00:00"/>
    <d v="2025-03-27T00:00:00"/>
    <x v="1"/>
    <x v="13"/>
    <x v="0"/>
    <n v="19"/>
    <n v="2"/>
    <x v="1"/>
    <b v="0"/>
  </r>
  <r>
    <s v="PAT-5c8d5855"/>
    <s v="Lori Ingram"/>
    <x v="52"/>
    <d v="2025-01-07T00:00:00"/>
    <d v="2025-01-13T00:00:00"/>
    <x v="0"/>
    <x v="31"/>
    <x v="0"/>
    <n v="10"/>
    <n v="6"/>
    <x v="2"/>
    <b v="0"/>
  </r>
  <r>
    <s v="PAT-b2d6b78a"/>
    <s v="Evelyn Williams"/>
    <x v="44"/>
    <d v="2025-09-05T00:00:00"/>
    <d v="2025-09-16T00:00:00"/>
    <x v="3"/>
    <x v="15"/>
    <x v="0"/>
    <n v="14"/>
    <n v="11"/>
    <x v="2"/>
    <b v="1"/>
  </r>
  <r>
    <s v="PAT-e893850a"/>
    <s v="Robin Thompson"/>
    <x v="14"/>
    <d v="2025-07-18T00:00:00"/>
    <d v="2025-07-23T00:00:00"/>
    <x v="1"/>
    <x v="29"/>
    <x v="0"/>
    <n v="19"/>
    <n v="5"/>
    <x v="0"/>
    <b v="0"/>
  </r>
  <r>
    <s v="PAT-bc7c6516"/>
    <s v="Julie Dominguez"/>
    <x v="18"/>
    <d v="2025-06-14T00:00:00"/>
    <d v="2025-06-24T00:00:00"/>
    <x v="2"/>
    <x v="13"/>
    <x v="0"/>
    <n v="22"/>
    <n v="10"/>
    <x v="1"/>
    <b v="0"/>
  </r>
  <r>
    <s v="PAT-1f221580"/>
    <s v="Robin Brown"/>
    <x v="44"/>
    <d v="2025-05-11T00:00:00"/>
    <d v="2025-05-18T00:00:00"/>
    <x v="2"/>
    <x v="29"/>
    <x v="0"/>
    <n v="22"/>
    <n v="7"/>
    <x v="2"/>
    <b v="0"/>
  </r>
  <r>
    <s v="PAT-5bf36729"/>
    <s v="Judith Carter"/>
    <x v="81"/>
    <d v="2025-11-01T00:00:00"/>
    <d v="2025-11-04T00:00:00"/>
    <x v="3"/>
    <x v="28"/>
    <x v="0"/>
    <n v="14"/>
    <n v="3"/>
    <x v="4"/>
    <b v="0"/>
  </r>
  <r>
    <s v="PAT-5809aea6"/>
    <s v="Curtis Williams"/>
    <x v="28"/>
    <d v="2025-06-10T00:00:00"/>
    <d v="2025-06-12T00:00:00"/>
    <x v="3"/>
    <x v="22"/>
    <x v="0"/>
    <n v="14"/>
    <n v="2"/>
    <x v="3"/>
    <b v="0"/>
  </r>
  <r>
    <s v="PAT-2dce1645"/>
    <s v="Kaylee Hays"/>
    <x v="54"/>
    <d v="2025-10-16T00:00:00"/>
    <d v="2025-10-17T00:00:00"/>
    <x v="0"/>
    <x v="1"/>
    <x v="0"/>
    <n v="10"/>
    <n v="1"/>
    <x v="3"/>
    <b v="0"/>
  </r>
  <r>
    <s v="PAT-f801ed9b"/>
    <s v="Dawn Mullins"/>
    <x v="53"/>
    <d v="2025-12-20T00:00:00"/>
    <d v="2026-01-01T00:00:00"/>
    <x v="2"/>
    <x v="21"/>
    <x v="1"/>
    <n v="22"/>
    <n v="12"/>
    <x v="2"/>
    <b v="0"/>
  </r>
  <r>
    <s v="PAT-0faa8c27"/>
    <s v="Howard Norman"/>
    <x v="25"/>
    <d v="2025-01-17T00:00:00"/>
    <d v="2025-01-19T00:00:00"/>
    <x v="2"/>
    <x v="37"/>
    <x v="0"/>
    <n v="22"/>
    <n v="2"/>
    <x v="4"/>
    <b v="0"/>
  </r>
  <r>
    <s v="PAT-8b51e748"/>
    <s v="Evelyn Martinez"/>
    <x v="39"/>
    <d v="2025-03-06T00:00:00"/>
    <d v="2025-03-16T00:00:00"/>
    <x v="0"/>
    <x v="13"/>
    <x v="0"/>
    <n v="10"/>
    <n v="10"/>
    <x v="1"/>
    <b v="0"/>
  </r>
  <r>
    <s v="PAT-8bebbeb2"/>
    <s v="Steve Paul"/>
    <x v="61"/>
    <d v="2025-01-22T00:00:00"/>
    <d v="2025-01-31T00:00:00"/>
    <x v="0"/>
    <x v="0"/>
    <x v="0"/>
    <n v="10"/>
    <n v="9"/>
    <x v="2"/>
    <b v="1"/>
  </r>
  <r>
    <s v="PAT-ec245e75"/>
    <s v="Jasmine Beltran"/>
    <x v="19"/>
    <d v="2025-05-24T00:00:00"/>
    <d v="2025-05-27T00:00:00"/>
    <x v="0"/>
    <x v="21"/>
    <x v="1"/>
    <n v="10"/>
    <n v="3"/>
    <x v="0"/>
    <b v="0"/>
  </r>
  <r>
    <s v="PAT-254314e1"/>
    <s v="Jonathan Glass MD"/>
    <x v="25"/>
    <d v="2025-12-10T00:00:00"/>
    <d v="2025-12-18T00:00:00"/>
    <x v="3"/>
    <x v="23"/>
    <x v="1"/>
    <n v="14"/>
    <n v="8"/>
    <x v="4"/>
    <b v="0"/>
  </r>
  <r>
    <s v="PAT-15367ce5"/>
    <s v="Monica Miller"/>
    <x v="68"/>
    <d v="2025-05-18T00:00:00"/>
    <d v="2025-05-21T00:00:00"/>
    <x v="1"/>
    <x v="6"/>
    <x v="1"/>
    <n v="19"/>
    <n v="3"/>
    <x v="0"/>
    <b v="0"/>
  </r>
  <r>
    <s v="PAT-e9159794"/>
    <s v="Samantha Gardner"/>
    <x v="1"/>
    <d v="2025-01-20T00:00:00"/>
    <d v="2025-01-30T00:00:00"/>
    <x v="2"/>
    <x v="22"/>
    <x v="0"/>
    <n v="22"/>
    <n v="10"/>
    <x v="1"/>
    <b v="1"/>
  </r>
  <r>
    <s v="PAT-c8b28e19"/>
    <s v="Bobby Guerrero"/>
    <x v="25"/>
    <d v="2025-08-20T00:00:00"/>
    <d v="2025-08-25T00:00:00"/>
    <x v="1"/>
    <x v="31"/>
    <x v="0"/>
    <n v="19"/>
    <n v="5"/>
    <x v="4"/>
    <b v="0"/>
  </r>
  <r>
    <s v="PAT-367ddbef"/>
    <s v="Lance Simmons"/>
    <x v="25"/>
    <d v="2025-04-02T00:00:00"/>
    <d v="2025-04-16T00:00:00"/>
    <x v="3"/>
    <x v="24"/>
    <x v="0"/>
    <n v="14"/>
    <n v="14"/>
    <x v="4"/>
    <b v="0"/>
  </r>
  <r>
    <s v="PAT-c0a33763"/>
    <s v="Heather Williams"/>
    <x v="31"/>
    <d v="2025-10-11T00:00:00"/>
    <d v="2025-10-21T00:00:00"/>
    <x v="0"/>
    <x v="0"/>
    <x v="0"/>
    <n v="10"/>
    <n v="10"/>
    <x v="2"/>
    <b v="1"/>
  </r>
  <r>
    <s v="PAT-f894e827"/>
    <s v="Heather Bolton"/>
    <x v="0"/>
    <d v="2025-09-11T00:00:00"/>
    <d v="2025-09-14T00:00:00"/>
    <x v="3"/>
    <x v="11"/>
    <x v="0"/>
    <n v="14"/>
    <n v="3"/>
    <x v="0"/>
    <b v="0"/>
  </r>
  <r>
    <s v="PAT-88e17ded"/>
    <s v="William Gould"/>
    <x v="37"/>
    <d v="2025-02-11T00:00:00"/>
    <d v="2025-02-15T00:00:00"/>
    <x v="2"/>
    <x v="18"/>
    <x v="1"/>
    <n v="22"/>
    <n v="4"/>
    <x v="4"/>
    <b v="0"/>
  </r>
  <r>
    <s v="PAT-795870c2"/>
    <s v="Mark Cox"/>
    <x v="56"/>
    <d v="2025-10-06T00:00:00"/>
    <d v="2025-10-15T00:00:00"/>
    <x v="1"/>
    <x v="38"/>
    <x v="0"/>
    <n v="19"/>
    <n v="9"/>
    <x v="6"/>
    <b v="1"/>
  </r>
  <r>
    <s v="PAT-18fbae80"/>
    <s v="Meghan Cisneros"/>
    <x v="33"/>
    <d v="2025-09-24T00:00:00"/>
    <d v="2025-10-02T00:00:00"/>
    <x v="1"/>
    <x v="16"/>
    <x v="0"/>
    <n v="19"/>
    <n v="8"/>
    <x v="6"/>
    <b v="1"/>
  </r>
  <r>
    <s v="PAT-f344d86a"/>
    <s v="Lawrence Harrington"/>
    <x v="19"/>
    <d v="2025-10-24T00:00:00"/>
    <d v="2025-10-28T00:00:00"/>
    <x v="3"/>
    <x v="34"/>
    <x v="1"/>
    <n v="14"/>
    <n v="4"/>
    <x v="0"/>
    <b v="0"/>
  </r>
  <r>
    <s v="PAT-4d08cb63"/>
    <s v="Austin Osborne"/>
    <x v="28"/>
    <d v="2025-02-24T00:00:00"/>
    <d v="2025-03-05T00:00:00"/>
    <x v="3"/>
    <x v="31"/>
    <x v="0"/>
    <n v="14"/>
    <n v="9"/>
    <x v="3"/>
    <b v="1"/>
  </r>
  <r>
    <s v="PAT-12b5c5f7"/>
    <s v="James Bradley"/>
    <x v="43"/>
    <d v="2025-04-14T00:00:00"/>
    <d v="2025-04-16T00:00:00"/>
    <x v="0"/>
    <x v="15"/>
    <x v="0"/>
    <n v="10"/>
    <n v="2"/>
    <x v="6"/>
    <b v="0"/>
  </r>
  <r>
    <s v="PAT-afbd6440"/>
    <s v="Meghan Rush"/>
    <x v="39"/>
    <d v="2025-09-20T00:00:00"/>
    <d v="2025-09-23T00:00:00"/>
    <x v="3"/>
    <x v="9"/>
    <x v="0"/>
    <n v="14"/>
    <n v="3"/>
    <x v="1"/>
    <b v="0"/>
  </r>
  <r>
    <s v="PAT-45c8f5a0"/>
    <s v="Phillip Berry"/>
    <x v="74"/>
    <d v="2025-12-29T00:00:00"/>
    <d v="2026-01-06T00:00:00"/>
    <x v="0"/>
    <x v="23"/>
    <x v="1"/>
    <n v="10"/>
    <n v="8"/>
    <x v="6"/>
    <b v="0"/>
  </r>
  <r>
    <s v="PAT-0f73df9c"/>
    <s v="Jennifer Banks"/>
    <x v="2"/>
    <d v="2025-05-09T00:00:00"/>
    <d v="2025-05-16T00:00:00"/>
    <x v="3"/>
    <x v="11"/>
    <x v="0"/>
    <n v="14"/>
    <n v="7"/>
    <x v="2"/>
    <b v="0"/>
  </r>
  <r>
    <s v="PAT-46d4e74c"/>
    <s v="Brian Fitzgerald"/>
    <x v="12"/>
    <d v="2025-06-25T00:00:00"/>
    <d v="2025-07-06T00:00:00"/>
    <x v="3"/>
    <x v="34"/>
    <x v="1"/>
    <n v="14"/>
    <n v="11"/>
    <x v="0"/>
    <b v="0"/>
  </r>
  <r>
    <s v="PAT-4155dae7"/>
    <s v="Mr. Justin Green III"/>
    <x v="48"/>
    <d v="2025-09-03T00:00:00"/>
    <d v="2025-09-06T00:00:00"/>
    <x v="0"/>
    <x v="6"/>
    <x v="1"/>
    <n v="10"/>
    <n v="3"/>
    <x v="0"/>
    <b v="0"/>
  </r>
  <r>
    <s v="PAT-345029ce"/>
    <s v="Zachary Mitchell"/>
    <x v="24"/>
    <d v="2025-10-29T00:00:00"/>
    <d v="2025-11-05T00:00:00"/>
    <x v="3"/>
    <x v="27"/>
    <x v="0"/>
    <n v="14"/>
    <n v="7"/>
    <x v="4"/>
    <b v="0"/>
  </r>
  <r>
    <s v="PAT-2eab6131"/>
    <s v="Katherine Martinez"/>
    <x v="6"/>
    <d v="2025-04-19T00:00:00"/>
    <d v="2025-04-26T00:00:00"/>
    <x v="1"/>
    <x v="13"/>
    <x v="0"/>
    <n v="19"/>
    <n v="7"/>
    <x v="3"/>
    <b v="0"/>
  </r>
  <r>
    <s v="PAT-0977392c"/>
    <s v="Jodi Roach"/>
    <x v="8"/>
    <d v="2025-06-11T00:00:00"/>
    <d v="2025-06-15T00:00:00"/>
    <x v="2"/>
    <x v="35"/>
    <x v="0"/>
    <n v="22"/>
    <n v="4"/>
    <x v="4"/>
    <b v="0"/>
  </r>
  <r>
    <s v="PAT-3525a2c3"/>
    <s v="Brandon Fleming"/>
    <x v="65"/>
    <d v="2025-05-08T00:00:00"/>
    <d v="2025-05-19T00:00:00"/>
    <x v="1"/>
    <x v="33"/>
    <x v="0"/>
    <n v="19"/>
    <n v="11"/>
    <x v="5"/>
    <b v="1"/>
  </r>
  <r>
    <s v="PAT-2a3a6029"/>
    <s v="Emma Reed"/>
    <x v="0"/>
    <d v="2025-12-19T00:00:00"/>
    <d v="2025-12-23T00:00:00"/>
    <x v="1"/>
    <x v="28"/>
    <x v="0"/>
    <n v="19"/>
    <n v="4"/>
    <x v="0"/>
    <b v="0"/>
  </r>
  <r>
    <s v="PAT-3bafaea3"/>
    <s v="Joshua Vance"/>
    <x v="23"/>
    <d v="2025-06-03T00:00:00"/>
    <d v="2025-06-17T00:00:00"/>
    <x v="0"/>
    <x v="33"/>
    <x v="0"/>
    <n v="10"/>
    <n v="14"/>
    <x v="6"/>
    <b v="1"/>
  </r>
  <r>
    <s v="PAT-a0e7b02a"/>
    <s v="Michelle Ho"/>
    <x v="53"/>
    <d v="2025-09-22T00:00:00"/>
    <d v="2025-09-26T00:00:00"/>
    <x v="3"/>
    <x v="23"/>
    <x v="1"/>
    <n v="14"/>
    <n v="4"/>
    <x v="2"/>
    <b v="0"/>
  </r>
  <r>
    <s v="PAT-0f5b9763"/>
    <s v="Rebecca Hicks"/>
    <x v="58"/>
    <d v="2025-07-30T00:00:00"/>
    <d v="2025-08-11T00:00:00"/>
    <x v="0"/>
    <x v="39"/>
    <x v="0"/>
    <n v="10"/>
    <n v="12"/>
    <x v="3"/>
    <b v="1"/>
  </r>
  <r>
    <s v="PAT-f8324089"/>
    <s v="Curtis Taylor"/>
    <x v="80"/>
    <d v="2025-12-30T00:00:00"/>
    <d v="2026-01-11T00:00:00"/>
    <x v="1"/>
    <x v="30"/>
    <x v="0"/>
    <n v="19"/>
    <n v="12"/>
    <x v="5"/>
    <b v="1"/>
  </r>
  <r>
    <s v="PAT-d4fc50d8"/>
    <s v="Allison Spencer"/>
    <x v="28"/>
    <d v="2025-08-14T00:00:00"/>
    <d v="2025-08-20T00:00:00"/>
    <x v="3"/>
    <x v="9"/>
    <x v="0"/>
    <n v="14"/>
    <n v="6"/>
    <x v="3"/>
    <b v="0"/>
  </r>
  <r>
    <s v="PAT-67380558"/>
    <s v="Robert Arnold"/>
    <x v="30"/>
    <d v="2025-10-13T00:00:00"/>
    <d v="2025-10-23T00:00:00"/>
    <x v="3"/>
    <x v="13"/>
    <x v="0"/>
    <n v="14"/>
    <n v="10"/>
    <x v="6"/>
    <b v="0"/>
  </r>
  <r>
    <s v="PAT-7aeac4f3"/>
    <s v="Angelica Parker"/>
    <x v="62"/>
    <d v="2025-08-06T00:00:00"/>
    <d v="2025-08-20T00:00:00"/>
    <x v="3"/>
    <x v="10"/>
    <x v="1"/>
    <n v="14"/>
    <n v="14"/>
    <x v="1"/>
    <b v="0"/>
  </r>
  <r>
    <s v="PAT-ba250943"/>
    <s v="Dr. Kelly Hammond DVM"/>
    <x v="28"/>
    <d v="2025-06-29T00:00:00"/>
    <d v="2025-07-01T00:00:00"/>
    <x v="1"/>
    <x v="14"/>
    <x v="0"/>
    <n v="19"/>
    <n v="2"/>
    <x v="3"/>
    <b v="0"/>
  </r>
  <r>
    <s v="PAT-27c077ef"/>
    <s v="William Day"/>
    <x v="78"/>
    <d v="2025-10-06T00:00:00"/>
    <d v="2025-10-12T00:00:00"/>
    <x v="1"/>
    <x v="3"/>
    <x v="0"/>
    <n v="19"/>
    <n v="6"/>
    <x v="4"/>
    <b v="0"/>
  </r>
  <r>
    <s v="PAT-d6ffd992"/>
    <s v="Michael Cooper"/>
    <x v="33"/>
    <d v="2025-05-19T00:00:00"/>
    <d v="2025-06-02T00:00:00"/>
    <x v="3"/>
    <x v="31"/>
    <x v="0"/>
    <n v="14"/>
    <n v="14"/>
    <x v="6"/>
    <b v="1"/>
  </r>
  <r>
    <s v="PAT-76ff44cb"/>
    <s v="Penny Bowman"/>
    <x v="16"/>
    <d v="2025-07-31T00:00:00"/>
    <d v="2025-08-13T00:00:00"/>
    <x v="2"/>
    <x v="27"/>
    <x v="0"/>
    <n v="22"/>
    <n v="13"/>
    <x v="1"/>
    <b v="1"/>
  </r>
  <r>
    <s v="PAT-3b95ce51"/>
    <s v="Vincent Reynolds"/>
    <x v="29"/>
    <d v="2025-09-05T00:00:00"/>
    <d v="2025-09-17T00:00:00"/>
    <x v="0"/>
    <x v="21"/>
    <x v="1"/>
    <n v="10"/>
    <n v="12"/>
    <x v="6"/>
    <b v="0"/>
  </r>
  <r>
    <s v="PAT-686bfae7"/>
    <s v="Amy Martinez"/>
    <x v="39"/>
    <d v="2025-05-28T00:00:00"/>
    <d v="2025-06-09T00:00:00"/>
    <x v="2"/>
    <x v="8"/>
    <x v="2"/>
    <n v="22"/>
    <n v="12"/>
    <x v="1"/>
    <b v="1"/>
  </r>
  <r>
    <s v="PAT-b918d4e2"/>
    <s v="Christopher Morris"/>
    <x v="75"/>
    <d v="2025-12-09T00:00:00"/>
    <d v="2025-12-12T00:00:00"/>
    <x v="1"/>
    <x v="22"/>
    <x v="0"/>
    <n v="19"/>
    <n v="3"/>
    <x v="4"/>
    <b v="0"/>
  </r>
  <r>
    <s v="PAT-77822025"/>
    <s v="Hannah Everett"/>
    <x v="78"/>
    <d v="2025-10-30T00:00:00"/>
    <d v="2025-11-05T00:00:00"/>
    <x v="2"/>
    <x v="31"/>
    <x v="0"/>
    <n v="22"/>
    <n v="6"/>
    <x v="4"/>
    <b v="0"/>
  </r>
  <r>
    <s v="PAT-7fad2aee"/>
    <s v="Sarah King"/>
    <x v="5"/>
    <d v="2025-08-15T00:00:00"/>
    <d v="2025-08-24T00:00:00"/>
    <x v="2"/>
    <x v="20"/>
    <x v="0"/>
    <n v="22"/>
    <n v="9"/>
    <x v="1"/>
    <b v="1"/>
  </r>
  <r>
    <s v="PAT-3379da7e"/>
    <s v="Krista Martinez"/>
    <x v="30"/>
    <d v="2025-02-08T00:00:00"/>
    <d v="2025-02-17T00:00:00"/>
    <x v="2"/>
    <x v="18"/>
    <x v="1"/>
    <n v="22"/>
    <n v="9"/>
    <x v="6"/>
    <b v="0"/>
  </r>
  <r>
    <s v="PAT-21e42b2b"/>
    <s v="Joseph Shaw"/>
    <x v="64"/>
    <d v="2025-07-29T00:00:00"/>
    <d v="2025-08-01T00:00:00"/>
    <x v="1"/>
    <x v="10"/>
    <x v="1"/>
    <n v="19"/>
    <n v="3"/>
    <x v="1"/>
    <b v="0"/>
  </r>
  <r>
    <s v="PAT-a7f7e606"/>
    <s v="Todd Moore"/>
    <x v="56"/>
    <d v="2025-08-07T00:00:00"/>
    <d v="2025-08-14T00:00:00"/>
    <x v="1"/>
    <x v="24"/>
    <x v="0"/>
    <n v="19"/>
    <n v="7"/>
    <x v="6"/>
    <b v="0"/>
  </r>
  <r>
    <s v="PAT-6a9f0d15"/>
    <s v="Michelle Jacobs"/>
    <x v="17"/>
    <d v="2025-05-22T00:00:00"/>
    <d v="2025-05-26T00:00:00"/>
    <x v="0"/>
    <x v="11"/>
    <x v="0"/>
    <n v="10"/>
    <n v="4"/>
    <x v="0"/>
    <b v="0"/>
  </r>
  <r>
    <s v="PAT-ffc1144e"/>
    <s v="Kristy Bryan"/>
    <x v="34"/>
    <d v="2025-05-27T00:00:00"/>
    <d v="2025-06-10T00:00:00"/>
    <x v="1"/>
    <x v="20"/>
    <x v="0"/>
    <n v="19"/>
    <n v="14"/>
    <x v="6"/>
    <b v="1"/>
  </r>
  <r>
    <s v="PAT-6813152c"/>
    <s v="Angel May"/>
    <x v="4"/>
    <d v="2025-10-08T00:00:00"/>
    <d v="2025-10-16T00:00:00"/>
    <x v="2"/>
    <x v="1"/>
    <x v="0"/>
    <n v="22"/>
    <n v="8"/>
    <x v="1"/>
    <b v="0"/>
  </r>
  <r>
    <s v="PAT-10f41869"/>
    <s v="Marilyn Wang"/>
    <x v="18"/>
    <d v="2025-04-12T00:00:00"/>
    <d v="2025-04-19T00:00:00"/>
    <x v="0"/>
    <x v="2"/>
    <x v="0"/>
    <n v="10"/>
    <n v="7"/>
    <x v="1"/>
    <b v="0"/>
  </r>
  <r>
    <s v="PAT-67adae39"/>
    <s v="Mark Jimenez"/>
    <x v="43"/>
    <d v="2025-03-24T00:00:00"/>
    <d v="2025-04-07T00:00:00"/>
    <x v="2"/>
    <x v="9"/>
    <x v="0"/>
    <n v="22"/>
    <n v="14"/>
    <x v="6"/>
    <b v="1"/>
  </r>
  <r>
    <s v="PAT-5b68244f"/>
    <s v="Donna Frye"/>
    <x v="36"/>
    <d v="2025-07-20T00:00:00"/>
    <d v="2025-08-01T00:00:00"/>
    <x v="1"/>
    <x v="15"/>
    <x v="0"/>
    <n v="19"/>
    <n v="12"/>
    <x v="1"/>
    <b v="1"/>
  </r>
  <r>
    <s v="PAT-b4290793"/>
    <s v="Dr. Michael Evans"/>
    <x v="63"/>
    <d v="2025-07-25T00:00:00"/>
    <d v="2025-08-03T00:00:00"/>
    <x v="1"/>
    <x v="38"/>
    <x v="0"/>
    <n v="19"/>
    <n v="9"/>
    <x v="5"/>
    <b v="1"/>
  </r>
  <r>
    <s v="PAT-411f8861"/>
    <s v="Anthony Gonzales"/>
    <x v="41"/>
    <d v="2025-04-30T00:00:00"/>
    <d v="2025-05-06T00:00:00"/>
    <x v="3"/>
    <x v="25"/>
    <x v="1"/>
    <n v="14"/>
    <n v="6"/>
    <x v="2"/>
    <b v="0"/>
  </r>
  <r>
    <s v="PAT-1321d568"/>
    <s v="Mr. Lawrence Edwards"/>
    <x v="31"/>
    <d v="2025-10-13T00:00:00"/>
    <d v="2025-10-22T00:00:00"/>
    <x v="2"/>
    <x v="10"/>
    <x v="1"/>
    <n v="22"/>
    <n v="9"/>
    <x v="2"/>
    <b v="0"/>
  </r>
  <r>
    <s v="PAT-74867ab0"/>
    <s v="Morgan Valencia"/>
    <x v="88"/>
    <d v="2025-05-22T00:00:00"/>
    <d v="2025-06-02T00:00:00"/>
    <x v="2"/>
    <x v="18"/>
    <x v="1"/>
    <n v="22"/>
    <n v="11"/>
    <x v="5"/>
    <b v="0"/>
  </r>
  <r>
    <s v="PAT-ca39f1e1"/>
    <s v="Bianca Wood"/>
    <x v="65"/>
    <d v="2025-08-10T00:00:00"/>
    <d v="2025-08-19T00:00:00"/>
    <x v="0"/>
    <x v="22"/>
    <x v="0"/>
    <n v="10"/>
    <n v="9"/>
    <x v="5"/>
    <b v="1"/>
  </r>
  <r>
    <s v="PAT-32c5535c"/>
    <s v="Emma Owens"/>
    <x v="52"/>
    <d v="2025-09-21T00:00:00"/>
    <d v="2025-09-23T00:00:00"/>
    <x v="3"/>
    <x v="2"/>
    <x v="0"/>
    <n v="14"/>
    <n v="2"/>
    <x v="2"/>
    <b v="0"/>
  </r>
  <r>
    <s v="PAT-4583c07a"/>
    <s v="David Davis"/>
    <x v="89"/>
    <d v="2025-05-07T00:00:00"/>
    <d v="2025-05-14T00:00:00"/>
    <x v="3"/>
    <x v="27"/>
    <x v="0"/>
    <n v="14"/>
    <n v="7"/>
    <x v="6"/>
    <b v="0"/>
  </r>
  <r>
    <s v="PAT-1aacdb2d"/>
    <s v="James Gilbert"/>
    <x v="34"/>
    <d v="2025-06-07T00:00:00"/>
    <d v="2025-06-19T00:00:00"/>
    <x v="2"/>
    <x v="18"/>
    <x v="1"/>
    <n v="22"/>
    <n v="12"/>
    <x v="6"/>
    <b v="0"/>
  </r>
  <r>
    <s v="PAT-5ba32100"/>
    <s v="Sean Moore"/>
    <x v="22"/>
    <d v="2025-02-19T00:00:00"/>
    <d v="2025-02-24T00:00:00"/>
    <x v="3"/>
    <x v="13"/>
    <x v="0"/>
    <n v="14"/>
    <n v="5"/>
    <x v="0"/>
    <b v="0"/>
  </r>
  <r>
    <s v="PAT-fd037d8f"/>
    <s v="Kenneth Edwards"/>
    <x v="33"/>
    <d v="2025-10-03T00:00:00"/>
    <d v="2025-10-08T00:00:00"/>
    <x v="3"/>
    <x v="9"/>
    <x v="0"/>
    <n v="14"/>
    <n v="5"/>
    <x v="6"/>
    <b v="0"/>
  </r>
  <r>
    <s v="PAT-ce70039d"/>
    <s v="Kathleen Robertson"/>
    <x v="37"/>
    <d v="2025-07-20T00:00:00"/>
    <d v="2025-08-02T00:00:00"/>
    <x v="2"/>
    <x v="30"/>
    <x v="0"/>
    <n v="22"/>
    <n v="13"/>
    <x v="4"/>
    <b v="1"/>
  </r>
  <r>
    <s v="PAT-15a26fca"/>
    <s v="Mr. Alexander Landry MD"/>
    <x v="52"/>
    <d v="2025-08-04T00:00:00"/>
    <d v="2025-08-05T00:00:00"/>
    <x v="1"/>
    <x v="11"/>
    <x v="0"/>
    <n v="19"/>
    <n v="1"/>
    <x v="2"/>
    <b v="0"/>
  </r>
  <r>
    <s v="PAT-44becca8"/>
    <s v="Cindy Gomez"/>
    <x v="63"/>
    <d v="2025-11-28T00:00:00"/>
    <d v="2025-12-04T00:00:00"/>
    <x v="1"/>
    <x v="16"/>
    <x v="0"/>
    <n v="19"/>
    <n v="6"/>
    <x v="5"/>
    <b v="0"/>
  </r>
  <r>
    <s v="PAT-58e12445"/>
    <s v="Johnny Khan"/>
    <x v="17"/>
    <d v="2025-01-15T00:00:00"/>
    <d v="2025-01-24T00:00:00"/>
    <x v="1"/>
    <x v="38"/>
    <x v="0"/>
    <n v="19"/>
    <n v="9"/>
    <x v="0"/>
    <b v="1"/>
  </r>
  <r>
    <s v="PAT-c1f5c251"/>
    <s v="Julie Herrera"/>
    <x v="3"/>
    <d v="2025-04-03T00:00:00"/>
    <d v="2025-04-09T00:00:00"/>
    <x v="3"/>
    <x v="26"/>
    <x v="1"/>
    <n v="14"/>
    <n v="6"/>
    <x v="2"/>
    <b v="0"/>
  </r>
  <r>
    <s v="PAT-22e514d2"/>
    <s v="Jessica Khan"/>
    <x v="38"/>
    <d v="2025-02-07T00:00:00"/>
    <d v="2025-02-11T00:00:00"/>
    <x v="1"/>
    <x v="7"/>
    <x v="0"/>
    <n v="19"/>
    <n v="4"/>
    <x v="1"/>
    <b v="0"/>
  </r>
  <r>
    <s v="PAT-96af7c34"/>
    <s v="Pamela Diaz"/>
    <x v="7"/>
    <d v="2025-11-07T00:00:00"/>
    <d v="2025-11-14T00:00:00"/>
    <x v="3"/>
    <x v="35"/>
    <x v="0"/>
    <n v="14"/>
    <n v="7"/>
    <x v="4"/>
    <b v="0"/>
  </r>
  <r>
    <s v="PAT-41d1a181"/>
    <s v="Kelly Lee"/>
    <x v="62"/>
    <d v="2025-03-17T00:00:00"/>
    <d v="2025-03-30T00:00:00"/>
    <x v="3"/>
    <x v="9"/>
    <x v="0"/>
    <n v="14"/>
    <n v="13"/>
    <x v="1"/>
    <b v="1"/>
  </r>
  <r>
    <s v="PAT-301d1f28"/>
    <s v="Angel Gordon"/>
    <x v="25"/>
    <d v="2025-07-13T00:00:00"/>
    <d v="2025-07-21T00:00:00"/>
    <x v="3"/>
    <x v="12"/>
    <x v="1"/>
    <n v="14"/>
    <n v="8"/>
    <x v="4"/>
    <b v="0"/>
  </r>
  <r>
    <s v="PAT-092d752e"/>
    <s v="Diana Hays"/>
    <x v="47"/>
    <d v="2025-09-14T00:00:00"/>
    <d v="2025-09-22T00:00:00"/>
    <x v="2"/>
    <x v="5"/>
    <x v="0"/>
    <n v="22"/>
    <n v="8"/>
    <x v="6"/>
    <b v="0"/>
  </r>
  <r>
    <s v="PAT-f93d4260"/>
    <s v="Barbara Hester"/>
    <x v="10"/>
    <d v="2025-08-02T00:00:00"/>
    <d v="2025-08-11T00:00:00"/>
    <x v="0"/>
    <x v="14"/>
    <x v="0"/>
    <n v="10"/>
    <n v="9"/>
    <x v="5"/>
    <b v="1"/>
  </r>
  <r>
    <s v="PAT-1d55b217"/>
    <s v="Robert Morgan"/>
    <x v="35"/>
    <d v="2025-09-25T00:00:00"/>
    <d v="2025-10-01T00:00:00"/>
    <x v="2"/>
    <x v="29"/>
    <x v="0"/>
    <n v="22"/>
    <n v="6"/>
    <x v="5"/>
    <b v="0"/>
  </r>
  <r>
    <s v="PAT-9afa1171"/>
    <s v="Nicole Gonzalez"/>
    <x v="74"/>
    <d v="2025-12-28T00:00:00"/>
    <d v="2025-12-29T00:00:00"/>
    <x v="3"/>
    <x v="7"/>
    <x v="0"/>
    <n v="14"/>
    <n v="1"/>
    <x v="6"/>
    <b v="0"/>
  </r>
  <r>
    <s v="PAT-8d32ebab"/>
    <s v="Kathryn Williams"/>
    <x v="31"/>
    <d v="2025-10-18T00:00:00"/>
    <d v="2025-10-31T00:00:00"/>
    <x v="0"/>
    <x v="15"/>
    <x v="0"/>
    <n v="10"/>
    <n v="13"/>
    <x v="2"/>
    <b v="1"/>
  </r>
  <r>
    <s v="PAT-14171b1d"/>
    <s v="Gary Wells"/>
    <x v="50"/>
    <d v="2025-05-21T00:00:00"/>
    <d v="2025-06-03T00:00:00"/>
    <x v="2"/>
    <x v="23"/>
    <x v="1"/>
    <n v="22"/>
    <n v="13"/>
    <x v="1"/>
    <b v="0"/>
  </r>
  <r>
    <s v="PAT-d0d89050"/>
    <s v="Larry Robertson"/>
    <x v="57"/>
    <d v="2025-07-09T00:00:00"/>
    <d v="2025-07-17T00:00:00"/>
    <x v="0"/>
    <x v="15"/>
    <x v="0"/>
    <n v="10"/>
    <n v="8"/>
    <x v="1"/>
    <b v="1"/>
  </r>
  <r>
    <s v="PAT-92f8e4bd"/>
    <s v="Louis Martin"/>
    <x v="76"/>
    <d v="2025-12-07T00:00:00"/>
    <d v="2025-12-12T00:00:00"/>
    <x v="1"/>
    <x v="30"/>
    <x v="0"/>
    <n v="19"/>
    <n v="5"/>
    <x v="6"/>
    <b v="0"/>
  </r>
  <r>
    <s v="PAT-f45dc598"/>
    <s v="Nancy Evans MD"/>
    <x v="14"/>
    <d v="2025-11-01T00:00:00"/>
    <d v="2025-11-10T00:00:00"/>
    <x v="2"/>
    <x v="3"/>
    <x v="0"/>
    <n v="22"/>
    <n v="9"/>
    <x v="0"/>
    <b v="1"/>
  </r>
  <r>
    <s v="PAT-3e5b33b6"/>
    <s v="Kim Erickson"/>
    <x v="14"/>
    <d v="2025-11-03T00:00:00"/>
    <d v="2025-11-14T00:00:00"/>
    <x v="2"/>
    <x v="21"/>
    <x v="1"/>
    <n v="22"/>
    <n v="11"/>
    <x v="0"/>
    <b v="0"/>
  </r>
  <r>
    <s v="PAT-cdd8d70b"/>
    <s v="Robert Richardson"/>
    <x v="47"/>
    <d v="2025-02-08T00:00:00"/>
    <d v="2025-02-21T00:00:00"/>
    <x v="2"/>
    <x v="39"/>
    <x v="0"/>
    <n v="22"/>
    <n v="13"/>
    <x v="6"/>
    <b v="1"/>
  </r>
  <r>
    <s v="PAT-d5b3c5bd"/>
    <s v="Veronica Silva"/>
    <x v="20"/>
    <d v="2025-11-29T00:00:00"/>
    <d v="2025-12-13T00:00:00"/>
    <x v="1"/>
    <x v="8"/>
    <x v="2"/>
    <n v="19"/>
    <n v="14"/>
    <x v="2"/>
    <b v="1"/>
  </r>
  <r>
    <s v="PAT-c0589f05"/>
    <s v="Molly Watts"/>
    <x v="31"/>
    <d v="2025-01-19T00:00:00"/>
    <d v="2025-01-31T00:00:00"/>
    <x v="3"/>
    <x v="11"/>
    <x v="0"/>
    <n v="14"/>
    <n v="12"/>
    <x v="2"/>
    <b v="1"/>
  </r>
  <r>
    <s v="PAT-ebb0fd45"/>
    <s v="John Coffey"/>
    <x v="75"/>
    <d v="2025-04-19T00:00:00"/>
    <d v="2025-05-01T00:00:00"/>
    <x v="2"/>
    <x v="10"/>
    <x v="1"/>
    <n v="22"/>
    <n v="12"/>
    <x v="4"/>
    <b v="0"/>
  </r>
  <r>
    <s v="PAT-8ab0d795"/>
    <s v="Paula Lane"/>
    <x v="63"/>
    <d v="2025-04-13T00:00:00"/>
    <d v="2025-04-25T00:00:00"/>
    <x v="0"/>
    <x v="33"/>
    <x v="0"/>
    <n v="10"/>
    <n v="12"/>
    <x v="5"/>
    <b v="1"/>
  </r>
  <r>
    <s v="PAT-78c92ad4"/>
    <s v="Lauren Jackson"/>
    <x v="11"/>
    <d v="2025-12-13T00:00:00"/>
    <d v="2025-12-27T00:00:00"/>
    <x v="2"/>
    <x v="5"/>
    <x v="0"/>
    <n v="22"/>
    <n v="14"/>
    <x v="3"/>
    <b v="0"/>
  </r>
  <r>
    <s v="PAT-71578f0d"/>
    <s v="Lisa Randall"/>
    <x v="8"/>
    <d v="2025-08-03T00:00:00"/>
    <d v="2025-08-04T00:00:00"/>
    <x v="2"/>
    <x v="15"/>
    <x v="0"/>
    <n v="22"/>
    <n v="1"/>
    <x v="4"/>
    <b v="0"/>
  </r>
  <r>
    <s v="PAT-f804d47a"/>
    <s v="Michael Johnson"/>
    <x v="44"/>
    <d v="2025-11-20T00:00:00"/>
    <d v="2025-12-04T00:00:00"/>
    <x v="0"/>
    <x v="10"/>
    <x v="1"/>
    <n v="10"/>
    <n v="14"/>
    <x v="2"/>
    <b v="0"/>
  </r>
  <r>
    <s v="PAT-1112a754"/>
    <s v="Ashley Smith"/>
    <x v="71"/>
    <d v="2025-05-27T00:00:00"/>
    <d v="2025-06-08T00:00:00"/>
    <x v="0"/>
    <x v="26"/>
    <x v="1"/>
    <n v="10"/>
    <n v="12"/>
    <x v="3"/>
    <b v="0"/>
  </r>
  <r>
    <s v="PAT-e9c66e7a"/>
    <s v="Christian Vaughn"/>
    <x v="4"/>
    <d v="2025-08-13T00:00:00"/>
    <d v="2025-08-25T00:00:00"/>
    <x v="2"/>
    <x v="31"/>
    <x v="0"/>
    <n v="22"/>
    <n v="12"/>
    <x v="1"/>
    <b v="1"/>
  </r>
  <r>
    <s v="PAT-797179a8"/>
    <s v="Reginald Knapp"/>
    <x v="89"/>
    <d v="2025-09-15T00:00:00"/>
    <d v="2025-09-28T00:00:00"/>
    <x v="1"/>
    <x v="19"/>
    <x v="0"/>
    <n v="19"/>
    <n v="13"/>
    <x v="6"/>
    <b v="1"/>
  </r>
  <r>
    <s v="PAT-0cdbda5c"/>
    <s v="Nancy Brown"/>
    <x v="80"/>
    <d v="2025-11-27T00:00:00"/>
    <d v="2025-12-10T00:00:00"/>
    <x v="1"/>
    <x v="19"/>
    <x v="0"/>
    <n v="19"/>
    <n v="13"/>
    <x v="5"/>
    <b v="1"/>
  </r>
  <r>
    <s v="PAT-2d5f4210"/>
    <s v="Daniel Nguyen"/>
    <x v="18"/>
    <d v="2025-02-20T00:00:00"/>
    <d v="2025-02-26T00:00:00"/>
    <x v="0"/>
    <x v="30"/>
    <x v="0"/>
    <n v="10"/>
    <n v="6"/>
    <x v="1"/>
    <b v="0"/>
  </r>
  <r>
    <s v="PAT-a95f6d9a"/>
    <s v="Kelly Edwards"/>
    <x v="66"/>
    <d v="2025-09-16T00:00:00"/>
    <d v="2025-09-20T00:00:00"/>
    <x v="3"/>
    <x v="37"/>
    <x v="0"/>
    <n v="14"/>
    <n v="4"/>
    <x v="0"/>
    <b v="0"/>
  </r>
  <r>
    <s v="PAT-8a8a2306"/>
    <s v="Thomas Peterson"/>
    <x v="74"/>
    <d v="2025-01-02T00:00:00"/>
    <d v="2025-01-15T00:00:00"/>
    <x v="2"/>
    <x v="23"/>
    <x v="1"/>
    <n v="22"/>
    <n v="13"/>
    <x v="6"/>
    <b v="0"/>
  </r>
  <r>
    <s v="PAT-5fa02ec0"/>
    <s v="Raymond Le"/>
    <x v="46"/>
    <d v="2025-12-16T00:00:00"/>
    <d v="2025-12-24T00:00:00"/>
    <x v="3"/>
    <x v="0"/>
    <x v="0"/>
    <n v="14"/>
    <n v="8"/>
    <x v="5"/>
    <b v="1"/>
  </r>
  <r>
    <s v="PAT-7ea2b8a9"/>
    <s v="Melissa Bishop"/>
    <x v="26"/>
    <d v="2025-09-25T00:00:00"/>
    <d v="2025-09-28T00:00:00"/>
    <x v="2"/>
    <x v="8"/>
    <x v="2"/>
    <n v="22"/>
    <n v="3"/>
    <x v="0"/>
    <b v="0"/>
  </r>
  <r>
    <s v="PAT-af3e8f0a"/>
    <s v="David Grant"/>
    <x v="47"/>
    <d v="2025-12-23T00:00:00"/>
    <d v="2025-12-28T00:00:00"/>
    <x v="2"/>
    <x v="36"/>
    <x v="1"/>
    <n v="22"/>
    <n v="5"/>
    <x v="6"/>
    <b v="0"/>
  </r>
  <r>
    <s v="PAT-08cfcfe4"/>
    <s v="William Evans"/>
    <x v="0"/>
    <d v="2025-10-21T00:00:00"/>
    <d v="2025-11-02T00:00:00"/>
    <x v="1"/>
    <x v="13"/>
    <x v="0"/>
    <n v="19"/>
    <n v="12"/>
    <x v="0"/>
    <b v="0"/>
  </r>
  <r>
    <s v="PAT-ec73ad08"/>
    <s v="Daniel Bush"/>
    <x v="15"/>
    <d v="2025-05-26T00:00:00"/>
    <d v="2025-05-30T00:00:00"/>
    <x v="1"/>
    <x v="18"/>
    <x v="1"/>
    <n v="19"/>
    <n v="4"/>
    <x v="2"/>
    <b v="0"/>
  </r>
  <r>
    <s v="PAT-feed729e"/>
    <s v="Gregory Peck"/>
    <x v="63"/>
    <d v="2025-03-14T00:00:00"/>
    <d v="2025-03-19T00:00:00"/>
    <x v="1"/>
    <x v="23"/>
    <x v="1"/>
    <n v="19"/>
    <n v="5"/>
    <x v="5"/>
    <b v="0"/>
  </r>
  <r>
    <s v="PAT-ce009d6c"/>
    <s v="Denise Martinez"/>
    <x v="8"/>
    <d v="2025-12-30T00:00:00"/>
    <d v="2026-01-01T00:00:00"/>
    <x v="3"/>
    <x v="6"/>
    <x v="1"/>
    <n v="14"/>
    <n v="2"/>
    <x v="4"/>
    <b v="0"/>
  </r>
  <r>
    <s v="PAT-644e794a"/>
    <s v="Jamie Baird"/>
    <x v="86"/>
    <d v="2025-06-05T00:00:00"/>
    <d v="2025-06-17T00:00:00"/>
    <x v="1"/>
    <x v="31"/>
    <x v="0"/>
    <n v="19"/>
    <n v="12"/>
    <x v="0"/>
    <b v="1"/>
  </r>
  <r>
    <s v="PAT-c30d956f"/>
    <s v="Tina Ballard"/>
    <x v="89"/>
    <d v="2025-01-23T00:00:00"/>
    <d v="2025-01-31T00:00:00"/>
    <x v="1"/>
    <x v="39"/>
    <x v="0"/>
    <n v="19"/>
    <n v="8"/>
    <x v="6"/>
    <b v="1"/>
  </r>
  <r>
    <s v="PAT-d5107b3f"/>
    <s v="Dwayne Klein"/>
    <x v="43"/>
    <d v="2025-11-09T00:00:00"/>
    <d v="2025-11-15T00:00:00"/>
    <x v="3"/>
    <x v="25"/>
    <x v="1"/>
    <n v="14"/>
    <n v="6"/>
    <x v="6"/>
    <b v="0"/>
  </r>
  <r>
    <s v="PAT-3dc38162"/>
    <s v="Jeremy Scott"/>
    <x v="2"/>
    <d v="2025-06-16T00:00:00"/>
    <d v="2025-06-18T00:00:00"/>
    <x v="3"/>
    <x v="35"/>
    <x v="0"/>
    <n v="14"/>
    <n v="2"/>
    <x v="2"/>
    <b v="0"/>
  </r>
  <r>
    <s v="PAT-b3d36402"/>
    <s v="Dale Ryan"/>
    <x v="81"/>
    <d v="2025-07-15T00:00:00"/>
    <d v="2025-07-20T00:00:00"/>
    <x v="1"/>
    <x v="8"/>
    <x v="2"/>
    <n v="19"/>
    <n v="5"/>
    <x v="4"/>
    <b v="0"/>
  </r>
  <r>
    <s v="PAT-d4cb5f94"/>
    <s v="Melissa Taylor"/>
    <x v="51"/>
    <d v="2025-05-28T00:00:00"/>
    <d v="2025-05-31T00:00:00"/>
    <x v="1"/>
    <x v="7"/>
    <x v="0"/>
    <n v="19"/>
    <n v="3"/>
    <x v="4"/>
    <b v="0"/>
  </r>
  <r>
    <s v="PAT-98de3daa"/>
    <s v="Laurie Sanchez"/>
    <x v="19"/>
    <d v="2025-05-06T00:00:00"/>
    <d v="2025-05-17T00:00:00"/>
    <x v="3"/>
    <x v="23"/>
    <x v="1"/>
    <n v="14"/>
    <n v="11"/>
    <x v="0"/>
    <b v="0"/>
  </r>
  <r>
    <s v="PAT-57cfea87"/>
    <s v="Kiara Little"/>
    <x v="70"/>
    <d v="2025-06-25T00:00:00"/>
    <d v="2025-06-29T00:00:00"/>
    <x v="2"/>
    <x v="16"/>
    <x v="0"/>
    <n v="22"/>
    <n v="4"/>
    <x v="3"/>
    <b v="0"/>
  </r>
  <r>
    <s v="PAT-2cd729ed"/>
    <s v="Jason Love"/>
    <x v="51"/>
    <d v="2025-04-23T00:00:00"/>
    <d v="2025-05-06T00:00:00"/>
    <x v="1"/>
    <x v="33"/>
    <x v="0"/>
    <n v="19"/>
    <n v="13"/>
    <x v="4"/>
    <b v="1"/>
  </r>
  <r>
    <s v="PAT-58a77385"/>
    <s v="Randy Smith"/>
    <x v="8"/>
    <d v="2025-12-10T00:00:00"/>
    <d v="2025-12-21T00:00:00"/>
    <x v="3"/>
    <x v="9"/>
    <x v="0"/>
    <n v="14"/>
    <n v="11"/>
    <x v="4"/>
    <b v="1"/>
  </r>
  <r>
    <s v="PAT-217cc5b5"/>
    <s v="Tanya Russell"/>
    <x v="77"/>
    <d v="2025-09-17T00:00:00"/>
    <d v="2025-09-27T00:00:00"/>
    <x v="2"/>
    <x v="24"/>
    <x v="0"/>
    <n v="22"/>
    <n v="10"/>
    <x v="2"/>
    <b v="0"/>
  </r>
  <r>
    <s v="PAT-71152f09"/>
    <s v="Sherry Woods"/>
    <x v="17"/>
    <d v="2025-12-29T00:00:00"/>
    <d v="2026-01-09T00:00:00"/>
    <x v="0"/>
    <x v="37"/>
    <x v="0"/>
    <n v="10"/>
    <n v="11"/>
    <x v="0"/>
    <b v="1"/>
  </r>
  <r>
    <s v="PAT-66715fd4"/>
    <s v="Victor Morris"/>
    <x v="65"/>
    <d v="2025-09-02T00:00:00"/>
    <d v="2025-09-16T00:00:00"/>
    <x v="2"/>
    <x v="34"/>
    <x v="1"/>
    <n v="22"/>
    <n v="14"/>
    <x v="5"/>
    <b v="0"/>
  </r>
  <r>
    <s v="PAT-7a6aaa25"/>
    <s v="Susan Davis"/>
    <x v="81"/>
    <d v="2025-05-04T00:00:00"/>
    <d v="2025-05-09T00:00:00"/>
    <x v="0"/>
    <x v="18"/>
    <x v="1"/>
    <n v="10"/>
    <n v="5"/>
    <x v="4"/>
    <b v="0"/>
  </r>
  <r>
    <s v="PAT-b9cb708e"/>
    <s v="Kimberly Sharp"/>
    <x v="13"/>
    <d v="2025-07-15T00:00:00"/>
    <d v="2025-07-17T00:00:00"/>
    <x v="0"/>
    <x v="30"/>
    <x v="0"/>
    <n v="10"/>
    <n v="2"/>
    <x v="5"/>
    <b v="0"/>
  </r>
  <r>
    <s v="PAT-2ca10907"/>
    <s v="Susan Thompson"/>
    <x v="60"/>
    <d v="2025-02-28T00:00:00"/>
    <d v="2025-03-14T00:00:00"/>
    <x v="2"/>
    <x v="3"/>
    <x v="0"/>
    <n v="22"/>
    <n v="14"/>
    <x v="3"/>
    <b v="1"/>
  </r>
  <r>
    <s v="PAT-8ae5951e"/>
    <s v="Casey Gillespie"/>
    <x v="69"/>
    <d v="2025-03-10T00:00:00"/>
    <d v="2025-03-15T00:00:00"/>
    <x v="3"/>
    <x v="32"/>
    <x v="0"/>
    <n v="14"/>
    <n v="5"/>
    <x v="3"/>
    <b v="0"/>
  </r>
  <r>
    <s v="PAT-1b2195ca"/>
    <s v="Jennifer Simpson DVM"/>
    <x v="29"/>
    <d v="2025-12-08T00:00:00"/>
    <d v="2025-12-13T00:00:00"/>
    <x v="2"/>
    <x v="5"/>
    <x v="0"/>
    <n v="22"/>
    <n v="5"/>
    <x v="6"/>
    <b v="0"/>
  </r>
  <r>
    <s v="PAT-0f24de9a"/>
    <s v="Tammy Mcdowell"/>
    <x v="7"/>
    <d v="2025-02-11T00:00:00"/>
    <d v="2025-02-13T00:00:00"/>
    <x v="1"/>
    <x v="6"/>
    <x v="1"/>
    <n v="19"/>
    <n v="2"/>
    <x v="4"/>
    <b v="0"/>
  </r>
  <r>
    <s v="PAT-ed96c501"/>
    <s v="Keith Rodriguez"/>
    <x v="7"/>
    <d v="2025-12-07T00:00:00"/>
    <d v="2025-12-21T00:00:00"/>
    <x v="0"/>
    <x v="13"/>
    <x v="0"/>
    <n v="10"/>
    <n v="14"/>
    <x v="4"/>
    <b v="0"/>
  </r>
  <r>
    <s v="PAT-bc8933d5"/>
    <s v="Mrs. Virginia Daniels"/>
    <x v="37"/>
    <d v="2025-12-25T00:00:00"/>
    <d v="2025-12-29T00:00:00"/>
    <x v="1"/>
    <x v="8"/>
    <x v="2"/>
    <n v="19"/>
    <n v="4"/>
    <x v="4"/>
    <b v="0"/>
  </r>
  <r>
    <s v="PAT-899829ab"/>
    <s v="Todd Rosales MD"/>
    <x v="5"/>
    <d v="2025-05-05T00:00:00"/>
    <d v="2025-05-08T00:00:00"/>
    <x v="3"/>
    <x v="32"/>
    <x v="0"/>
    <n v="14"/>
    <n v="3"/>
    <x v="1"/>
    <b v="0"/>
  </r>
  <r>
    <s v="PAT-63f06a70"/>
    <s v="Brian Martin"/>
    <x v="22"/>
    <d v="2025-09-30T00:00:00"/>
    <d v="2025-10-03T00:00:00"/>
    <x v="3"/>
    <x v="14"/>
    <x v="0"/>
    <n v="14"/>
    <n v="3"/>
    <x v="0"/>
    <b v="0"/>
  </r>
  <r>
    <s v="PAT-1def560a"/>
    <s v="David Lopez"/>
    <x v="25"/>
    <d v="2025-06-01T00:00:00"/>
    <d v="2025-06-11T00:00:00"/>
    <x v="2"/>
    <x v="38"/>
    <x v="0"/>
    <n v="22"/>
    <n v="10"/>
    <x v="4"/>
    <b v="1"/>
  </r>
  <r>
    <s v="PAT-3764a931"/>
    <s v="Rachel Bradley"/>
    <x v="81"/>
    <d v="2025-12-07T00:00:00"/>
    <d v="2025-12-15T00:00:00"/>
    <x v="1"/>
    <x v="35"/>
    <x v="0"/>
    <n v="19"/>
    <n v="8"/>
    <x v="4"/>
    <b v="0"/>
  </r>
  <r>
    <s v="PAT-5228b8e2"/>
    <s v="Casey Chase"/>
    <x v="61"/>
    <d v="2025-04-11T00:00:00"/>
    <d v="2025-04-15T00:00:00"/>
    <x v="2"/>
    <x v="38"/>
    <x v="0"/>
    <n v="22"/>
    <n v="4"/>
    <x v="2"/>
    <b v="0"/>
  </r>
  <r>
    <s v="PAT-bfab57a1"/>
    <s v="Samantha Robertson"/>
    <x v="70"/>
    <d v="2025-04-27T00:00:00"/>
    <d v="2025-04-29T00:00:00"/>
    <x v="1"/>
    <x v="39"/>
    <x v="0"/>
    <n v="19"/>
    <n v="2"/>
    <x v="3"/>
    <b v="0"/>
  </r>
  <r>
    <s v="PAT-40e4a08e"/>
    <s v="Michael Lopez"/>
    <x v="15"/>
    <d v="2025-02-16T00:00:00"/>
    <d v="2025-02-28T00:00:00"/>
    <x v="2"/>
    <x v="13"/>
    <x v="0"/>
    <n v="22"/>
    <n v="12"/>
    <x v="2"/>
    <b v="0"/>
  </r>
  <r>
    <s v="PAT-153d6e29"/>
    <s v="Franklin Wright"/>
    <x v="22"/>
    <d v="2025-01-05T00:00:00"/>
    <d v="2025-01-06T00:00:00"/>
    <x v="1"/>
    <x v="15"/>
    <x v="0"/>
    <n v="19"/>
    <n v="1"/>
    <x v="0"/>
    <b v="0"/>
  </r>
  <r>
    <s v="PAT-875ff60a"/>
    <s v="David Molina"/>
    <x v="89"/>
    <d v="2025-01-12T00:00:00"/>
    <d v="2025-01-18T00:00:00"/>
    <x v="0"/>
    <x v="3"/>
    <x v="0"/>
    <n v="10"/>
    <n v="6"/>
    <x v="6"/>
    <b v="0"/>
  </r>
  <r>
    <s v="PAT-98218167"/>
    <s v="Elizabeth Sharp"/>
    <x v="20"/>
    <d v="2025-10-31T00:00:00"/>
    <d v="2025-11-12T00:00:00"/>
    <x v="0"/>
    <x v="6"/>
    <x v="1"/>
    <n v="10"/>
    <n v="12"/>
    <x v="2"/>
    <b v="0"/>
  </r>
  <r>
    <s v="PAT-4b0d36e5"/>
    <s v="Matthew Schwartz"/>
    <x v="39"/>
    <d v="2025-07-02T00:00:00"/>
    <d v="2025-07-12T00:00:00"/>
    <x v="1"/>
    <x v="25"/>
    <x v="1"/>
    <n v="19"/>
    <n v="10"/>
    <x v="1"/>
    <b v="0"/>
  </r>
  <r>
    <s v="PAT-5ee95f95"/>
    <s v="Bryan Parker"/>
    <x v="77"/>
    <d v="2025-08-04T00:00:00"/>
    <d v="2025-08-11T00:00:00"/>
    <x v="2"/>
    <x v="31"/>
    <x v="0"/>
    <n v="22"/>
    <n v="7"/>
    <x v="2"/>
    <b v="0"/>
  </r>
  <r>
    <s v="PAT-bb0d37fb"/>
    <s v="Jonathan Jacobson"/>
    <x v="74"/>
    <d v="2025-07-11T00:00:00"/>
    <d v="2025-07-20T00:00:00"/>
    <x v="1"/>
    <x v="3"/>
    <x v="0"/>
    <n v="19"/>
    <n v="9"/>
    <x v="6"/>
    <b v="1"/>
  </r>
  <r>
    <s v="PAT-b7a3a7b5"/>
    <s v="Emily Wilson"/>
    <x v="7"/>
    <d v="2025-08-07T00:00:00"/>
    <d v="2025-08-09T00:00:00"/>
    <x v="2"/>
    <x v="35"/>
    <x v="0"/>
    <n v="22"/>
    <n v="2"/>
    <x v="4"/>
    <b v="0"/>
  </r>
  <r>
    <s v="PAT-965208ae"/>
    <s v="Elizabeth Mendez"/>
    <x v="7"/>
    <d v="2025-08-27T00:00:00"/>
    <d v="2025-08-31T00:00:00"/>
    <x v="1"/>
    <x v="4"/>
    <x v="0"/>
    <n v="19"/>
    <n v="4"/>
    <x v="4"/>
    <b v="0"/>
  </r>
  <r>
    <s v="PAT-e21e7d5d"/>
    <s v="Casey Hernandez"/>
    <x v="16"/>
    <d v="2025-11-25T00:00:00"/>
    <d v="2025-12-03T00:00:00"/>
    <x v="3"/>
    <x v="3"/>
    <x v="0"/>
    <n v="14"/>
    <n v="8"/>
    <x v="1"/>
    <b v="1"/>
  </r>
  <r>
    <s v="PAT-5d29efde"/>
    <s v="Lisa Perry"/>
    <x v="26"/>
    <d v="2025-08-13T00:00:00"/>
    <d v="2025-08-21T00:00:00"/>
    <x v="2"/>
    <x v="38"/>
    <x v="0"/>
    <n v="22"/>
    <n v="8"/>
    <x v="0"/>
    <b v="1"/>
  </r>
  <r>
    <s v="PAT-c6173e0e"/>
    <s v="Kaitlin Medina"/>
    <x v="5"/>
    <d v="2025-11-19T00:00:00"/>
    <d v="2025-11-30T00:00:00"/>
    <x v="0"/>
    <x v="33"/>
    <x v="0"/>
    <n v="10"/>
    <n v="11"/>
    <x v="1"/>
    <b v="1"/>
  </r>
  <r>
    <s v="PAT-27a4ae9d"/>
    <s v="Colleen Wright"/>
    <x v="67"/>
    <d v="2025-07-08T00:00:00"/>
    <d v="2025-07-15T00:00:00"/>
    <x v="1"/>
    <x v="27"/>
    <x v="0"/>
    <n v="19"/>
    <n v="7"/>
    <x v="6"/>
    <b v="0"/>
  </r>
  <r>
    <s v="PAT-cbf5ef6b"/>
    <s v="Shelley Miller"/>
    <x v="69"/>
    <d v="2025-08-02T00:00:00"/>
    <d v="2025-08-13T00:00:00"/>
    <x v="2"/>
    <x v="9"/>
    <x v="0"/>
    <n v="22"/>
    <n v="11"/>
    <x v="3"/>
    <b v="1"/>
  </r>
  <r>
    <s v="PAT-f2c06525"/>
    <s v="Michael Miller"/>
    <x v="15"/>
    <d v="2025-10-25T00:00:00"/>
    <d v="2025-11-08T00:00:00"/>
    <x v="0"/>
    <x v="13"/>
    <x v="0"/>
    <n v="10"/>
    <n v="14"/>
    <x v="2"/>
    <b v="0"/>
  </r>
  <r>
    <s v="PAT-91fbb614"/>
    <s v="Amy Kelley"/>
    <x v="82"/>
    <d v="2025-07-13T00:00:00"/>
    <d v="2025-07-22T00:00:00"/>
    <x v="3"/>
    <x v="1"/>
    <x v="0"/>
    <n v="14"/>
    <n v="9"/>
    <x v="5"/>
    <b v="0"/>
  </r>
  <r>
    <s v="PAT-3c3b686e"/>
    <s v="Laura Hernandez"/>
    <x v="16"/>
    <d v="2025-10-13T00:00:00"/>
    <d v="2025-10-22T00:00:00"/>
    <x v="3"/>
    <x v="17"/>
    <x v="0"/>
    <n v="14"/>
    <n v="9"/>
    <x v="1"/>
    <b v="0"/>
  </r>
  <r>
    <s v="PAT-0b7a9b1a"/>
    <s v="Joseph Wilson"/>
    <x v="41"/>
    <d v="2025-01-19T00:00:00"/>
    <d v="2025-01-21T00:00:00"/>
    <x v="1"/>
    <x v="11"/>
    <x v="0"/>
    <n v="19"/>
    <n v="2"/>
    <x v="2"/>
    <b v="0"/>
  </r>
  <r>
    <s v="PAT-e0528d5b"/>
    <s v="Kevin Davis"/>
    <x v="3"/>
    <d v="2025-11-23T00:00:00"/>
    <d v="2025-12-07T00:00:00"/>
    <x v="2"/>
    <x v="4"/>
    <x v="0"/>
    <n v="22"/>
    <n v="14"/>
    <x v="2"/>
    <b v="1"/>
  </r>
  <r>
    <s v="PAT-91801a46"/>
    <s v="Rhonda Chavez"/>
    <x v="86"/>
    <d v="2025-10-19T00:00:00"/>
    <d v="2025-10-28T00:00:00"/>
    <x v="2"/>
    <x v="34"/>
    <x v="1"/>
    <n v="22"/>
    <n v="9"/>
    <x v="0"/>
    <b v="0"/>
  </r>
  <r>
    <s v="PAT-6fc0d4bc"/>
    <s v="Joyce Brown"/>
    <x v="6"/>
    <d v="2025-02-06T00:00:00"/>
    <d v="2025-02-19T00:00:00"/>
    <x v="1"/>
    <x v="26"/>
    <x v="1"/>
    <n v="19"/>
    <n v="13"/>
    <x v="3"/>
    <b v="0"/>
  </r>
  <r>
    <s v="PAT-8cc62151"/>
    <s v="Robert Cummings"/>
    <x v="11"/>
    <d v="2025-07-07T00:00:00"/>
    <d v="2025-07-16T00:00:00"/>
    <x v="2"/>
    <x v="8"/>
    <x v="2"/>
    <n v="22"/>
    <n v="9"/>
    <x v="3"/>
    <b v="1"/>
  </r>
  <r>
    <s v="PAT-6f6aab68"/>
    <s v="Robert Reese"/>
    <x v="71"/>
    <d v="2025-07-13T00:00:00"/>
    <d v="2025-07-21T00:00:00"/>
    <x v="1"/>
    <x v="5"/>
    <x v="0"/>
    <n v="19"/>
    <n v="8"/>
    <x v="3"/>
    <b v="0"/>
  </r>
  <r>
    <s v="PAT-32bcc4bc"/>
    <s v="Amber Cooper"/>
    <x v="24"/>
    <d v="2025-09-17T00:00:00"/>
    <d v="2025-10-01T00:00:00"/>
    <x v="0"/>
    <x v="36"/>
    <x v="1"/>
    <n v="10"/>
    <n v="14"/>
    <x v="4"/>
    <b v="0"/>
  </r>
  <r>
    <s v="PAT-68f98442"/>
    <s v="Zachary Michael"/>
    <x v="77"/>
    <d v="2025-03-13T00:00:00"/>
    <d v="2025-03-16T00:00:00"/>
    <x v="1"/>
    <x v="20"/>
    <x v="0"/>
    <n v="19"/>
    <n v="3"/>
    <x v="2"/>
    <b v="0"/>
  </r>
  <r>
    <s v="PAT-75899c2c"/>
    <s v="Timothy Johnson"/>
    <x v="68"/>
    <d v="2025-06-22T00:00:00"/>
    <d v="2025-06-24T00:00:00"/>
    <x v="2"/>
    <x v="38"/>
    <x v="0"/>
    <n v="22"/>
    <n v="2"/>
    <x v="0"/>
    <b v="0"/>
  </r>
  <r>
    <s v="PAT-bd4c2b5a"/>
    <s v="Randy Cannon"/>
    <x v="85"/>
    <d v="2025-05-25T00:00:00"/>
    <d v="2025-06-01T00:00:00"/>
    <x v="0"/>
    <x v="12"/>
    <x v="1"/>
    <n v="10"/>
    <n v="7"/>
    <x v="4"/>
    <b v="0"/>
  </r>
  <r>
    <s v="PAT-d76b4457"/>
    <s v="Maria Fisher"/>
    <x v="85"/>
    <d v="2025-07-07T00:00:00"/>
    <d v="2025-07-09T00:00:00"/>
    <x v="0"/>
    <x v="0"/>
    <x v="0"/>
    <n v="10"/>
    <n v="2"/>
    <x v="4"/>
    <b v="0"/>
  </r>
  <r>
    <s v="PAT-1b2fe77a"/>
    <s v="Janet Kane DVM"/>
    <x v="76"/>
    <d v="2025-07-03T00:00:00"/>
    <d v="2025-07-15T00:00:00"/>
    <x v="2"/>
    <x v="12"/>
    <x v="1"/>
    <n v="22"/>
    <n v="12"/>
    <x v="6"/>
    <b v="0"/>
  </r>
  <r>
    <s v="PAT-b1c0d6fc"/>
    <s v="Michael Stanley"/>
    <x v="66"/>
    <d v="2025-08-03T00:00:00"/>
    <d v="2025-08-17T00:00:00"/>
    <x v="1"/>
    <x v="24"/>
    <x v="0"/>
    <n v="19"/>
    <n v="14"/>
    <x v="0"/>
    <b v="0"/>
  </r>
  <r>
    <s v="PAT-ac74c7d9"/>
    <s v="Martha Bailey"/>
    <x v="79"/>
    <d v="2025-11-17T00:00:00"/>
    <d v="2025-11-18T00:00:00"/>
    <x v="1"/>
    <x v="17"/>
    <x v="0"/>
    <n v="19"/>
    <n v="1"/>
    <x v="0"/>
    <b v="0"/>
  </r>
  <r>
    <s v="PAT-b10b358e"/>
    <s v="Joshua Rice"/>
    <x v="79"/>
    <d v="2025-01-21T00:00:00"/>
    <d v="2025-01-24T00:00:00"/>
    <x v="2"/>
    <x v="38"/>
    <x v="0"/>
    <n v="22"/>
    <n v="3"/>
    <x v="0"/>
    <b v="0"/>
  </r>
  <r>
    <s v="PAT-7d80fdf8"/>
    <s v="Courtney Smith"/>
    <x v="55"/>
    <d v="2025-08-02T00:00:00"/>
    <d v="2025-08-03T00:00:00"/>
    <x v="2"/>
    <x v="5"/>
    <x v="0"/>
    <n v="22"/>
    <n v="1"/>
    <x v="3"/>
    <b v="0"/>
  </r>
  <r>
    <s v="PAT-4d723c2b"/>
    <s v="Edwin Nunez"/>
    <x v="12"/>
    <d v="2025-03-15T00:00:00"/>
    <d v="2025-03-25T00:00:00"/>
    <x v="0"/>
    <x v="25"/>
    <x v="1"/>
    <n v="10"/>
    <n v="10"/>
    <x v="0"/>
    <b v="0"/>
  </r>
  <r>
    <s v="PAT-20e12483"/>
    <s v="Kim Morrow"/>
    <x v="75"/>
    <d v="2025-02-21T00:00:00"/>
    <d v="2025-02-25T00:00:00"/>
    <x v="0"/>
    <x v="6"/>
    <x v="1"/>
    <n v="10"/>
    <n v="4"/>
    <x v="4"/>
    <b v="0"/>
  </r>
  <r>
    <s v="PAT-0a43159b"/>
    <s v="Gregory Hill"/>
    <x v="18"/>
    <d v="2025-02-22T00:00:00"/>
    <d v="2025-03-02T00:00:00"/>
    <x v="0"/>
    <x v="31"/>
    <x v="0"/>
    <n v="10"/>
    <n v="8"/>
    <x v="1"/>
    <b v="1"/>
  </r>
  <r>
    <s v="PAT-648c8bc7"/>
    <s v="Molly Rodriguez"/>
    <x v="69"/>
    <d v="2025-07-10T00:00:00"/>
    <d v="2025-07-14T00:00:00"/>
    <x v="0"/>
    <x v="32"/>
    <x v="0"/>
    <n v="10"/>
    <n v="4"/>
    <x v="3"/>
    <b v="0"/>
  </r>
  <r>
    <s v="PAT-a1761f12"/>
    <s v="Jennifer Miranda"/>
    <x v="65"/>
    <d v="2025-09-21T00:00:00"/>
    <d v="2025-09-23T00:00:00"/>
    <x v="1"/>
    <x v="16"/>
    <x v="0"/>
    <n v="19"/>
    <n v="2"/>
    <x v="5"/>
    <b v="0"/>
  </r>
  <r>
    <s v="PAT-4428a64a"/>
    <s v="Alexis Harris"/>
    <x v="45"/>
    <d v="2025-10-17T00:00:00"/>
    <d v="2025-10-19T00:00:00"/>
    <x v="0"/>
    <x v="12"/>
    <x v="1"/>
    <n v="10"/>
    <n v="2"/>
    <x v="5"/>
    <b v="0"/>
  </r>
  <r>
    <s v="PAT-7472f19a"/>
    <s v="Andrew Harper"/>
    <x v="77"/>
    <d v="2025-07-23T00:00:00"/>
    <d v="2025-07-24T00:00:00"/>
    <x v="2"/>
    <x v="31"/>
    <x v="0"/>
    <n v="22"/>
    <n v="1"/>
    <x v="2"/>
    <b v="0"/>
  </r>
  <r>
    <s v="PAT-456107ba"/>
    <s v="Amber Yang"/>
    <x v="55"/>
    <d v="2025-08-29T00:00:00"/>
    <d v="2025-09-08T00:00:00"/>
    <x v="1"/>
    <x v="7"/>
    <x v="0"/>
    <n v="19"/>
    <n v="10"/>
    <x v="3"/>
    <b v="0"/>
  </r>
  <r>
    <s v="PAT-55d9fc4e"/>
    <s v="David Robinson"/>
    <x v="3"/>
    <d v="2025-04-06T00:00:00"/>
    <d v="2025-04-12T00:00:00"/>
    <x v="0"/>
    <x v="23"/>
    <x v="1"/>
    <n v="10"/>
    <n v="6"/>
    <x v="2"/>
    <b v="0"/>
  </r>
  <r>
    <s v="PAT-0fb05dda"/>
    <s v="Amy Gordon"/>
    <x v="26"/>
    <d v="2025-03-29T00:00:00"/>
    <d v="2025-03-31T00:00:00"/>
    <x v="1"/>
    <x v="11"/>
    <x v="0"/>
    <n v="19"/>
    <n v="2"/>
    <x v="0"/>
    <b v="0"/>
  </r>
  <r>
    <s v="PAT-21f7def6"/>
    <s v="Robert Dennis"/>
    <x v="89"/>
    <d v="2025-11-21T00:00:00"/>
    <d v="2025-12-03T00:00:00"/>
    <x v="0"/>
    <x v="7"/>
    <x v="0"/>
    <n v="10"/>
    <n v="12"/>
    <x v="6"/>
    <b v="0"/>
  </r>
  <r>
    <s v="PAT-c53eaa83"/>
    <s v="Kyle Chambers"/>
    <x v="62"/>
    <d v="2025-05-01T00:00:00"/>
    <d v="2025-05-02T00:00:00"/>
    <x v="1"/>
    <x v="38"/>
    <x v="0"/>
    <n v="19"/>
    <n v="1"/>
    <x v="1"/>
    <b v="0"/>
  </r>
  <r>
    <s v="PAT-9f30d836"/>
    <s v="Eric Thomas"/>
    <x v="24"/>
    <d v="2025-06-11T00:00:00"/>
    <d v="2025-06-23T00:00:00"/>
    <x v="1"/>
    <x v="22"/>
    <x v="0"/>
    <n v="19"/>
    <n v="12"/>
    <x v="4"/>
    <b v="1"/>
  </r>
  <r>
    <s v="PAT-c36208df"/>
    <s v="Connie Turner"/>
    <x v="44"/>
    <d v="2025-11-03T00:00:00"/>
    <d v="2025-11-16T00:00:00"/>
    <x v="1"/>
    <x v="38"/>
    <x v="0"/>
    <n v="19"/>
    <n v="13"/>
    <x v="2"/>
    <b v="1"/>
  </r>
  <r>
    <s v="PAT-954bb8a1"/>
    <s v="Travis Hobbs"/>
    <x v="57"/>
    <d v="2025-04-22T00:00:00"/>
    <d v="2025-04-30T00:00:00"/>
    <x v="0"/>
    <x v="16"/>
    <x v="0"/>
    <n v="10"/>
    <n v="8"/>
    <x v="1"/>
    <b v="1"/>
  </r>
  <r>
    <s v="PAT-e23ed8bc"/>
    <s v="Lori Simmons"/>
    <x v="7"/>
    <d v="2025-07-05T00:00:00"/>
    <d v="2025-07-12T00:00:00"/>
    <x v="2"/>
    <x v="29"/>
    <x v="0"/>
    <n v="22"/>
    <n v="7"/>
    <x v="4"/>
    <b v="0"/>
  </r>
  <r>
    <s v="PAT-c586fb1a"/>
    <s v="William David DDS"/>
    <x v="60"/>
    <d v="2025-11-12T00:00:00"/>
    <d v="2025-11-23T00:00:00"/>
    <x v="2"/>
    <x v="28"/>
    <x v="0"/>
    <n v="22"/>
    <n v="11"/>
    <x v="3"/>
    <b v="0"/>
  </r>
  <r>
    <s v="PAT-f2a1c816"/>
    <s v="Emma Butler"/>
    <x v="47"/>
    <d v="2025-06-24T00:00:00"/>
    <d v="2025-07-01T00:00:00"/>
    <x v="0"/>
    <x v="13"/>
    <x v="0"/>
    <n v="10"/>
    <n v="7"/>
    <x v="6"/>
    <b v="0"/>
  </r>
  <r>
    <s v="PAT-4a9c8a71"/>
    <s v="James Webster"/>
    <x v="38"/>
    <d v="2025-01-13T00:00:00"/>
    <d v="2025-01-18T00:00:00"/>
    <x v="1"/>
    <x v="10"/>
    <x v="1"/>
    <n v="19"/>
    <n v="5"/>
    <x v="1"/>
    <b v="0"/>
  </r>
  <r>
    <s v="PAT-0ced5480"/>
    <s v="Samuel Turner"/>
    <x v="73"/>
    <d v="2025-01-11T00:00:00"/>
    <d v="2025-01-12T00:00:00"/>
    <x v="3"/>
    <x v="22"/>
    <x v="0"/>
    <n v="14"/>
    <n v="1"/>
    <x v="5"/>
    <b v="0"/>
  </r>
  <r>
    <s v="PAT-31dd253c"/>
    <s v="Renee Melendez"/>
    <x v="41"/>
    <d v="2025-04-04T00:00:00"/>
    <d v="2025-04-13T00:00:00"/>
    <x v="2"/>
    <x v="13"/>
    <x v="0"/>
    <n v="22"/>
    <n v="9"/>
    <x v="2"/>
    <b v="0"/>
  </r>
  <r>
    <s v="PAT-2b9ef954"/>
    <s v="Tracy Grant"/>
    <x v="4"/>
    <d v="2025-07-30T00:00:00"/>
    <d v="2025-08-11T00:00:00"/>
    <x v="1"/>
    <x v="34"/>
    <x v="1"/>
    <n v="19"/>
    <n v="12"/>
    <x v="1"/>
    <b v="0"/>
  </r>
  <r>
    <s v="PAT-27519dd1"/>
    <s v="David Harris"/>
    <x v="36"/>
    <d v="2025-04-11T00:00:00"/>
    <d v="2025-04-17T00:00:00"/>
    <x v="2"/>
    <x v="21"/>
    <x v="1"/>
    <n v="22"/>
    <n v="6"/>
    <x v="1"/>
    <b v="0"/>
  </r>
  <r>
    <s v="PAT-e516fb11"/>
    <s v="Tammy Boone"/>
    <x v="62"/>
    <d v="2025-02-10T00:00:00"/>
    <d v="2025-02-13T00:00:00"/>
    <x v="3"/>
    <x v="14"/>
    <x v="0"/>
    <n v="14"/>
    <n v="3"/>
    <x v="1"/>
    <b v="0"/>
  </r>
  <r>
    <s v="PAT-7e498fde"/>
    <s v="Nathaniel Lee"/>
    <x v="9"/>
    <d v="2025-08-24T00:00:00"/>
    <d v="2025-09-02T00:00:00"/>
    <x v="1"/>
    <x v="4"/>
    <x v="0"/>
    <n v="19"/>
    <n v="9"/>
    <x v="3"/>
    <b v="1"/>
  </r>
  <r>
    <s v="PAT-07a9ee88"/>
    <s v="Michael Morrison"/>
    <x v="67"/>
    <d v="2025-08-17T00:00:00"/>
    <d v="2025-08-30T00:00:00"/>
    <x v="0"/>
    <x v="25"/>
    <x v="1"/>
    <n v="10"/>
    <n v="13"/>
    <x v="6"/>
    <b v="0"/>
  </r>
  <r>
    <s v="PAT-c671db5c"/>
    <s v="Chelsea Gill"/>
    <x v="45"/>
    <d v="2025-01-16T00:00:00"/>
    <d v="2025-01-25T00:00:00"/>
    <x v="0"/>
    <x v="30"/>
    <x v="0"/>
    <n v="10"/>
    <n v="9"/>
    <x v="5"/>
    <b v="1"/>
  </r>
  <r>
    <s v="PAT-1d334b29"/>
    <s v="Kristin Mendoza"/>
    <x v="10"/>
    <d v="2025-11-06T00:00:00"/>
    <d v="2025-11-14T00:00:00"/>
    <x v="1"/>
    <x v="2"/>
    <x v="0"/>
    <n v="19"/>
    <n v="8"/>
    <x v="5"/>
    <b v="0"/>
  </r>
  <r>
    <s v="PAT-637291af"/>
    <s v="Felicia Krueger"/>
    <x v="13"/>
    <d v="2025-08-25T00:00:00"/>
    <d v="2025-08-27T00:00:00"/>
    <x v="2"/>
    <x v="30"/>
    <x v="0"/>
    <n v="22"/>
    <n v="2"/>
    <x v="5"/>
    <b v="0"/>
  </r>
  <r>
    <s v="PAT-5ec9e0ff"/>
    <s v="Timothy Hayden"/>
    <x v="14"/>
    <d v="2025-09-20T00:00:00"/>
    <d v="2025-09-24T00:00:00"/>
    <x v="3"/>
    <x v="14"/>
    <x v="0"/>
    <n v="14"/>
    <n v="4"/>
    <x v="0"/>
    <b v="0"/>
  </r>
  <r>
    <s v="PAT-fc0fba74"/>
    <s v="Zachary Mendoza"/>
    <x v="46"/>
    <d v="2025-11-22T00:00:00"/>
    <d v="2025-12-04T00:00:00"/>
    <x v="3"/>
    <x v="13"/>
    <x v="0"/>
    <n v="14"/>
    <n v="12"/>
    <x v="5"/>
    <b v="0"/>
  </r>
  <r>
    <s v="PAT-7831a60c"/>
    <s v="Larry Harris"/>
    <x v="62"/>
    <d v="2025-11-06T00:00:00"/>
    <d v="2025-11-12T00:00:00"/>
    <x v="3"/>
    <x v="8"/>
    <x v="2"/>
    <n v="14"/>
    <n v="6"/>
    <x v="1"/>
    <b v="0"/>
  </r>
  <r>
    <s v="PAT-4d8aaa7b"/>
    <s v="Kristen Rowe"/>
    <x v="38"/>
    <d v="2025-08-23T00:00:00"/>
    <d v="2025-08-26T00:00:00"/>
    <x v="3"/>
    <x v="32"/>
    <x v="0"/>
    <n v="14"/>
    <n v="3"/>
    <x v="1"/>
    <b v="0"/>
  </r>
  <r>
    <s v="PAT-4b2d028b"/>
    <s v="Joseph Howard"/>
    <x v="55"/>
    <d v="2025-04-28T00:00:00"/>
    <d v="2025-05-04T00:00:00"/>
    <x v="2"/>
    <x v="19"/>
    <x v="0"/>
    <n v="22"/>
    <n v="6"/>
    <x v="3"/>
    <b v="0"/>
  </r>
  <r>
    <s v="PAT-673f9fe1"/>
    <s v="Jose Crawford"/>
    <x v="79"/>
    <d v="2025-10-30T00:00:00"/>
    <d v="2025-11-04T00:00:00"/>
    <x v="3"/>
    <x v="19"/>
    <x v="0"/>
    <n v="14"/>
    <n v="5"/>
    <x v="0"/>
    <b v="0"/>
  </r>
  <r>
    <s v="PAT-f3116f83"/>
    <s v="William Harrison"/>
    <x v="17"/>
    <d v="2025-06-14T00:00:00"/>
    <d v="2025-06-20T00:00:00"/>
    <x v="2"/>
    <x v="1"/>
    <x v="0"/>
    <n v="22"/>
    <n v="6"/>
    <x v="0"/>
    <b v="0"/>
  </r>
  <r>
    <s v="PAT-cc436e98"/>
    <s v="Suzanne Wood"/>
    <x v="21"/>
    <d v="2025-12-03T00:00:00"/>
    <d v="2025-12-07T00:00:00"/>
    <x v="0"/>
    <x v="20"/>
    <x v="0"/>
    <n v="10"/>
    <n v="4"/>
    <x v="4"/>
    <b v="0"/>
  </r>
  <r>
    <s v="PAT-9a867125"/>
    <s v="Justin Walker"/>
    <x v="32"/>
    <d v="2025-04-21T00:00:00"/>
    <d v="2025-04-27T00:00:00"/>
    <x v="1"/>
    <x v="3"/>
    <x v="0"/>
    <n v="19"/>
    <n v="6"/>
    <x v="5"/>
    <b v="0"/>
  </r>
  <r>
    <s v="PAT-03f5abbe"/>
    <s v="Dean Donovan"/>
    <x v="40"/>
    <d v="2025-01-24T00:00:00"/>
    <d v="2025-02-06T00:00:00"/>
    <x v="0"/>
    <x v="28"/>
    <x v="0"/>
    <n v="10"/>
    <n v="13"/>
    <x v="2"/>
    <b v="0"/>
  </r>
  <r>
    <s v="PAT-c3cf62f7"/>
    <s v="Jennifer Hernandez"/>
    <x v="68"/>
    <d v="2025-08-18T00:00:00"/>
    <d v="2025-08-19T00:00:00"/>
    <x v="0"/>
    <x v="15"/>
    <x v="0"/>
    <n v="10"/>
    <n v="1"/>
    <x v="0"/>
    <b v="0"/>
  </r>
  <r>
    <s v="PAT-bd6118dc"/>
    <s v="James Whitaker"/>
    <x v="62"/>
    <d v="2025-06-24T00:00:00"/>
    <d v="2025-06-25T00:00:00"/>
    <x v="3"/>
    <x v="26"/>
    <x v="1"/>
    <n v="14"/>
    <n v="1"/>
    <x v="1"/>
    <b v="0"/>
  </r>
  <r>
    <s v="PAT-b552e40a"/>
    <s v="Mr. Michael Scott PhD"/>
    <x v="78"/>
    <d v="2025-10-10T00:00:00"/>
    <d v="2025-10-16T00:00:00"/>
    <x v="3"/>
    <x v="17"/>
    <x v="0"/>
    <n v="14"/>
    <n v="6"/>
    <x v="4"/>
    <b v="0"/>
  </r>
  <r>
    <s v="PAT-475c1770"/>
    <s v="Maria Henry"/>
    <x v="29"/>
    <d v="2025-05-14T00:00:00"/>
    <d v="2025-05-21T00:00:00"/>
    <x v="2"/>
    <x v="6"/>
    <x v="1"/>
    <n v="22"/>
    <n v="7"/>
    <x v="6"/>
    <b v="0"/>
  </r>
  <r>
    <s v="PAT-07c275e3"/>
    <s v="Robert Jackson"/>
    <x v="0"/>
    <d v="2025-02-24T00:00:00"/>
    <d v="2025-03-06T00:00:00"/>
    <x v="2"/>
    <x v="4"/>
    <x v="0"/>
    <n v="22"/>
    <n v="10"/>
    <x v="0"/>
    <b v="1"/>
  </r>
  <r>
    <s v="PAT-894839fd"/>
    <s v="Katherine Stark"/>
    <x v="55"/>
    <d v="2025-01-12T00:00:00"/>
    <d v="2025-01-23T00:00:00"/>
    <x v="0"/>
    <x v="25"/>
    <x v="1"/>
    <n v="10"/>
    <n v="11"/>
    <x v="3"/>
    <b v="0"/>
  </r>
  <r>
    <s v="PAT-da8312ed"/>
    <s v="Maria Brown"/>
    <x v="64"/>
    <d v="2025-08-16T00:00:00"/>
    <d v="2025-08-19T00:00:00"/>
    <x v="1"/>
    <x v="30"/>
    <x v="0"/>
    <n v="19"/>
    <n v="3"/>
    <x v="1"/>
    <b v="0"/>
  </r>
  <r>
    <s v="PAT-159b170a"/>
    <s v="Ryan Landry"/>
    <x v="12"/>
    <d v="2025-09-21T00:00:00"/>
    <d v="2025-09-22T00:00:00"/>
    <x v="1"/>
    <x v="5"/>
    <x v="0"/>
    <n v="19"/>
    <n v="1"/>
    <x v="0"/>
    <b v="0"/>
  </r>
  <r>
    <s v="PAT-281c31d6"/>
    <s v="Pamela Gutierrez"/>
    <x v="59"/>
    <d v="2025-02-14T00:00:00"/>
    <d v="2025-02-20T00:00:00"/>
    <x v="3"/>
    <x v="22"/>
    <x v="0"/>
    <n v="14"/>
    <n v="6"/>
    <x v="2"/>
    <b v="0"/>
  </r>
  <r>
    <s v="PAT-366e54bd"/>
    <s v="Crystal Mann"/>
    <x v="86"/>
    <d v="2025-06-06T00:00:00"/>
    <d v="2025-06-08T00:00:00"/>
    <x v="2"/>
    <x v="12"/>
    <x v="1"/>
    <n v="22"/>
    <n v="2"/>
    <x v="0"/>
    <b v="0"/>
  </r>
  <r>
    <s v="PAT-9206ac07"/>
    <s v="Jonathan Brooks"/>
    <x v="62"/>
    <d v="2025-03-20T00:00:00"/>
    <d v="2025-04-01T00:00:00"/>
    <x v="2"/>
    <x v="5"/>
    <x v="0"/>
    <n v="22"/>
    <n v="12"/>
    <x v="1"/>
    <b v="0"/>
  </r>
  <r>
    <s v="PAT-4afc065e"/>
    <s v="Mary Jensen"/>
    <x v="37"/>
    <d v="2025-01-04T00:00:00"/>
    <d v="2025-01-14T00:00:00"/>
    <x v="0"/>
    <x v="26"/>
    <x v="1"/>
    <n v="10"/>
    <n v="10"/>
    <x v="4"/>
    <b v="0"/>
  </r>
  <r>
    <s v="PAT-233cf65d"/>
    <s v="Mr. Aaron Arnold"/>
    <x v="24"/>
    <d v="2025-05-13T00:00:00"/>
    <d v="2025-05-21T00:00:00"/>
    <x v="1"/>
    <x v="6"/>
    <x v="1"/>
    <n v="19"/>
    <n v="8"/>
    <x v="4"/>
    <b v="0"/>
  </r>
  <r>
    <s v="PAT-e4c5c9cb"/>
    <s v="Joseph Hill"/>
    <x v="4"/>
    <d v="2025-11-27T00:00:00"/>
    <d v="2025-12-09T00:00:00"/>
    <x v="0"/>
    <x v="2"/>
    <x v="0"/>
    <n v="10"/>
    <n v="12"/>
    <x v="1"/>
    <b v="0"/>
  </r>
  <r>
    <s v="PAT-6ac51a4a"/>
    <s v="Alicia Li"/>
    <x v="35"/>
    <d v="2025-03-31T00:00:00"/>
    <d v="2025-04-12T00:00:00"/>
    <x v="1"/>
    <x v="4"/>
    <x v="0"/>
    <n v="19"/>
    <n v="12"/>
    <x v="5"/>
    <b v="1"/>
  </r>
  <r>
    <s v="PAT-207eeee9"/>
    <s v="Renee Browning"/>
    <x v="55"/>
    <d v="2025-01-25T00:00:00"/>
    <d v="2025-02-04T00:00:00"/>
    <x v="0"/>
    <x v="38"/>
    <x v="0"/>
    <n v="10"/>
    <n v="10"/>
    <x v="3"/>
    <b v="1"/>
  </r>
  <r>
    <s v="PAT-bdf625cd"/>
    <s v="Brent Hernandez"/>
    <x v="22"/>
    <d v="2025-06-30T00:00:00"/>
    <d v="2025-07-08T00:00:00"/>
    <x v="2"/>
    <x v="26"/>
    <x v="1"/>
    <n v="22"/>
    <n v="8"/>
    <x v="0"/>
    <b v="0"/>
  </r>
  <r>
    <s v="PAT-95b718f5"/>
    <s v="Joseph Ochoa"/>
    <x v="52"/>
    <d v="2025-12-17T00:00:00"/>
    <d v="2025-12-29T00:00:00"/>
    <x v="1"/>
    <x v="39"/>
    <x v="0"/>
    <n v="19"/>
    <n v="12"/>
    <x v="2"/>
    <b v="1"/>
  </r>
  <r>
    <s v="PAT-553df120"/>
    <s v="James Watson"/>
    <x v="51"/>
    <d v="2025-06-24T00:00:00"/>
    <d v="2025-06-28T00:00:00"/>
    <x v="2"/>
    <x v="23"/>
    <x v="1"/>
    <n v="22"/>
    <n v="4"/>
    <x v="4"/>
    <b v="0"/>
  </r>
  <r>
    <s v="PAT-e0426fb6"/>
    <s v="Karl Branch"/>
    <x v="14"/>
    <d v="2025-07-07T00:00:00"/>
    <d v="2025-07-16T00:00:00"/>
    <x v="0"/>
    <x v="36"/>
    <x v="1"/>
    <n v="10"/>
    <n v="9"/>
    <x v="0"/>
    <b v="0"/>
  </r>
  <r>
    <s v="PAT-baaa8d0d"/>
    <s v="Michael Abbott"/>
    <x v="17"/>
    <d v="2025-10-09T00:00:00"/>
    <d v="2025-10-10T00:00:00"/>
    <x v="0"/>
    <x v="33"/>
    <x v="0"/>
    <n v="10"/>
    <n v="1"/>
    <x v="0"/>
    <b v="0"/>
  </r>
  <r>
    <s v="PAT-7be09c6f"/>
    <s v="Shannon Malone"/>
    <x v="4"/>
    <d v="2025-12-27T00:00:00"/>
    <d v="2026-01-07T00:00:00"/>
    <x v="3"/>
    <x v="10"/>
    <x v="1"/>
    <n v="14"/>
    <n v="11"/>
    <x v="1"/>
    <b v="0"/>
  </r>
  <r>
    <s v="PAT-d3985fe7"/>
    <s v="James Tran"/>
    <x v="58"/>
    <d v="2025-08-14T00:00:00"/>
    <d v="2025-08-27T00:00:00"/>
    <x v="0"/>
    <x v="13"/>
    <x v="0"/>
    <n v="10"/>
    <n v="13"/>
    <x v="3"/>
    <b v="0"/>
  </r>
  <r>
    <s v="PAT-09edc78a"/>
    <s v="Adam Jackson"/>
    <x v="17"/>
    <d v="2025-10-21T00:00:00"/>
    <d v="2025-11-04T00:00:00"/>
    <x v="2"/>
    <x v="2"/>
    <x v="0"/>
    <n v="22"/>
    <n v="14"/>
    <x v="0"/>
    <b v="0"/>
  </r>
  <r>
    <s v="PAT-897e4be6"/>
    <s v="Mr. Richard Knight PhD"/>
    <x v="34"/>
    <d v="2025-03-19T00:00:00"/>
    <d v="2025-03-29T00:00:00"/>
    <x v="0"/>
    <x v="32"/>
    <x v="0"/>
    <n v="10"/>
    <n v="10"/>
    <x v="6"/>
    <b v="1"/>
  </r>
  <r>
    <s v="PAT-d1449d33"/>
    <s v="Joseph Williams"/>
    <x v="46"/>
    <d v="2025-01-06T00:00:00"/>
    <d v="2025-01-19T00:00:00"/>
    <x v="0"/>
    <x v="11"/>
    <x v="0"/>
    <n v="10"/>
    <n v="13"/>
    <x v="5"/>
    <b v="1"/>
  </r>
  <r>
    <s v="PAT-236e8970"/>
    <s v="Sean Clay"/>
    <x v="37"/>
    <d v="2025-08-23T00:00:00"/>
    <d v="2025-09-04T00:00:00"/>
    <x v="2"/>
    <x v="10"/>
    <x v="1"/>
    <n v="22"/>
    <n v="12"/>
    <x v="4"/>
    <b v="0"/>
  </r>
  <r>
    <s v="PAT-3477ec8b"/>
    <s v="Anthony Jones"/>
    <x v="26"/>
    <d v="2025-11-27T00:00:00"/>
    <d v="2025-12-10T00:00:00"/>
    <x v="3"/>
    <x v="39"/>
    <x v="0"/>
    <n v="14"/>
    <n v="13"/>
    <x v="0"/>
    <b v="1"/>
  </r>
  <r>
    <s v="PAT-6ac55517"/>
    <s v="Stephanie Elliott"/>
    <x v="62"/>
    <d v="2025-03-11T00:00:00"/>
    <d v="2025-03-20T00:00:00"/>
    <x v="3"/>
    <x v="27"/>
    <x v="0"/>
    <n v="14"/>
    <n v="9"/>
    <x v="1"/>
    <b v="1"/>
  </r>
  <r>
    <s v="PAT-a7915775"/>
    <s v="Timothy Edwards"/>
    <x v="52"/>
    <d v="2025-09-09T00:00:00"/>
    <d v="2025-09-17T00:00:00"/>
    <x v="1"/>
    <x v="29"/>
    <x v="0"/>
    <n v="19"/>
    <n v="8"/>
    <x v="2"/>
    <b v="0"/>
  </r>
  <r>
    <s v="PAT-64f49895"/>
    <s v="Laurie Goodwin"/>
    <x v="34"/>
    <d v="2025-11-28T00:00:00"/>
    <d v="2025-12-09T00:00:00"/>
    <x v="2"/>
    <x v="34"/>
    <x v="1"/>
    <n v="22"/>
    <n v="11"/>
    <x v="6"/>
    <b v="0"/>
  </r>
  <r>
    <s v="PAT-b3a107ff"/>
    <s v="Jennifer Jones"/>
    <x v="59"/>
    <d v="2025-01-19T00:00:00"/>
    <d v="2025-01-26T00:00:00"/>
    <x v="0"/>
    <x v="23"/>
    <x v="1"/>
    <n v="10"/>
    <n v="7"/>
    <x v="2"/>
    <b v="0"/>
  </r>
  <r>
    <s v="PAT-5f71cf54"/>
    <s v="David Davenport"/>
    <x v="44"/>
    <d v="2025-09-17T00:00:00"/>
    <d v="2025-09-29T00:00:00"/>
    <x v="0"/>
    <x v="7"/>
    <x v="0"/>
    <n v="10"/>
    <n v="12"/>
    <x v="2"/>
    <b v="0"/>
  </r>
  <r>
    <s v="PAT-c2eeaec2"/>
    <s v="Steven Rivera"/>
    <x v="65"/>
    <d v="2025-12-20T00:00:00"/>
    <d v="2025-12-21T00:00:00"/>
    <x v="2"/>
    <x v="27"/>
    <x v="0"/>
    <n v="22"/>
    <n v="1"/>
    <x v="5"/>
    <b v="0"/>
  </r>
  <r>
    <s v="PAT-5e8ef805"/>
    <s v="Brenda Hinton"/>
    <x v="80"/>
    <d v="2025-09-04T00:00:00"/>
    <d v="2025-09-12T00:00:00"/>
    <x v="0"/>
    <x v="32"/>
    <x v="0"/>
    <n v="10"/>
    <n v="8"/>
    <x v="5"/>
    <b v="1"/>
  </r>
  <r>
    <s v="PAT-51be495d"/>
    <s v="Kathryn Mccann"/>
    <x v="11"/>
    <d v="2025-12-18T00:00:00"/>
    <d v="2025-12-22T00:00:00"/>
    <x v="0"/>
    <x v="17"/>
    <x v="0"/>
    <n v="10"/>
    <n v="4"/>
    <x v="3"/>
    <b v="0"/>
  </r>
  <r>
    <s v="PAT-76b8f034"/>
    <s v="Jeffrey Roberson"/>
    <x v="51"/>
    <d v="2025-02-08T00:00:00"/>
    <d v="2025-02-09T00:00:00"/>
    <x v="1"/>
    <x v="15"/>
    <x v="0"/>
    <n v="19"/>
    <n v="1"/>
    <x v="4"/>
    <b v="0"/>
  </r>
  <r>
    <s v="PAT-1a4bb823"/>
    <s v="Randy Friedman"/>
    <x v="14"/>
    <d v="2025-12-08T00:00:00"/>
    <d v="2025-12-21T00:00:00"/>
    <x v="0"/>
    <x v="2"/>
    <x v="0"/>
    <n v="10"/>
    <n v="13"/>
    <x v="0"/>
    <b v="0"/>
  </r>
  <r>
    <s v="PAT-69c66880"/>
    <s v="Raymond Johnson"/>
    <x v="37"/>
    <d v="2025-03-15T00:00:00"/>
    <d v="2025-03-19T00:00:00"/>
    <x v="2"/>
    <x v="34"/>
    <x v="1"/>
    <n v="22"/>
    <n v="4"/>
    <x v="4"/>
    <b v="0"/>
  </r>
  <r>
    <s v="PAT-4e3684c3"/>
    <s v="Willie Henry"/>
    <x v="62"/>
    <d v="2025-09-12T00:00:00"/>
    <d v="2025-09-23T00:00:00"/>
    <x v="0"/>
    <x v="13"/>
    <x v="0"/>
    <n v="10"/>
    <n v="11"/>
    <x v="1"/>
    <b v="0"/>
  </r>
  <r>
    <s v="PAT-4dfe566b"/>
    <s v="Todd Reynolds"/>
    <x v="14"/>
    <d v="2025-09-09T00:00:00"/>
    <d v="2025-09-17T00:00:00"/>
    <x v="0"/>
    <x v="0"/>
    <x v="0"/>
    <n v="10"/>
    <n v="8"/>
    <x v="0"/>
    <b v="1"/>
  </r>
  <r>
    <s v="PAT-17ceaafc"/>
    <s v="Mary Miller"/>
    <x v="47"/>
    <d v="2025-04-01T00:00:00"/>
    <d v="2025-04-07T00:00:00"/>
    <x v="3"/>
    <x v="34"/>
    <x v="1"/>
    <n v="14"/>
    <n v="6"/>
    <x v="6"/>
    <b v="0"/>
  </r>
  <r>
    <s v="PAT-633e82db"/>
    <s v="Rebecca Marquez"/>
    <x v="74"/>
    <d v="2025-12-15T00:00:00"/>
    <d v="2025-12-18T00:00:00"/>
    <x v="2"/>
    <x v="32"/>
    <x v="0"/>
    <n v="22"/>
    <n v="3"/>
    <x v="6"/>
    <b v="0"/>
  </r>
  <r>
    <s v="PAT-431e5a3d"/>
    <s v="Christian Dawson"/>
    <x v="63"/>
    <d v="2025-08-16T00:00:00"/>
    <d v="2025-08-25T00:00:00"/>
    <x v="0"/>
    <x v="24"/>
    <x v="0"/>
    <n v="10"/>
    <n v="9"/>
    <x v="5"/>
    <b v="0"/>
  </r>
  <r>
    <s v="PAT-0d73fc32"/>
    <s v="Nancy Stewart"/>
    <x v="29"/>
    <d v="2025-05-09T00:00:00"/>
    <d v="2025-05-18T00:00:00"/>
    <x v="1"/>
    <x v="7"/>
    <x v="0"/>
    <n v="19"/>
    <n v="9"/>
    <x v="6"/>
    <b v="0"/>
  </r>
  <r>
    <s v="PAT-0f8876bf"/>
    <s v="Aaron Parker"/>
    <x v="54"/>
    <d v="2025-11-19T00:00:00"/>
    <d v="2025-11-23T00:00:00"/>
    <x v="2"/>
    <x v="15"/>
    <x v="0"/>
    <n v="22"/>
    <n v="4"/>
    <x v="3"/>
    <b v="0"/>
  </r>
  <r>
    <s v="PAT-120a3270"/>
    <s v="Derrick Anderson"/>
    <x v="16"/>
    <d v="2025-04-23T00:00:00"/>
    <d v="2025-04-30T00:00:00"/>
    <x v="1"/>
    <x v="24"/>
    <x v="0"/>
    <n v="19"/>
    <n v="7"/>
    <x v="1"/>
    <b v="0"/>
  </r>
  <r>
    <s v="PAT-2d4ae2a6"/>
    <s v="Jerry Peters"/>
    <x v="76"/>
    <d v="2025-01-17T00:00:00"/>
    <d v="2025-01-19T00:00:00"/>
    <x v="0"/>
    <x v="7"/>
    <x v="0"/>
    <n v="10"/>
    <n v="2"/>
    <x v="6"/>
    <b v="0"/>
  </r>
  <r>
    <s v="PAT-06a8ea25"/>
    <s v="Alexander Gomez"/>
    <x v="4"/>
    <d v="2025-04-01T00:00:00"/>
    <d v="2025-04-03T00:00:00"/>
    <x v="2"/>
    <x v="22"/>
    <x v="0"/>
    <n v="22"/>
    <n v="2"/>
    <x v="1"/>
    <b v="0"/>
  </r>
  <r>
    <s v="PAT-3f935d42"/>
    <s v="Kyle Nguyen"/>
    <x v="51"/>
    <d v="2025-09-14T00:00:00"/>
    <d v="2025-09-24T00:00:00"/>
    <x v="0"/>
    <x v="29"/>
    <x v="0"/>
    <n v="10"/>
    <n v="10"/>
    <x v="4"/>
    <b v="0"/>
  </r>
  <r>
    <s v="PAT-eaf3d995"/>
    <s v="Edgar Hughes"/>
    <x v="23"/>
    <d v="2025-12-09T00:00:00"/>
    <d v="2025-12-19T00:00:00"/>
    <x v="3"/>
    <x v="39"/>
    <x v="0"/>
    <n v="14"/>
    <n v="10"/>
    <x v="6"/>
    <b v="1"/>
  </r>
  <r>
    <s v="PAT-fafd3c1f"/>
    <s v="Steven Stein"/>
    <x v="89"/>
    <d v="2025-07-12T00:00:00"/>
    <d v="2025-07-13T00:00:00"/>
    <x v="2"/>
    <x v="2"/>
    <x v="0"/>
    <n v="22"/>
    <n v="1"/>
    <x v="6"/>
    <b v="0"/>
  </r>
  <r>
    <s v="PAT-d8d3e8e6"/>
    <s v="Laura Jackson"/>
    <x v="89"/>
    <d v="2025-03-09T00:00:00"/>
    <d v="2025-03-14T00:00:00"/>
    <x v="2"/>
    <x v="39"/>
    <x v="0"/>
    <n v="22"/>
    <n v="5"/>
    <x v="6"/>
    <b v="0"/>
  </r>
  <r>
    <s v="PAT-33a6b3b7"/>
    <s v="Charles Turner"/>
    <x v="50"/>
    <d v="2025-05-29T00:00:00"/>
    <d v="2025-06-01T00:00:00"/>
    <x v="1"/>
    <x v="16"/>
    <x v="0"/>
    <n v="19"/>
    <n v="3"/>
    <x v="1"/>
    <b v="0"/>
  </r>
  <r>
    <s v="PAT-3b7a6a71"/>
    <s v="Arthur Hamilton MD"/>
    <x v="3"/>
    <d v="2025-04-19T00:00:00"/>
    <d v="2025-05-01T00:00:00"/>
    <x v="1"/>
    <x v="4"/>
    <x v="0"/>
    <n v="19"/>
    <n v="12"/>
    <x v="2"/>
    <b v="1"/>
  </r>
  <r>
    <s v="PAT-3abe7e51"/>
    <s v="Mr. David Wright"/>
    <x v="41"/>
    <d v="2025-11-23T00:00:00"/>
    <d v="2025-12-03T00:00:00"/>
    <x v="1"/>
    <x v="26"/>
    <x v="1"/>
    <n v="19"/>
    <n v="10"/>
    <x v="2"/>
    <b v="0"/>
  </r>
  <r>
    <s v="PAT-828e43f6"/>
    <s v="Linda Gonzalez"/>
    <x v="61"/>
    <d v="2025-05-12T00:00:00"/>
    <d v="2025-05-19T00:00:00"/>
    <x v="2"/>
    <x v="15"/>
    <x v="0"/>
    <n v="22"/>
    <n v="7"/>
    <x v="2"/>
    <b v="0"/>
  </r>
  <r>
    <s v="PAT-f0b826f4"/>
    <s v="Eric Rush"/>
    <x v="72"/>
    <d v="2025-04-26T00:00:00"/>
    <d v="2025-05-09T00:00:00"/>
    <x v="0"/>
    <x v="7"/>
    <x v="0"/>
    <n v="10"/>
    <n v="13"/>
    <x v="3"/>
    <b v="0"/>
  </r>
  <r>
    <s v="PAT-4252f4aa"/>
    <s v="Manuel Brock"/>
    <x v="11"/>
    <d v="2025-05-27T00:00:00"/>
    <d v="2025-06-03T00:00:00"/>
    <x v="2"/>
    <x v="35"/>
    <x v="0"/>
    <n v="22"/>
    <n v="7"/>
    <x v="3"/>
    <b v="0"/>
  </r>
  <r>
    <s v="PAT-f0121d06"/>
    <s v="George Ochoa"/>
    <x v="52"/>
    <d v="2025-09-28T00:00:00"/>
    <d v="2025-10-01T00:00:00"/>
    <x v="0"/>
    <x v="34"/>
    <x v="1"/>
    <n v="10"/>
    <n v="3"/>
    <x v="2"/>
    <b v="0"/>
  </r>
  <r>
    <s v="PAT-a7f5edb5"/>
    <s v="Valerie Taylor"/>
    <x v="6"/>
    <d v="2025-10-07T00:00:00"/>
    <d v="2025-10-18T00:00:00"/>
    <x v="1"/>
    <x v="26"/>
    <x v="1"/>
    <n v="19"/>
    <n v="11"/>
    <x v="3"/>
    <b v="0"/>
  </r>
  <r>
    <s v="PAT-a67c43c0"/>
    <s v="Travis Harris"/>
    <x v="5"/>
    <d v="2025-06-13T00:00:00"/>
    <d v="2025-06-15T00:00:00"/>
    <x v="2"/>
    <x v="7"/>
    <x v="0"/>
    <n v="22"/>
    <n v="2"/>
    <x v="1"/>
    <b v="0"/>
  </r>
  <r>
    <s v="PAT-f7527244"/>
    <s v="Vincent Novak"/>
    <x v="73"/>
    <d v="2025-01-04T00:00:00"/>
    <d v="2025-01-07T00:00:00"/>
    <x v="3"/>
    <x v="12"/>
    <x v="1"/>
    <n v="14"/>
    <n v="3"/>
    <x v="5"/>
    <b v="0"/>
  </r>
  <r>
    <s v="PAT-0e5edb85"/>
    <s v="Michael Henry"/>
    <x v="55"/>
    <d v="2025-06-30T00:00:00"/>
    <d v="2025-07-08T00:00:00"/>
    <x v="2"/>
    <x v="5"/>
    <x v="0"/>
    <n v="22"/>
    <n v="8"/>
    <x v="3"/>
    <b v="0"/>
  </r>
  <r>
    <s v="PAT-48e68823"/>
    <s v="Dana Bennett"/>
    <x v="33"/>
    <d v="2025-09-11T00:00:00"/>
    <d v="2025-09-16T00:00:00"/>
    <x v="1"/>
    <x v="37"/>
    <x v="0"/>
    <n v="19"/>
    <n v="5"/>
    <x v="6"/>
    <b v="0"/>
  </r>
  <r>
    <s v="PAT-700dfc8e"/>
    <s v="Jenna Wilson"/>
    <x v="55"/>
    <d v="2025-06-17T00:00:00"/>
    <d v="2025-06-24T00:00:00"/>
    <x v="0"/>
    <x v="21"/>
    <x v="1"/>
    <n v="10"/>
    <n v="7"/>
    <x v="3"/>
    <b v="0"/>
  </r>
  <r>
    <s v="PAT-62535599"/>
    <s v="Leslie Gardner"/>
    <x v="10"/>
    <d v="2025-11-13T00:00:00"/>
    <d v="2025-11-17T00:00:00"/>
    <x v="2"/>
    <x v="9"/>
    <x v="0"/>
    <n v="22"/>
    <n v="4"/>
    <x v="5"/>
    <b v="0"/>
  </r>
  <r>
    <s v="PAT-78fbf23e"/>
    <s v="Krista Benton"/>
    <x v="7"/>
    <d v="2025-10-30T00:00:00"/>
    <d v="2025-11-03T00:00:00"/>
    <x v="0"/>
    <x v="35"/>
    <x v="0"/>
    <n v="10"/>
    <n v="4"/>
    <x v="4"/>
    <b v="0"/>
  </r>
  <r>
    <s v="PAT-c992d6dc"/>
    <s v="Michael Gonzales"/>
    <x v="30"/>
    <d v="2025-08-27T00:00:00"/>
    <d v="2025-09-05T00:00:00"/>
    <x v="0"/>
    <x v="33"/>
    <x v="0"/>
    <n v="10"/>
    <n v="9"/>
    <x v="6"/>
    <b v="1"/>
  </r>
  <r>
    <s v="PAT-78e6425f"/>
    <s v="Michael Fuentes"/>
    <x v="67"/>
    <d v="2025-11-10T00:00:00"/>
    <d v="2025-11-12T00:00:00"/>
    <x v="1"/>
    <x v="17"/>
    <x v="0"/>
    <n v="19"/>
    <n v="2"/>
    <x v="6"/>
    <b v="0"/>
  </r>
  <r>
    <s v="PAT-608c9812"/>
    <s v="Jennifer Porter"/>
    <x v="34"/>
    <d v="2025-01-25T00:00:00"/>
    <d v="2025-02-05T00:00:00"/>
    <x v="2"/>
    <x v="20"/>
    <x v="0"/>
    <n v="22"/>
    <n v="11"/>
    <x v="6"/>
    <b v="1"/>
  </r>
  <r>
    <s v="PAT-6d0c98de"/>
    <s v="Dana Hopkins"/>
    <x v="55"/>
    <d v="2025-02-16T00:00:00"/>
    <d v="2025-02-22T00:00:00"/>
    <x v="0"/>
    <x v="25"/>
    <x v="1"/>
    <n v="10"/>
    <n v="6"/>
    <x v="3"/>
    <b v="0"/>
  </r>
  <r>
    <s v="PAT-4102c22f"/>
    <s v="Rachel Jones"/>
    <x v="66"/>
    <d v="2025-01-22T00:00:00"/>
    <d v="2025-01-27T00:00:00"/>
    <x v="3"/>
    <x v="13"/>
    <x v="0"/>
    <n v="14"/>
    <n v="5"/>
    <x v="0"/>
    <b v="0"/>
  </r>
  <r>
    <s v="PAT-99cf78d9"/>
    <s v="Karen Morales DDS"/>
    <x v="75"/>
    <d v="2025-09-29T00:00:00"/>
    <d v="2025-10-10T00:00:00"/>
    <x v="2"/>
    <x v="36"/>
    <x v="1"/>
    <n v="22"/>
    <n v="11"/>
    <x v="4"/>
    <b v="0"/>
  </r>
  <r>
    <s v="PAT-f0066d28"/>
    <s v="Melissa Stephens"/>
    <x v="36"/>
    <d v="2025-02-01T00:00:00"/>
    <d v="2025-02-12T00:00:00"/>
    <x v="0"/>
    <x v="12"/>
    <x v="1"/>
    <n v="10"/>
    <n v="11"/>
    <x v="1"/>
    <b v="0"/>
  </r>
  <r>
    <s v="PAT-3e469538"/>
    <s v="Heather Woodard"/>
    <x v="24"/>
    <d v="2025-05-19T00:00:00"/>
    <d v="2025-05-29T00:00:00"/>
    <x v="2"/>
    <x v="2"/>
    <x v="0"/>
    <n v="22"/>
    <n v="10"/>
    <x v="4"/>
    <b v="0"/>
  </r>
  <r>
    <s v="PAT-ec3ac1ec"/>
    <s v="Margaret Miller"/>
    <x v="35"/>
    <d v="2025-02-17T00:00:00"/>
    <d v="2025-02-21T00:00:00"/>
    <x v="3"/>
    <x v="28"/>
    <x v="0"/>
    <n v="14"/>
    <n v="4"/>
    <x v="5"/>
    <b v="0"/>
  </r>
  <r>
    <s v="PAT-274cecf8"/>
    <s v="Mary Kelly"/>
    <x v="38"/>
    <d v="2025-04-12T00:00:00"/>
    <d v="2025-04-13T00:00:00"/>
    <x v="2"/>
    <x v="8"/>
    <x v="2"/>
    <n v="22"/>
    <n v="1"/>
    <x v="1"/>
    <b v="0"/>
  </r>
  <r>
    <s v="PAT-3ca8e0e7"/>
    <s v="Amanda Terrell"/>
    <x v="5"/>
    <d v="2025-02-20T00:00:00"/>
    <d v="2025-02-24T00:00:00"/>
    <x v="2"/>
    <x v="3"/>
    <x v="0"/>
    <n v="22"/>
    <n v="4"/>
    <x v="1"/>
    <b v="0"/>
  </r>
  <r>
    <s v="PAT-41d3ebd2"/>
    <s v="Jennifer Goodwin"/>
    <x v="14"/>
    <d v="2025-04-14T00:00:00"/>
    <d v="2025-04-21T00:00:00"/>
    <x v="0"/>
    <x v="37"/>
    <x v="0"/>
    <n v="10"/>
    <n v="7"/>
    <x v="0"/>
    <b v="0"/>
  </r>
  <r>
    <s v="PAT-487252c6"/>
    <s v="Jessica Smith"/>
    <x v="6"/>
    <d v="2025-06-16T00:00:00"/>
    <d v="2025-06-29T00:00:00"/>
    <x v="1"/>
    <x v="3"/>
    <x v="0"/>
    <n v="19"/>
    <n v="13"/>
    <x v="3"/>
    <b v="1"/>
  </r>
  <r>
    <s v="PAT-b00a1c8a"/>
    <s v="Jorge Stone"/>
    <x v="29"/>
    <d v="2025-06-18T00:00:00"/>
    <d v="2025-07-01T00:00:00"/>
    <x v="1"/>
    <x v="30"/>
    <x v="0"/>
    <n v="19"/>
    <n v="13"/>
    <x v="6"/>
    <b v="1"/>
  </r>
  <r>
    <s v="PAT-fe5fc1e8"/>
    <s v="Laura Griffin"/>
    <x v="67"/>
    <d v="2025-09-19T00:00:00"/>
    <d v="2025-09-23T00:00:00"/>
    <x v="0"/>
    <x v="9"/>
    <x v="0"/>
    <n v="10"/>
    <n v="4"/>
    <x v="6"/>
    <b v="0"/>
  </r>
  <r>
    <s v="PAT-20f95ce5"/>
    <s v="Raymond Chapman"/>
    <x v="26"/>
    <d v="2025-02-18T00:00:00"/>
    <d v="2025-03-02T00:00:00"/>
    <x v="1"/>
    <x v="8"/>
    <x v="2"/>
    <n v="19"/>
    <n v="12"/>
    <x v="0"/>
    <b v="1"/>
  </r>
  <r>
    <s v="PAT-b32de03e"/>
    <s v="Haley Johnson"/>
    <x v="26"/>
    <d v="2025-09-28T00:00:00"/>
    <d v="2025-10-02T00:00:00"/>
    <x v="1"/>
    <x v="6"/>
    <x v="1"/>
    <n v="19"/>
    <n v="4"/>
    <x v="0"/>
    <b v="0"/>
  </r>
  <r>
    <s v="PAT-e9f8507e"/>
    <s v="Jason Nixon"/>
    <x v="52"/>
    <d v="2025-12-05T00:00:00"/>
    <d v="2025-12-16T00:00:00"/>
    <x v="0"/>
    <x v="18"/>
    <x v="1"/>
    <n v="10"/>
    <n v="11"/>
    <x v="2"/>
    <b v="0"/>
  </r>
  <r>
    <s v="PAT-476d27b6"/>
    <s v="Todd Thomas"/>
    <x v="9"/>
    <d v="2025-10-16T00:00:00"/>
    <d v="2025-10-30T00:00:00"/>
    <x v="0"/>
    <x v="12"/>
    <x v="1"/>
    <n v="10"/>
    <n v="14"/>
    <x v="3"/>
    <b v="0"/>
  </r>
  <r>
    <s v="PAT-c1339d9f"/>
    <s v="Jesse Clark"/>
    <x v="53"/>
    <d v="2025-08-04T00:00:00"/>
    <d v="2025-08-15T00:00:00"/>
    <x v="1"/>
    <x v="7"/>
    <x v="0"/>
    <n v="19"/>
    <n v="11"/>
    <x v="2"/>
    <b v="0"/>
  </r>
  <r>
    <s v="PAT-b129e285"/>
    <s v="Mr. Jeffrey Horton"/>
    <x v="87"/>
    <d v="2025-06-17T00:00:00"/>
    <d v="2025-06-20T00:00:00"/>
    <x v="0"/>
    <x v="8"/>
    <x v="2"/>
    <n v="10"/>
    <n v="3"/>
    <x v="6"/>
    <b v="0"/>
  </r>
  <r>
    <s v="PAT-d0ca3709"/>
    <s v="Eric Patrick"/>
    <x v="33"/>
    <d v="2025-12-02T00:00:00"/>
    <d v="2025-12-08T00:00:00"/>
    <x v="1"/>
    <x v="26"/>
    <x v="1"/>
    <n v="19"/>
    <n v="6"/>
    <x v="6"/>
    <b v="0"/>
  </r>
  <r>
    <s v="PAT-b2e7e433"/>
    <s v="Samuel Wong"/>
    <x v="67"/>
    <d v="2025-11-16T00:00:00"/>
    <d v="2025-11-30T00:00:00"/>
    <x v="3"/>
    <x v="18"/>
    <x v="1"/>
    <n v="14"/>
    <n v="14"/>
    <x v="6"/>
    <b v="0"/>
  </r>
  <r>
    <s v="PAT-b508e693"/>
    <s v="Carly Riggs"/>
    <x v="20"/>
    <d v="2025-03-21T00:00:00"/>
    <d v="2025-04-01T00:00:00"/>
    <x v="3"/>
    <x v="19"/>
    <x v="0"/>
    <n v="14"/>
    <n v="11"/>
    <x v="2"/>
    <b v="1"/>
  </r>
  <r>
    <s v="PAT-e0c6b792"/>
    <s v="Christopher Moore"/>
    <x v="59"/>
    <d v="2025-04-05T00:00:00"/>
    <d v="2025-04-09T00:00:00"/>
    <x v="3"/>
    <x v="5"/>
    <x v="0"/>
    <n v="14"/>
    <n v="4"/>
    <x v="2"/>
    <b v="0"/>
  </r>
  <r>
    <s v="PAT-1f02565c"/>
    <s v="Tina Hall"/>
    <x v="21"/>
    <d v="2025-01-22T00:00:00"/>
    <d v="2025-01-25T00:00:00"/>
    <x v="3"/>
    <x v="34"/>
    <x v="1"/>
    <n v="14"/>
    <n v="3"/>
    <x v="4"/>
    <b v="0"/>
  </r>
  <r>
    <s v="PAT-9d0a8b4f"/>
    <s v="Cody Davidson"/>
    <x v="75"/>
    <d v="2025-07-25T00:00:00"/>
    <d v="2025-08-02T00:00:00"/>
    <x v="1"/>
    <x v="9"/>
    <x v="0"/>
    <n v="19"/>
    <n v="8"/>
    <x v="4"/>
    <b v="1"/>
  </r>
  <r>
    <s v="PAT-0bc36736"/>
    <s v="Allen Mendez"/>
    <x v="85"/>
    <d v="2025-03-24T00:00:00"/>
    <d v="2025-03-27T00:00:00"/>
    <x v="1"/>
    <x v="14"/>
    <x v="0"/>
    <n v="19"/>
    <n v="3"/>
    <x v="4"/>
    <b v="0"/>
  </r>
  <r>
    <s v="PAT-830ce447"/>
    <s v="Kevin Price"/>
    <x v="82"/>
    <d v="2025-05-04T00:00:00"/>
    <d v="2025-05-05T00:00:00"/>
    <x v="3"/>
    <x v="16"/>
    <x v="0"/>
    <n v="14"/>
    <n v="1"/>
    <x v="5"/>
    <b v="0"/>
  </r>
  <r>
    <s v="PAT-22448826"/>
    <s v="Christine Goodwin"/>
    <x v="79"/>
    <d v="2025-10-10T00:00:00"/>
    <d v="2025-10-22T00:00:00"/>
    <x v="1"/>
    <x v="3"/>
    <x v="0"/>
    <n v="19"/>
    <n v="12"/>
    <x v="0"/>
    <b v="1"/>
  </r>
  <r>
    <s v="PAT-85f8f76d"/>
    <s v="Amy Garcia"/>
    <x v="56"/>
    <d v="2025-01-05T00:00:00"/>
    <d v="2025-01-14T00:00:00"/>
    <x v="2"/>
    <x v="35"/>
    <x v="0"/>
    <n v="22"/>
    <n v="9"/>
    <x v="6"/>
    <b v="0"/>
  </r>
  <r>
    <s v="PAT-ca8b7c4f"/>
    <s v="Chelsea Nguyen"/>
    <x v="9"/>
    <d v="2025-04-28T00:00:00"/>
    <d v="2025-05-06T00:00:00"/>
    <x v="2"/>
    <x v="10"/>
    <x v="1"/>
    <n v="22"/>
    <n v="8"/>
    <x v="3"/>
    <b v="0"/>
  </r>
  <r>
    <s v="PAT-1a39f5ef"/>
    <s v="Dennis Huffman"/>
    <x v="34"/>
    <d v="2025-01-19T00:00:00"/>
    <d v="2025-01-25T00:00:00"/>
    <x v="0"/>
    <x v="33"/>
    <x v="0"/>
    <n v="10"/>
    <n v="6"/>
    <x v="6"/>
    <b v="0"/>
  </r>
  <r>
    <s v="PAT-84d9b53b"/>
    <s v="Margaret Harper"/>
    <x v="80"/>
    <d v="2025-02-16T00:00:00"/>
    <d v="2025-02-23T00:00:00"/>
    <x v="0"/>
    <x v="22"/>
    <x v="0"/>
    <n v="10"/>
    <n v="7"/>
    <x v="5"/>
    <b v="0"/>
  </r>
  <r>
    <s v="PAT-2f062625"/>
    <s v="Laurie Bailey"/>
    <x v="2"/>
    <d v="2025-03-25T00:00:00"/>
    <d v="2025-03-31T00:00:00"/>
    <x v="2"/>
    <x v="4"/>
    <x v="0"/>
    <n v="22"/>
    <n v="6"/>
    <x v="2"/>
    <b v="0"/>
  </r>
  <r>
    <s v="PAT-50e9a26e"/>
    <s v="Lisa Cervantes"/>
    <x v="83"/>
    <d v="2025-01-14T00:00:00"/>
    <d v="2025-01-21T00:00:00"/>
    <x v="1"/>
    <x v="38"/>
    <x v="0"/>
    <n v="19"/>
    <n v="7"/>
    <x v="4"/>
    <b v="0"/>
  </r>
  <r>
    <s v="PAT-c3770ed2"/>
    <s v="Elizabeth Mendez"/>
    <x v="15"/>
    <d v="2025-09-05T00:00:00"/>
    <d v="2025-09-09T00:00:00"/>
    <x v="2"/>
    <x v="7"/>
    <x v="0"/>
    <n v="22"/>
    <n v="4"/>
    <x v="2"/>
    <b v="0"/>
  </r>
  <r>
    <s v="PAT-8b4592fd"/>
    <s v="Cesar Wilson"/>
    <x v="73"/>
    <d v="2025-11-15T00:00:00"/>
    <d v="2025-11-25T00:00:00"/>
    <x v="0"/>
    <x v="11"/>
    <x v="0"/>
    <n v="10"/>
    <n v="10"/>
    <x v="5"/>
    <b v="1"/>
  </r>
  <r>
    <s v="PAT-65dd44b9"/>
    <s v="Clayton Steele"/>
    <x v="76"/>
    <d v="2025-06-06T00:00:00"/>
    <d v="2025-06-16T00:00:00"/>
    <x v="0"/>
    <x v="3"/>
    <x v="0"/>
    <n v="10"/>
    <n v="10"/>
    <x v="6"/>
    <b v="1"/>
  </r>
  <r>
    <s v="PAT-b945140c"/>
    <s v="Jennifer Taylor"/>
    <x v="80"/>
    <d v="2025-02-27T00:00:00"/>
    <d v="2025-03-04T00:00:00"/>
    <x v="0"/>
    <x v="35"/>
    <x v="0"/>
    <n v="10"/>
    <n v="5"/>
    <x v="5"/>
    <b v="0"/>
  </r>
  <r>
    <s v="PAT-b0296eda"/>
    <s v="Cody Reid"/>
    <x v="34"/>
    <d v="2025-03-23T00:00:00"/>
    <d v="2025-04-02T00:00:00"/>
    <x v="2"/>
    <x v="15"/>
    <x v="0"/>
    <n v="22"/>
    <n v="10"/>
    <x v="6"/>
    <b v="1"/>
  </r>
  <r>
    <s v="PAT-461d939d"/>
    <s v="Maria Cooke"/>
    <x v="89"/>
    <d v="2025-08-07T00:00:00"/>
    <d v="2025-08-08T00:00:00"/>
    <x v="2"/>
    <x v="16"/>
    <x v="0"/>
    <n v="22"/>
    <n v="1"/>
    <x v="6"/>
    <b v="0"/>
  </r>
  <r>
    <s v="PAT-c5d69767"/>
    <s v="Katherine Taylor"/>
    <x v="54"/>
    <d v="2025-09-23T00:00:00"/>
    <d v="2025-09-25T00:00:00"/>
    <x v="1"/>
    <x v="28"/>
    <x v="0"/>
    <n v="19"/>
    <n v="2"/>
    <x v="3"/>
    <b v="0"/>
  </r>
  <r>
    <s v="PAT-896954ce"/>
    <s v="Jerry Brown"/>
    <x v="16"/>
    <d v="2025-01-02T00:00:00"/>
    <d v="2025-01-14T00:00:00"/>
    <x v="3"/>
    <x v="1"/>
    <x v="0"/>
    <n v="14"/>
    <n v="12"/>
    <x v="1"/>
    <b v="0"/>
  </r>
  <r>
    <s v="PAT-76b1239a"/>
    <s v="Adam Taylor"/>
    <x v="19"/>
    <d v="2025-01-22T00:00:00"/>
    <d v="2025-02-01T00:00:00"/>
    <x v="0"/>
    <x v="21"/>
    <x v="1"/>
    <n v="10"/>
    <n v="10"/>
    <x v="0"/>
    <b v="0"/>
  </r>
  <r>
    <s v="PAT-9f7441a4"/>
    <s v="Tracey Wagner"/>
    <x v="60"/>
    <d v="2025-08-18T00:00:00"/>
    <d v="2025-08-22T00:00:00"/>
    <x v="1"/>
    <x v="24"/>
    <x v="0"/>
    <n v="19"/>
    <n v="4"/>
    <x v="3"/>
    <b v="0"/>
  </r>
  <r>
    <s v="PAT-32b3846f"/>
    <s v="Michael Perry PhD"/>
    <x v="89"/>
    <d v="2025-05-28T00:00:00"/>
    <d v="2025-06-09T00:00:00"/>
    <x v="0"/>
    <x v="38"/>
    <x v="0"/>
    <n v="10"/>
    <n v="12"/>
    <x v="6"/>
    <b v="1"/>
  </r>
  <r>
    <s v="PAT-04be60be"/>
    <s v="Bradley Johnson DDS"/>
    <x v="4"/>
    <d v="2025-11-18T00:00:00"/>
    <d v="2025-12-02T00:00:00"/>
    <x v="1"/>
    <x v="12"/>
    <x v="1"/>
    <n v="19"/>
    <n v="14"/>
    <x v="1"/>
    <b v="0"/>
  </r>
  <r>
    <s v="PAT-06d975bc"/>
    <s v="Donald Medina"/>
    <x v="69"/>
    <d v="2025-05-14T00:00:00"/>
    <d v="2025-05-25T00:00:00"/>
    <x v="1"/>
    <x v="19"/>
    <x v="0"/>
    <n v="19"/>
    <n v="11"/>
    <x v="3"/>
    <b v="1"/>
  </r>
  <r>
    <s v="PAT-edd51a1d"/>
    <s v="Jim Newton"/>
    <x v="27"/>
    <d v="2025-12-18T00:00:00"/>
    <d v="2025-12-24T00:00:00"/>
    <x v="2"/>
    <x v="25"/>
    <x v="1"/>
    <n v="22"/>
    <n v="6"/>
    <x v="5"/>
    <b v="0"/>
  </r>
  <r>
    <s v="PAT-25e652d5"/>
    <s v="Krista Wilson"/>
    <x v="65"/>
    <d v="2025-09-15T00:00:00"/>
    <d v="2025-09-28T00:00:00"/>
    <x v="3"/>
    <x v="22"/>
    <x v="0"/>
    <n v="14"/>
    <n v="13"/>
    <x v="5"/>
    <b v="1"/>
  </r>
  <r>
    <s v="PAT-be6b1a7e"/>
    <s v="Reginald Morrow"/>
    <x v="51"/>
    <d v="2025-06-03T00:00:00"/>
    <d v="2025-06-12T00:00:00"/>
    <x v="1"/>
    <x v="19"/>
    <x v="0"/>
    <n v="19"/>
    <n v="9"/>
    <x v="4"/>
    <b v="1"/>
  </r>
  <r>
    <s v="PAT-5f036208"/>
    <s v="Rodney Williams"/>
    <x v="79"/>
    <d v="2025-11-11T00:00:00"/>
    <d v="2025-11-17T00:00:00"/>
    <x v="1"/>
    <x v="13"/>
    <x v="0"/>
    <n v="19"/>
    <n v="6"/>
    <x v="0"/>
    <b v="0"/>
  </r>
  <r>
    <s v="PAT-3c5ad566"/>
    <s v="Kimberly Fritz"/>
    <x v="69"/>
    <d v="2025-04-08T00:00:00"/>
    <d v="2025-04-22T00:00:00"/>
    <x v="3"/>
    <x v="28"/>
    <x v="0"/>
    <n v="14"/>
    <n v="14"/>
    <x v="3"/>
    <b v="0"/>
  </r>
  <r>
    <s v="PAT-1cb58eb1"/>
    <s v="Ronald Potter"/>
    <x v="62"/>
    <d v="2025-10-28T00:00:00"/>
    <d v="2025-11-01T00:00:00"/>
    <x v="2"/>
    <x v="4"/>
    <x v="0"/>
    <n v="22"/>
    <n v="4"/>
    <x v="1"/>
    <b v="0"/>
  </r>
  <r>
    <s v="PAT-84383577"/>
    <s v="Zachary Cole"/>
    <x v="57"/>
    <d v="2025-06-13T00:00:00"/>
    <d v="2025-06-16T00:00:00"/>
    <x v="2"/>
    <x v="8"/>
    <x v="2"/>
    <n v="22"/>
    <n v="3"/>
    <x v="1"/>
    <b v="0"/>
  </r>
  <r>
    <s v="PAT-3387a766"/>
    <s v="Robert Gonzales"/>
    <x v="32"/>
    <d v="2025-03-14T00:00:00"/>
    <d v="2025-03-27T00:00:00"/>
    <x v="3"/>
    <x v="6"/>
    <x v="1"/>
    <n v="14"/>
    <n v="13"/>
    <x v="5"/>
    <b v="0"/>
  </r>
  <r>
    <s v="PAT-534552ce"/>
    <s v="Patricia Young PhD"/>
    <x v="12"/>
    <d v="2025-06-25T00:00:00"/>
    <d v="2025-07-01T00:00:00"/>
    <x v="0"/>
    <x v="3"/>
    <x v="0"/>
    <n v="10"/>
    <n v="6"/>
    <x v="0"/>
    <b v="0"/>
  </r>
  <r>
    <s v="PAT-bcfd658d"/>
    <s v="Heather Page"/>
    <x v="19"/>
    <d v="2025-10-10T00:00:00"/>
    <d v="2025-10-16T00:00:00"/>
    <x v="0"/>
    <x v="18"/>
    <x v="1"/>
    <n v="10"/>
    <n v="6"/>
    <x v="0"/>
    <b v="0"/>
  </r>
  <r>
    <s v="PAT-b790e9a4"/>
    <s v="Carol Taylor"/>
    <x v="28"/>
    <d v="2025-09-28T00:00:00"/>
    <d v="2025-10-02T00:00:00"/>
    <x v="1"/>
    <x v="7"/>
    <x v="0"/>
    <n v="19"/>
    <n v="4"/>
    <x v="3"/>
    <b v="0"/>
  </r>
  <r>
    <s v="PAT-b963abd9"/>
    <s v="Daniel Brown"/>
    <x v="27"/>
    <d v="2025-09-05T00:00:00"/>
    <d v="2025-09-17T00:00:00"/>
    <x v="1"/>
    <x v="3"/>
    <x v="0"/>
    <n v="19"/>
    <n v="12"/>
    <x v="5"/>
    <b v="1"/>
  </r>
  <r>
    <s v="PAT-4da378df"/>
    <s v="Douglas Ryan"/>
    <x v="84"/>
    <d v="2025-02-10T00:00:00"/>
    <d v="2025-02-20T00:00:00"/>
    <x v="2"/>
    <x v="15"/>
    <x v="0"/>
    <n v="22"/>
    <n v="10"/>
    <x v="3"/>
    <b v="1"/>
  </r>
  <r>
    <s v="PAT-a269a666"/>
    <s v="Michael Roberts"/>
    <x v="31"/>
    <d v="2025-09-02T00:00:00"/>
    <d v="2025-09-09T00:00:00"/>
    <x v="1"/>
    <x v="6"/>
    <x v="1"/>
    <n v="19"/>
    <n v="7"/>
    <x v="2"/>
    <b v="0"/>
  </r>
  <r>
    <s v="PAT-f1d58f18"/>
    <s v="Scott Duke"/>
    <x v="88"/>
    <d v="2025-03-04T00:00:00"/>
    <d v="2025-03-05T00:00:00"/>
    <x v="1"/>
    <x v="33"/>
    <x v="0"/>
    <n v="19"/>
    <n v="1"/>
    <x v="5"/>
    <b v="0"/>
  </r>
  <r>
    <s v="PAT-8718ccfc"/>
    <s v="Anna Estes"/>
    <x v="84"/>
    <d v="2025-10-17T00:00:00"/>
    <d v="2025-10-25T00:00:00"/>
    <x v="3"/>
    <x v="39"/>
    <x v="0"/>
    <n v="14"/>
    <n v="8"/>
    <x v="3"/>
    <b v="1"/>
  </r>
  <r>
    <s v="PAT-7fde7abd"/>
    <s v="Tamara Riddle"/>
    <x v="53"/>
    <d v="2025-11-14T00:00:00"/>
    <d v="2025-11-24T00:00:00"/>
    <x v="0"/>
    <x v="10"/>
    <x v="1"/>
    <n v="10"/>
    <n v="10"/>
    <x v="2"/>
    <b v="0"/>
  </r>
  <r>
    <s v="PAT-fe962113"/>
    <s v="Beth Cline"/>
    <x v="77"/>
    <d v="2025-12-04T00:00:00"/>
    <d v="2025-12-18T00:00:00"/>
    <x v="3"/>
    <x v="19"/>
    <x v="0"/>
    <n v="14"/>
    <n v="14"/>
    <x v="2"/>
    <b v="1"/>
  </r>
  <r>
    <s v="PAT-3e9880ae"/>
    <s v="Michael Poole"/>
    <x v="44"/>
    <d v="2025-05-07T00:00:00"/>
    <d v="2025-05-10T00:00:00"/>
    <x v="0"/>
    <x v="25"/>
    <x v="1"/>
    <n v="10"/>
    <n v="3"/>
    <x v="2"/>
    <b v="0"/>
  </r>
  <r>
    <s v="PAT-7b81d6a8"/>
    <s v="Megan Burns"/>
    <x v="65"/>
    <d v="2025-03-18T00:00:00"/>
    <d v="2025-03-26T00:00:00"/>
    <x v="1"/>
    <x v="9"/>
    <x v="0"/>
    <n v="19"/>
    <n v="8"/>
    <x v="5"/>
    <b v="1"/>
  </r>
  <r>
    <s v="PAT-8d50679f"/>
    <s v="Debra Perry"/>
    <x v="19"/>
    <d v="2025-11-17T00:00:00"/>
    <d v="2025-11-24T00:00:00"/>
    <x v="0"/>
    <x v="24"/>
    <x v="0"/>
    <n v="10"/>
    <n v="7"/>
    <x v="0"/>
    <b v="0"/>
  </r>
  <r>
    <s v="PAT-eb2eaf54"/>
    <s v="Mark Beard"/>
    <x v="11"/>
    <d v="2025-07-28T00:00:00"/>
    <d v="2025-08-06T00:00:00"/>
    <x v="1"/>
    <x v="37"/>
    <x v="0"/>
    <n v="19"/>
    <n v="9"/>
    <x v="3"/>
    <b v="1"/>
  </r>
  <r>
    <s v="PAT-b96272b5"/>
    <s v="Jose Ramirez"/>
    <x v="59"/>
    <d v="2025-10-11T00:00:00"/>
    <d v="2025-10-12T00:00:00"/>
    <x v="1"/>
    <x v="34"/>
    <x v="1"/>
    <n v="19"/>
    <n v="1"/>
    <x v="2"/>
    <b v="0"/>
  </r>
  <r>
    <s v="PAT-24ea0371"/>
    <s v="Jackie Clements"/>
    <x v="24"/>
    <d v="2025-02-25T00:00:00"/>
    <d v="2025-03-08T00:00:00"/>
    <x v="0"/>
    <x v="13"/>
    <x v="0"/>
    <n v="10"/>
    <n v="11"/>
    <x v="4"/>
    <b v="0"/>
  </r>
  <r>
    <s v="PAT-0b1acdd9"/>
    <s v="Aaron Schroeder"/>
    <x v="21"/>
    <d v="2025-02-27T00:00:00"/>
    <d v="2025-03-10T00:00:00"/>
    <x v="2"/>
    <x v="23"/>
    <x v="1"/>
    <n v="22"/>
    <n v="11"/>
    <x v="4"/>
    <b v="0"/>
  </r>
  <r>
    <s v="PAT-0c687528"/>
    <s v="Monica Ellis"/>
    <x v="31"/>
    <d v="2025-04-24T00:00:00"/>
    <d v="2025-05-06T00:00:00"/>
    <x v="3"/>
    <x v="34"/>
    <x v="1"/>
    <n v="14"/>
    <n v="12"/>
    <x v="2"/>
    <b v="0"/>
  </r>
  <r>
    <s v="PAT-c15e9cfe"/>
    <s v="Heather Brown"/>
    <x v="83"/>
    <d v="2025-01-18T00:00:00"/>
    <d v="2025-01-20T00:00:00"/>
    <x v="3"/>
    <x v="2"/>
    <x v="0"/>
    <n v="14"/>
    <n v="2"/>
    <x v="4"/>
    <b v="0"/>
  </r>
  <r>
    <s v="PAT-b24cb337"/>
    <s v="Claudia Jordan"/>
    <x v="22"/>
    <d v="2025-07-04T00:00:00"/>
    <d v="2025-07-17T00:00:00"/>
    <x v="0"/>
    <x v="22"/>
    <x v="0"/>
    <n v="10"/>
    <n v="13"/>
    <x v="0"/>
    <b v="1"/>
  </r>
  <r>
    <s v="PAT-7089b3a1"/>
    <s v="Derrick Clayton"/>
    <x v="25"/>
    <d v="2025-05-15T00:00:00"/>
    <d v="2025-05-28T00:00:00"/>
    <x v="3"/>
    <x v="1"/>
    <x v="0"/>
    <n v="14"/>
    <n v="13"/>
    <x v="4"/>
    <b v="0"/>
  </r>
  <r>
    <s v="PAT-2bd39b2c"/>
    <s v="Kenneth Knight"/>
    <x v="52"/>
    <d v="2025-07-26T00:00:00"/>
    <d v="2025-07-27T00:00:00"/>
    <x v="3"/>
    <x v="9"/>
    <x v="0"/>
    <n v="14"/>
    <n v="1"/>
    <x v="2"/>
    <b v="0"/>
  </r>
  <r>
    <s v="PAT-f9cab28a"/>
    <s v="Mr. Michael Williams"/>
    <x v="9"/>
    <d v="2025-08-30T00:00:00"/>
    <d v="2025-09-08T00:00:00"/>
    <x v="0"/>
    <x v="8"/>
    <x v="2"/>
    <n v="10"/>
    <n v="9"/>
    <x v="3"/>
    <b v="1"/>
  </r>
  <r>
    <s v="PAT-0865f855"/>
    <s v="Richard Stevens"/>
    <x v="10"/>
    <d v="2025-05-13T00:00:00"/>
    <d v="2025-05-14T00:00:00"/>
    <x v="2"/>
    <x v="19"/>
    <x v="0"/>
    <n v="22"/>
    <n v="1"/>
    <x v="5"/>
    <b v="0"/>
  </r>
  <r>
    <s v="PAT-04866ac6"/>
    <s v="Scott Alexander"/>
    <x v="38"/>
    <d v="2025-04-19T00:00:00"/>
    <d v="2025-04-23T00:00:00"/>
    <x v="0"/>
    <x v="38"/>
    <x v="0"/>
    <n v="10"/>
    <n v="4"/>
    <x v="1"/>
    <b v="0"/>
  </r>
  <r>
    <s v="PAT-c7e881c9"/>
    <s v="Tyler Harris"/>
    <x v="16"/>
    <d v="2025-03-10T00:00:00"/>
    <d v="2025-03-11T00:00:00"/>
    <x v="3"/>
    <x v="22"/>
    <x v="0"/>
    <n v="14"/>
    <n v="1"/>
    <x v="1"/>
    <b v="0"/>
  </r>
  <r>
    <s v="PAT-f4883a1d"/>
    <s v="Bonnie Santos"/>
    <x v="40"/>
    <d v="2025-10-10T00:00:00"/>
    <d v="2025-10-18T00:00:00"/>
    <x v="3"/>
    <x v="5"/>
    <x v="0"/>
    <n v="14"/>
    <n v="8"/>
    <x v="2"/>
    <b v="0"/>
  </r>
  <r>
    <s v="PAT-55f61bb9"/>
    <s v="Timothy Hill"/>
    <x v="0"/>
    <d v="2025-03-02T00:00:00"/>
    <d v="2025-03-12T00:00:00"/>
    <x v="2"/>
    <x v="1"/>
    <x v="0"/>
    <n v="22"/>
    <n v="10"/>
    <x v="0"/>
    <b v="0"/>
  </r>
  <r>
    <s v="PAT-268d03da"/>
    <s v="Danielle Watson"/>
    <x v="0"/>
    <d v="2025-11-07T00:00:00"/>
    <d v="2025-11-21T00:00:00"/>
    <x v="2"/>
    <x v="6"/>
    <x v="1"/>
    <n v="22"/>
    <n v="14"/>
    <x v="0"/>
    <b v="0"/>
  </r>
  <r>
    <s v="PAT-38e43674"/>
    <s v="Carol Sanders"/>
    <x v="47"/>
    <d v="2025-02-05T00:00:00"/>
    <d v="2025-02-19T00:00:00"/>
    <x v="3"/>
    <x v="21"/>
    <x v="1"/>
    <n v="14"/>
    <n v="14"/>
    <x v="6"/>
    <b v="0"/>
  </r>
  <r>
    <s v="PAT-cbb0e264"/>
    <s v="Michael Young"/>
    <x v="82"/>
    <d v="2025-08-01T00:00:00"/>
    <d v="2025-08-14T00:00:00"/>
    <x v="2"/>
    <x v="30"/>
    <x v="0"/>
    <n v="22"/>
    <n v="13"/>
    <x v="5"/>
    <b v="1"/>
  </r>
  <r>
    <s v="PAT-25bc9f19"/>
    <s v="Michele Smith"/>
    <x v="56"/>
    <d v="2025-04-19T00:00:00"/>
    <d v="2025-04-22T00:00:00"/>
    <x v="1"/>
    <x v="21"/>
    <x v="1"/>
    <n v="19"/>
    <n v="3"/>
    <x v="6"/>
    <b v="0"/>
  </r>
  <r>
    <s v="PAT-6634a1f1"/>
    <s v="Casey Perez"/>
    <x v="69"/>
    <d v="2025-04-28T00:00:00"/>
    <d v="2025-05-03T00:00:00"/>
    <x v="2"/>
    <x v="5"/>
    <x v="0"/>
    <n v="22"/>
    <n v="5"/>
    <x v="3"/>
    <b v="0"/>
  </r>
  <r>
    <s v="PAT-615c986b"/>
    <s v="Alexandra Dominguez"/>
    <x v="26"/>
    <d v="2025-11-09T00:00:00"/>
    <d v="2025-11-15T00:00:00"/>
    <x v="3"/>
    <x v="30"/>
    <x v="0"/>
    <n v="14"/>
    <n v="6"/>
    <x v="0"/>
    <b v="0"/>
  </r>
  <r>
    <s v="PAT-4ddbb040"/>
    <s v="Virginia Henderson"/>
    <x v="60"/>
    <d v="2025-06-14T00:00:00"/>
    <d v="2025-06-21T00:00:00"/>
    <x v="1"/>
    <x v="32"/>
    <x v="0"/>
    <n v="19"/>
    <n v="7"/>
    <x v="3"/>
    <b v="0"/>
  </r>
  <r>
    <s v="PAT-3d0428f5"/>
    <s v="Benjamin Reyes"/>
    <x v="12"/>
    <d v="2025-04-22T00:00:00"/>
    <d v="2025-04-29T00:00:00"/>
    <x v="0"/>
    <x v="3"/>
    <x v="0"/>
    <n v="10"/>
    <n v="7"/>
    <x v="0"/>
    <b v="0"/>
  </r>
  <r>
    <s v="PAT-3a13e9c9"/>
    <s v="Ashley Edwards"/>
    <x v="28"/>
    <d v="2025-05-14T00:00:00"/>
    <d v="2025-05-26T00:00:00"/>
    <x v="0"/>
    <x v="14"/>
    <x v="0"/>
    <n v="10"/>
    <n v="12"/>
    <x v="3"/>
    <b v="1"/>
  </r>
  <r>
    <s v="PAT-4cda6597"/>
    <s v="Breanna Ayala"/>
    <x v="69"/>
    <d v="2025-10-16T00:00:00"/>
    <d v="2025-10-30T00:00:00"/>
    <x v="0"/>
    <x v="3"/>
    <x v="0"/>
    <n v="10"/>
    <n v="14"/>
    <x v="3"/>
    <b v="1"/>
  </r>
  <r>
    <s v="PAT-4700c8eb"/>
    <s v="Brandi Haney"/>
    <x v="12"/>
    <d v="2025-05-02T00:00:00"/>
    <d v="2025-05-12T00:00:00"/>
    <x v="0"/>
    <x v="25"/>
    <x v="1"/>
    <n v="10"/>
    <n v="10"/>
    <x v="0"/>
    <b v="0"/>
  </r>
  <r>
    <s v="PAT-2c237d3c"/>
    <s v="Joseph Smith"/>
    <x v="29"/>
    <d v="2025-08-22T00:00:00"/>
    <d v="2025-09-03T00:00:00"/>
    <x v="2"/>
    <x v="39"/>
    <x v="0"/>
    <n v="22"/>
    <n v="12"/>
    <x v="6"/>
    <b v="1"/>
  </r>
  <r>
    <s v="PAT-672d2045"/>
    <s v="Jessica Bowen"/>
    <x v="9"/>
    <d v="2025-09-04T00:00:00"/>
    <d v="2025-09-10T00:00:00"/>
    <x v="1"/>
    <x v="38"/>
    <x v="0"/>
    <n v="19"/>
    <n v="6"/>
    <x v="3"/>
    <b v="0"/>
  </r>
  <r>
    <s v="PAT-14fa7097"/>
    <s v="Brittany Jenkins"/>
    <x v="72"/>
    <d v="2025-06-01T00:00:00"/>
    <d v="2025-06-09T00:00:00"/>
    <x v="0"/>
    <x v="30"/>
    <x v="0"/>
    <n v="10"/>
    <n v="8"/>
    <x v="3"/>
    <b v="1"/>
  </r>
  <r>
    <s v="PAT-a3b4d804"/>
    <s v="Shannon Miller"/>
    <x v="41"/>
    <d v="2025-01-19T00:00:00"/>
    <d v="2025-01-22T00:00:00"/>
    <x v="2"/>
    <x v="19"/>
    <x v="0"/>
    <n v="22"/>
    <n v="3"/>
    <x v="2"/>
    <b v="0"/>
  </r>
  <r>
    <s v="PAT-48c5fe53"/>
    <s v="Paul Lawrence"/>
    <x v="31"/>
    <d v="2025-12-20T00:00:00"/>
    <d v="2025-12-23T00:00:00"/>
    <x v="1"/>
    <x v="32"/>
    <x v="0"/>
    <n v="19"/>
    <n v="3"/>
    <x v="2"/>
    <b v="0"/>
  </r>
  <r>
    <s v="PAT-422edaf2"/>
    <s v="Victor Edwards"/>
    <x v="6"/>
    <d v="2025-04-03T00:00:00"/>
    <d v="2025-04-16T00:00:00"/>
    <x v="0"/>
    <x v="7"/>
    <x v="0"/>
    <n v="10"/>
    <n v="13"/>
    <x v="3"/>
    <b v="0"/>
  </r>
  <r>
    <s v="PAT-a9312113"/>
    <s v="Donald Miller"/>
    <x v="66"/>
    <d v="2025-12-10T00:00:00"/>
    <d v="2025-12-20T00:00:00"/>
    <x v="3"/>
    <x v="3"/>
    <x v="0"/>
    <n v="14"/>
    <n v="10"/>
    <x v="0"/>
    <b v="1"/>
  </r>
  <r>
    <s v="PAT-b49f691c"/>
    <s v="Lindsay Lawson"/>
    <x v="54"/>
    <d v="2025-11-21T00:00:00"/>
    <d v="2025-12-01T00:00:00"/>
    <x v="2"/>
    <x v="9"/>
    <x v="0"/>
    <n v="22"/>
    <n v="10"/>
    <x v="3"/>
    <b v="1"/>
  </r>
  <r>
    <s v="PAT-46dc1924"/>
    <s v="Melissa Abbott"/>
    <x v="1"/>
    <d v="2025-11-01T00:00:00"/>
    <d v="2025-11-08T00:00:00"/>
    <x v="0"/>
    <x v="8"/>
    <x v="2"/>
    <n v="10"/>
    <n v="7"/>
    <x v="1"/>
    <b v="0"/>
  </r>
  <r>
    <s v="PAT-827400ac"/>
    <s v="Elizabeth Holmes"/>
    <x v="34"/>
    <d v="2025-06-20T00:00:00"/>
    <d v="2025-06-29T00:00:00"/>
    <x v="2"/>
    <x v="9"/>
    <x v="0"/>
    <n v="22"/>
    <n v="9"/>
    <x v="6"/>
    <b v="1"/>
  </r>
  <r>
    <s v="PAT-4b5dcf1f"/>
    <s v="Nicole Phillips"/>
    <x v="83"/>
    <d v="2025-04-27T00:00:00"/>
    <d v="2025-05-08T00:00:00"/>
    <x v="2"/>
    <x v="6"/>
    <x v="1"/>
    <n v="22"/>
    <n v="11"/>
    <x v="4"/>
    <b v="0"/>
  </r>
  <r>
    <s v="PAT-543309ab"/>
    <s v="Steven Blevins"/>
    <x v="3"/>
    <d v="2025-05-24T00:00:00"/>
    <d v="2025-06-02T00:00:00"/>
    <x v="3"/>
    <x v="35"/>
    <x v="0"/>
    <n v="14"/>
    <n v="9"/>
    <x v="2"/>
    <b v="0"/>
  </r>
  <r>
    <s v="PAT-92910d72"/>
    <s v="Brian Porter MD"/>
    <x v="27"/>
    <d v="2025-11-08T00:00:00"/>
    <d v="2025-11-09T00:00:00"/>
    <x v="3"/>
    <x v="7"/>
    <x v="0"/>
    <n v="14"/>
    <n v="1"/>
    <x v="5"/>
    <b v="0"/>
  </r>
  <r>
    <s v="PAT-1a762a65"/>
    <s v="Vanessa Hatfield"/>
    <x v="25"/>
    <d v="2025-12-30T00:00:00"/>
    <d v="2026-01-02T00:00:00"/>
    <x v="3"/>
    <x v="4"/>
    <x v="0"/>
    <n v="14"/>
    <n v="3"/>
    <x v="4"/>
    <b v="0"/>
  </r>
  <r>
    <s v="PAT-ba4f5c45"/>
    <s v="Bonnie Valencia"/>
    <x v="9"/>
    <d v="2025-12-05T00:00:00"/>
    <d v="2025-12-08T00:00:00"/>
    <x v="2"/>
    <x v="0"/>
    <x v="0"/>
    <n v="22"/>
    <n v="3"/>
    <x v="3"/>
    <b v="0"/>
  </r>
  <r>
    <s v="PAT-4222124b"/>
    <s v="Holly Vega"/>
    <x v="89"/>
    <d v="2025-09-28T00:00:00"/>
    <d v="2025-10-01T00:00:00"/>
    <x v="2"/>
    <x v="39"/>
    <x v="0"/>
    <n v="22"/>
    <n v="3"/>
    <x v="6"/>
    <b v="0"/>
  </r>
  <r>
    <s v="PAT-2b471903"/>
    <s v="Tiffany Townsend"/>
    <x v="79"/>
    <d v="2025-01-30T00:00:00"/>
    <d v="2025-02-08T00:00:00"/>
    <x v="0"/>
    <x v="26"/>
    <x v="1"/>
    <n v="10"/>
    <n v="9"/>
    <x v="0"/>
    <b v="0"/>
  </r>
  <r>
    <s v="PAT-fb8fb2f8"/>
    <s v="Austin Baker"/>
    <x v="49"/>
    <d v="2025-02-17T00:00:00"/>
    <d v="2025-02-19T00:00:00"/>
    <x v="1"/>
    <x v="6"/>
    <x v="1"/>
    <n v="19"/>
    <n v="2"/>
    <x v="0"/>
    <b v="0"/>
  </r>
  <r>
    <s v="PAT-d5880b4b"/>
    <s v="Antonio Mccormick"/>
    <x v="11"/>
    <d v="2025-01-06T00:00:00"/>
    <d v="2025-01-18T00:00:00"/>
    <x v="0"/>
    <x v="26"/>
    <x v="1"/>
    <n v="10"/>
    <n v="12"/>
    <x v="3"/>
    <b v="0"/>
  </r>
  <r>
    <s v="PAT-b89b8c18"/>
    <s v="Lori Mason"/>
    <x v="71"/>
    <d v="2025-08-08T00:00:00"/>
    <d v="2025-08-12T00:00:00"/>
    <x v="1"/>
    <x v="14"/>
    <x v="0"/>
    <n v="19"/>
    <n v="4"/>
    <x v="3"/>
    <b v="0"/>
  </r>
  <r>
    <s v="PAT-46840f68"/>
    <s v="Michael Miller"/>
    <x v="80"/>
    <d v="2025-02-14T00:00:00"/>
    <d v="2025-02-20T00:00:00"/>
    <x v="2"/>
    <x v="31"/>
    <x v="0"/>
    <n v="22"/>
    <n v="6"/>
    <x v="5"/>
    <b v="0"/>
  </r>
  <r>
    <s v="PAT-8ef3ad8a"/>
    <s v="Lisa Ramirez"/>
    <x v="23"/>
    <d v="2025-08-09T00:00:00"/>
    <d v="2025-08-20T00:00:00"/>
    <x v="3"/>
    <x v="7"/>
    <x v="0"/>
    <n v="14"/>
    <n v="11"/>
    <x v="6"/>
    <b v="0"/>
  </r>
  <r>
    <s v="PAT-1674c12b"/>
    <s v="Jorge Harris"/>
    <x v="86"/>
    <d v="2025-01-03T00:00:00"/>
    <d v="2025-01-09T00:00:00"/>
    <x v="1"/>
    <x v="20"/>
    <x v="0"/>
    <n v="19"/>
    <n v="6"/>
    <x v="0"/>
    <b v="0"/>
  </r>
  <r>
    <s v="PAT-2c67a185"/>
    <s v="Kimberly Myers"/>
    <x v="70"/>
    <d v="2025-02-28T00:00:00"/>
    <d v="2025-03-07T00:00:00"/>
    <x v="3"/>
    <x v="22"/>
    <x v="0"/>
    <n v="14"/>
    <n v="7"/>
    <x v="3"/>
    <b v="0"/>
  </r>
  <r>
    <s v="PAT-cdd5ed12"/>
    <s v="Sandra Becker"/>
    <x v="68"/>
    <d v="2025-11-27T00:00:00"/>
    <d v="2025-12-07T00:00:00"/>
    <x v="3"/>
    <x v="36"/>
    <x v="1"/>
    <n v="14"/>
    <n v="10"/>
    <x v="0"/>
    <b v="0"/>
  </r>
  <r>
    <s v="PAT-76252633"/>
    <s v="Michael Blair"/>
    <x v="8"/>
    <d v="2025-03-03T00:00:00"/>
    <d v="2025-03-04T00:00:00"/>
    <x v="1"/>
    <x v="30"/>
    <x v="0"/>
    <n v="19"/>
    <n v="1"/>
    <x v="4"/>
    <b v="0"/>
  </r>
  <r>
    <s v="PAT-20043fb2"/>
    <s v="Amy Miller"/>
    <x v="45"/>
    <d v="2025-11-13T00:00:00"/>
    <d v="2025-11-21T00:00:00"/>
    <x v="3"/>
    <x v="31"/>
    <x v="0"/>
    <n v="14"/>
    <n v="8"/>
    <x v="5"/>
    <b v="1"/>
  </r>
  <r>
    <s v="PAT-c56092ce"/>
    <s v="Jesse Lynch"/>
    <x v="43"/>
    <d v="2025-05-16T00:00:00"/>
    <d v="2025-05-25T00:00:00"/>
    <x v="2"/>
    <x v="34"/>
    <x v="1"/>
    <n v="22"/>
    <n v="9"/>
    <x v="6"/>
    <b v="0"/>
  </r>
  <r>
    <s v="PAT-7d652ee5"/>
    <s v="Patrick Yang"/>
    <x v="63"/>
    <d v="2025-10-22T00:00:00"/>
    <d v="2025-11-01T00:00:00"/>
    <x v="0"/>
    <x v="3"/>
    <x v="0"/>
    <n v="10"/>
    <n v="10"/>
    <x v="5"/>
    <b v="1"/>
  </r>
  <r>
    <s v="PAT-1bc9130a"/>
    <s v="Michael Miles"/>
    <x v="87"/>
    <d v="2025-02-13T00:00:00"/>
    <d v="2025-02-26T00:00:00"/>
    <x v="3"/>
    <x v="4"/>
    <x v="0"/>
    <n v="14"/>
    <n v="13"/>
    <x v="6"/>
    <b v="1"/>
  </r>
  <r>
    <s v="PAT-3a0dbe38"/>
    <s v="Troy Mills"/>
    <x v="24"/>
    <d v="2025-08-08T00:00:00"/>
    <d v="2025-08-14T00:00:00"/>
    <x v="1"/>
    <x v="7"/>
    <x v="0"/>
    <n v="19"/>
    <n v="6"/>
    <x v="4"/>
    <b v="0"/>
  </r>
  <r>
    <s v="PAT-c165ed5f"/>
    <s v="Michelle Jackson"/>
    <x v="78"/>
    <d v="2025-08-03T00:00:00"/>
    <d v="2025-08-06T00:00:00"/>
    <x v="2"/>
    <x v="13"/>
    <x v="0"/>
    <n v="22"/>
    <n v="3"/>
    <x v="4"/>
    <b v="0"/>
  </r>
  <r>
    <s v="PAT-59afbd95"/>
    <s v="Richard Adams"/>
    <x v="70"/>
    <d v="2025-10-19T00:00:00"/>
    <d v="2025-10-29T00:00:00"/>
    <x v="0"/>
    <x v="34"/>
    <x v="1"/>
    <n v="10"/>
    <n v="10"/>
    <x v="3"/>
    <b v="0"/>
  </r>
  <r>
    <s v="PAT-f83eb12d"/>
    <s v="Patricia Johnson"/>
    <x v="25"/>
    <d v="2025-11-28T00:00:00"/>
    <d v="2025-12-08T00:00:00"/>
    <x v="0"/>
    <x v="32"/>
    <x v="0"/>
    <n v="10"/>
    <n v="10"/>
    <x v="4"/>
    <b v="1"/>
  </r>
  <r>
    <s v="PAT-cafc7802"/>
    <s v="Denise Brown"/>
    <x v="22"/>
    <d v="2025-01-16T00:00:00"/>
    <d v="2025-01-24T00:00:00"/>
    <x v="0"/>
    <x v="26"/>
    <x v="1"/>
    <n v="10"/>
    <n v="8"/>
    <x v="0"/>
    <b v="0"/>
  </r>
  <r>
    <s v="PAT-f1062bcb"/>
    <s v="Laura Jones"/>
    <x v="65"/>
    <d v="2025-02-09T00:00:00"/>
    <d v="2025-02-22T00:00:00"/>
    <x v="2"/>
    <x v="0"/>
    <x v="0"/>
    <n v="22"/>
    <n v="13"/>
    <x v="5"/>
    <b v="1"/>
  </r>
  <r>
    <s v="PAT-95a1ef39"/>
    <s v="Ian Porter"/>
    <x v="30"/>
    <d v="2025-10-27T00:00:00"/>
    <d v="2025-11-07T00:00:00"/>
    <x v="0"/>
    <x v="31"/>
    <x v="0"/>
    <n v="10"/>
    <n v="11"/>
    <x v="6"/>
    <b v="1"/>
  </r>
  <r>
    <s v="PAT-34dc7d4b"/>
    <s v="Holly Scott"/>
    <x v="82"/>
    <d v="2025-08-06T00:00:00"/>
    <d v="2025-08-08T00:00:00"/>
    <x v="2"/>
    <x v="16"/>
    <x v="0"/>
    <n v="22"/>
    <n v="2"/>
    <x v="5"/>
    <b v="0"/>
  </r>
  <r>
    <s v="PAT-434171f6"/>
    <s v="Kenneth Sharp"/>
    <x v="76"/>
    <d v="2025-05-26T00:00:00"/>
    <d v="2025-06-09T00:00:00"/>
    <x v="1"/>
    <x v="6"/>
    <x v="1"/>
    <n v="19"/>
    <n v="14"/>
    <x v="6"/>
    <b v="0"/>
  </r>
  <r>
    <s v="PAT-03ae75aa"/>
    <s v="Jordan Williams"/>
    <x v="34"/>
    <d v="2025-08-27T00:00:00"/>
    <d v="2025-08-30T00:00:00"/>
    <x v="0"/>
    <x v="23"/>
    <x v="1"/>
    <n v="10"/>
    <n v="3"/>
    <x v="6"/>
    <b v="0"/>
  </r>
  <r>
    <s v="PAT-b9e1e39a"/>
    <s v="Dana Ruiz"/>
    <x v="86"/>
    <d v="2025-03-02T00:00:00"/>
    <d v="2025-03-03T00:00:00"/>
    <x v="0"/>
    <x v="17"/>
    <x v="0"/>
    <n v="10"/>
    <n v="1"/>
    <x v="0"/>
    <b v="0"/>
  </r>
  <r>
    <s v="PAT-030f2b7d"/>
    <s v="Chris Velazquez"/>
    <x v="63"/>
    <d v="2025-06-05T00:00:00"/>
    <d v="2025-06-10T00:00:00"/>
    <x v="3"/>
    <x v="32"/>
    <x v="0"/>
    <n v="14"/>
    <n v="5"/>
    <x v="5"/>
    <b v="0"/>
  </r>
  <r>
    <s v="PAT-32c5b5bf"/>
    <s v="Kristen Sloan"/>
    <x v="74"/>
    <d v="2025-10-05T00:00:00"/>
    <d v="2025-10-15T00:00:00"/>
    <x v="3"/>
    <x v="21"/>
    <x v="1"/>
    <n v="14"/>
    <n v="10"/>
    <x v="6"/>
    <b v="0"/>
  </r>
  <r>
    <s v="PAT-59318a32"/>
    <s v="Jennifer Morris"/>
    <x v="79"/>
    <d v="2025-07-26T00:00:00"/>
    <d v="2025-07-30T00:00:00"/>
    <x v="1"/>
    <x v="6"/>
    <x v="1"/>
    <n v="19"/>
    <n v="4"/>
    <x v="0"/>
    <b v="0"/>
  </r>
  <r>
    <s v="PAT-750a0a30"/>
    <s v="Nathan Nelson"/>
    <x v="42"/>
    <d v="2025-11-22T00:00:00"/>
    <d v="2025-11-30T00:00:00"/>
    <x v="1"/>
    <x v="15"/>
    <x v="0"/>
    <n v="19"/>
    <n v="8"/>
    <x v="4"/>
    <b v="1"/>
  </r>
  <r>
    <s v="PAT-04a8031e"/>
    <s v="Jake Shaw"/>
    <x v="4"/>
    <d v="2025-06-10T00:00:00"/>
    <d v="2025-06-22T00:00:00"/>
    <x v="3"/>
    <x v="11"/>
    <x v="0"/>
    <n v="14"/>
    <n v="12"/>
    <x v="1"/>
    <b v="1"/>
  </r>
  <r>
    <s v="PAT-137f292a"/>
    <s v="Cassie Brock"/>
    <x v="6"/>
    <d v="2025-03-04T00:00:00"/>
    <d v="2025-03-10T00:00:00"/>
    <x v="2"/>
    <x v="37"/>
    <x v="0"/>
    <n v="22"/>
    <n v="6"/>
    <x v="3"/>
    <b v="0"/>
  </r>
  <r>
    <s v="PAT-b755d221"/>
    <s v="Dr. Andrea Marshall"/>
    <x v="38"/>
    <d v="2025-06-12T00:00:00"/>
    <d v="2025-06-17T00:00:00"/>
    <x v="3"/>
    <x v="37"/>
    <x v="0"/>
    <n v="14"/>
    <n v="5"/>
    <x v="1"/>
    <b v="0"/>
  </r>
  <r>
    <s v="PAT-90e7a0e1"/>
    <s v="Ryan Murphy"/>
    <x v="59"/>
    <d v="2025-07-06T00:00:00"/>
    <d v="2025-07-14T00:00:00"/>
    <x v="3"/>
    <x v="26"/>
    <x v="1"/>
    <n v="14"/>
    <n v="8"/>
    <x v="2"/>
    <b v="0"/>
  </r>
  <r>
    <s v="PAT-a91cb1a0"/>
    <s v="Aimee Gonzalez"/>
    <x v="60"/>
    <d v="2025-04-14T00:00:00"/>
    <d v="2025-04-27T00:00:00"/>
    <x v="1"/>
    <x v="23"/>
    <x v="1"/>
    <n v="19"/>
    <n v="13"/>
    <x v="3"/>
    <b v="0"/>
  </r>
  <r>
    <s v="PAT-4d9696ff"/>
    <s v="Elizabeth Dean"/>
    <x v="49"/>
    <d v="2025-09-21T00:00:00"/>
    <d v="2025-10-02T00:00:00"/>
    <x v="0"/>
    <x v="10"/>
    <x v="1"/>
    <n v="10"/>
    <n v="11"/>
    <x v="0"/>
    <b v="0"/>
  </r>
  <r>
    <s v="PAT-3d3a491d"/>
    <s v="Kevin Snyder"/>
    <x v="15"/>
    <d v="2025-09-13T00:00:00"/>
    <d v="2025-09-19T00:00:00"/>
    <x v="2"/>
    <x v="24"/>
    <x v="0"/>
    <n v="22"/>
    <n v="6"/>
    <x v="2"/>
    <b v="0"/>
  </r>
  <r>
    <s v="PAT-6d2b84ce"/>
    <s v="Christie Mccullough"/>
    <x v="23"/>
    <d v="2025-10-26T00:00:00"/>
    <d v="2025-11-08T00:00:00"/>
    <x v="3"/>
    <x v="36"/>
    <x v="1"/>
    <n v="14"/>
    <n v="13"/>
    <x v="6"/>
    <b v="0"/>
  </r>
  <r>
    <s v="PAT-3513ebf2"/>
    <s v="Danielle Smith"/>
    <x v="53"/>
    <d v="2025-12-31T00:00:00"/>
    <d v="2026-01-11T00:00:00"/>
    <x v="0"/>
    <x v="18"/>
    <x v="1"/>
    <n v="10"/>
    <n v="11"/>
    <x v="2"/>
    <b v="0"/>
  </r>
  <r>
    <s v="PAT-e4de7258"/>
    <s v="David Reed"/>
    <x v="72"/>
    <d v="2025-09-10T00:00:00"/>
    <d v="2025-09-23T00:00:00"/>
    <x v="3"/>
    <x v="18"/>
    <x v="1"/>
    <n v="14"/>
    <n v="13"/>
    <x v="3"/>
    <b v="0"/>
  </r>
  <r>
    <s v="PAT-89a200af"/>
    <s v="Sherry Tapia"/>
    <x v="77"/>
    <d v="2025-10-31T00:00:00"/>
    <d v="2025-11-05T00:00:00"/>
    <x v="1"/>
    <x v="18"/>
    <x v="1"/>
    <n v="19"/>
    <n v="5"/>
    <x v="2"/>
    <b v="0"/>
  </r>
  <r>
    <s v="PAT-f596bf8d"/>
    <s v="Matthew Sweeney"/>
    <x v="25"/>
    <d v="2025-04-24T00:00:00"/>
    <d v="2025-04-25T00:00:00"/>
    <x v="0"/>
    <x v="6"/>
    <x v="1"/>
    <n v="10"/>
    <n v="1"/>
    <x v="4"/>
    <b v="0"/>
  </r>
  <r>
    <s v="PAT-2c5361ff"/>
    <s v="Ashley Moreno"/>
    <x v="12"/>
    <d v="2025-07-26T00:00:00"/>
    <d v="2025-08-06T00:00:00"/>
    <x v="1"/>
    <x v="18"/>
    <x v="1"/>
    <n v="19"/>
    <n v="11"/>
    <x v="0"/>
    <b v="0"/>
  </r>
  <r>
    <s v="PAT-beb4bcee"/>
    <s v="Johnathan Brown"/>
    <x v="46"/>
    <d v="2025-07-16T00:00:00"/>
    <d v="2025-07-21T00:00:00"/>
    <x v="3"/>
    <x v="19"/>
    <x v="0"/>
    <n v="14"/>
    <n v="5"/>
    <x v="5"/>
    <b v="0"/>
  </r>
  <r>
    <s v="PAT-03d0b953"/>
    <s v="Michelle Davis DVM"/>
    <x v="87"/>
    <d v="2025-03-09T00:00:00"/>
    <d v="2025-03-22T00:00:00"/>
    <x v="2"/>
    <x v="7"/>
    <x v="0"/>
    <n v="22"/>
    <n v="13"/>
    <x v="6"/>
    <b v="0"/>
  </r>
  <r>
    <s v="PAT-f9dae984"/>
    <s v="Kelly Haynes"/>
    <x v="20"/>
    <d v="2025-03-15T00:00:00"/>
    <d v="2025-03-28T00:00:00"/>
    <x v="1"/>
    <x v="28"/>
    <x v="0"/>
    <n v="19"/>
    <n v="13"/>
    <x v="2"/>
    <b v="0"/>
  </r>
  <r>
    <s v="PAT-1d6da110"/>
    <s v="William Miller"/>
    <x v="23"/>
    <d v="2025-07-30T00:00:00"/>
    <d v="2025-08-06T00:00:00"/>
    <x v="3"/>
    <x v="1"/>
    <x v="0"/>
    <n v="14"/>
    <n v="7"/>
    <x v="6"/>
    <b v="0"/>
  </r>
  <r>
    <s v="PAT-a7ccb35e"/>
    <s v="Casey Wilkins"/>
    <x v="22"/>
    <d v="2025-07-02T00:00:00"/>
    <d v="2025-07-14T00:00:00"/>
    <x v="0"/>
    <x v="33"/>
    <x v="0"/>
    <n v="10"/>
    <n v="12"/>
    <x v="0"/>
    <b v="1"/>
  </r>
  <r>
    <s v="PAT-8e9b196c"/>
    <s v="Keith Graham"/>
    <x v="5"/>
    <d v="2025-02-20T00:00:00"/>
    <d v="2025-02-25T00:00:00"/>
    <x v="1"/>
    <x v="16"/>
    <x v="0"/>
    <n v="19"/>
    <n v="5"/>
    <x v="1"/>
    <b v="0"/>
  </r>
  <r>
    <s v="PAT-4927475c"/>
    <s v="Cynthia Green"/>
    <x v="58"/>
    <d v="2025-09-03T00:00:00"/>
    <d v="2025-09-04T00:00:00"/>
    <x v="3"/>
    <x v="15"/>
    <x v="0"/>
    <n v="14"/>
    <n v="1"/>
    <x v="3"/>
    <b v="0"/>
  </r>
  <r>
    <s v="PAT-baa8e6ea"/>
    <s v="Robert Haynes"/>
    <x v="10"/>
    <d v="2025-01-14T00:00:00"/>
    <d v="2025-01-25T00:00:00"/>
    <x v="2"/>
    <x v="6"/>
    <x v="1"/>
    <n v="22"/>
    <n v="11"/>
    <x v="5"/>
    <b v="0"/>
  </r>
  <r>
    <s v="PAT-3fe8fd51"/>
    <s v="Emily Nelson"/>
    <x v="22"/>
    <d v="2025-06-04T00:00:00"/>
    <d v="2025-06-11T00:00:00"/>
    <x v="2"/>
    <x v="14"/>
    <x v="0"/>
    <n v="22"/>
    <n v="7"/>
    <x v="0"/>
    <b v="0"/>
  </r>
  <r>
    <s v="PAT-8a14f16e"/>
    <s v="Dale Chan"/>
    <x v="13"/>
    <d v="2025-10-04T00:00:00"/>
    <d v="2025-10-16T00:00:00"/>
    <x v="1"/>
    <x v="33"/>
    <x v="0"/>
    <n v="19"/>
    <n v="12"/>
    <x v="5"/>
    <b v="1"/>
  </r>
  <r>
    <s v="PAT-b0c6f49d"/>
    <s v="Brittney Martin"/>
    <x v="13"/>
    <d v="2025-02-28T00:00:00"/>
    <d v="2025-03-09T00:00:00"/>
    <x v="2"/>
    <x v="19"/>
    <x v="0"/>
    <n v="22"/>
    <n v="9"/>
    <x v="5"/>
    <b v="1"/>
  </r>
  <r>
    <s v="PAT-6e815497"/>
    <s v="Jason Herrera"/>
    <x v="69"/>
    <d v="2025-11-17T00:00:00"/>
    <d v="2025-11-24T00:00:00"/>
    <x v="1"/>
    <x v="22"/>
    <x v="0"/>
    <n v="19"/>
    <n v="7"/>
    <x v="3"/>
    <b v="0"/>
  </r>
  <r>
    <s v="PAT-179de2b6"/>
    <s v="Christine Parker"/>
    <x v="51"/>
    <d v="2025-04-14T00:00:00"/>
    <d v="2025-04-26T00:00:00"/>
    <x v="1"/>
    <x v="2"/>
    <x v="0"/>
    <n v="19"/>
    <n v="12"/>
    <x v="4"/>
    <b v="0"/>
  </r>
  <r>
    <s v="PAT-b1e8834f"/>
    <s v="Bryan Moore"/>
    <x v="25"/>
    <d v="2025-07-28T00:00:00"/>
    <d v="2025-08-10T00:00:00"/>
    <x v="0"/>
    <x v="20"/>
    <x v="0"/>
    <n v="10"/>
    <n v="13"/>
    <x v="4"/>
    <b v="1"/>
  </r>
  <r>
    <s v="PAT-499c2003"/>
    <s v="Samantha Terry"/>
    <x v="58"/>
    <d v="2025-04-22T00:00:00"/>
    <d v="2025-04-23T00:00:00"/>
    <x v="3"/>
    <x v="31"/>
    <x v="0"/>
    <n v="14"/>
    <n v="1"/>
    <x v="3"/>
    <b v="0"/>
  </r>
  <r>
    <s v="PAT-a68f7f46"/>
    <s v="Russell Murphy"/>
    <x v="40"/>
    <d v="2025-04-28T00:00:00"/>
    <d v="2025-05-02T00:00:00"/>
    <x v="3"/>
    <x v="17"/>
    <x v="0"/>
    <n v="14"/>
    <n v="4"/>
    <x v="2"/>
    <b v="0"/>
  </r>
  <r>
    <s v="PAT-b1caf36c"/>
    <s v="David Kelly"/>
    <x v="10"/>
    <d v="2025-06-05T00:00:00"/>
    <d v="2025-06-13T00:00:00"/>
    <x v="1"/>
    <x v="29"/>
    <x v="0"/>
    <n v="19"/>
    <n v="8"/>
    <x v="5"/>
    <b v="0"/>
  </r>
  <r>
    <s v="PAT-f58ab9a1"/>
    <s v="Megan Green"/>
    <x v="67"/>
    <d v="2025-11-18T00:00:00"/>
    <d v="2025-11-23T00:00:00"/>
    <x v="2"/>
    <x v="23"/>
    <x v="1"/>
    <n v="22"/>
    <n v="5"/>
    <x v="6"/>
    <b v="0"/>
  </r>
  <r>
    <s v="PAT-12523d2c"/>
    <s v="Amanda Sullivan MD"/>
    <x v="80"/>
    <d v="2025-01-26T00:00:00"/>
    <d v="2025-02-06T00:00:00"/>
    <x v="3"/>
    <x v="11"/>
    <x v="0"/>
    <n v="14"/>
    <n v="11"/>
    <x v="5"/>
    <b v="1"/>
  </r>
  <r>
    <s v="PAT-bdd5c115"/>
    <s v="Danielle Murray"/>
    <x v="31"/>
    <d v="2025-05-30T00:00:00"/>
    <d v="2025-06-03T00:00:00"/>
    <x v="1"/>
    <x v="11"/>
    <x v="0"/>
    <n v="19"/>
    <n v="4"/>
    <x v="2"/>
    <b v="0"/>
  </r>
  <r>
    <s v="PAT-64005d1e"/>
    <s v="Brenda Smith"/>
    <x v="60"/>
    <d v="2025-07-28T00:00:00"/>
    <d v="2025-08-01T00:00:00"/>
    <x v="3"/>
    <x v="27"/>
    <x v="0"/>
    <n v="14"/>
    <n v="4"/>
    <x v="3"/>
    <b v="0"/>
  </r>
  <r>
    <s v="PAT-b34bb9aa"/>
    <s v="Vickie Anderson"/>
    <x v="17"/>
    <d v="2025-08-23T00:00:00"/>
    <d v="2025-08-30T00:00:00"/>
    <x v="0"/>
    <x v="27"/>
    <x v="0"/>
    <n v="10"/>
    <n v="7"/>
    <x v="0"/>
    <b v="0"/>
  </r>
  <r>
    <s v="PAT-095c8db2"/>
    <s v="Jacqueline Mccoy"/>
    <x v="63"/>
    <d v="2025-08-27T00:00:00"/>
    <d v="2025-09-04T00:00:00"/>
    <x v="1"/>
    <x v="24"/>
    <x v="0"/>
    <n v="19"/>
    <n v="8"/>
    <x v="5"/>
    <b v="0"/>
  </r>
  <r>
    <s v="PAT-9f159403"/>
    <s v="Lauren Green"/>
    <x v="79"/>
    <d v="2025-03-29T00:00:00"/>
    <d v="2025-04-07T00:00:00"/>
    <x v="1"/>
    <x v="18"/>
    <x v="1"/>
    <n v="19"/>
    <n v="9"/>
    <x v="0"/>
    <b v="0"/>
  </r>
  <r>
    <s v="PAT-ddd92df7"/>
    <s v="Alison Brown"/>
    <x v="7"/>
    <d v="2025-10-20T00:00:00"/>
    <d v="2025-10-30T00:00:00"/>
    <x v="3"/>
    <x v="3"/>
    <x v="0"/>
    <n v="14"/>
    <n v="10"/>
    <x v="4"/>
    <b v="1"/>
  </r>
  <r>
    <s v="PAT-4dd464eb"/>
    <s v="Jill Anderson"/>
    <x v="55"/>
    <d v="2025-07-26T00:00:00"/>
    <d v="2025-07-31T00:00:00"/>
    <x v="3"/>
    <x v="17"/>
    <x v="0"/>
    <n v="14"/>
    <n v="5"/>
    <x v="3"/>
    <b v="0"/>
  </r>
  <r>
    <s v="PAT-6cba7ba2"/>
    <s v="Sandra Rivera"/>
    <x v="23"/>
    <d v="2025-08-19T00:00:00"/>
    <d v="2025-08-24T00:00:00"/>
    <x v="3"/>
    <x v="16"/>
    <x v="0"/>
    <n v="14"/>
    <n v="5"/>
    <x v="6"/>
    <b v="0"/>
  </r>
  <r>
    <s v="PAT-a493ca8b"/>
    <s v="Joel Jackson"/>
    <x v="57"/>
    <d v="2025-03-05T00:00:00"/>
    <d v="2025-03-15T00:00:00"/>
    <x v="2"/>
    <x v="17"/>
    <x v="0"/>
    <n v="22"/>
    <n v="10"/>
    <x v="1"/>
    <b v="0"/>
  </r>
  <r>
    <s v="PAT-faa4a26f"/>
    <s v="Samantha Foster"/>
    <x v="60"/>
    <d v="2025-01-11T00:00:00"/>
    <d v="2025-01-13T00:00:00"/>
    <x v="1"/>
    <x v="4"/>
    <x v="0"/>
    <n v="19"/>
    <n v="2"/>
    <x v="3"/>
    <b v="0"/>
  </r>
  <r>
    <s v="PAT-c041a156"/>
    <s v="Michael Thompson"/>
    <x v="78"/>
    <d v="2025-09-08T00:00:00"/>
    <d v="2025-09-12T00:00:00"/>
    <x v="0"/>
    <x v="23"/>
    <x v="1"/>
    <n v="10"/>
    <n v="4"/>
    <x v="4"/>
    <b v="0"/>
  </r>
  <r>
    <s v="PAT-579c19cc"/>
    <s v="Cody Ramirez"/>
    <x v="14"/>
    <d v="2025-02-21T00:00:00"/>
    <d v="2025-02-26T00:00:00"/>
    <x v="0"/>
    <x v="15"/>
    <x v="0"/>
    <n v="10"/>
    <n v="5"/>
    <x v="0"/>
    <b v="0"/>
  </r>
  <r>
    <s v="PAT-8bfedd28"/>
    <s v="Amanda Harvey"/>
    <x v="46"/>
    <d v="2025-05-06T00:00:00"/>
    <d v="2025-05-15T00:00:00"/>
    <x v="2"/>
    <x v="26"/>
    <x v="1"/>
    <n v="22"/>
    <n v="9"/>
    <x v="5"/>
    <b v="0"/>
  </r>
  <r>
    <s v="PAT-9f99f901"/>
    <s v="Edward Jenkins"/>
    <x v="75"/>
    <d v="2025-08-24T00:00:00"/>
    <d v="2025-09-01T00:00:00"/>
    <x v="3"/>
    <x v="5"/>
    <x v="0"/>
    <n v="14"/>
    <n v="8"/>
    <x v="4"/>
    <b v="0"/>
  </r>
  <r>
    <s v="PAT-51264ef0"/>
    <s v="Amy Ramirez"/>
    <x v="22"/>
    <d v="2025-07-11T00:00:00"/>
    <d v="2025-07-19T00:00:00"/>
    <x v="0"/>
    <x v="7"/>
    <x v="0"/>
    <n v="10"/>
    <n v="8"/>
    <x v="0"/>
    <b v="0"/>
  </r>
  <r>
    <s v="PAT-b8f2602e"/>
    <s v="Curtis Wilkerson"/>
    <x v="50"/>
    <d v="2025-05-18T00:00:00"/>
    <d v="2025-05-25T00:00:00"/>
    <x v="3"/>
    <x v="35"/>
    <x v="0"/>
    <n v="14"/>
    <n v="7"/>
    <x v="1"/>
    <b v="0"/>
  </r>
  <r>
    <s v="PAT-3def4cff"/>
    <s v="Lydia Pham"/>
    <x v="57"/>
    <d v="2025-05-05T00:00:00"/>
    <d v="2025-05-18T00:00:00"/>
    <x v="3"/>
    <x v="6"/>
    <x v="1"/>
    <n v="14"/>
    <n v="13"/>
    <x v="1"/>
    <b v="0"/>
  </r>
  <r>
    <s v="PAT-f9424721"/>
    <s v="Virginia Casey"/>
    <x v="71"/>
    <d v="2025-10-09T00:00:00"/>
    <d v="2025-10-15T00:00:00"/>
    <x v="2"/>
    <x v="22"/>
    <x v="0"/>
    <n v="22"/>
    <n v="6"/>
    <x v="3"/>
    <b v="0"/>
  </r>
  <r>
    <s v="PAT-48c843e9"/>
    <s v="Joshua Washington"/>
    <x v="44"/>
    <d v="2025-06-15T00:00:00"/>
    <d v="2025-06-23T00:00:00"/>
    <x v="3"/>
    <x v="5"/>
    <x v="0"/>
    <n v="14"/>
    <n v="8"/>
    <x v="2"/>
    <b v="0"/>
  </r>
  <r>
    <s v="PAT-9508b7eb"/>
    <s v="Kathryn Price"/>
    <x v="69"/>
    <d v="2025-01-31T00:00:00"/>
    <d v="2025-02-07T00:00:00"/>
    <x v="0"/>
    <x v="39"/>
    <x v="0"/>
    <n v="10"/>
    <n v="7"/>
    <x v="3"/>
    <b v="0"/>
  </r>
  <r>
    <s v="PAT-e367eedb"/>
    <s v="Francis Robinson"/>
    <x v="17"/>
    <d v="2025-07-09T00:00:00"/>
    <d v="2025-07-14T00:00:00"/>
    <x v="3"/>
    <x v="23"/>
    <x v="1"/>
    <n v="14"/>
    <n v="5"/>
    <x v="0"/>
    <b v="0"/>
  </r>
  <r>
    <s v="PAT-ac1d3980"/>
    <s v="Paula Brown"/>
    <x v="32"/>
    <d v="2025-05-08T00:00:00"/>
    <d v="2025-05-22T00:00:00"/>
    <x v="3"/>
    <x v="1"/>
    <x v="0"/>
    <n v="14"/>
    <n v="14"/>
    <x v="5"/>
    <b v="0"/>
  </r>
  <r>
    <s v="PAT-15da980a"/>
    <s v="Kendra Wang DVM"/>
    <x v="37"/>
    <d v="2025-11-12T00:00:00"/>
    <d v="2025-11-26T00:00:00"/>
    <x v="3"/>
    <x v="5"/>
    <x v="0"/>
    <n v="14"/>
    <n v="14"/>
    <x v="4"/>
    <b v="0"/>
  </r>
  <r>
    <s v="PAT-d9ea1df9"/>
    <s v="Ariel Sandoval"/>
    <x v="35"/>
    <d v="2025-09-04T00:00:00"/>
    <d v="2025-09-14T00:00:00"/>
    <x v="2"/>
    <x v="12"/>
    <x v="1"/>
    <n v="22"/>
    <n v="10"/>
    <x v="5"/>
    <b v="0"/>
  </r>
  <r>
    <s v="PAT-cd77d9dc"/>
    <s v="Robert Stark"/>
    <x v="24"/>
    <d v="2025-03-30T00:00:00"/>
    <d v="2025-04-01T00:00:00"/>
    <x v="0"/>
    <x v="16"/>
    <x v="0"/>
    <n v="10"/>
    <n v="2"/>
    <x v="4"/>
    <b v="0"/>
  </r>
  <r>
    <s v="PAT-40efa3f6"/>
    <s v="Zachary Robinson"/>
    <x v="31"/>
    <d v="2025-04-16T00:00:00"/>
    <d v="2025-04-23T00:00:00"/>
    <x v="2"/>
    <x v="21"/>
    <x v="1"/>
    <n v="22"/>
    <n v="7"/>
    <x v="2"/>
    <b v="0"/>
  </r>
  <r>
    <s v="PAT-f9093e10"/>
    <s v="Rebecca Kelly"/>
    <x v="67"/>
    <d v="2025-02-01T00:00:00"/>
    <d v="2025-02-10T00:00:00"/>
    <x v="2"/>
    <x v="26"/>
    <x v="1"/>
    <n v="22"/>
    <n v="9"/>
    <x v="6"/>
    <b v="0"/>
  </r>
  <r>
    <s v="PAT-434dd46d"/>
    <s v="Sarah Thompson"/>
    <x v="23"/>
    <d v="2025-08-07T00:00:00"/>
    <d v="2025-08-12T00:00:00"/>
    <x v="0"/>
    <x v="14"/>
    <x v="0"/>
    <n v="10"/>
    <n v="5"/>
    <x v="6"/>
    <b v="0"/>
  </r>
  <r>
    <s v="PAT-2cccd894"/>
    <s v="Renee Wolfe"/>
    <x v="64"/>
    <d v="2025-07-20T00:00:00"/>
    <d v="2025-08-01T00:00:00"/>
    <x v="3"/>
    <x v="23"/>
    <x v="1"/>
    <n v="14"/>
    <n v="12"/>
    <x v="1"/>
    <b v="0"/>
  </r>
  <r>
    <s v="PAT-c1717ebc"/>
    <s v="Alyssa Haynes"/>
    <x v="87"/>
    <d v="2025-11-23T00:00:00"/>
    <d v="2025-12-02T00:00:00"/>
    <x v="3"/>
    <x v="18"/>
    <x v="1"/>
    <n v="14"/>
    <n v="9"/>
    <x v="6"/>
    <b v="0"/>
  </r>
  <r>
    <s v="PAT-c665c4c5"/>
    <s v="Kristy Hart"/>
    <x v="43"/>
    <d v="2025-10-22T00:00:00"/>
    <d v="2025-10-26T00:00:00"/>
    <x v="0"/>
    <x v="28"/>
    <x v="0"/>
    <n v="10"/>
    <n v="4"/>
    <x v="6"/>
    <b v="0"/>
  </r>
  <r>
    <s v="PAT-e11a0e0e"/>
    <s v="William Keith"/>
    <x v="34"/>
    <d v="2025-12-31T00:00:00"/>
    <d v="2026-01-01T00:00:00"/>
    <x v="3"/>
    <x v="34"/>
    <x v="1"/>
    <n v="14"/>
    <n v="1"/>
    <x v="6"/>
    <b v="0"/>
  </r>
  <r>
    <s v="PAT-b345f0fc"/>
    <s v="Eric Henry Jr."/>
    <x v="56"/>
    <d v="2025-03-18T00:00:00"/>
    <d v="2025-03-27T00:00:00"/>
    <x v="1"/>
    <x v="29"/>
    <x v="0"/>
    <n v="19"/>
    <n v="9"/>
    <x v="6"/>
    <b v="0"/>
  </r>
  <r>
    <s v="PAT-b85a5fe7"/>
    <s v="Daniel Fox"/>
    <x v="18"/>
    <d v="2025-11-06T00:00:00"/>
    <d v="2025-11-10T00:00:00"/>
    <x v="1"/>
    <x v="21"/>
    <x v="1"/>
    <n v="19"/>
    <n v="4"/>
    <x v="1"/>
    <b v="0"/>
  </r>
  <r>
    <s v="PAT-f8e37525"/>
    <s v="Thomas Harris"/>
    <x v="75"/>
    <d v="2025-11-29T00:00:00"/>
    <d v="2025-12-10T00:00:00"/>
    <x v="2"/>
    <x v="23"/>
    <x v="1"/>
    <n v="22"/>
    <n v="11"/>
    <x v="4"/>
    <b v="0"/>
  </r>
  <r>
    <s v="PAT-8f5668e1"/>
    <s v="Mitchell Sellers"/>
    <x v="5"/>
    <d v="2025-04-30T00:00:00"/>
    <d v="2025-05-12T00:00:00"/>
    <x v="0"/>
    <x v="17"/>
    <x v="0"/>
    <n v="10"/>
    <n v="12"/>
    <x v="1"/>
    <b v="0"/>
  </r>
  <r>
    <s v="PAT-e317c564"/>
    <s v="Erica Johnson"/>
    <x v="86"/>
    <d v="2025-05-11T00:00:00"/>
    <d v="2025-05-24T00:00:00"/>
    <x v="3"/>
    <x v="12"/>
    <x v="1"/>
    <n v="14"/>
    <n v="13"/>
    <x v="0"/>
    <b v="0"/>
  </r>
  <r>
    <s v="PAT-f2e5dc0f"/>
    <s v="Sylvia Schroeder"/>
    <x v="82"/>
    <d v="2025-04-06T00:00:00"/>
    <d v="2025-04-19T00:00:00"/>
    <x v="0"/>
    <x v="23"/>
    <x v="1"/>
    <n v="10"/>
    <n v="13"/>
    <x v="5"/>
    <b v="0"/>
  </r>
  <r>
    <s v="PAT-7dccad86"/>
    <s v="Shannon Yu"/>
    <x v="75"/>
    <d v="2025-03-13T00:00:00"/>
    <d v="2025-03-27T00:00:00"/>
    <x v="1"/>
    <x v="37"/>
    <x v="0"/>
    <n v="19"/>
    <n v="14"/>
    <x v="4"/>
    <b v="1"/>
  </r>
  <r>
    <s v="PAT-6621edc9"/>
    <s v="Tom Foster"/>
    <x v="9"/>
    <d v="2025-04-09T00:00:00"/>
    <d v="2025-04-19T00:00:00"/>
    <x v="3"/>
    <x v="9"/>
    <x v="0"/>
    <n v="14"/>
    <n v="10"/>
    <x v="3"/>
    <b v="1"/>
  </r>
  <r>
    <s v="PAT-a37a6ec6"/>
    <s v="Eric Taylor"/>
    <x v="65"/>
    <d v="2025-06-26T00:00:00"/>
    <d v="2025-07-07T00:00:00"/>
    <x v="3"/>
    <x v="36"/>
    <x v="1"/>
    <n v="14"/>
    <n v="11"/>
    <x v="5"/>
    <b v="0"/>
  </r>
  <r>
    <s v="PAT-2b540edc"/>
    <s v="Travis Conner"/>
    <x v="33"/>
    <d v="2025-11-04T00:00:00"/>
    <d v="2025-11-13T00:00:00"/>
    <x v="0"/>
    <x v="36"/>
    <x v="1"/>
    <n v="10"/>
    <n v="9"/>
    <x v="6"/>
    <b v="0"/>
  </r>
  <r>
    <s v="PAT-457ff3a7"/>
    <s v="Marie Thompson"/>
    <x v="28"/>
    <d v="2025-03-25T00:00:00"/>
    <d v="2025-04-01T00:00:00"/>
    <x v="0"/>
    <x v="2"/>
    <x v="0"/>
    <n v="10"/>
    <n v="7"/>
    <x v="3"/>
    <b v="0"/>
  </r>
  <r>
    <s v="PAT-03a1bd78"/>
    <s v="Melissa Mcfarland"/>
    <x v="48"/>
    <d v="2025-02-14T00:00:00"/>
    <d v="2025-02-24T00:00:00"/>
    <x v="2"/>
    <x v="15"/>
    <x v="0"/>
    <n v="22"/>
    <n v="10"/>
    <x v="0"/>
    <b v="1"/>
  </r>
  <r>
    <s v="PAT-4fbfd721"/>
    <s v="Courtney Chapman"/>
    <x v="64"/>
    <d v="2025-09-30T00:00:00"/>
    <d v="2025-10-08T00:00:00"/>
    <x v="2"/>
    <x v="11"/>
    <x v="0"/>
    <n v="22"/>
    <n v="8"/>
    <x v="1"/>
    <b v="1"/>
  </r>
  <r>
    <s v="PAT-d3f2dd9c"/>
    <s v="Eric Barker"/>
    <x v="42"/>
    <d v="2025-11-24T00:00:00"/>
    <d v="2025-12-02T00:00:00"/>
    <x v="0"/>
    <x v="29"/>
    <x v="0"/>
    <n v="10"/>
    <n v="8"/>
    <x v="4"/>
    <b v="0"/>
  </r>
  <r>
    <s v="PAT-9aa16259"/>
    <s v="Nicholas Rush"/>
    <x v="65"/>
    <d v="2025-08-17T00:00:00"/>
    <d v="2025-08-18T00:00:00"/>
    <x v="2"/>
    <x v="35"/>
    <x v="0"/>
    <n v="22"/>
    <n v="1"/>
    <x v="5"/>
    <b v="0"/>
  </r>
  <r>
    <s v="PAT-19b54c42"/>
    <s v="Jenna Gamble"/>
    <x v="59"/>
    <d v="2025-09-29T00:00:00"/>
    <d v="2025-10-06T00:00:00"/>
    <x v="2"/>
    <x v="0"/>
    <x v="0"/>
    <n v="22"/>
    <n v="7"/>
    <x v="2"/>
    <b v="0"/>
  </r>
  <r>
    <s v="PAT-1e6f872e"/>
    <s v="Amanda Guzman"/>
    <x v="44"/>
    <d v="2025-10-13T00:00:00"/>
    <d v="2025-10-20T00:00:00"/>
    <x v="1"/>
    <x v="32"/>
    <x v="0"/>
    <n v="19"/>
    <n v="7"/>
    <x v="2"/>
    <b v="0"/>
  </r>
  <r>
    <s v="PAT-7cf0d13d"/>
    <s v="Tracy Walker"/>
    <x v="44"/>
    <d v="2025-06-20T00:00:00"/>
    <d v="2025-06-25T00:00:00"/>
    <x v="2"/>
    <x v="17"/>
    <x v="0"/>
    <n v="22"/>
    <n v="5"/>
    <x v="2"/>
    <b v="0"/>
  </r>
  <r>
    <s v="PAT-8a179cc0"/>
    <s v="Taylor Taylor"/>
    <x v="38"/>
    <d v="2025-02-24T00:00:00"/>
    <d v="2025-02-25T00:00:00"/>
    <x v="3"/>
    <x v="26"/>
    <x v="1"/>
    <n v="14"/>
    <n v="1"/>
    <x v="1"/>
    <b v="0"/>
  </r>
  <r>
    <s v="PAT-89abf617"/>
    <s v="Cynthia Haas"/>
    <x v="87"/>
    <d v="2025-05-23T00:00:00"/>
    <d v="2025-06-01T00:00:00"/>
    <x v="3"/>
    <x v="19"/>
    <x v="0"/>
    <n v="14"/>
    <n v="9"/>
    <x v="6"/>
    <b v="1"/>
  </r>
  <r>
    <s v="PAT-5504ba86"/>
    <s v="Stephen Davis"/>
    <x v="79"/>
    <d v="2025-06-29T00:00:00"/>
    <d v="2025-07-13T00:00:00"/>
    <x v="1"/>
    <x v="10"/>
    <x v="1"/>
    <n v="19"/>
    <n v="14"/>
    <x v="0"/>
    <b v="0"/>
  </r>
  <r>
    <s v="PAT-ceeb126b"/>
    <s v="Margaret Tanner"/>
    <x v="55"/>
    <d v="2025-05-17T00:00:00"/>
    <d v="2025-05-23T00:00:00"/>
    <x v="3"/>
    <x v="8"/>
    <x v="2"/>
    <n v="14"/>
    <n v="6"/>
    <x v="3"/>
    <b v="0"/>
  </r>
  <r>
    <s v="PAT-80dd2e5c"/>
    <s v="Derek Wright"/>
    <x v="37"/>
    <d v="2025-11-27T00:00:00"/>
    <d v="2025-11-29T00:00:00"/>
    <x v="1"/>
    <x v="27"/>
    <x v="0"/>
    <n v="19"/>
    <n v="2"/>
    <x v="4"/>
    <b v="0"/>
  </r>
  <r>
    <s v="PAT-36cb1cbd"/>
    <s v="David Rodriguez"/>
    <x v="24"/>
    <d v="2025-09-28T00:00:00"/>
    <d v="2025-10-10T00:00:00"/>
    <x v="3"/>
    <x v="10"/>
    <x v="1"/>
    <n v="14"/>
    <n v="12"/>
    <x v="4"/>
    <b v="0"/>
  </r>
  <r>
    <s v="PAT-87f6ac23"/>
    <s v="James Oconnor"/>
    <x v="9"/>
    <d v="2025-03-13T00:00:00"/>
    <d v="2025-03-24T00:00:00"/>
    <x v="2"/>
    <x v="16"/>
    <x v="0"/>
    <n v="22"/>
    <n v="11"/>
    <x v="3"/>
    <b v="1"/>
  </r>
  <r>
    <s v="PAT-ed357431"/>
    <s v="Stacey Snyder"/>
    <x v="51"/>
    <d v="2025-08-20T00:00:00"/>
    <d v="2025-08-30T00:00:00"/>
    <x v="1"/>
    <x v="39"/>
    <x v="0"/>
    <n v="19"/>
    <n v="10"/>
    <x v="4"/>
    <b v="1"/>
  </r>
  <r>
    <s v="PAT-60ed37b1"/>
    <s v="Joshua Garcia"/>
    <x v="84"/>
    <d v="2025-09-30T00:00:00"/>
    <d v="2025-10-01T00:00:00"/>
    <x v="1"/>
    <x v="6"/>
    <x v="1"/>
    <n v="19"/>
    <n v="1"/>
    <x v="3"/>
    <b v="0"/>
  </r>
  <r>
    <s v="PAT-94aeadf6"/>
    <s v="Sean Curtis"/>
    <x v="28"/>
    <d v="2025-02-25T00:00:00"/>
    <d v="2025-03-03T00:00:00"/>
    <x v="2"/>
    <x v="2"/>
    <x v="0"/>
    <n v="22"/>
    <n v="6"/>
    <x v="3"/>
    <b v="0"/>
  </r>
  <r>
    <s v="PAT-12de1869"/>
    <s v="Carla Jones"/>
    <x v="58"/>
    <d v="2025-07-11T00:00:00"/>
    <d v="2025-07-14T00:00:00"/>
    <x v="0"/>
    <x v="11"/>
    <x v="0"/>
    <n v="10"/>
    <n v="3"/>
    <x v="3"/>
    <b v="0"/>
  </r>
  <r>
    <s v="PAT-94cb5d4d"/>
    <s v="Elizabeth Flores"/>
    <x v="57"/>
    <d v="2025-05-19T00:00:00"/>
    <d v="2025-05-27T00:00:00"/>
    <x v="1"/>
    <x v="13"/>
    <x v="0"/>
    <n v="19"/>
    <n v="8"/>
    <x v="1"/>
    <b v="0"/>
  </r>
  <r>
    <s v="PAT-70bb0e7e"/>
    <s v="Angela Jackson"/>
    <x v="80"/>
    <d v="2025-04-14T00:00:00"/>
    <d v="2025-04-17T00:00:00"/>
    <x v="1"/>
    <x v="21"/>
    <x v="1"/>
    <n v="19"/>
    <n v="3"/>
    <x v="5"/>
    <b v="0"/>
  </r>
  <r>
    <s v="PAT-e82f0475"/>
    <s v="Nicholas Payne"/>
    <x v="62"/>
    <d v="2025-09-30T00:00:00"/>
    <d v="2025-10-06T00:00:00"/>
    <x v="1"/>
    <x v="38"/>
    <x v="0"/>
    <n v="19"/>
    <n v="6"/>
    <x v="1"/>
    <b v="0"/>
  </r>
  <r>
    <s v="PAT-ebe3b87a"/>
    <s v="Anna Wheeler"/>
    <x v="50"/>
    <d v="2025-01-28T00:00:00"/>
    <d v="2025-01-30T00:00:00"/>
    <x v="0"/>
    <x v="23"/>
    <x v="1"/>
    <n v="10"/>
    <n v="2"/>
    <x v="1"/>
    <b v="0"/>
  </r>
  <r>
    <s v="PAT-e67c1ba9"/>
    <s v="Karen Johnson"/>
    <x v="81"/>
    <d v="2025-09-01T00:00:00"/>
    <d v="2025-09-05T00:00:00"/>
    <x v="1"/>
    <x v="2"/>
    <x v="0"/>
    <n v="19"/>
    <n v="4"/>
    <x v="4"/>
    <b v="0"/>
  </r>
  <r>
    <s v="PAT-41173daa"/>
    <s v="Carmen Preston"/>
    <x v="76"/>
    <d v="2025-10-26T00:00:00"/>
    <d v="2025-10-30T00:00:00"/>
    <x v="2"/>
    <x v="32"/>
    <x v="0"/>
    <n v="22"/>
    <n v="4"/>
    <x v="6"/>
    <b v="0"/>
  </r>
  <r>
    <s v="PAT-e52c726d"/>
    <s v="Brian Harris"/>
    <x v="88"/>
    <d v="2025-10-15T00:00:00"/>
    <d v="2025-10-16T00:00:00"/>
    <x v="0"/>
    <x v="25"/>
    <x v="1"/>
    <n v="10"/>
    <n v="1"/>
    <x v="5"/>
    <b v="0"/>
  </r>
  <r>
    <s v="PAT-e8583ff8"/>
    <s v="Michael Bowen"/>
    <x v="68"/>
    <d v="2025-03-24T00:00:00"/>
    <d v="2025-04-03T00:00:00"/>
    <x v="0"/>
    <x v="18"/>
    <x v="1"/>
    <n v="10"/>
    <n v="10"/>
    <x v="0"/>
    <b v="0"/>
  </r>
  <r>
    <s v="PAT-815c95f7"/>
    <s v="Deborah Campbell"/>
    <x v="50"/>
    <d v="2025-10-11T00:00:00"/>
    <d v="2025-10-12T00:00:00"/>
    <x v="1"/>
    <x v="14"/>
    <x v="0"/>
    <n v="19"/>
    <n v="1"/>
    <x v="1"/>
    <b v="0"/>
  </r>
  <r>
    <s v="PAT-5cc7a8f3"/>
    <s v="Anthony Armstrong"/>
    <x v="43"/>
    <d v="2025-04-07T00:00:00"/>
    <d v="2025-04-19T00:00:00"/>
    <x v="3"/>
    <x v="11"/>
    <x v="0"/>
    <n v="14"/>
    <n v="12"/>
    <x v="6"/>
    <b v="1"/>
  </r>
  <r>
    <s v="PAT-7fcb697b"/>
    <s v="Brittany Ward"/>
    <x v="14"/>
    <d v="2025-05-17T00:00:00"/>
    <d v="2025-05-25T00:00:00"/>
    <x v="3"/>
    <x v="16"/>
    <x v="0"/>
    <n v="14"/>
    <n v="8"/>
    <x v="0"/>
    <b v="1"/>
  </r>
  <r>
    <s v="PAT-e336cf92"/>
    <s v="Edward Stanley"/>
    <x v="45"/>
    <d v="2025-05-22T00:00:00"/>
    <d v="2025-06-04T00:00:00"/>
    <x v="3"/>
    <x v="28"/>
    <x v="0"/>
    <n v="14"/>
    <n v="13"/>
    <x v="5"/>
    <b v="0"/>
  </r>
  <r>
    <s v="PAT-de47a134"/>
    <s v="Christina Johnson"/>
    <x v="29"/>
    <d v="2025-09-07T00:00:00"/>
    <d v="2025-09-15T00:00:00"/>
    <x v="1"/>
    <x v="30"/>
    <x v="0"/>
    <n v="19"/>
    <n v="8"/>
    <x v="6"/>
    <b v="1"/>
  </r>
  <r>
    <s v="PAT-9d7954a0"/>
    <s v="Edgar Miller"/>
    <x v="3"/>
    <d v="2025-12-26T00:00:00"/>
    <d v="2026-01-05T00:00:00"/>
    <x v="3"/>
    <x v="38"/>
    <x v="0"/>
    <n v="14"/>
    <n v="10"/>
    <x v="2"/>
    <b v="1"/>
  </r>
  <r>
    <s v="PAT-14f1c2aa"/>
    <s v="Elizabeth Sanders"/>
    <x v="86"/>
    <d v="2025-01-05T00:00:00"/>
    <d v="2025-01-08T00:00:00"/>
    <x v="3"/>
    <x v="24"/>
    <x v="0"/>
    <n v="14"/>
    <n v="3"/>
    <x v="0"/>
    <b v="0"/>
  </r>
  <r>
    <s v="PAT-11ee6f72"/>
    <s v="Matthew Davis MD"/>
    <x v="82"/>
    <d v="2025-09-28T00:00:00"/>
    <d v="2025-10-01T00:00:00"/>
    <x v="2"/>
    <x v="16"/>
    <x v="0"/>
    <n v="22"/>
    <n v="3"/>
    <x v="5"/>
    <b v="0"/>
  </r>
  <r>
    <s v="PAT-891c504e"/>
    <s v="Stephen Wood"/>
    <x v="79"/>
    <d v="2025-10-09T00:00:00"/>
    <d v="2025-10-11T00:00:00"/>
    <x v="3"/>
    <x v="5"/>
    <x v="0"/>
    <n v="14"/>
    <n v="2"/>
    <x v="0"/>
    <b v="0"/>
  </r>
  <r>
    <s v="PAT-14da658e"/>
    <s v="Dennis Marshall"/>
    <x v="58"/>
    <d v="2025-05-20T00:00:00"/>
    <d v="2025-05-27T00:00:00"/>
    <x v="3"/>
    <x v="22"/>
    <x v="0"/>
    <n v="14"/>
    <n v="7"/>
    <x v="3"/>
    <b v="0"/>
  </r>
  <r>
    <s v="PAT-c0bf222d"/>
    <s v="Derrick Brown"/>
    <x v="13"/>
    <d v="2025-07-02T00:00:00"/>
    <d v="2025-07-03T00:00:00"/>
    <x v="3"/>
    <x v="28"/>
    <x v="0"/>
    <n v="14"/>
    <n v="1"/>
    <x v="5"/>
    <b v="0"/>
  </r>
  <r>
    <s v="PAT-3216da7d"/>
    <s v="Mary Miller"/>
    <x v="80"/>
    <d v="2025-05-29T00:00:00"/>
    <d v="2025-06-07T00:00:00"/>
    <x v="0"/>
    <x v="15"/>
    <x v="0"/>
    <n v="10"/>
    <n v="9"/>
    <x v="5"/>
    <b v="1"/>
  </r>
  <r>
    <s v="PAT-c83919b3"/>
    <s v="Joshua Arellano"/>
    <x v="57"/>
    <d v="2025-08-02T00:00:00"/>
    <d v="2025-08-07T00:00:00"/>
    <x v="3"/>
    <x v="10"/>
    <x v="1"/>
    <n v="14"/>
    <n v="5"/>
    <x v="1"/>
    <b v="0"/>
  </r>
  <r>
    <s v="PAT-6be0cd8e"/>
    <s v="Kristen Randall"/>
    <x v="10"/>
    <d v="2025-05-23T00:00:00"/>
    <d v="2025-06-02T00:00:00"/>
    <x v="2"/>
    <x v="31"/>
    <x v="0"/>
    <n v="22"/>
    <n v="10"/>
    <x v="5"/>
    <b v="1"/>
  </r>
  <r>
    <s v="PAT-b193bc13"/>
    <s v="Jennifer Nichols"/>
    <x v="17"/>
    <d v="2025-10-04T00:00:00"/>
    <d v="2025-10-12T00:00:00"/>
    <x v="2"/>
    <x v="33"/>
    <x v="0"/>
    <n v="22"/>
    <n v="8"/>
    <x v="0"/>
    <b v="1"/>
  </r>
  <r>
    <s v="PAT-fad5831d"/>
    <s v="Karen Keith"/>
    <x v="39"/>
    <d v="2025-12-29T00:00:00"/>
    <d v="2026-01-10T00:00:00"/>
    <x v="2"/>
    <x v="5"/>
    <x v="0"/>
    <n v="22"/>
    <n v="12"/>
    <x v="1"/>
    <b v="0"/>
  </r>
  <r>
    <s v="PAT-fc5ca97c"/>
    <s v="Blake Orr"/>
    <x v="52"/>
    <d v="2025-01-18T00:00:00"/>
    <d v="2025-01-23T00:00:00"/>
    <x v="1"/>
    <x v="35"/>
    <x v="0"/>
    <n v="19"/>
    <n v="5"/>
    <x v="2"/>
    <b v="0"/>
  </r>
  <r>
    <s v="PAT-346a17fa"/>
    <s v="Kathryn Lester"/>
    <x v="25"/>
    <d v="2025-05-31T00:00:00"/>
    <d v="2025-06-03T00:00:00"/>
    <x v="3"/>
    <x v="26"/>
    <x v="1"/>
    <n v="14"/>
    <n v="3"/>
    <x v="4"/>
    <b v="0"/>
  </r>
  <r>
    <s v="PAT-65dc9ad2"/>
    <s v="Megan Oliver"/>
    <x v="32"/>
    <d v="2025-06-29T00:00:00"/>
    <d v="2025-06-30T00:00:00"/>
    <x v="2"/>
    <x v="11"/>
    <x v="0"/>
    <n v="22"/>
    <n v="1"/>
    <x v="5"/>
    <b v="0"/>
  </r>
  <r>
    <s v="PAT-2ab794c1"/>
    <s v="Peter Thompson"/>
    <x v="77"/>
    <d v="2025-07-11T00:00:00"/>
    <d v="2025-07-16T00:00:00"/>
    <x v="2"/>
    <x v="34"/>
    <x v="1"/>
    <n v="22"/>
    <n v="5"/>
    <x v="2"/>
    <b v="0"/>
  </r>
  <r>
    <s v="PAT-5000e528"/>
    <s v="Dr. Rhonda Martinez"/>
    <x v="50"/>
    <d v="2025-08-25T00:00:00"/>
    <d v="2025-08-31T00:00:00"/>
    <x v="1"/>
    <x v="7"/>
    <x v="0"/>
    <n v="19"/>
    <n v="6"/>
    <x v="1"/>
    <b v="0"/>
  </r>
  <r>
    <s v="PAT-4c0e490a"/>
    <s v="William Graham"/>
    <x v="33"/>
    <d v="2025-02-28T00:00:00"/>
    <d v="2025-03-02T00:00:00"/>
    <x v="2"/>
    <x v="8"/>
    <x v="2"/>
    <n v="22"/>
    <n v="2"/>
    <x v="6"/>
    <b v="0"/>
  </r>
  <r>
    <s v="PAT-7d64a95f"/>
    <s v="Lori Flowers MD"/>
    <x v="68"/>
    <d v="2025-01-30T00:00:00"/>
    <d v="2025-02-10T00:00:00"/>
    <x v="1"/>
    <x v="35"/>
    <x v="0"/>
    <n v="19"/>
    <n v="11"/>
    <x v="0"/>
    <b v="0"/>
  </r>
  <r>
    <s v="PAT-ebb3c35a"/>
    <s v="Suzanne Jones"/>
    <x v="30"/>
    <d v="2025-03-31T00:00:00"/>
    <d v="2025-04-13T00:00:00"/>
    <x v="1"/>
    <x v="11"/>
    <x v="0"/>
    <n v="19"/>
    <n v="13"/>
    <x v="6"/>
    <b v="1"/>
  </r>
  <r>
    <s v="PAT-558821bb"/>
    <s v="James Nguyen"/>
    <x v="5"/>
    <d v="2025-08-08T00:00:00"/>
    <d v="2025-08-18T00:00:00"/>
    <x v="3"/>
    <x v="17"/>
    <x v="0"/>
    <n v="14"/>
    <n v="10"/>
    <x v="1"/>
    <b v="0"/>
  </r>
  <r>
    <s v="PAT-63891592"/>
    <s v="Jimmy Marks"/>
    <x v="27"/>
    <d v="2025-08-11T00:00:00"/>
    <d v="2025-08-21T00:00:00"/>
    <x v="1"/>
    <x v="13"/>
    <x v="0"/>
    <n v="19"/>
    <n v="10"/>
    <x v="5"/>
    <b v="0"/>
  </r>
  <r>
    <s v="PAT-d088a1ed"/>
    <s v="Lisa Mills"/>
    <x v="50"/>
    <d v="2025-06-11T00:00:00"/>
    <d v="2025-06-18T00:00:00"/>
    <x v="1"/>
    <x v="36"/>
    <x v="1"/>
    <n v="19"/>
    <n v="7"/>
    <x v="1"/>
    <b v="0"/>
  </r>
  <r>
    <s v="PAT-fdb73cb6"/>
    <s v="Jason Hernandez"/>
    <x v="88"/>
    <d v="2025-03-17T00:00:00"/>
    <d v="2025-03-18T00:00:00"/>
    <x v="2"/>
    <x v="2"/>
    <x v="0"/>
    <n v="22"/>
    <n v="1"/>
    <x v="5"/>
    <b v="0"/>
  </r>
  <r>
    <s v="PAT-e274866d"/>
    <s v="Olivia Ayers"/>
    <x v="31"/>
    <d v="2025-04-21T00:00:00"/>
    <d v="2025-04-22T00:00:00"/>
    <x v="2"/>
    <x v="8"/>
    <x v="2"/>
    <n v="22"/>
    <n v="1"/>
    <x v="2"/>
    <b v="0"/>
  </r>
  <r>
    <s v="PAT-635d2caf"/>
    <s v="Kristine Garcia"/>
    <x v="5"/>
    <d v="2025-07-01T00:00:00"/>
    <d v="2025-07-11T00:00:00"/>
    <x v="0"/>
    <x v="13"/>
    <x v="0"/>
    <n v="10"/>
    <n v="10"/>
    <x v="1"/>
    <b v="0"/>
  </r>
  <r>
    <s v="PAT-1fd2e6ec"/>
    <s v="Joseph Cooper"/>
    <x v="83"/>
    <d v="2025-01-22T00:00:00"/>
    <d v="2025-01-28T00:00:00"/>
    <x v="2"/>
    <x v="18"/>
    <x v="1"/>
    <n v="22"/>
    <n v="6"/>
    <x v="4"/>
    <b v="0"/>
  </r>
  <r>
    <s v="PAT-aca98c7e"/>
    <s v="James Washington"/>
    <x v="82"/>
    <d v="2025-07-09T00:00:00"/>
    <d v="2025-07-10T00:00:00"/>
    <x v="3"/>
    <x v="3"/>
    <x v="0"/>
    <n v="14"/>
    <n v="1"/>
    <x v="5"/>
    <b v="0"/>
  </r>
  <r>
    <s v="PAT-a8b5abcb"/>
    <s v="Amanda Hill"/>
    <x v="76"/>
    <d v="2025-05-25T00:00:00"/>
    <d v="2025-05-31T00:00:00"/>
    <x v="2"/>
    <x v="3"/>
    <x v="0"/>
    <n v="22"/>
    <n v="6"/>
    <x v="6"/>
    <b v="0"/>
  </r>
  <r>
    <s v="PAT-461dedf5"/>
    <s v="Lee Steele"/>
    <x v="9"/>
    <d v="2025-09-19T00:00:00"/>
    <d v="2025-09-22T00:00:00"/>
    <x v="2"/>
    <x v="20"/>
    <x v="0"/>
    <n v="22"/>
    <n v="3"/>
    <x v="3"/>
    <b v="0"/>
  </r>
  <r>
    <s v="PAT-31f00a7c"/>
    <s v="Steve Rivera"/>
    <x v="75"/>
    <d v="2025-05-23T00:00:00"/>
    <d v="2025-05-29T00:00:00"/>
    <x v="2"/>
    <x v="24"/>
    <x v="0"/>
    <n v="22"/>
    <n v="6"/>
    <x v="4"/>
    <b v="0"/>
  </r>
  <r>
    <s v="PAT-abcfeffc"/>
    <s v="Patrick Mccall"/>
    <x v="67"/>
    <d v="2025-09-02T00:00:00"/>
    <d v="2025-09-10T00:00:00"/>
    <x v="2"/>
    <x v="18"/>
    <x v="1"/>
    <n v="22"/>
    <n v="8"/>
    <x v="6"/>
    <b v="0"/>
  </r>
  <r>
    <s v="PAT-0a87540a"/>
    <s v="Alicia Roth"/>
    <x v="68"/>
    <d v="2025-07-16T00:00:00"/>
    <d v="2025-07-22T00:00:00"/>
    <x v="0"/>
    <x v="5"/>
    <x v="0"/>
    <n v="10"/>
    <n v="6"/>
    <x v="0"/>
    <b v="0"/>
  </r>
  <r>
    <s v="PAT-27b993e3"/>
    <s v="Douglas Vasquez"/>
    <x v="59"/>
    <d v="2025-01-26T00:00:00"/>
    <d v="2025-01-31T00:00:00"/>
    <x v="0"/>
    <x v="29"/>
    <x v="0"/>
    <n v="10"/>
    <n v="5"/>
    <x v="2"/>
    <b v="0"/>
  </r>
  <r>
    <s v="PAT-8ad27bf1"/>
    <s v="Annette Melton"/>
    <x v="23"/>
    <d v="2025-07-17T00:00:00"/>
    <d v="2025-07-28T00:00:00"/>
    <x v="0"/>
    <x v="14"/>
    <x v="0"/>
    <n v="10"/>
    <n v="11"/>
    <x v="6"/>
    <b v="1"/>
  </r>
  <r>
    <s v="PAT-17a63d35"/>
    <s v="William Ramos"/>
    <x v="48"/>
    <d v="2025-09-06T00:00:00"/>
    <d v="2025-09-20T00:00:00"/>
    <x v="2"/>
    <x v="20"/>
    <x v="0"/>
    <n v="22"/>
    <n v="14"/>
    <x v="0"/>
    <b v="1"/>
  </r>
  <r>
    <s v="PAT-8607b61c"/>
    <s v="Debra Butler"/>
    <x v="67"/>
    <d v="2025-02-13T00:00:00"/>
    <d v="2025-02-20T00:00:00"/>
    <x v="1"/>
    <x v="31"/>
    <x v="0"/>
    <n v="19"/>
    <n v="7"/>
    <x v="6"/>
    <b v="0"/>
  </r>
  <r>
    <s v="PAT-5934e691"/>
    <s v="Chelsea Lewis"/>
    <x v="20"/>
    <d v="2025-08-27T00:00:00"/>
    <d v="2025-09-08T00:00:00"/>
    <x v="1"/>
    <x v="18"/>
    <x v="1"/>
    <n v="19"/>
    <n v="12"/>
    <x v="2"/>
    <b v="0"/>
  </r>
  <r>
    <s v="PAT-5d56d3a0"/>
    <s v="Natalie Malone"/>
    <x v="26"/>
    <d v="2025-04-10T00:00:00"/>
    <d v="2025-04-13T00:00:00"/>
    <x v="1"/>
    <x v="6"/>
    <x v="1"/>
    <n v="19"/>
    <n v="3"/>
    <x v="0"/>
    <b v="0"/>
  </r>
  <r>
    <s v="PAT-bf9bf276"/>
    <s v="Samantha Robertson"/>
    <x v="43"/>
    <d v="2025-12-26T00:00:00"/>
    <d v="2026-01-03T00:00:00"/>
    <x v="3"/>
    <x v="3"/>
    <x v="0"/>
    <n v="14"/>
    <n v="8"/>
    <x v="6"/>
    <b v="1"/>
  </r>
  <r>
    <s v="PAT-dd72a01f"/>
    <s v="Eric Hunter"/>
    <x v="54"/>
    <d v="2025-02-19T00:00:00"/>
    <d v="2025-02-20T00:00:00"/>
    <x v="1"/>
    <x v="18"/>
    <x v="1"/>
    <n v="19"/>
    <n v="1"/>
    <x v="3"/>
    <b v="0"/>
  </r>
  <r>
    <s v="PAT-3ffec18c"/>
    <s v="Samuel Suarez"/>
    <x v="12"/>
    <d v="2025-05-21T00:00:00"/>
    <d v="2025-05-27T00:00:00"/>
    <x v="3"/>
    <x v="20"/>
    <x v="0"/>
    <n v="14"/>
    <n v="6"/>
    <x v="0"/>
    <b v="0"/>
  </r>
  <r>
    <s v="PAT-02ae68da"/>
    <s v="Corey Whitaker"/>
    <x v="81"/>
    <d v="2025-08-27T00:00:00"/>
    <d v="2025-09-10T00:00:00"/>
    <x v="3"/>
    <x v="22"/>
    <x v="0"/>
    <n v="14"/>
    <n v="14"/>
    <x v="4"/>
    <b v="1"/>
  </r>
  <r>
    <s v="PAT-83f67cae"/>
    <s v="Danielle Bryant"/>
    <x v="31"/>
    <d v="2025-07-27T00:00:00"/>
    <d v="2025-08-08T00:00:00"/>
    <x v="1"/>
    <x v="27"/>
    <x v="0"/>
    <n v="19"/>
    <n v="12"/>
    <x v="2"/>
    <b v="1"/>
  </r>
  <r>
    <s v="PAT-9026b07c"/>
    <s v="Michele Hill"/>
    <x v="34"/>
    <d v="2025-12-12T00:00:00"/>
    <d v="2025-12-24T00:00:00"/>
    <x v="3"/>
    <x v="6"/>
    <x v="1"/>
    <n v="14"/>
    <n v="12"/>
    <x v="6"/>
    <b v="0"/>
  </r>
  <r>
    <s v="PAT-388ea10a"/>
    <s v="Kathy Reid"/>
    <x v="80"/>
    <d v="2025-09-16T00:00:00"/>
    <d v="2025-09-22T00:00:00"/>
    <x v="1"/>
    <x v="11"/>
    <x v="0"/>
    <n v="19"/>
    <n v="6"/>
    <x v="5"/>
    <b v="0"/>
  </r>
  <r>
    <s v="PAT-7912b691"/>
    <s v="Andre Watson"/>
    <x v="73"/>
    <d v="2025-06-20T00:00:00"/>
    <d v="2025-06-29T00:00:00"/>
    <x v="1"/>
    <x v="21"/>
    <x v="1"/>
    <n v="19"/>
    <n v="9"/>
    <x v="5"/>
    <b v="0"/>
  </r>
  <r>
    <s v="PAT-5794ee22"/>
    <s v="Cassandra Harrell"/>
    <x v="63"/>
    <d v="2025-09-21T00:00:00"/>
    <d v="2025-09-28T00:00:00"/>
    <x v="0"/>
    <x v="21"/>
    <x v="1"/>
    <n v="10"/>
    <n v="7"/>
    <x v="5"/>
    <b v="0"/>
  </r>
  <r>
    <s v="PAT-5fa9792c"/>
    <s v="Hannah Martin"/>
    <x v="55"/>
    <d v="2025-10-13T00:00:00"/>
    <d v="2025-10-23T00:00:00"/>
    <x v="3"/>
    <x v="23"/>
    <x v="1"/>
    <n v="14"/>
    <n v="10"/>
    <x v="3"/>
    <b v="0"/>
  </r>
  <r>
    <s v="PAT-94a68ef3"/>
    <s v="Nicole Barker"/>
    <x v="49"/>
    <d v="2025-07-16T00:00:00"/>
    <d v="2025-07-21T00:00:00"/>
    <x v="0"/>
    <x v="7"/>
    <x v="0"/>
    <n v="10"/>
    <n v="5"/>
    <x v="0"/>
    <b v="0"/>
  </r>
  <r>
    <s v="PAT-ccc84f5b"/>
    <s v="James Martin"/>
    <x v="66"/>
    <d v="2025-04-08T00:00:00"/>
    <d v="2025-04-19T00:00:00"/>
    <x v="3"/>
    <x v="5"/>
    <x v="0"/>
    <n v="14"/>
    <n v="11"/>
    <x v="0"/>
    <b v="0"/>
  </r>
  <r>
    <s v="PAT-87356f08"/>
    <s v="Traci Vincent"/>
    <x v="33"/>
    <d v="2025-05-02T00:00:00"/>
    <d v="2025-05-15T00:00:00"/>
    <x v="0"/>
    <x v="22"/>
    <x v="0"/>
    <n v="10"/>
    <n v="13"/>
    <x v="6"/>
    <b v="1"/>
  </r>
  <r>
    <s v="PAT-e4376ecc"/>
    <s v="Megan Adams"/>
    <x v="42"/>
    <d v="2025-10-15T00:00:00"/>
    <d v="2025-10-25T00:00:00"/>
    <x v="0"/>
    <x v="14"/>
    <x v="0"/>
    <n v="10"/>
    <n v="10"/>
    <x v="4"/>
    <b v="1"/>
  </r>
  <r>
    <s v="PAT-bf1b13b6"/>
    <s v="Alejandro Deleon"/>
    <x v="72"/>
    <d v="2025-04-06T00:00:00"/>
    <d v="2025-04-15T00:00:00"/>
    <x v="3"/>
    <x v="34"/>
    <x v="1"/>
    <n v="14"/>
    <n v="9"/>
    <x v="3"/>
    <b v="0"/>
  </r>
  <r>
    <s v="PAT-d78122d6"/>
    <s v="Alexa Buck"/>
    <x v="19"/>
    <d v="2025-01-06T00:00:00"/>
    <d v="2025-01-14T00:00:00"/>
    <x v="3"/>
    <x v="9"/>
    <x v="0"/>
    <n v="14"/>
    <n v="8"/>
    <x v="0"/>
    <b v="1"/>
  </r>
  <r>
    <s v="PAT-8a396e1e"/>
    <s v="Lindsay Smith"/>
    <x v="22"/>
    <d v="2025-04-06T00:00:00"/>
    <d v="2025-04-10T00:00:00"/>
    <x v="1"/>
    <x v="22"/>
    <x v="0"/>
    <n v="19"/>
    <n v="4"/>
    <x v="0"/>
    <b v="0"/>
  </r>
  <r>
    <s v="PAT-a80a5e86"/>
    <s v="Robert Torres"/>
    <x v="26"/>
    <d v="2025-08-02T00:00:00"/>
    <d v="2025-08-10T00:00:00"/>
    <x v="2"/>
    <x v="37"/>
    <x v="0"/>
    <n v="22"/>
    <n v="8"/>
    <x v="0"/>
    <b v="1"/>
  </r>
  <r>
    <s v="PAT-6383ea9f"/>
    <s v="Maria Coleman"/>
    <x v="16"/>
    <d v="2025-07-12T00:00:00"/>
    <d v="2025-07-16T00:00:00"/>
    <x v="0"/>
    <x v="2"/>
    <x v="0"/>
    <n v="10"/>
    <n v="4"/>
    <x v="1"/>
    <b v="0"/>
  </r>
  <r>
    <s v="PAT-b6d29dbc"/>
    <s v="Gregory King"/>
    <x v="22"/>
    <d v="2025-09-08T00:00:00"/>
    <d v="2025-09-18T00:00:00"/>
    <x v="2"/>
    <x v="9"/>
    <x v="0"/>
    <n v="22"/>
    <n v="10"/>
    <x v="0"/>
    <b v="1"/>
  </r>
  <r>
    <s v="PAT-8427bce7"/>
    <s v="Michael Holloway"/>
    <x v="24"/>
    <d v="2025-03-17T00:00:00"/>
    <d v="2025-03-24T00:00:00"/>
    <x v="3"/>
    <x v="20"/>
    <x v="0"/>
    <n v="14"/>
    <n v="7"/>
    <x v="4"/>
    <b v="0"/>
  </r>
  <r>
    <s v="PAT-a34a64e2"/>
    <s v="Brian Hunt"/>
    <x v="49"/>
    <d v="2025-09-08T00:00:00"/>
    <d v="2025-09-17T00:00:00"/>
    <x v="2"/>
    <x v="30"/>
    <x v="0"/>
    <n v="22"/>
    <n v="9"/>
    <x v="0"/>
    <b v="1"/>
  </r>
  <r>
    <s v="PAT-46c66a3e"/>
    <s v="Sarah Brooks"/>
    <x v="42"/>
    <d v="2025-03-24T00:00:00"/>
    <d v="2025-04-06T00:00:00"/>
    <x v="0"/>
    <x v="33"/>
    <x v="0"/>
    <n v="10"/>
    <n v="13"/>
    <x v="4"/>
    <b v="1"/>
  </r>
  <r>
    <s v="PAT-104fadfd"/>
    <s v="Lisa Evans"/>
    <x v="41"/>
    <d v="2025-09-13T00:00:00"/>
    <d v="2025-09-20T00:00:00"/>
    <x v="3"/>
    <x v="17"/>
    <x v="0"/>
    <n v="14"/>
    <n v="7"/>
    <x v="2"/>
    <b v="0"/>
  </r>
  <r>
    <s v="PAT-780be065"/>
    <s v="Arthur Mcneil"/>
    <x v="0"/>
    <d v="2025-08-25T00:00:00"/>
    <d v="2025-09-02T00:00:00"/>
    <x v="3"/>
    <x v="28"/>
    <x v="0"/>
    <n v="14"/>
    <n v="8"/>
    <x v="0"/>
    <b v="0"/>
  </r>
  <r>
    <s v="PAT-c2d93cd1"/>
    <s v="Shannon Green"/>
    <x v="19"/>
    <d v="2025-11-10T00:00:00"/>
    <d v="2025-11-24T00:00:00"/>
    <x v="0"/>
    <x v="28"/>
    <x v="0"/>
    <n v="10"/>
    <n v="14"/>
    <x v="0"/>
    <b v="0"/>
  </r>
  <r>
    <s v="PAT-798f4567"/>
    <s v="Stephanie Evans"/>
    <x v="9"/>
    <d v="2025-04-26T00:00:00"/>
    <d v="2025-04-28T00:00:00"/>
    <x v="1"/>
    <x v="19"/>
    <x v="0"/>
    <n v="19"/>
    <n v="2"/>
    <x v="3"/>
    <b v="0"/>
  </r>
  <r>
    <s v="PAT-f4ce80d4"/>
    <s v="Ralph Yoder"/>
    <x v="77"/>
    <d v="2025-03-26T00:00:00"/>
    <d v="2025-03-31T00:00:00"/>
    <x v="1"/>
    <x v="2"/>
    <x v="0"/>
    <n v="19"/>
    <n v="5"/>
    <x v="2"/>
    <b v="0"/>
  </r>
  <r>
    <s v="PAT-3fb1487b"/>
    <s v="Rebekah Greene"/>
    <x v="63"/>
    <d v="2025-07-28T00:00:00"/>
    <d v="2025-08-11T00:00:00"/>
    <x v="1"/>
    <x v="0"/>
    <x v="0"/>
    <n v="19"/>
    <n v="14"/>
    <x v="5"/>
    <b v="1"/>
  </r>
  <r>
    <s v="PAT-1cf19479"/>
    <s v="Melanie Griffith"/>
    <x v="30"/>
    <d v="2025-10-25T00:00:00"/>
    <d v="2025-10-27T00:00:00"/>
    <x v="2"/>
    <x v="39"/>
    <x v="0"/>
    <n v="22"/>
    <n v="2"/>
    <x v="6"/>
    <b v="0"/>
  </r>
  <r>
    <s v="PAT-3d429a6c"/>
    <s v="Yolanda Green"/>
    <x v="85"/>
    <d v="2025-08-31T00:00:00"/>
    <d v="2025-09-02T00:00:00"/>
    <x v="2"/>
    <x v="18"/>
    <x v="1"/>
    <n v="22"/>
    <n v="2"/>
    <x v="4"/>
    <b v="0"/>
  </r>
  <r>
    <s v="PAT-f73799b5"/>
    <s v="James Johnson"/>
    <x v="65"/>
    <d v="2025-05-24T00:00:00"/>
    <d v="2025-05-30T00:00:00"/>
    <x v="0"/>
    <x v="16"/>
    <x v="0"/>
    <n v="10"/>
    <n v="6"/>
    <x v="5"/>
    <b v="0"/>
  </r>
  <r>
    <s v="PAT-fffe27aa"/>
    <s v="Laura Lee"/>
    <x v="68"/>
    <d v="2025-09-03T00:00:00"/>
    <d v="2025-09-05T00:00:00"/>
    <x v="2"/>
    <x v="29"/>
    <x v="0"/>
    <n v="22"/>
    <n v="2"/>
    <x v="0"/>
    <b v="0"/>
  </r>
  <r>
    <s v="PAT-177e05c7"/>
    <s v="Courtney Nichols"/>
    <x v="65"/>
    <d v="2025-10-10T00:00:00"/>
    <d v="2025-10-18T00:00:00"/>
    <x v="1"/>
    <x v="4"/>
    <x v="0"/>
    <n v="19"/>
    <n v="8"/>
    <x v="5"/>
    <b v="1"/>
  </r>
  <r>
    <s v="PAT-dd618adb"/>
    <s v="Susan Powers"/>
    <x v="5"/>
    <d v="2025-03-04T00:00:00"/>
    <d v="2025-03-12T00:00:00"/>
    <x v="1"/>
    <x v="16"/>
    <x v="0"/>
    <n v="19"/>
    <n v="8"/>
    <x v="1"/>
    <b v="1"/>
  </r>
  <r>
    <s v="PAT-b8f64c3e"/>
    <s v="Sarah Pittman"/>
    <x v="67"/>
    <d v="2025-02-12T00:00:00"/>
    <d v="2025-02-13T00:00:00"/>
    <x v="0"/>
    <x v="3"/>
    <x v="0"/>
    <n v="10"/>
    <n v="1"/>
    <x v="6"/>
    <b v="0"/>
  </r>
  <r>
    <s v="PAT-3ef63f63"/>
    <s v="Catherine Davis"/>
    <x v="71"/>
    <d v="2025-01-08T00:00:00"/>
    <d v="2025-01-13T00:00:00"/>
    <x v="2"/>
    <x v="29"/>
    <x v="0"/>
    <n v="22"/>
    <n v="5"/>
    <x v="3"/>
    <b v="0"/>
  </r>
  <r>
    <s v="PAT-b833050b"/>
    <s v="David Stokes"/>
    <x v="82"/>
    <d v="2025-10-11T00:00:00"/>
    <d v="2025-10-17T00:00:00"/>
    <x v="3"/>
    <x v="7"/>
    <x v="0"/>
    <n v="14"/>
    <n v="6"/>
    <x v="5"/>
    <b v="0"/>
  </r>
  <r>
    <s v="PAT-a1bec809"/>
    <s v="Catherine Frazier"/>
    <x v="41"/>
    <d v="2025-04-11T00:00:00"/>
    <d v="2025-04-25T00:00:00"/>
    <x v="3"/>
    <x v="5"/>
    <x v="0"/>
    <n v="14"/>
    <n v="14"/>
    <x v="2"/>
    <b v="0"/>
  </r>
  <r>
    <s v="PAT-90ba3a0f"/>
    <s v="Brandon Kelly"/>
    <x v="85"/>
    <d v="2025-03-12T00:00:00"/>
    <d v="2025-03-25T00:00:00"/>
    <x v="0"/>
    <x v="34"/>
    <x v="1"/>
    <n v="10"/>
    <n v="13"/>
    <x v="4"/>
    <b v="0"/>
  </r>
  <r>
    <s v="PAT-b0173543"/>
    <s v="Elizabeth French"/>
    <x v="60"/>
    <d v="2025-08-16T00:00:00"/>
    <d v="2025-08-30T00:00:00"/>
    <x v="1"/>
    <x v="38"/>
    <x v="0"/>
    <n v="19"/>
    <n v="14"/>
    <x v="3"/>
    <b v="1"/>
  </r>
  <r>
    <s v="PAT-7fcb5d8b"/>
    <s v="David Carter"/>
    <x v="64"/>
    <d v="2025-01-21T00:00:00"/>
    <d v="2025-01-26T00:00:00"/>
    <x v="0"/>
    <x v="24"/>
    <x v="0"/>
    <n v="10"/>
    <n v="5"/>
    <x v="1"/>
    <b v="0"/>
  </r>
  <r>
    <s v="PAT-f752da62"/>
    <s v="Julie Delacruz"/>
    <x v="47"/>
    <d v="2025-10-12T00:00:00"/>
    <d v="2025-10-16T00:00:00"/>
    <x v="3"/>
    <x v="28"/>
    <x v="0"/>
    <n v="14"/>
    <n v="4"/>
    <x v="6"/>
    <b v="0"/>
  </r>
  <r>
    <s v="PAT-5651b17c"/>
    <s v="Terry Jones"/>
    <x v="39"/>
    <d v="2025-06-13T00:00:00"/>
    <d v="2025-06-15T00:00:00"/>
    <x v="1"/>
    <x v="2"/>
    <x v="0"/>
    <n v="19"/>
    <n v="2"/>
    <x v="1"/>
    <b v="0"/>
  </r>
  <r>
    <s v="PAT-b2fe6226"/>
    <s v="Kathryn Dillon"/>
    <x v="85"/>
    <d v="2025-12-22T00:00:00"/>
    <d v="2026-01-05T00:00:00"/>
    <x v="0"/>
    <x v="38"/>
    <x v="0"/>
    <n v="10"/>
    <n v="14"/>
    <x v="4"/>
    <b v="1"/>
  </r>
  <r>
    <s v="PAT-c378810a"/>
    <s v="Edwin Brown"/>
    <x v="13"/>
    <d v="2025-05-21T00:00:00"/>
    <d v="2025-06-01T00:00:00"/>
    <x v="0"/>
    <x v="7"/>
    <x v="0"/>
    <n v="10"/>
    <n v="11"/>
    <x v="5"/>
    <b v="0"/>
  </r>
  <r>
    <s v="PAT-456fd090"/>
    <s v="Brenda Gonzalez"/>
    <x v="69"/>
    <d v="2025-11-25T00:00:00"/>
    <d v="2025-12-02T00:00:00"/>
    <x v="3"/>
    <x v="38"/>
    <x v="0"/>
    <n v="14"/>
    <n v="7"/>
    <x v="3"/>
    <b v="0"/>
  </r>
  <r>
    <s v="PAT-596d9b6a"/>
    <s v="Keith Knox"/>
    <x v="10"/>
    <d v="2025-04-26T00:00:00"/>
    <d v="2025-05-05T00:00:00"/>
    <x v="0"/>
    <x v="15"/>
    <x v="0"/>
    <n v="10"/>
    <n v="9"/>
    <x v="5"/>
    <b v="1"/>
  </r>
  <r>
    <s v="PAT-a432ced1"/>
    <s v="Eugene Baldwin"/>
    <x v="24"/>
    <d v="2025-02-19T00:00:00"/>
    <d v="2025-02-21T00:00:00"/>
    <x v="3"/>
    <x v="33"/>
    <x v="0"/>
    <n v="14"/>
    <n v="2"/>
    <x v="4"/>
    <b v="0"/>
  </r>
  <r>
    <s v="PAT-9603be1e"/>
    <s v="Katherine Welch"/>
    <x v="23"/>
    <d v="2025-05-06T00:00:00"/>
    <d v="2025-05-17T00:00:00"/>
    <x v="1"/>
    <x v="34"/>
    <x v="1"/>
    <n v="19"/>
    <n v="11"/>
    <x v="6"/>
    <b v="0"/>
  </r>
  <r>
    <s v="PAT-c0ec69bd"/>
    <s v="Mark Smith"/>
    <x v="69"/>
    <d v="2025-11-20T00:00:00"/>
    <d v="2025-12-03T00:00:00"/>
    <x v="0"/>
    <x v="12"/>
    <x v="1"/>
    <n v="10"/>
    <n v="13"/>
    <x v="3"/>
    <b v="0"/>
  </r>
  <r>
    <s v="PAT-4abfea64"/>
    <s v="Philip Jackson"/>
    <x v="64"/>
    <d v="2025-05-17T00:00:00"/>
    <d v="2025-05-27T00:00:00"/>
    <x v="0"/>
    <x v="36"/>
    <x v="1"/>
    <n v="10"/>
    <n v="10"/>
    <x v="1"/>
    <b v="0"/>
  </r>
  <r>
    <s v="PAT-974c0a52"/>
    <s v="Katherine Gallagher"/>
    <x v="1"/>
    <d v="2025-05-27T00:00:00"/>
    <d v="2025-06-06T00:00:00"/>
    <x v="3"/>
    <x v="17"/>
    <x v="0"/>
    <n v="14"/>
    <n v="10"/>
    <x v="1"/>
    <b v="0"/>
  </r>
  <r>
    <s v="PAT-4e444d5a"/>
    <s v="Lucas Schultz"/>
    <x v="45"/>
    <d v="2025-06-12T00:00:00"/>
    <d v="2025-06-21T00:00:00"/>
    <x v="3"/>
    <x v="13"/>
    <x v="0"/>
    <n v="14"/>
    <n v="9"/>
    <x v="5"/>
    <b v="0"/>
  </r>
  <r>
    <s v="PAT-b3ba89f4"/>
    <s v="Vincent Reyes"/>
    <x v="53"/>
    <d v="2025-12-05T00:00:00"/>
    <d v="2025-12-10T00:00:00"/>
    <x v="1"/>
    <x v="6"/>
    <x v="1"/>
    <n v="19"/>
    <n v="5"/>
    <x v="2"/>
    <b v="0"/>
  </r>
  <r>
    <s v="PAT-1d5f8550"/>
    <s v="Curtis Watson"/>
    <x v="80"/>
    <d v="2025-05-18T00:00:00"/>
    <d v="2025-05-20T00:00:00"/>
    <x v="1"/>
    <x v="0"/>
    <x v="0"/>
    <n v="19"/>
    <n v="2"/>
    <x v="5"/>
    <b v="0"/>
  </r>
  <r>
    <s v="PAT-b9712ea6"/>
    <s v="Frank Whitaker"/>
    <x v="68"/>
    <d v="2025-09-30T00:00:00"/>
    <d v="2025-10-14T00:00:00"/>
    <x v="3"/>
    <x v="21"/>
    <x v="1"/>
    <n v="14"/>
    <n v="14"/>
    <x v="0"/>
    <b v="0"/>
  </r>
  <r>
    <s v="PAT-0af52f3d"/>
    <s v="Michael Sims"/>
    <x v="45"/>
    <d v="2025-03-29T00:00:00"/>
    <d v="2025-03-30T00:00:00"/>
    <x v="1"/>
    <x v="39"/>
    <x v="0"/>
    <n v="19"/>
    <n v="1"/>
    <x v="5"/>
    <b v="0"/>
  </r>
  <r>
    <s v="PAT-833f3338"/>
    <s v="Michael Cooper"/>
    <x v="28"/>
    <d v="2025-11-23T00:00:00"/>
    <d v="2025-12-03T00:00:00"/>
    <x v="3"/>
    <x v="16"/>
    <x v="0"/>
    <n v="14"/>
    <n v="10"/>
    <x v="3"/>
    <b v="1"/>
  </r>
  <r>
    <s v="PAT-b87126f2"/>
    <s v="James Chapman"/>
    <x v="26"/>
    <d v="2025-12-14T00:00:00"/>
    <d v="2025-12-15T00:00:00"/>
    <x v="2"/>
    <x v="35"/>
    <x v="0"/>
    <n v="22"/>
    <n v="1"/>
    <x v="0"/>
    <b v="0"/>
  </r>
  <r>
    <s v="PAT-a4976bc6"/>
    <s v="Rodney Evans"/>
    <x v="79"/>
    <d v="2025-07-18T00:00:00"/>
    <d v="2025-07-20T00:00:00"/>
    <x v="0"/>
    <x v="1"/>
    <x v="0"/>
    <n v="10"/>
    <n v="2"/>
    <x v="0"/>
    <b v="0"/>
  </r>
  <r>
    <s v="PAT-869968c7"/>
    <s v="Nicholas Carlson"/>
    <x v="48"/>
    <d v="2025-01-19T00:00:00"/>
    <d v="2025-01-29T00:00:00"/>
    <x v="3"/>
    <x v="39"/>
    <x v="0"/>
    <n v="14"/>
    <n v="10"/>
    <x v="0"/>
    <b v="1"/>
  </r>
  <r>
    <s v="PAT-5a0ce14d"/>
    <s v="Stephen Cowan"/>
    <x v="31"/>
    <d v="2025-06-20T00:00:00"/>
    <d v="2025-07-01T00:00:00"/>
    <x v="0"/>
    <x v="9"/>
    <x v="0"/>
    <n v="10"/>
    <n v="11"/>
    <x v="2"/>
    <b v="1"/>
  </r>
  <r>
    <s v="PAT-0307a640"/>
    <s v="Steven Howard"/>
    <x v="40"/>
    <d v="2025-10-10T00:00:00"/>
    <d v="2025-10-11T00:00:00"/>
    <x v="1"/>
    <x v="0"/>
    <x v="0"/>
    <n v="19"/>
    <n v="1"/>
    <x v="2"/>
    <b v="0"/>
  </r>
  <r>
    <s v="PAT-110d5794"/>
    <s v="Travis Hull"/>
    <x v="57"/>
    <d v="2025-11-12T00:00:00"/>
    <d v="2025-11-18T00:00:00"/>
    <x v="3"/>
    <x v="17"/>
    <x v="0"/>
    <n v="14"/>
    <n v="6"/>
    <x v="1"/>
    <b v="0"/>
  </r>
  <r>
    <s v="PAT-c7aac776"/>
    <s v="Darryl Acosta"/>
    <x v="4"/>
    <d v="2025-10-11T00:00:00"/>
    <d v="2025-10-20T00:00:00"/>
    <x v="0"/>
    <x v="6"/>
    <x v="1"/>
    <n v="10"/>
    <n v="9"/>
    <x v="1"/>
    <b v="0"/>
  </r>
  <r>
    <s v="PAT-8700b93a"/>
    <s v="Nicholas Lawrence"/>
    <x v="32"/>
    <d v="2025-10-25T00:00:00"/>
    <d v="2025-11-02T00:00:00"/>
    <x v="3"/>
    <x v="10"/>
    <x v="1"/>
    <n v="14"/>
    <n v="8"/>
    <x v="5"/>
    <b v="0"/>
  </r>
  <r>
    <s v="PAT-e5d6a9cf"/>
    <s v="Jacob Santos"/>
    <x v="64"/>
    <d v="2025-12-27T00:00:00"/>
    <d v="2026-01-02T00:00:00"/>
    <x v="3"/>
    <x v="34"/>
    <x v="1"/>
    <n v="14"/>
    <n v="6"/>
    <x v="1"/>
    <b v="0"/>
  </r>
  <r>
    <s v="PAT-2fa08c0d"/>
    <s v="Shawn Scott"/>
    <x v="82"/>
    <d v="2025-01-22T00:00:00"/>
    <d v="2025-01-31T00:00:00"/>
    <x v="2"/>
    <x v="15"/>
    <x v="0"/>
    <n v="22"/>
    <n v="9"/>
    <x v="5"/>
    <b v="1"/>
  </r>
  <r>
    <s v="PAT-a01bf534"/>
    <s v="Amber Vang"/>
    <x v="74"/>
    <d v="2025-12-02T00:00:00"/>
    <d v="2025-12-04T00:00:00"/>
    <x v="2"/>
    <x v="6"/>
    <x v="1"/>
    <n v="22"/>
    <n v="2"/>
    <x v="6"/>
    <b v="0"/>
  </r>
  <r>
    <s v="PAT-87fa07bd"/>
    <s v="Martha Smith"/>
    <x v="76"/>
    <d v="2025-11-18T00:00:00"/>
    <d v="2025-11-30T00:00:00"/>
    <x v="2"/>
    <x v="26"/>
    <x v="1"/>
    <n v="22"/>
    <n v="12"/>
    <x v="6"/>
    <b v="0"/>
  </r>
  <r>
    <s v="PAT-8f07e894"/>
    <s v="Jennifer James"/>
    <x v="27"/>
    <d v="2025-12-12T00:00:00"/>
    <d v="2025-12-21T00:00:00"/>
    <x v="3"/>
    <x v="19"/>
    <x v="0"/>
    <n v="14"/>
    <n v="9"/>
    <x v="5"/>
    <b v="1"/>
  </r>
  <r>
    <s v="PAT-4ae301e1"/>
    <s v="Kara Hernandez"/>
    <x v="43"/>
    <d v="2025-02-08T00:00:00"/>
    <d v="2025-02-20T00:00:00"/>
    <x v="3"/>
    <x v="0"/>
    <x v="0"/>
    <n v="14"/>
    <n v="12"/>
    <x v="6"/>
    <b v="1"/>
  </r>
  <r>
    <s v="PAT-e2ef9c5f"/>
    <s v="Lorraine Turner"/>
    <x v="51"/>
    <d v="2025-05-04T00:00:00"/>
    <d v="2025-05-08T00:00:00"/>
    <x v="1"/>
    <x v="1"/>
    <x v="0"/>
    <n v="19"/>
    <n v="4"/>
    <x v="4"/>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38A2A7-ED36-40F4-AFD9-9D7DC4BF3605}" name="PivotTable5"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8">
  <location ref="I18:J23" firstHeaderRow="1" firstDataRow="1" firstDataCol="1"/>
  <pivotFields count="13">
    <pivotField showAll="0"/>
    <pivotField showAll="0"/>
    <pivotField showAll="0">
      <items count="12">
        <item x="0"/>
        <item x="1"/>
        <item x="2"/>
        <item x="3"/>
        <item x="4"/>
        <item x="5"/>
        <item x="6"/>
        <item x="7"/>
        <item x="8"/>
        <item x="9"/>
        <item x="10"/>
        <item t="default"/>
      </items>
    </pivotField>
    <pivotField numFmtId="14" showAll="0"/>
    <pivotField numFmtId="14" showAll="0"/>
    <pivotField axis="axisRow" showAll="0">
      <items count="6">
        <item x="2"/>
        <item x="1"/>
        <item x="3"/>
        <item x="0"/>
        <item h="1" m="1" x="4"/>
        <item t="default"/>
      </items>
    </pivotField>
    <pivotField showAll="0"/>
    <pivotField showAll="0"/>
    <pivotField showAll="0"/>
    <pivotField showAll="0"/>
    <pivotField showAll="0"/>
    <pivotField showAll="0"/>
    <pivotField dataField="1" dragToRow="0" dragToCol="0" dragToPage="0" showAll="0" defaultSubtotal="0"/>
  </pivotFields>
  <rowFields count="1">
    <field x="5"/>
  </rowFields>
  <rowItems count="5">
    <i>
      <x/>
    </i>
    <i>
      <x v="1"/>
    </i>
    <i>
      <x v="2"/>
    </i>
    <i>
      <x v="3"/>
    </i>
    <i t="grand">
      <x/>
    </i>
  </rowItems>
  <colItems count="1">
    <i/>
  </colItems>
  <dataFields count="1">
    <dataField name="percentage of Utilization Rate" fld="12" baseField="5" baseItem="0" numFmtId="9"/>
  </dataFields>
  <formats count="3">
    <format dxfId="102">
      <pivotArea collapsedLevelsAreSubtotals="1" fieldPosition="0">
        <references count="2">
          <reference field="4294967294" count="1" selected="0">
            <x v="0"/>
          </reference>
          <reference field="5" count="1">
            <x v="0"/>
          </reference>
        </references>
      </pivotArea>
    </format>
    <format dxfId="103">
      <pivotArea outline="0" collapsedLevelsAreSubtotals="1" fieldPosition="0">
        <references count="1">
          <reference field="4294967294" count="1" selected="0">
            <x v="0"/>
          </reference>
        </references>
      </pivotArea>
    </format>
    <format dxfId="80">
      <pivotArea field="5" type="button" dataOnly="0" labelOnly="1" outline="0" axis="axisRow" fieldPosition="0"/>
    </format>
  </formats>
  <chartFormats count="5">
    <chartFormat chart="12"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F6AAD8-985A-42FE-9FB6-09B4018C12C2}" name="PivotTable4"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I2:J6" firstHeaderRow="1" firstDataRow="1" firstDataCol="1"/>
  <pivotFields count="13">
    <pivotField showAll="0"/>
    <pivotField showAll="0"/>
    <pivotField showAll="0">
      <items count="12">
        <item x="0"/>
        <item x="1"/>
        <item x="2"/>
        <item x="3"/>
        <item x="4"/>
        <item x="5"/>
        <item x="6"/>
        <item x="7"/>
        <item x="8"/>
        <item x="9"/>
        <item x="10"/>
        <item t="default"/>
      </items>
    </pivotField>
    <pivotField showAll="0"/>
    <pivotField showAll="0"/>
    <pivotField showAll="0"/>
    <pivotField showAll="0"/>
    <pivotField axis="axisRow" dataField="1" showAll="0">
      <items count="5">
        <item x="1"/>
        <item x="0"/>
        <item x="2"/>
        <item h="1" m="1" x="3"/>
        <item t="default"/>
      </items>
    </pivotField>
    <pivotField showAll="0"/>
    <pivotField showAll="0"/>
    <pivotField showAll="0"/>
    <pivotField showAll="0"/>
    <pivotField dragToRow="0" dragToCol="0" dragToPage="0" showAll="0" defaultSubtotal="0"/>
  </pivotFields>
  <rowFields count="1">
    <field x="7"/>
  </rowFields>
  <rowItems count="4">
    <i>
      <x/>
    </i>
    <i>
      <x v="1"/>
    </i>
    <i>
      <x v="2"/>
    </i>
    <i t="grand">
      <x/>
    </i>
  </rowItems>
  <colItems count="1">
    <i/>
  </colItems>
  <dataFields count="1">
    <dataField name="Count of Service_Performance_Category" fld="7" subtotal="count" baseField="0" baseItem="0"/>
  </dataFields>
  <formats count="5">
    <format dxfId="88">
      <pivotArea grandRow="1" outline="0" collapsedLevelsAreSubtotals="1" fieldPosition="0"/>
    </format>
    <format dxfId="87">
      <pivotArea field="7" type="button" dataOnly="0" labelOnly="1" outline="0" axis="axisRow" fieldPosition="0"/>
    </format>
    <format dxfId="86">
      <pivotArea dataOnly="0" labelOnly="1" fieldPosition="0">
        <references count="1">
          <reference field="7" count="2">
            <x v="0"/>
            <x v="1"/>
          </reference>
        </references>
      </pivotArea>
    </format>
    <format dxfId="83">
      <pivotArea outline="0" collapsedLevelsAreSubtotals="1" fieldPosition="0"/>
    </format>
    <format dxfId="82">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7" count="1" selected="0">
            <x v="0"/>
          </reference>
        </references>
      </pivotArea>
    </chartFormat>
    <chartFormat chart="7" format="15">
      <pivotArea type="data" outline="0" fieldPosition="0">
        <references count="2">
          <reference field="4294967294" count="1" selected="0">
            <x v="0"/>
          </reference>
          <reference field="7" count="1" selected="0">
            <x v="1"/>
          </reference>
        </references>
      </pivotArea>
    </chartFormat>
    <chartFormat chart="7" format="16">
      <pivotArea type="data" outline="0" fieldPosition="0">
        <references count="2">
          <reference field="4294967294" count="1" selected="0">
            <x v="0"/>
          </reference>
          <reference field="7" count="1" selected="0">
            <x v="2"/>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48E28B-54C1-4287-8AF7-C99989ADC220}"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B20" firstHeaderRow="1" firstDataRow="1" firstDataCol="1"/>
  <pivotFields count="13">
    <pivotField showAll="0"/>
    <pivotField showAll="0"/>
    <pivotField axis="axisRow" showAll="0">
      <items count="12">
        <item x="0"/>
        <item sd="0" x="1"/>
        <item sd="0" x="2"/>
        <item sd="0" x="3"/>
        <item sd="0" x="4"/>
        <item sd="0" x="5"/>
        <item sd="0" x="6"/>
        <item sd="0" x="7"/>
        <item sd="0" x="8"/>
        <item sd="0" x="9"/>
        <item x="10"/>
        <item t="default"/>
      </items>
    </pivotField>
    <pivotField numFmtId="14" showAll="0"/>
    <pivotField numFmtId="14" showAll="0"/>
    <pivotField axis="axisRow" dataField="1" showAll="0">
      <items count="6">
        <item x="2"/>
        <item x="1"/>
        <item x="3"/>
        <item x="0"/>
        <item m="1" x="4"/>
        <item t="default"/>
      </items>
    </pivotField>
    <pivotField showAll="0"/>
    <pivotField showAll="0"/>
    <pivotField showAll="0"/>
    <pivotField showAll="0"/>
    <pivotField showAll="0"/>
    <pivotField showAll="0"/>
    <pivotField dragToRow="0" dragToCol="0" dragToPage="0" showAll="0"/>
  </pivotFields>
  <rowFields count="2">
    <field x="2"/>
    <field x="5"/>
  </rowFields>
  <rowItems count="10">
    <i>
      <x v="1"/>
    </i>
    <i>
      <x v="2"/>
    </i>
    <i>
      <x v="3"/>
    </i>
    <i>
      <x v="4"/>
    </i>
    <i>
      <x v="5"/>
    </i>
    <i>
      <x v="6"/>
    </i>
    <i>
      <x v="7"/>
    </i>
    <i>
      <x v="8"/>
    </i>
    <i>
      <x v="9"/>
    </i>
    <i t="grand">
      <x/>
    </i>
  </rowItems>
  <colItems count="1">
    <i/>
  </colItems>
  <dataFields count="1">
    <dataField name="Count of service" fld="5" subtotal="count" baseField="0" baseItem="0"/>
  </dataFields>
  <formats count="11">
    <format dxfId="97">
      <pivotArea field="2" type="button" dataOnly="0" labelOnly="1" outline="0" axis="axisRow" fieldPosition="0"/>
    </format>
    <format dxfId="96">
      <pivotArea collapsedLevelsAreSubtotals="1" fieldPosition="0">
        <references count="1">
          <reference field="2" count="1">
            <x v="3"/>
          </reference>
        </references>
      </pivotArea>
    </format>
    <format dxfId="95">
      <pivotArea collapsedLevelsAreSubtotals="1" fieldPosition="0">
        <references count="1">
          <reference field="2" count="1">
            <x v="4"/>
          </reference>
        </references>
      </pivotArea>
    </format>
    <format dxfId="94">
      <pivotArea collapsedLevelsAreSubtotals="1" fieldPosition="0">
        <references count="1">
          <reference field="2" count="1">
            <x v="5"/>
          </reference>
        </references>
      </pivotArea>
    </format>
    <format dxfId="93">
      <pivotArea collapsedLevelsAreSubtotals="1" fieldPosition="0">
        <references count="1">
          <reference field="2" count="1">
            <x v="6"/>
          </reference>
        </references>
      </pivotArea>
    </format>
    <format dxfId="92">
      <pivotArea collapsedLevelsAreSubtotals="1" fieldPosition="0">
        <references count="1">
          <reference field="2" count="1">
            <x v="7"/>
          </reference>
        </references>
      </pivotArea>
    </format>
    <format dxfId="91">
      <pivotArea collapsedLevelsAreSubtotals="1" fieldPosition="0">
        <references count="1">
          <reference field="2" count="1">
            <x v="8"/>
          </reference>
        </references>
      </pivotArea>
    </format>
    <format dxfId="90">
      <pivotArea collapsedLevelsAreSubtotals="1" fieldPosition="0">
        <references count="1">
          <reference field="2" count="1">
            <x v="9"/>
          </reference>
        </references>
      </pivotArea>
    </format>
    <format dxfId="89">
      <pivotArea grandRow="1" outline="0" collapsedLevelsAreSubtotals="1" fieldPosition="0"/>
    </format>
    <format dxfId="79">
      <pivotArea collapsedLevelsAreSubtotals="1" fieldPosition="0">
        <references count="1">
          <reference field="2" count="1">
            <x v="1"/>
          </reference>
        </references>
      </pivotArea>
    </format>
    <format dxfId="78">
      <pivotArea collapsedLevelsAreSubtotals="1" fieldPosition="0">
        <references count="1">
          <reference field="2"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32437F-828C-4043-A31E-88BE4939712D}" name="PivotTable9"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9:J14" firstHeaderRow="1" firstDataRow="1" firstDataCol="1"/>
  <pivotFields count="9">
    <pivotField showAll="0"/>
    <pivotField showAll="0"/>
    <pivotField axis="axisRow" showAll="0">
      <items count="12">
        <item x="0"/>
        <item x="1"/>
        <item x="2"/>
        <item x="3"/>
        <item x="4"/>
        <item x="5"/>
        <item x="6"/>
        <item x="7"/>
        <item x="8"/>
        <item x="9"/>
        <item x="10"/>
        <item t="default"/>
      </items>
    </pivotField>
    <pivotField numFmtId="14" showAll="0"/>
    <pivotField numFmtId="14" showAll="0"/>
    <pivotField axis="axisRow" showAll="0">
      <items count="5">
        <item sd="0" x="2"/>
        <item sd="0" x="1"/>
        <item sd="0" x="3"/>
        <item sd="0" x="0"/>
        <item t="default"/>
      </items>
    </pivotField>
    <pivotField dataField="1" showAll="0"/>
    <pivotField showAll="0"/>
    <pivotField showAll="0"/>
  </pivotFields>
  <rowFields count="2">
    <field x="5"/>
    <field x="2"/>
  </rowFields>
  <rowItems count="5">
    <i>
      <x/>
    </i>
    <i>
      <x v="1"/>
    </i>
    <i>
      <x v="2"/>
    </i>
    <i>
      <x v="3"/>
    </i>
    <i t="grand">
      <x/>
    </i>
  </rowItems>
  <colItems count="1">
    <i/>
  </colItems>
  <dataFields count="1">
    <dataField name="Average of satisfaction" fld="6"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55AF5F-38F9-4B6A-B4D9-20B9889E9FFD}" name="PivotTable1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4:B32" firstHeaderRow="1" firstDataRow="1" firstDataCol="1"/>
  <pivotFields count="13">
    <pivotField showAll="0"/>
    <pivotField showAll="0"/>
    <pivotField showAll="0">
      <items count="12">
        <item x="0"/>
        <item x="1"/>
        <item x="2"/>
        <item x="3"/>
        <item x="4"/>
        <item x="5"/>
        <item x="6"/>
        <item x="7"/>
        <item x="8"/>
        <item x="9"/>
        <item x="10"/>
        <item t="default"/>
      </items>
    </pivotField>
    <pivotField dataField="1" numFmtId="14" showAll="0"/>
    <pivotField numFmtId="14" showAll="0"/>
    <pivotField showAll="0">
      <items count="6">
        <item x="2"/>
        <item x="1"/>
        <item x="3"/>
        <item x="0"/>
        <item m="1" x="4"/>
        <item t="default"/>
      </items>
    </pivotField>
    <pivotField showAll="0">
      <items count="41">
        <item x="8"/>
        <item x="0"/>
        <item x="9"/>
        <item x="22"/>
        <item x="33"/>
        <item x="37"/>
        <item x="4"/>
        <item x="11"/>
        <item x="30"/>
        <item x="19"/>
        <item x="39"/>
        <item x="16"/>
        <item x="32"/>
        <item x="20"/>
        <item x="31"/>
        <item x="27"/>
        <item x="3"/>
        <item x="14"/>
        <item x="38"/>
        <item x="15"/>
        <item x="13"/>
        <item x="2"/>
        <item x="5"/>
        <item x="1"/>
        <item x="28"/>
        <item x="29"/>
        <item x="24"/>
        <item x="35"/>
        <item x="7"/>
        <item x="17"/>
        <item x="36"/>
        <item x="6"/>
        <item x="10"/>
        <item x="12"/>
        <item x="18"/>
        <item x="25"/>
        <item x="34"/>
        <item x="23"/>
        <item x="21"/>
        <item x="26"/>
        <item t="default"/>
      </items>
    </pivotField>
    <pivotField showAll="0"/>
    <pivotField showAll="0"/>
    <pivotField showAll="0"/>
    <pivotField axis="axisRow" showAll="0">
      <items count="9">
        <item x="5"/>
        <item x="0"/>
        <item x="2"/>
        <item x="6"/>
        <item x="1"/>
        <item x="3"/>
        <item x="4"/>
        <item m="1" x="7"/>
        <item t="default"/>
      </items>
    </pivotField>
    <pivotField showAll="0"/>
    <pivotField dragToRow="0" dragToCol="0" dragToPage="0" showAll="0" defaultSubtotal="0"/>
  </pivotFields>
  <rowFields count="1">
    <field x="10"/>
  </rowFields>
  <rowItems count="8">
    <i>
      <x/>
    </i>
    <i>
      <x v="1"/>
    </i>
    <i>
      <x v="2"/>
    </i>
    <i>
      <x v="3"/>
    </i>
    <i>
      <x v="4"/>
    </i>
    <i>
      <x v="5"/>
    </i>
    <i>
      <x v="6"/>
    </i>
    <i t="grand">
      <x/>
    </i>
  </rowItems>
  <colItems count="1">
    <i/>
  </colItems>
  <dataFields count="1">
    <dataField name="Count of arrival_date" fld="3" subtotal="count" baseField="0" baseItem="0"/>
  </dataFields>
  <formats count="5">
    <format dxfId="101">
      <pivotArea collapsedLevelsAreSubtotals="1" fieldPosition="0">
        <references count="1">
          <reference field="10" count="0"/>
        </references>
      </pivotArea>
    </format>
    <format dxfId="100">
      <pivotArea field="10" type="button" dataOnly="0" labelOnly="1" outline="0" axis="axisRow" fieldPosition="0"/>
    </format>
    <format dxfId="99">
      <pivotArea dataOnly="0" labelOnly="1" fieldPosition="0">
        <references count="1">
          <reference field="10" count="0"/>
        </references>
      </pivotArea>
    </format>
    <format dxfId="98">
      <pivotArea dataOnly="0" labelOnly="1" outline="0" axis="axisValues" fieldPosition="0"/>
    </format>
    <format dxfId="8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FF8305-B5CE-45ED-91CB-E94AB51382C6}"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2:D7" firstHeaderRow="0" firstDataRow="1" firstDataCol="1"/>
  <pivotFields count="13">
    <pivotField showAll="0"/>
    <pivotField showAll="0"/>
    <pivotField showAll="0">
      <items count="12">
        <item x="0"/>
        <item x="1"/>
        <item x="2"/>
        <item x="3"/>
        <item x="4"/>
        <item x="5"/>
        <item x="6"/>
        <item x="7"/>
        <item x="8"/>
        <item x="9"/>
        <item x="10"/>
        <item t="default"/>
      </items>
    </pivotField>
    <pivotField numFmtId="14" showAll="0"/>
    <pivotField numFmtId="14" showAll="0"/>
    <pivotField axis="axisRow" showAll="0">
      <items count="6">
        <item x="2"/>
        <item x="1"/>
        <item x="3"/>
        <item x="0"/>
        <item m="1" x="4"/>
        <item t="default"/>
      </items>
    </pivotField>
    <pivotField showAll="0"/>
    <pivotField showAll="0"/>
    <pivotField dataField="1" showAll="0"/>
    <pivotField dataField="1" showAll="0"/>
    <pivotField showAll="0"/>
    <pivotField showAll="0"/>
    <pivotField dataField="1" dragToRow="0" dragToCol="0" dragToPage="0" showAll="0" defaultSubtotal="0"/>
  </pivotFields>
  <rowFields count="1">
    <field x="5"/>
  </rowFields>
  <rowItems count="5">
    <i>
      <x/>
    </i>
    <i>
      <x v="1"/>
    </i>
    <i>
      <x v="2"/>
    </i>
    <i>
      <x v="3"/>
    </i>
    <i t="grand">
      <x/>
    </i>
  </rowItems>
  <colFields count="1">
    <field x="-2"/>
  </colFields>
  <colItems count="3">
    <i>
      <x/>
    </i>
    <i i="1">
      <x v="1"/>
    </i>
    <i i="2">
      <x v="2"/>
    </i>
  </colItems>
  <dataFields count="3">
    <dataField name="Sum of LENGHTH OF STAY " fld="9" baseField="0" baseItem="0"/>
    <dataField name="Sum of available beds" fld="8" baseField="0" baseItem="0"/>
    <dataField name="Sum of Utilization Rate" fld="12" baseField="5" baseItem="0" numFmtId="10"/>
  </dataFields>
  <formats count="22">
    <format dxfId="133">
      <pivotArea type="all" dataOnly="0" outline="0" fieldPosition="0"/>
    </format>
    <format dxfId="132">
      <pivotArea outline="0" collapsedLevelsAreSubtotals="1" fieldPosition="0"/>
    </format>
    <format dxfId="131">
      <pivotArea field="5" type="button" dataOnly="0" labelOnly="1" outline="0" axis="axisRow" fieldPosition="0"/>
    </format>
    <format dxfId="130">
      <pivotArea dataOnly="0" labelOnly="1" fieldPosition="0">
        <references count="1">
          <reference field="5" count="0"/>
        </references>
      </pivotArea>
    </format>
    <format dxfId="129">
      <pivotArea dataOnly="0" labelOnly="1" grandRow="1" outline="0" fieldPosition="0"/>
    </format>
    <format dxfId="128">
      <pivotArea dataOnly="0" labelOnly="1" outline="0" fieldPosition="0">
        <references count="1">
          <reference field="4294967294" count="3">
            <x v="0"/>
            <x v="1"/>
            <x v="2"/>
          </reference>
        </references>
      </pivotArea>
    </format>
    <format dxfId="127">
      <pivotArea type="all" dataOnly="0" outline="0" fieldPosition="0"/>
    </format>
    <format dxfId="126">
      <pivotArea outline="0" collapsedLevelsAreSubtotals="1" fieldPosition="0"/>
    </format>
    <format dxfId="125">
      <pivotArea field="5" type="button" dataOnly="0" labelOnly="1" outline="0" axis="axisRow" fieldPosition="0"/>
    </format>
    <format dxfId="124">
      <pivotArea dataOnly="0" labelOnly="1" fieldPosition="0">
        <references count="1">
          <reference field="5" count="0"/>
        </references>
      </pivotArea>
    </format>
    <format dxfId="123">
      <pivotArea dataOnly="0" labelOnly="1" grandRow="1" outline="0" fieldPosition="0"/>
    </format>
    <format dxfId="122">
      <pivotArea dataOnly="0" labelOnly="1" outline="0" fieldPosition="0">
        <references count="1">
          <reference field="4294967294" count="3">
            <x v="0"/>
            <x v="1"/>
            <x v="2"/>
          </reference>
        </references>
      </pivotArea>
    </format>
    <format dxfId="121">
      <pivotArea type="all" dataOnly="0" outline="0" fieldPosition="0"/>
    </format>
    <format dxfId="120">
      <pivotArea outline="0" collapsedLevelsAreSubtotals="1" fieldPosition="0"/>
    </format>
    <format dxfId="119">
      <pivotArea field="5" type="button" dataOnly="0" labelOnly="1" outline="0" axis="axisRow" fieldPosition="0"/>
    </format>
    <format dxfId="118">
      <pivotArea dataOnly="0" labelOnly="1" fieldPosition="0">
        <references count="1">
          <reference field="5" count="0"/>
        </references>
      </pivotArea>
    </format>
    <format dxfId="117">
      <pivotArea dataOnly="0" labelOnly="1" grandRow="1" outline="0" fieldPosition="0"/>
    </format>
    <format dxfId="116">
      <pivotArea dataOnly="0" labelOnly="1" outline="0" fieldPosition="0">
        <references count="1">
          <reference field="4294967294" count="3">
            <x v="0"/>
            <x v="1"/>
            <x v="2"/>
          </reference>
        </references>
      </pivotArea>
    </format>
    <format dxfId="115">
      <pivotArea dataOnly="0" labelOnly="1" outline="0" fieldPosition="0">
        <references count="1">
          <reference field="4294967294" count="1">
            <x v="2"/>
          </reference>
        </references>
      </pivotArea>
    </format>
    <format dxfId="114">
      <pivotArea outline="0" fieldPosition="0">
        <references count="1">
          <reference field="4294967294" count="1">
            <x v="2"/>
          </reference>
        </references>
      </pivotArea>
    </format>
    <format dxfId="105">
      <pivotArea collapsedLevelsAreSubtotals="1" fieldPosition="0">
        <references count="2">
          <reference field="4294967294" count="1" selected="0">
            <x v="2"/>
          </reference>
          <reference field="5" count="0"/>
        </references>
      </pivotArea>
    </format>
    <format dxfId="104">
      <pivotArea field="5" grandRow="1" outline="0" collapsedLevelsAreSubtotals="1" axis="axisRow" fieldPosition="0">
        <references count="1">
          <reference field="4294967294" count="1" selected="0">
            <x v="2"/>
          </reference>
        </references>
      </pivotArea>
    </format>
  </formats>
  <chartFormats count="6">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53D0388-4589-4FE8-94D6-03B1BAB8028E}" autoFormatId="16" applyNumberFormats="0" applyBorderFormats="0" applyFontFormats="0" applyPatternFormats="0" applyAlignmentFormats="0" applyWidthHeightFormats="0">
  <queryTableRefresh nextId="14" unboundColumnsRight="5">
    <queryTableFields count="12">
      <queryTableField id="1" name="patient_id" tableColumnId="1"/>
      <queryTableField id="2" name="name" tableColumnId="2"/>
      <queryTableField id="3" name="age" tableColumnId="3"/>
      <queryTableField id="4" name="arrival_date" tableColumnId="4"/>
      <queryTableField id="5" name="departure_date" tableColumnId="5"/>
      <queryTableField id="6" name="service" tableColumnId="6"/>
      <queryTableField id="7" name="satisfaction" tableColumnId="7"/>
      <queryTableField id="8" dataBound="0" tableColumnId="8"/>
      <queryTableField id="9" dataBound="0" tableColumnId="9"/>
      <queryTableField id="10" dataBound="0" tableColumnId="10"/>
      <queryTableField id="11" dataBound="0" tableColumnId="11"/>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17DF4B07-F448-409F-B06B-82049531D71B}" sourceName="age">
  <pivotTables>
    <pivotTable tabId="5" name="PivotTable12"/>
  </pivotTables>
  <data>
    <tabular pivotCacheId="1177602042">
      <items count="11">
        <i x="1" s="1"/>
        <i x="2" s="1"/>
        <i x="3" s="1"/>
        <i x="4" s="1"/>
        <i x="5" s="1"/>
        <i x="6" s="1"/>
        <i x="7" s="1"/>
        <i x="8" s="1"/>
        <i x="9" s="1"/>
        <i x="0" s="1" nd="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4A9F3231-2DE0-467A-8BE0-E272A70862EB}" sourceName="service">
  <pivotTables>
    <pivotTable tabId="5" name="PivotTable12"/>
  </pivotTables>
  <data>
    <tabular pivotCacheId="1177602042">
      <items count="5">
        <i x="2" s="1"/>
        <i x="1" s="1"/>
        <i x="3" s="1"/>
        <i x="0"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isfaction1" xr10:uid="{841C5F15-2D19-4DB1-940F-D3B8F7B8F364}" sourceName="satisfaction">
  <pivotTables>
    <pivotTable tabId="5" name="PivotTable12"/>
  </pivotTables>
  <data>
    <tabular pivotCacheId="1177602042">
      <items count="40">
        <i x="8" s="1"/>
        <i x="0" s="1"/>
        <i x="9" s="1"/>
        <i x="22" s="1"/>
        <i x="33" s="1"/>
        <i x="37" s="1"/>
        <i x="4" s="1"/>
        <i x="11" s="1"/>
        <i x="30" s="1"/>
        <i x="19" s="1"/>
        <i x="39" s="1"/>
        <i x="16" s="1"/>
        <i x="32" s="1"/>
        <i x="20" s="1"/>
        <i x="31" s="1"/>
        <i x="27" s="1"/>
        <i x="3" s="1"/>
        <i x="14" s="1"/>
        <i x="38" s="1"/>
        <i x="15" s="1"/>
        <i x="13" s="1"/>
        <i x="2" s="1"/>
        <i x="5" s="1"/>
        <i x="1" s="1"/>
        <i x="28" s="1"/>
        <i x="29" s="1"/>
        <i x="24" s="1"/>
        <i x="35" s="1"/>
        <i x="7" s="1"/>
        <i x="17" s="1"/>
        <i x="36" s="1"/>
        <i x="6" s="1"/>
        <i x="10" s="1"/>
        <i x="12" s="1"/>
        <i x="18" s="1"/>
        <i x="25" s="1"/>
        <i x="34" s="1"/>
        <i x="23" s="1"/>
        <i x="21" s="1"/>
        <i x="2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3" xr10:uid="{DA00A78D-DFB8-4C1E-8B79-B54C10969F8C}" cache="Slicer_age1" caption="age" style="SlicerStyleOther2" rowHeight="241300"/>
  <slicer name="service 1" xr10:uid="{842505D8-A19C-4CA5-9509-80C10FAF9E0C}" cache="Slicer_service" caption="service" style="SlicerStyleLight6" rowHeight="241300"/>
  <slicer name="satisfaction 3" xr10:uid="{0E48F69D-4917-4482-BEFF-6ABEC4ED0618}" cache="Slicer_satisfaction1" caption="satisfaction"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50C7F5-7F2B-452A-9172-F6A08CAD811A}" name="hospitaldata" displayName="hospitaldata" ref="A1:L1001" tableType="queryTable" totalsRowShown="0">
  <autoFilter ref="A1:L1001" xr:uid="{4250C7F5-7F2B-452A-9172-F6A08CAD811A}"/>
  <tableColumns count="12">
    <tableColumn id="1" xr3:uid="{7CE113DC-8B21-4145-A62F-888F5409FB40}" uniqueName="1" name="patient_id" queryTableFieldId="1" dataDxfId="113"/>
    <tableColumn id="2" xr3:uid="{36A7D2EA-02DA-41CC-B6DD-6540A077532E}" uniqueName="2" name="name" queryTableFieldId="2" dataDxfId="112"/>
    <tableColumn id="3" xr3:uid="{FD5AADF3-FB05-44DA-9DEA-6AC92728291C}" uniqueName="3" name="age" queryTableFieldId="3"/>
    <tableColumn id="4" xr3:uid="{973C2770-4B29-4725-878D-DB3EEA1B00DF}" uniqueName="4" name="arrival_date" queryTableFieldId="4" dataDxfId="111"/>
    <tableColumn id="5" xr3:uid="{712E04F2-F9F7-4BD2-A462-E3F61106061F}" uniqueName="5" name="departure_date" queryTableFieldId="5" dataDxfId="110"/>
    <tableColumn id="6" xr3:uid="{3FD2FAD4-CEEC-4F77-BE6D-148B27B671EA}" uniqueName="6" name="service" queryTableFieldId="6" dataDxfId="109"/>
    <tableColumn id="7" xr3:uid="{8BE8EE9C-8D4B-4FC6-8BB7-2510284E09E7}" uniqueName="7" name="satisfaction" queryTableFieldId="7"/>
    <tableColumn id="8" xr3:uid="{ABC16E6A-9648-4127-8D72-5BE1D97D8F83}" uniqueName="8" name="Service_Performance_Category" queryTableFieldId="8" dataDxfId="135">
      <calculatedColumnFormula>IF(G2&gt;=90,"Excellent",IF(G2&gt;60,"Good",IF(G2&gt;=30,"Needs Improvement")))</calculatedColumnFormula>
    </tableColumn>
    <tableColumn id="9" xr3:uid="{04AB8816-8279-424B-BBDC-F2DC1D7258EC}" uniqueName="9" name="available beds" queryTableFieldId="9" dataDxfId="134">
      <calculatedColumnFormula>VLOOKUP(F2, [1]Sheet1!A:B, 2, FALSE)</calculatedColumnFormula>
    </tableColumn>
    <tableColumn id="10" xr3:uid="{D1D8A5B2-52C9-4F08-80A7-3AE48C21906A}" uniqueName="10" name="LENGHTH OF STAY " queryTableFieldId="10" dataDxfId="108">
      <calculatedColumnFormula>hospitaldata[[#This Row],[departure_date]]-hospitaldata[[#This Row],[arrival_date]]</calculatedColumnFormula>
    </tableColumn>
    <tableColumn id="11" xr3:uid="{BEC58F3D-2AAD-4022-B81D-636B8F4B3291}" uniqueName="11" name="week_of_day" queryTableFieldId="11" dataDxfId="107">
      <calculatedColumnFormula>TEXT(C2, "dddd")</calculatedColumnFormula>
    </tableColumn>
    <tableColumn id="13" xr3:uid="{767ADB86-EF7E-48D8-8EE9-5C6BBD7BA96C}" uniqueName="13" name="Column1" queryTableFieldId="13" dataDxfId="106" dataCellStyle="Good">
      <calculatedColumnFormula>AND($J2&gt;AVERAGE($J$2:$J$1001), $G2&lt;80)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11456-BCA8-441A-87AD-BC90BD60D266}">
  <dimension ref="A1:N1001"/>
  <sheetViews>
    <sheetView tabSelected="1" workbookViewId="0">
      <selection activeCell="Q23" sqref="Q23"/>
    </sheetView>
  </sheetViews>
  <sheetFormatPr defaultRowHeight="15" x14ac:dyDescent="0.25"/>
  <cols>
    <col min="1" max="1" width="14.140625" bestFit="1" customWidth="1"/>
    <col min="2" max="2" width="23.7109375" bestFit="1" customWidth="1"/>
    <col min="3" max="3" width="6.42578125" bestFit="1" customWidth="1"/>
    <col min="4" max="4" width="13.85546875" bestFit="1" customWidth="1"/>
    <col min="5" max="6" width="17.28515625" bestFit="1" customWidth="1"/>
    <col min="7" max="7" width="13.42578125" bestFit="1" customWidth="1"/>
    <col min="8" max="8" width="31.5703125" bestFit="1" customWidth="1"/>
    <col min="9" max="9" width="16.140625" bestFit="1" customWidth="1"/>
    <col min="10" max="10" width="20" bestFit="1" customWidth="1"/>
    <col min="11" max="11" width="15.140625" bestFit="1" customWidth="1"/>
    <col min="12" max="12" width="11.140625" bestFit="1" customWidth="1"/>
    <col min="13" max="13" width="19" bestFit="1" customWidth="1"/>
  </cols>
  <sheetData>
    <row r="1" spans="1:14" x14ac:dyDescent="0.25">
      <c r="A1" t="s">
        <v>0</v>
      </c>
      <c r="B1" t="s">
        <v>1</v>
      </c>
      <c r="C1" t="s">
        <v>2</v>
      </c>
      <c r="D1" t="s">
        <v>3</v>
      </c>
      <c r="E1" t="s">
        <v>4</v>
      </c>
      <c r="F1" t="s">
        <v>5</v>
      </c>
      <c r="G1" t="s">
        <v>6</v>
      </c>
      <c r="H1" t="s">
        <v>2010</v>
      </c>
      <c r="I1" t="s">
        <v>2023</v>
      </c>
      <c r="J1" t="s">
        <v>2024</v>
      </c>
      <c r="K1" t="s">
        <v>2028</v>
      </c>
      <c r="L1" t="s">
        <v>2004</v>
      </c>
      <c r="M1" s="3" t="s">
        <v>2008</v>
      </c>
      <c r="N1" s="3" t="s">
        <v>2009</v>
      </c>
    </row>
    <row r="2" spans="1:14" x14ac:dyDescent="0.25">
      <c r="A2" s="1" t="s">
        <v>7</v>
      </c>
      <c r="B2" s="1" t="s">
        <v>8</v>
      </c>
      <c r="C2">
        <v>24</v>
      </c>
      <c r="D2" s="2">
        <v>45732</v>
      </c>
      <c r="E2" s="2">
        <v>45738</v>
      </c>
      <c r="F2" s="1" t="s">
        <v>9</v>
      </c>
      <c r="G2">
        <v>61</v>
      </c>
      <c r="H2" t="str">
        <f t="shared" ref="H2:H65" si="0">IF(G2&gt;=90,"Excellent",IF(G2&gt;60,"Good",IF(G2&gt;=30,"Needs Improvement")))</f>
        <v>Good</v>
      </c>
      <c r="I2">
        <f>VLOOKUP(F2, [1]Sheet1!A:B, 2, FALSE)</f>
        <v>10</v>
      </c>
      <c r="J2" s="1">
        <f>hospitaldata[[#This Row],[departure_date]]-hospitaldata[[#This Row],[arrival_date]]</f>
        <v>6</v>
      </c>
      <c r="K2" s="1" t="str">
        <f t="shared" ref="K2:K65" si="1">TEXT(C2, "dddd")</f>
        <v>Tuesday</v>
      </c>
      <c r="L2" t="b">
        <f t="shared" ref="L2:L65" si="2">AND($J2&gt;AVERAGE($J$2:$J$1001), $G2&lt;80)</f>
        <v>0</v>
      </c>
    </row>
    <row r="3" spans="1:14" x14ac:dyDescent="0.25">
      <c r="A3" s="1" t="s">
        <v>10</v>
      </c>
      <c r="B3" s="1" t="s">
        <v>11</v>
      </c>
      <c r="C3">
        <v>6</v>
      </c>
      <c r="D3" s="2">
        <v>46004</v>
      </c>
      <c r="E3" s="2">
        <v>46005</v>
      </c>
      <c r="F3" s="1" t="s">
        <v>9</v>
      </c>
      <c r="G3">
        <v>83</v>
      </c>
      <c r="H3" t="str">
        <f t="shared" si="0"/>
        <v>Good</v>
      </c>
      <c r="I3">
        <f>VLOOKUP(F3, [1]Sheet1!A:B, 2, FALSE)</f>
        <v>10</v>
      </c>
      <c r="J3" s="1">
        <f>hospitaldata[[#This Row],[departure_date]]-hospitaldata[[#This Row],[arrival_date]]</f>
        <v>1</v>
      </c>
      <c r="K3" s="1" t="str">
        <f t="shared" si="1"/>
        <v>Friday</v>
      </c>
      <c r="L3" t="b">
        <f t="shared" si="2"/>
        <v>0</v>
      </c>
      <c r="M3" t="s">
        <v>2005</v>
      </c>
      <c r="N3">
        <f>COUNTIF(F:F,"general_medicine")</f>
        <v>242</v>
      </c>
    </row>
    <row r="4" spans="1:14" x14ac:dyDescent="0.25">
      <c r="A4" s="1" t="s">
        <v>12</v>
      </c>
      <c r="B4" s="1" t="s">
        <v>13</v>
      </c>
      <c r="C4">
        <v>24</v>
      </c>
      <c r="D4" s="2">
        <v>45837</v>
      </c>
      <c r="E4" s="2">
        <v>45843</v>
      </c>
      <c r="F4" s="1" t="s">
        <v>14</v>
      </c>
      <c r="G4">
        <v>83</v>
      </c>
      <c r="H4" t="str">
        <f t="shared" si="0"/>
        <v>Good</v>
      </c>
      <c r="I4">
        <f>VLOOKUP(F4, [1]Sheet1!A:B, 2, FALSE)</f>
        <v>19</v>
      </c>
      <c r="J4" s="1">
        <f>hospitaldata[[#This Row],[departure_date]]-hospitaldata[[#This Row],[arrival_date]]</f>
        <v>6</v>
      </c>
      <c r="K4" s="1" t="str">
        <f t="shared" si="1"/>
        <v>Tuesday</v>
      </c>
      <c r="L4" t="b">
        <f t="shared" si="2"/>
        <v>0</v>
      </c>
      <c r="M4" t="s">
        <v>2006</v>
      </c>
      <c r="N4">
        <f>COUNTIF(F:F,"surgery")</f>
        <v>254</v>
      </c>
    </row>
    <row r="5" spans="1:14" x14ac:dyDescent="0.25">
      <c r="A5" s="1" t="s">
        <v>15</v>
      </c>
      <c r="B5" s="1" t="s">
        <v>16</v>
      </c>
      <c r="C5">
        <v>32</v>
      </c>
      <c r="D5" s="2">
        <v>45942</v>
      </c>
      <c r="E5" s="2">
        <v>45953</v>
      </c>
      <c r="F5" s="1" t="s">
        <v>17</v>
      </c>
      <c r="G5">
        <v>81</v>
      </c>
      <c r="H5" t="str">
        <f t="shared" si="0"/>
        <v>Good</v>
      </c>
      <c r="I5">
        <f>VLOOKUP(F5, [1]Sheet1!A:B, 2, FALSE)</f>
        <v>22</v>
      </c>
      <c r="J5" s="1">
        <f>hospitaldata[[#This Row],[departure_date]]-hospitaldata[[#This Row],[arrival_date]]</f>
        <v>11</v>
      </c>
      <c r="K5" s="1" t="str">
        <f t="shared" si="1"/>
        <v>Wednesday</v>
      </c>
      <c r="L5" t="b">
        <f t="shared" si="2"/>
        <v>0</v>
      </c>
      <c r="M5" t="s">
        <v>20</v>
      </c>
      <c r="N5">
        <f>COUNTIF(F:F,"ICU")</f>
        <v>241</v>
      </c>
    </row>
    <row r="6" spans="1:14" x14ac:dyDescent="0.25">
      <c r="A6" s="1" t="s">
        <v>18</v>
      </c>
      <c r="B6" s="1" t="s">
        <v>19</v>
      </c>
      <c r="C6">
        <v>25</v>
      </c>
      <c r="D6" s="2">
        <v>45706</v>
      </c>
      <c r="E6" s="2">
        <v>45713</v>
      </c>
      <c r="F6" s="1" t="s">
        <v>20</v>
      </c>
      <c r="G6">
        <v>76</v>
      </c>
      <c r="H6" t="str">
        <f t="shared" si="0"/>
        <v>Good</v>
      </c>
      <c r="I6">
        <f>VLOOKUP(F6, [1]Sheet1!A:B, 2, FALSE)</f>
        <v>14</v>
      </c>
      <c r="J6" s="1">
        <f>hospitaldata[[#This Row],[departure_date]]-hospitaldata[[#This Row],[arrival_date]]</f>
        <v>7</v>
      </c>
      <c r="K6" s="1" t="str">
        <f t="shared" si="1"/>
        <v>Wednesday</v>
      </c>
      <c r="L6" t="b">
        <f t="shared" si="2"/>
        <v>0</v>
      </c>
      <c r="M6" t="s">
        <v>2007</v>
      </c>
      <c r="N6">
        <f>COUNTIF(F:F,"EMERGENCY")</f>
        <v>263</v>
      </c>
    </row>
    <row r="7" spans="1:14" x14ac:dyDescent="0.25">
      <c r="A7" s="1" t="s">
        <v>21</v>
      </c>
      <c r="B7" s="1" t="s">
        <v>22</v>
      </c>
      <c r="C7">
        <v>83</v>
      </c>
      <c r="D7" s="2">
        <v>45834</v>
      </c>
      <c r="E7" s="2">
        <v>45838</v>
      </c>
      <c r="F7" s="1" t="s">
        <v>17</v>
      </c>
      <c r="G7">
        <v>81</v>
      </c>
      <c r="H7" t="str">
        <f t="shared" si="0"/>
        <v>Good</v>
      </c>
      <c r="I7">
        <f>VLOOKUP(F7, [1]Sheet1!A:B, 2, FALSE)</f>
        <v>22</v>
      </c>
      <c r="J7" s="1">
        <f>hospitaldata[[#This Row],[departure_date]]-hospitaldata[[#This Row],[arrival_date]]</f>
        <v>4</v>
      </c>
      <c r="K7" s="1" t="str">
        <f t="shared" si="1"/>
        <v>Friday</v>
      </c>
      <c r="L7" t="b">
        <f t="shared" si="2"/>
        <v>0</v>
      </c>
    </row>
    <row r="8" spans="1:14" x14ac:dyDescent="0.25">
      <c r="A8" s="1" t="s">
        <v>23</v>
      </c>
      <c r="B8" s="1" t="s">
        <v>24</v>
      </c>
      <c r="C8">
        <v>62</v>
      </c>
      <c r="D8" s="2">
        <v>46017</v>
      </c>
      <c r="E8" s="2">
        <v>46018</v>
      </c>
      <c r="F8" s="1" t="s">
        <v>17</v>
      </c>
      <c r="G8">
        <v>66</v>
      </c>
      <c r="H8" t="str">
        <f t="shared" si="0"/>
        <v>Good</v>
      </c>
      <c r="I8">
        <f>VLOOKUP(F8, [1]Sheet1!A:B, 2, FALSE)</f>
        <v>22</v>
      </c>
      <c r="J8" s="1">
        <f>hospitaldata[[#This Row],[departure_date]]-hospitaldata[[#This Row],[arrival_date]]</f>
        <v>1</v>
      </c>
      <c r="K8" s="1" t="str">
        <f t="shared" si="1"/>
        <v>Friday</v>
      </c>
      <c r="L8" t="b">
        <f t="shared" si="2"/>
        <v>0</v>
      </c>
    </row>
    <row r="9" spans="1:14" x14ac:dyDescent="0.25">
      <c r="A9" s="1" t="s">
        <v>25</v>
      </c>
      <c r="B9" s="1" t="s">
        <v>26</v>
      </c>
      <c r="C9">
        <v>0</v>
      </c>
      <c r="D9" s="2">
        <v>45798</v>
      </c>
      <c r="E9" s="2">
        <v>45812</v>
      </c>
      <c r="F9" s="1" t="s">
        <v>20</v>
      </c>
      <c r="G9">
        <v>82</v>
      </c>
      <c r="H9" t="str">
        <f t="shared" si="0"/>
        <v>Good</v>
      </c>
      <c r="I9">
        <f>VLOOKUP(F9, [1]Sheet1!A:B, 2, FALSE)</f>
        <v>14</v>
      </c>
      <c r="J9" s="1">
        <f>hospitaldata[[#This Row],[departure_date]]-hospitaldata[[#This Row],[arrival_date]]</f>
        <v>14</v>
      </c>
      <c r="K9" s="1" t="str">
        <f t="shared" si="1"/>
        <v>Saturday</v>
      </c>
      <c r="L9" t="b">
        <f t="shared" si="2"/>
        <v>0</v>
      </c>
    </row>
    <row r="10" spans="1:14" x14ac:dyDescent="0.25">
      <c r="A10" s="1" t="s">
        <v>27</v>
      </c>
      <c r="B10" s="1" t="s">
        <v>28</v>
      </c>
      <c r="C10">
        <v>50</v>
      </c>
      <c r="D10" s="2">
        <v>45868</v>
      </c>
      <c r="E10" s="2">
        <v>45882</v>
      </c>
      <c r="F10" s="1" t="s">
        <v>14</v>
      </c>
      <c r="G10">
        <v>91</v>
      </c>
      <c r="H10" t="str">
        <f t="shared" si="0"/>
        <v>Excellent</v>
      </c>
      <c r="I10">
        <f>VLOOKUP(F10, [1]Sheet1!A:B, 2, FALSE)</f>
        <v>19</v>
      </c>
      <c r="J10" s="1">
        <f>hospitaldata[[#This Row],[departure_date]]-hospitaldata[[#This Row],[arrival_date]]</f>
        <v>14</v>
      </c>
      <c r="K10" s="1" t="str">
        <f t="shared" si="1"/>
        <v>Sunday</v>
      </c>
      <c r="L10" t="b">
        <f t="shared" si="2"/>
        <v>0</v>
      </c>
    </row>
    <row r="11" spans="1:14" x14ac:dyDescent="0.25">
      <c r="A11" s="1" t="s">
        <v>29</v>
      </c>
      <c r="B11" s="1" t="s">
        <v>30</v>
      </c>
      <c r="C11">
        <v>29</v>
      </c>
      <c r="D11" s="2">
        <v>45962</v>
      </c>
      <c r="E11" s="2">
        <v>45975</v>
      </c>
      <c r="F11" s="1" t="s">
        <v>17</v>
      </c>
      <c r="G11">
        <v>88</v>
      </c>
      <c r="H11" t="str">
        <f t="shared" si="0"/>
        <v>Good</v>
      </c>
      <c r="I11">
        <f>VLOOKUP(F11, [1]Sheet1!A:B, 2, FALSE)</f>
        <v>22</v>
      </c>
      <c r="J11" s="1">
        <f>hospitaldata[[#This Row],[departure_date]]-hospitaldata[[#This Row],[arrival_date]]</f>
        <v>13</v>
      </c>
      <c r="K11" s="1" t="str">
        <f t="shared" si="1"/>
        <v>Sunday</v>
      </c>
      <c r="L11" t="b">
        <f t="shared" si="2"/>
        <v>0</v>
      </c>
    </row>
    <row r="12" spans="1:14" x14ac:dyDescent="0.25">
      <c r="A12" s="1" t="s">
        <v>31</v>
      </c>
      <c r="B12" s="1" t="s">
        <v>32</v>
      </c>
      <c r="C12">
        <v>29</v>
      </c>
      <c r="D12" s="2">
        <v>45676</v>
      </c>
      <c r="E12" s="2">
        <v>45678</v>
      </c>
      <c r="F12" s="1" t="s">
        <v>20</v>
      </c>
      <c r="G12">
        <v>60</v>
      </c>
      <c r="H12" t="str">
        <f t="shared" si="0"/>
        <v>Needs Improvement</v>
      </c>
      <c r="I12">
        <f>VLOOKUP(F12, [1]Sheet1!A:B, 2, FALSE)</f>
        <v>14</v>
      </c>
      <c r="J12" s="1">
        <f>hospitaldata[[#This Row],[departure_date]]-hospitaldata[[#This Row],[arrival_date]]</f>
        <v>2</v>
      </c>
      <c r="K12" s="1" t="str">
        <f t="shared" si="1"/>
        <v>Sunday</v>
      </c>
      <c r="L12" t="b">
        <f t="shared" si="2"/>
        <v>0</v>
      </c>
    </row>
    <row r="13" spans="1:14" x14ac:dyDescent="0.25">
      <c r="A13" s="1" t="s">
        <v>33</v>
      </c>
      <c r="B13" s="1" t="s">
        <v>34</v>
      </c>
      <c r="C13">
        <v>77</v>
      </c>
      <c r="D13" s="2">
        <v>45832</v>
      </c>
      <c r="E13" s="2">
        <v>45834</v>
      </c>
      <c r="F13" s="1" t="s">
        <v>14</v>
      </c>
      <c r="G13">
        <v>61</v>
      </c>
      <c r="H13" t="str">
        <f t="shared" si="0"/>
        <v>Good</v>
      </c>
      <c r="I13">
        <f>VLOOKUP(F13, [1]Sheet1!A:B, 2, FALSE)</f>
        <v>19</v>
      </c>
      <c r="J13" s="1">
        <f>hospitaldata[[#This Row],[departure_date]]-hospitaldata[[#This Row],[arrival_date]]</f>
        <v>2</v>
      </c>
      <c r="K13" s="1" t="str">
        <f t="shared" si="1"/>
        <v>Saturday</v>
      </c>
      <c r="L13" t="b">
        <f t="shared" si="2"/>
        <v>0</v>
      </c>
      <c r="M13">
        <f>AVERAGE(J2:J1001)</f>
        <v>7.407</v>
      </c>
    </row>
    <row r="14" spans="1:14" x14ac:dyDescent="0.25">
      <c r="A14" s="1" t="s">
        <v>35</v>
      </c>
      <c r="B14" s="1" t="s">
        <v>36</v>
      </c>
      <c r="C14">
        <v>37</v>
      </c>
      <c r="D14" s="2">
        <v>45976</v>
      </c>
      <c r="E14" s="2">
        <v>45980</v>
      </c>
      <c r="F14" s="1" t="s">
        <v>14</v>
      </c>
      <c r="G14">
        <v>60</v>
      </c>
      <c r="H14" t="str">
        <f t="shared" si="0"/>
        <v>Needs Improvement</v>
      </c>
      <c r="I14">
        <f>VLOOKUP(F14, [1]Sheet1!A:B, 2, FALSE)</f>
        <v>19</v>
      </c>
      <c r="J14" s="1">
        <f>hospitaldata[[#This Row],[departure_date]]-hospitaldata[[#This Row],[arrival_date]]</f>
        <v>4</v>
      </c>
      <c r="K14" s="1" t="str">
        <f t="shared" si="1"/>
        <v>Monday</v>
      </c>
      <c r="L14" t="b">
        <f t="shared" si="2"/>
        <v>0</v>
      </c>
    </row>
    <row r="15" spans="1:14" x14ac:dyDescent="0.25">
      <c r="A15" s="1" t="s">
        <v>37</v>
      </c>
      <c r="B15" s="1" t="s">
        <v>38</v>
      </c>
      <c r="C15">
        <v>7</v>
      </c>
      <c r="D15" s="2">
        <v>45712</v>
      </c>
      <c r="E15" s="2">
        <v>45719</v>
      </c>
      <c r="F15" s="1" t="s">
        <v>17</v>
      </c>
      <c r="G15">
        <v>62</v>
      </c>
      <c r="H15" t="str">
        <f t="shared" si="0"/>
        <v>Good</v>
      </c>
      <c r="I15">
        <f>VLOOKUP(F15, [1]Sheet1!A:B, 2, FALSE)</f>
        <v>22</v>
      </c>
      <c r="J15" s="1">
        <f>hospitaldata[[#This Row],[departure_date]]-hospitaldata[[#This Row],[arrival_date]]</f>
        <v>7</v>
      </c>
      <c r="K15" s="1" t="str">
        <f t="shared" si="1"/>
        <v>Saturday</v>
      </c>
      <c r="L15" t="b">
        <f t="shared" si="2"/>
        <v>0</v>
      </c>
    </row>
    <row r="16" spans="1:14" x14ac:dyDescent="0.25">
      <c r="A16" s="1" t="s">
        <v>39</v>
      </c>
      <c r="B16" s="1" t="s">
        <v>40</v>
      </c>
      <c r="C16">
        <v>31</v>
      </c>
      <c r="D16" s="2">
        <v>45819</v>
      </c>
      <c r="E16" s="2">
        <v>45831</v>
      </c>
      <c r="F16" s="1" t="s">
        <v>9</v>
      </c>
      <c r="G16">
        <v>92</v>
      </c>
      <c r="H16" t="str">
        <f t="shared" si="0"/>
        <v>Excellent</v>
      </c>
      <c r="I16">
        <f>VLOOKUP(F16, [1]Sheet1!A:B, 2, FALSE)</f>
        <v>10</v>
      </c>
      <c r="J16" s="1">
        <f>hospitaldata[[#This Row],[departure_date]]-hospitaldata[[#This Row],[arrival_date]]</f>
        <v>12</v>
      </c>
      <c r="K16" s="1" t="str">
        <f t="shared" si="1"/>
        <v>Tuesday</v>
      </c>
      <c r="L16" t="b">
        <f t="shared" si="2"/>
        <v>0</v>
      </c>
    </row>
    <row r="17" spans="1:12" x14ac:dyDescent="0.25">
      <c r="A17" s="1" t="s">
        <v>41</v>
      </c>
      <c r="B17" s="1" t="s">
        <v>42</v>
      </c>
      <c r="C17">
        <v>86</v>
      </c>
      <c r="D17" s="2">
        <v>45945</v>
      </c>
      <c r="E17" s="2">
        <v>45947</v>
      </c>
      <c r="F17" s="1" t="s">
        <v>14</v>
      </c>
      <c r="G17">
        <v>66</v>
      </c>
      <c r="H17" t="str">
        <f t="shared" si="0"/>
        <v>Good</v>
      </c>
      <c r="I17">
        <f>VLOOKUP(F17, [1]Sheet1!A:B, 2, FALSE)</f>
        <v>19</v>
      </c>
      <c r="J17" s="1">
        <f>hospitaldata[[#This Row],[departure_date]]-hospitaldata[[#This Row],[arrival_date]]</f>
        <v>2</v>
      </c>
      <c r="K17" s="1" t="str">
        <f t="shared" si="1"/>
        <v>Monday</v>
      </c>
      <c r="L17" t="b">
        <f t="shared" si="2"/>
        <v>0</v>
      </c>
    </row>
    <row r="18" spans="1:12" x14ac:dyDescent="0.25">
      <c r="A18" s="1" t="s">
        <v>43</v>
      </c>
      <c r="B18" s="1" t="s">
        <v>44</v>
      </c>
      <c r="C18">
        <v>7</v>
      </c>
      <c r="D18" s="2">
        <v>45970</v>
      </c>
      <c r="E18" s="2">
        <v>45977</v>
      </c>
      <c r="F18" s="1" t="s">
        <v>17</v>
      </c>
      <c r="G18">
        <v>62</v>
      </c>
      <c r="H18" t="str">
        <f t="shared" si="0"/>
        <v>Good</v>
      </c>
      <c r="I18">
        <f>VLOOKUP(F18, [1]Sheet1!A:B, 2, FALSE)</f>
        <v>22</v>
      </c>
      <c r="J18" s="1">
        <f>hospitaldata[[#This Row],[departure_date]]-hospitaldata[[#This Row],[arrival_date]]</f>
        <v>7</v>
      </c>
      <c r="K18" s="1" t="str">
        <f t="shared" si="1"/>
        <v>Saturday</v>
      </c>
      <c r="L18" t="b">
        <f t="shared" si="2"/>
        <v>0</v>
      </c>
    </row>
    <row r="19" spans="1:12" x14ac:dyDescent="0.25">
      <c r="A19" s="1" t="s">
        <v>45</v>
      </c>
      <c r="B19" s="1" t="s">
        <v>46</v>
      </c>
      <c r="C19">
        <v>87</v>
      </c>
      <c r="D19" s="2">
        <v>45912</v>
      </c>
      <c r="E19" s="2">
        <v>45925</v>
      </c>
      <c r="F19" s="1" t="s">
        <v>14</v>
      </c>
      <c r="G19">
        <v>67</v>
      </c>
      <c r="H19" t="str">
        <f t="shared" si="0"/>
        <v>Good</v>
      </c>
      <c r="I19">
        <f>VLOOKUP(F19, [1]Sheet1!A:B, 2, FALSE)</f>
        <v>19</v>
      </c>
      <c r="J19" s="1">
        <f>hospitaldata[[#This Row],[departure_date]]-hospitaldata[[#This Row],[arrival_date]]</f>
        <v>13</v>
      </c>
      <c r="K19" s="1" t="str">
        <f t="shared" si="1"/>
        <v>Tuesday</v>
      </c>
      <c r="L19" s="4" t="b">
        <f t="shared" si="2"/>
        <v>1</v>
      </c>
    </row>
    <row r="20" spans="1:12" x14ac:dyDescent="0.25">
      <c r="A20" s="1" t="s">
        <v>47</v>
      </c>
      <c r="B20" s="1" t="s">
        <v>48</v>
      </c>
      <c r="C20">
        <v>53</v>
      </c>
      <c r="D20" s="2">
        <v>45896</v>
      </c>
      <c r="E20" s="2">
        <v>45901</v>
      </c>
      <c r="F20" s="1" t="s">
        <v>17</v>
      </c>
      <c r="G20">
        <v>62</v>
      </c>
      <c r="H20" t="str">
        <f t="shared" si="0"/>
        <v>Good</v>
      </c>
      <c r="I20">
        <f>VLOOKUP(F20, [1]Sheet1!A:B, 2, FALSE)</f>
        <v>22</v>
      </c>
      <c r="J20" s="1">
        <f>hospitaldata[[#This Row],[departure_date]]-hospitaldata[[#This Row],[arrival_date]]</f>
        <v>5</v>
      </c>
      <c r="K20" s="1" t="str">
        <f t="shared" si="1"/>
        <v>Wednesday</v>
      </c>
      <c r="L20" s="4" t="b">
        <f t="shared" si="2"/>
        <v>0</v>
      </c>
    </row>
    <row r="21" spans="1:12" x14ac:dyDescent="0.25">
      <c r="A21" s="1" t="s">
        <v>49</v>
      </c>
      <c r="B21" s="1" t="s">
        <v>50</v>
      </c>
      <c r="C21">
        <v>50</v>
      </c>
      <c r="D21" s="2">
        <v>45749</v>
      </c>
      <c r="E21" s="2">
        <v>45757</v>
      </c>
      <c r="F21" s="1" t="s">
        <v>17</v>
      </c>
      <c r="G21">
        <v>93</v>
      </c>
      <c r="H21" t="str">
        <f t="shared" si="0"/>
        <v>Excellent</v>
      </c>
      <c r="I21">
        <f>VLOOKUP(F21, [1]Sheet1!A:B, 2, FALSE)</f>
        <v>22</v>
      </c>
      <c r="J21" s="1">
        <f>hospitaldata[[#This Row],[departure_date]]-hospitaldata[[#This Row],[arrival_date]]</f>
        <v>8</v>
      </c>
      <c r="K21" s="1" t="str">
        <f t="shared" si="1"/>
        <v>Sunday</v>
      </c>
      <c r="L21" s="4" t="b">
        <f t="shared" si="2"/>
        <v>0</v>
      </c>
    </row>
    <row r="22" spans="1:12" x14ac:dyDescent="0.25">
      <c r="A22" s="1" t="s">
        <v>51</v>
      </c>
      <c r="B22" s="1" t="s">
        <v>52</v>
      </c>
      <c r="C22">
        <v>34</v>
      </c>
      <c r="D22" s="2">
        <v>45745</v>
      </c>
      <c r="E22" s="2">
        <v>45759</v>
      </c>
      <c r="F22" s="1" t="s">
        <v>20</v>
      </c>
      <c r="G22">
        <v>91</v>
      </c>
      <c r="H22" t="str">
        <f t="shared" si="0"/>
        <v>Excellent</v>
      </c>
      <c r="I22">
        <f>VLOOKUP(F22, [1]Sheet1!A:B, 2, FALSE)</f>
        <v>14</v>
      </c>
      <c r="J22" s="1">
        <f>hospitaldata[[#This Row],[departure_date]]-hospitaldata[[#This Row],[arrival_date]]</f>
        <v>14</v>
      </c>
      <c r="K22" s="1" t="str">
        <f t="shared" si="1"/>
        <v>Friday</v>
      </c>
      <c r="L22" s="4" t="b">
        <f t="shared" si="2"/>
        <v>0</v>
      </c>
    </row>
    <row r="23" spans="1:12" x14ac:dyDescent="0.25">
      <c r="A23" s="1" t="s">
        <v>53</v>
      </c>
      <c r="B23" s="1" t="s">
        <v>54</v>
      </c>
      <c r="C23">
        <v>45</v>
      </c>
      <c r="D23" s="2">
        <v>45822</v>
      </c>
      <c r="E23" s="2">
        <v>45828</v>
      </c>
      <c r="F23" s="1" t="s">
        <v>14</v>
      </c>
      <c r="G23">
        <v>80</v>
      </c>
      <c r="H23" t="str">
        <f t="shared" si="0"/>
        <v>Good</v>
      </c>
      <c r="I23">
        <f>VLOOKUP(F23, [1]Sheet1!A:B, 2, FALSE)</f>
        <v>19</v>
      </c>
      <c r="J23" s="1">
        <f>hospitaldata[[#This Row],[departure_date]]-hospitaldata[[#This Row],[arrival_date]]</f>
        <v>6</v>
      </c>
      <c r="K23" s="1" t="str">
        <f t="shared" si="1"/>
        <v>Tuesday</v>
      </c>
      <c r="L23" s="4" t="b">
        <f t="shared" si="2"/>
        <v>0</v>
      </c>
    </row>
    <row r="24" spans="1:12" x14ac:dyDescent="0.25">
      <c r="A24" s="1" t="s">
        <v>55</v>
      </c>
      <c r="B24" s="1" t="s">
        <v>56</v>
      </c>
      <c r="C24">
        <v>13</v>
      </c>
      <c r="D24" s="2">
        <v>45968</v>
      </c>
      <c r="E24" s="2">
        <v>45970</v>
      </c>
      <c r="F24" s="1" t="s">
        <v>14</v>
      </c>
      <c r="G24">
        <v>66</v>
      </c>
      <c r="H24" t="str">
        <f t="shared" si="0"/>
        <v>Good</v>
      </c>
      <c r="I24">
        <f>VLOOKUP(F24, [1]Sheet1!A:B, 2, FALSE)</f>
        <v>19</v>
      </c>
      <c r="J24" s="1">
        <f>hospitaldata[[#This Row],[departure_date]]-hospitaldata[[#This Row],[arrival_date]]</f>
        <v>2</v>
      </c>
      <c r="K24" s="1" t="str">
        <f t="shared" si="1"/>
        <v>Friday</v>
      </c>
      <c r="L24" s="4" t="b">
        <f t="shared" si="2"/>
        <v>0</v>
      </c>
    </row>
    <row r="25" spans="1:12" x14ac:dyDescent="0.25">
      <c r="A25" s="1" t="s">
        <v>57</v>
      </c>
      <c r="B25" s="1" t="s">
        <v>58</v>
      </c>
      <c r="C25">
        <v>73</v>
      </c>
      <c r="D25" s="2">
        <v>45818</v>
      </c>
      <c r="E25" s="2">
        <v>45825</v>
      </c>
      <c r="F25" s="1" t="s">
        <v>14</v>
      </c>
      <c r="G25">
        <v>80</v>
      </c>
      <c r="H25" t="str">
        <f t="shared" si="0"/>
        <v>Good</v>
      </c>
      <c r="I25">
        <f>VLOOKUP(F25, [1]Sheet1!A:B, 2, FALSE)</f>
        <v>19</v>
      </c>
      <c r="J25" s="1">
        <f>hospitaldata[[#This Row],[departure_date]]-hospitaldata[[#This Row],[arrival_date]]</f>
        <v>7</v>
      </c>
      <c r="K25" s="1" t="str">
        <f t="shared" si="1"/>
        <v>Tuesday</v>
      </c>
      <c r="L25" s="4" t="b">
        <f t="shared" si="2"/>
        <v>0</v>
      </c>
    </row>
    <row r="26" spans="1:12" x14ac:dyDescent="0.25">
      <c r="A26" s="1" t="s">
        <v>59</v>
      </c>
      <c r="B26" s="1" t="s">
        <v>60</v>
      </c>
      <c r="C26">
        <v>18</v>
      </c>
      <c r="D26" s="2">
        <v>45693</v>
      </c>
      <c r="E26" s="2">
        <v>45706</v>
      </c>
      <c r="F26" s="1" t="s">
        <v>20</v>
      </c>
      <c r="G26">
        <v>77</v>
      </c>
      <c r="H26" t="str">
        <f t="shared" si="0"/>
        <v>Good</v>
      </c>
      <c r="I26">
        <f>VLOOKUP(F26, [1]Sheet1!A:B, 2, FALSE)</f>
        <v>14</v>
      </c>
      <c r="J26" s="1">
        <f>hospitaldata[[#This Row],[departure_date]]-hospitaldata[[#This Row],[arrival_date]]</f>
        <v>13</v>
      </c>
      <c r="K26" s="1" t="str">
        <f t="shared" si="1"/>
        <v>Wednesday</v>
      </c>
      <c r="L26" s="4" t="b">
        <f t="shared" si="2"/>
        <v>1</v>
      </c>
    </row>
    <row r="27" spans="1:12" x14ac:dyDescent="0.25">
      <c r="A27" s="1" t="s">
        <v>61</v>
      </c>
      <c r="B27" s="1" t="s">
        <v>62</v>
      </c>
      <c r="C27">
        <v>1</v>
      </c>
      <c r="D27" s="2">
        <v>45960</v>
      </c>
      <c r="E27" s="2">
        <v>45965</v>
      </c>
      <c r="F27" s="1" t="s">
        <v>17</v>
      </c>
      <c r="G27">
        <v>79</v>
      </c>
      <c r="H27" t="str">
        <f t="shared" si="0"/>
        <v>Good</v>
      </c>
      <c r="I27">
        <f>VLOOKUP(F27, [1]Sheet1!A:B, 2, FALSE)</f>
        <v>22</v>
      </c>
      <c r="J27" s="1">
        <f>hospitaldata[[#This Row],[departure_date]]-hospitaldata[[#This Row],[arrival_date]]</f>
        <v>5</v>
      </c>
      <c r="K27" s="1" t="str">
        <f t="shared" si="1"/>
        <v>Sunday</v>
      </c>
      <c r="L27" s="4" t="b">
        <f t="shared" si="2"/>
        <v>0</v>
      </c>
    </row>
    <row r="28" spans="1:12" x14ac:dyDescent="0.25">
      <c r="A28" s="1" t="s">
        <v>63</v>
      </c>
      <c r="B28" s="1" t="s">
        <v>64</v>
      </c>
      <c r="C28">
        <v>10</v>
      </c>
      <c r="D28" s="2">
        <v>45852</v>
      </c>
      <c r="E28" s="2">
        <v>45859</v>
      </c>
      <c r="F28" s="1" t="s">
        <v>9</v>
      </c>
      <c r="G28">
        <v>71</v>
      </c>
      <c r="H28" t="str">
        <f t="shared" si="0"/>
        <v>Good</v>
      </c>
      <c r="I28">
        <f>VLOOKUP(F28, [1]Sheet1!A:B, 2, FALSE)</f>
        <v>10</v>
      </c>
      <c r="J28" s="1">
        <f>hospitaldata[[#This Row],[departure_date]]-hospitaldata[[#This Row],[arrival_date]]</f>
        <v>7</v>
      </c>
      <c r="K28" s="1" t="str">
        <f t="shared" si="1"/>
        <v>Tuesday</v>
      </c>
      <c r="L28" s="4" t="b">
        <f t="shared" si="2"/>
        <v>0</v>
      </c>
    </row>
    <row r="29" spans="1:12" x14ac:dyDescent="0.25">
      <c r="A29" s="1" t="s">
        <v>65</v>
      </c>
      <c r="B29" s="1" t="s">
        <v>66</v>
      </c>
      <c r="C29">
        <v>19</v>
      </c>
      <c r="D29" s="2">
        <v>45950</v>
      </c>
      <c r="E29" s="2">
        <v>45956</v>
      </c>
      <c r="F29" s="1" t="s">
        <v>17</v>
      </c>
      <c r="G29">
        <v>89</v>
      </c>
      <c r="H29" t="str">
        <f t="shared" si="0"/>
        <v>Good</v>
      </c>
      <c r="I29">
        <f>VLOOKUP(F29, [1]Sheet1!A:B, 2, FALSE)</f>
        <v>22</v>
      </c>
      <c r="J29" s="1">
        <f>hospitaldata[[#This Row],[departure_date]]-hospitaldata[[#This Row],[arrival_date]]</f>
        <v>6</v>
      </c>
      <c r="K29" s="1" t="str">
        <f t="shared" si="1"/>
        <v>Thursday</v>
      </c>
      <c r="L29" s="4" t="b">
        <f t="shared" si="2"/>
        <v>0</v>
      </c>
    </row>
    <row r="30" spans="1:12" x14ac:dyDescent="0.25">
      <c r="A30" s="1" t="s">
        <v>67</v>
      </c>
      <c r="B30" s="1" t="s">
        <v>68</v>
      </c>
      <c r="C30">
        <v>8</v>
      </c>
      <c r="D30" s="2">
        <v>45710</v>
      </c>
      <c r="E30" s="2">
        <v>45722</v>
      </c>
      <c r="F30" s="1" t="s">
        <v>9</v>
      </c>
      <c r="G30">
        <v>94</v>
      </c>
      <c r="H30" t="str">
        <f t="shared" si="0"/>
        <v>Excellent</v>
      </c>
      <c r="I30">
        <f>VLOOKUP(F30, [1]Sheet1!A:B, 2, FALSE)</f>
        <v>10</v>
      </c>
      <c r="J30" s="1">
        <f>hospitaldata[[#This Row],[departure_date]]-hospitaldata[[#This Row],[arrival_date]]</f>
        <v>12</v>
      </c>
      <c r="K30" s="1" t="str">
        <f t="shared" si="1"/>
        <v>Sunday</v>
      </c>
      <c r="L30" s="4" t="b">
        <f t="shared" si="2"/>
        <v>0</v>
      </c>
    </row>
    <row r="31" spans="1:12" x14ac:dyDescent="0.25">
      <c r="A31" s="1" t="s">
        <v>69</v>
      </c>
      <c r="B31" s="1" t="s">
        <v>70</v>
      </c>
      <c r="C31">
        <v>85</v>
      </c>
      <c r="D31" s="2">
        <v>45937</v>
      </c>
      <c r="E31" s="2">
        <v>45938</v>
      </c>
      <c r="F31" s="1" t="s">
        <v>20</v>
      </c>
      <c r="G31">
        <v>69</v>
      </c>
      <c r="H31" t="str">
        <f t="shared" si="0"/>
        <v>Good</v>
      </c>
      <c r="I31">
        <f>VLOOKUP(F31, [1]Sheet1!A:B, 2, FALSE)</f>
        <v>14</v>
      </c>
      <c r="J31" s="1">
        <f>hospitaldata[[#This Row],[departure_date]]-hospitaldata[[#This Row],[arrival_date]]</f>
        <v>1</v>
      </c>
      <c r="K31" s="1" t="str">
        <f t="shared" si="1"/>
        <v>Sunday</v>
      </c>
      <c r="L31" s="4" t="b">
        <f t="shared" si="2"/>
        <v>0</v>
      </c>
    </row>
    <row r="32" spans="1:12" x14ac:dyDescent="0.25">
      <c r="A32" s="1" t="s">
        <v>71</v>
      </c>
      <c r="B32" s="1" t="s">
        <v>72</v>
      </c>
      <c r="C32">
        <v>29</v>
      </c>
      <c r="D32" s="2">
        <v>45716</v>
      </c>
      <c r="E32" s="2">
        <v>45730</v>
      </c>
      <c r="F32" s="1" t="s">
        <v>20</v>
      </c>
      <c r="G32">
        <v>82</v>
      </c>
      <c r="H32" t="str">
        <f t="shared" si="0"/>
        <v>Good</v>
      </c>
      <c r="I32">
        <f>VLOOKUP(F32, [1]Sheet1!A:B, 2, FALSE)</f>
        <v>14</v>
      </c>
      <c r="J32" s="1">
        <f>hospitaldata[[#This Row],[departure_date]]-hospitaldata[[#This Row],[arrival_date]]</f>
        <v>14</v>
      </c>
      <c r="K32" s="1" t="str">
        <f t="shared" si="1"/>
        <v>Sunday</v>
      </c>
      <c r="L32" s="4" t="b">
        <f t="shared" si="2"/>
        <v>0</v>
      </c>
    </row>
    <row r="33" spans="1:12" x14ac:dyDescent="0.25">
      <c r="A33" s="1" t="s">
        <v>73</v>
      </c>
      <c r="B33" s="1" t="s">
        <v>74</v>
      </c>
      <c r="C33">
        <v>80</v>
      </c>
      <c r="D33" s="2">
        <v>45772</v>
      </c>
      <c r="E33" s="2">
        <v>45773</v>
      </c>
      <c r="F33" s="1" t="s">
        <v>9</v>
      </c>
      <c r="G33">
        <v>73</v>
      </c>
      <c r="H33" t="str">
        <f t="shared" si="0"/>
        <v>Good</v>
      </c>
      <c r="I33">
        <f>VLOOKUP(F33, [1]Sheet1!A:B, 2, FALSE)</f>
        <v>10</v>
      </c>
      <c r="J33" s="1">
        <f>hospitaldata[[#This Row],[departure_date]]-hospitaldata[[#This Row],[arrival_date]]</f>
        <v>1</v>
      </c>
      <c r="K33" s="1" t="str">
        <f t="shared" si="1"/>
        <v>Tuesday</v>
      </c>
      <c r="L33" s="4" t="b">
        <f t="shared" si="2"/>
        <v>0</v>
      </c>
    </row>
    <row r="34" spans="1:12" x14ac:dyDescent="0.25">
      <c r="A34" s="1" t="s">
        <v>75</v>
      </c>
      <c r="B34" s="1" t="s">
        <v>76</v>
      </c>
      <c r="C34">
        <v>8</v>
      </c>
      <c r="D34" s="2">
        <v>45894</v>
      </c>
      <c r="E34" s="2">
        <v>45903</v>
      </c>
      <c r="F34" s="1" t="s">
        <v>20</v>
      </c>
      <c r="G34">
        <v>98</v>
      </c>
      <c r="H34" t="str">
        <f t="shared" si="0"/>
        <v>Excellent</v>
      </c>
      <c r="I34">
        <f>VLOOKUP(F34, [1]Sheet1!A:B, 2, FALSE)</f>
        <v>14</v>
      </c>
      <c r="J34" s="1">
        <f>hospitaldata[[#This Row],[departure_date]]-hospitaldata[[#This Row],[arrival_date]]</f>
        <v>9</v>
      </c>
      <c r="K34" s="1" t="str">
        <f t="shared" si="1"/>
        <v>Sunday</v>
      </c>
      <c r="L34" s="4" t="b">
        <f t="shared" si="2"/>
        <v>0</v>
      </c>
    </row>
    <row r="35" spans="1:12" x14ac:dyDescent="0.25">
      <c r="A35" s="1" t="s">
        <v>77</v>
      </c>
      <c r="B35" s="1" t="s">
        <v>78</v>
      </c>
      <c r="C35">
        <v>72</v>
      </c>
      <c r="D35" s="2">
        <v>45935</v>
      </c>
      <c r="E35" s="2">
        <v>45946</v>
      </c>
      <c r="F35" s="1" t="s">
        <v>9</v>
      </c>
      <c r="G35">
        <v>63</v>
      </c>
      <c r="H35" t="str">
        <f t="shared" si="0"/>
        <v>Good</v>
      </c>
      <c r="I35">
        <f>VLOOKUP(F35, [1]Sheet1!A:B, 2, FALSE)</f>
        <v>10</v>
      </c>
      <c r="J35" s="1">
        <f>hospitaldata[[#This Row],[departure_date]]-hospitaldata[[#This Row],[arrival_date]]</f>
        <v>11</v>
      </c>
      <c r="K35" s="1" t="str">
        <f t="shared" si="1"/>
        <v>Monday</v>
      </c>
      <c r="L35" s="4" t="b">
        <f t="shared" si="2"/>
        <v>1</v>
      </c>
    </row>
    <row r="36" spans="1:12" x14ac:dyDescent="0.25">
      <c r="A36" s="1" t="s">
        <v>79</v>
      </c>
      <c r="B36" s="1" t="s">
        <v>80</v>
      </c>
      <c r="C36">
        <v>25</v>
      </c>
      <c r="D36" s="2">
        <v>45686</v>
      </c>
      <c r="E36" s="2">
        <v>45699</v>
      </c>
      <c r="F36" s="1" t="s">
        <v>9</v>
      </c>
      <c r="G36">
        <v>93</v>
      </c>
      <c r="H36" t="str">
        <f t="shared" si="0"/>
        <v>Excellent</v>
      </c>
      <c r="I36">
        <f>VLOOKUP(F36, [1]Sheet1!A:B, 2, FALSE)</f>
        <v>10</v>
      </c>
      <c r="J36" s="1">
        <f>hospitaldata[[#This Row],[departure_date]]-hospitaldata[[#This Row],[arrival_date]]</f>
        <v>13</v>
      </c>
      <c r="K36" s="1" t="str">
        <f t="shared" si="1"/>
        <v>Wednesday</v>
      </c>
      <c r="L36" s="4" t="b">
        <f t="shared" si="2"/>
        <v>0</v>
      </c>
    </row>
    <row r="37" spans="1:12" x14ac:dyDescent="0.25">
      <c r="A37" s="1" t="s">
        <v>81</v>
      </c>
      <c r="B37" s="1" t="s">
        <v>82</v>
      </c>
      <c r="C37">
        <v>86</v>
      </c>
      <c r="D37" s="2">
        <v>45732</v>
      </c>
      <c r="E37" s="2">
        <v>45738</v>
      </c>
      <c r="F37" s="1" t="s">
        <v>17</v>
      </c>
      <c r="G37">
        <v>77</v>
      </c>
      <c r="H37" t="str">
        <f t="shared" si="0"/>
        <v>Good</v>
      </c>
      <c r="I37">
        <f>VLOOKUP(F37, [1]Sheet1!A:B, 2, FALSE)</f>
        <v>22</v>
      </c>
      <c r="J37" s="1">
        <f>hospitaldata[[#This Row],[departure_date]]-hospitaldata[[#This Row],[arrival_date]]</f>
        <v>6</v>
      </c>
      <c r="K37" s="1" t="str">
        <f t="shared" si="1"/>
        <v>Monday</v>
      </c>
      <c r="L37" s="4" t="b">
        <f t="shared" si="2"/>
        <v>0</v>
      </c>
    </row>
    <row r="38" spans="1:12" x14ac:dyDescent="0.25">
      <c r="A38" s="1" t="s">
        <v>83</v>
      </c>
      <c r="B38" s="1" t="s">
        <v>84</v>
      </c>
      <c r="C38">
        <v>84</v>
      </c>
      <c r="D38" s="2">
        <v>46013</v>
      </c>
      <c r="E38" s="2">
        <v>46022</v>
      </c>
      <c r="F38" s="1" t="s">
        <v>9</v>
      </c>
      <c r="G38">
        <v>97</v>
      </c>
      <c r="H38" t="str">
        <f t="shared" si="0"/>
        <v>Excellent</v>
      </c>
      <c r="I38">
        <f>VLOOKUP(F38, [1]Sheet1!A:B, 2, FALSE)</f>
        <v>10</v>
      </c>
      <c r="J38" s="1">
        <f>hospitaldata[[#This Row],[departure_date]]-hospitaldata[[#This Row],[arrival_date]]</f>
        <v>9</v>
      </c>
      <c r="K38" s="1" t="str">
        <f t="shared" si="1"/>
        <v>Saturday</v>
      </c>
      <c r="L38" s="4" t="b">
        <f t="shared" si="2"/>
        <v>0</v>
      </c>
    </row>
    <row r="39" spans="1:12" x14ac:dyDescent="0.25">
      <c r="A39" s="1" t="s">
        <v>85</v>
      </c>
      <c r="B39" s="1" t="s">
        <v>86</v>
      </c>
      <c r="C39">
        <v>33</v>
      </c>
      <c r="D39" s="2">
        <v>45822</v>
      </c>
      <c r="E39" s="2">
        <v>45831</v>
      </c>
      <c r="F39" s="1" t="s">
        <v>17</v>
      </c>
      <c r="G39">
        <v>97</v>
      </c>
      <c r="H39" t="str">
        <f t="shared" si="0"/>
        <v>Excellent</v>
      </c>
      <c r="I39">
        <f>VLOOKUP(F39, [1]Sheet1!A:B, 2, FALSE)</f>
        <v>22</v>
      </c>
      <c r="J39" s="1">
        <f>hospitaldata[[#This Row],[departure_date]]-hospitaldata[[#This Row],[arrival_date]]</f>
        <v>9</v>
      </c>
      <c r="K39" s="1" t="str">
        <f t="shared" si="1"/>
        <v>Thursday</v>
      </c>
      <c r="L39" s="4" t="b">
        <f t="shared" si="2"/>
        <v>0</v>
      </c>
    </row>
    <row r="40" spans="1:12" x14ac:dyDescent="0.25">
      <c r="A40" s="1" t="s">
        <v>87</v>
      </c>
      <c r="B40" s="1" t="s">
        <v>88</v>
      </c>
      <c r="C40">
        <v>75</v>
      </c>
      <c r="D40" s="2">
        <v>45774</v>
      </c>
      <c r="E40" s="2">
        <v>45784</v>
      </c>
      <c r="F40" s="1" t="s">
        <v>14</v>
      </c>
      <c r="G40">
        <v>81</v>
      </c>
      <c r="H40" t="str">
        <f t="shared" si="0"/>
        <v>Good</v>
      </c>
      <c r="I40">
        <f>VLOOKUP(F40, [1]Sheet1!A:B, 2, FALSE)</f>
        <v>19</v>
      </c>
      <c r="J40" s="1">
        <f>hospitaldata[[#This Row],[departure_date]]-hospitaldata[[#This Row],[arrival_date]]</f>
        <v>10</v>
      </c>
      <c r="K40" s="1" t="str">
        <f t="shared" si="1"/>
        <v>Thursday</v>
      </c>
      <c r="L40" s="4" t="b">
        <f t="shared" si="2"/>
        <v>0</v>
      </c>
    </row>
    <row r="41" spans="1:12" x14ac:dyDescent="0.25">
      <c r="A41" s="1" t="s">
        <v>89</v>
      </c>
      <c r="B41" s="1" t="s">
        <v>90</v>
      </c>
      <c r="C41">
        <v>84</v>
      </c>
      <c r="D41" s="2">
        <v>45970</v>
      </c>
      <c r="E41" s="2">
        <v>45976</v>
      </c>
      <c r="F41" s="1" t="s">
        <v>14</v>
      </c>
      <c r="G41">
        <v>86</v>
      </c>
      <c r="H41" t="str">
        <f t="shared" si="0"/>
        <v>Good</v>
      </c>
      <c r="I41">
        <f>VLOOKUP(F41, [1]Sheet1!A:B, 2, FALSE)</f>
        <v>19</v>
      </c>
      <c r="J41" s="1">
        <f>hospitaldata[[#This Row],[departure_date]]-hospitaldata[[#This Row],[arrival_date]]</f>
        <v>6</v>
      </c>
      <c r="K41" s="1" t="str">
        <f t="shared" si="1"/>
        <v>Saturday</v>
      </c>
      <c r="L41" s="4" t="b">
        <f t="shared" si="2"/>
        <v>0</v>
      </c>
    </row>
    <row r="42" spans="1:12" x14ac:dyDescent="0.25">
      <c r="A42" s="1" t="s">
        <v>91</v>
      </c>
      <c r="B42" s="1" t="s">
        <v>92</v>
      </c>
      <c r="C42">
        <v>39</v>
      </c>
      <c r="D42" s="2">
        <v>45925</v>
      </c>
      <c r="E42" s="2">
        <v>45938</v>
      </c>
      <c r="F42" s="1" t="s">
        <v>9</v>
      </c>
      <c r="G42">
        <v>66</v>
      </c>
      <c r="H42" t="str">
        <f t="shared" si="0"/>
        <v>Good</v>
      </c>
      <c r="I42">
        <f>VLOOKUP(F42, [1]Sheet1!A:B, 2, FALSE)</f>
        <v>10</v>
      </c>
      <c r="J42" s="1">
        <f>hospitaldata[[#This Row],[departure_date]]-hospitaldata[[#This Row],[arrival_date]]</f>
        <v>13</v>
      </c>
      <c r="K42" s="1" t="str">
        <f t="shared" si="1"/>
        <v>Wednesday</v>
      </c>
      <c r="L42" s="4" t="b">
        <f t="shared" si="2"/>
        <v>1</v>
      </c>
    </row>
    <row r="43" spans="1:12" x14ac:dyDescent="0.25">
      <c r="A43" s="1" t="s">
        <v>93</v>
      </c>
      <c r="B43" s="1" t="s">
        <v>94</v>
      </c>
      <c r="C43">
        <v>9</v>
      </c>
      <c r="D43" s="2">
        <v>45847</v>
      </c>
      <c r="E43" s="2">
        <v>45857</v>
      </c>
      <c r="F43" s="1" t="s">
        <v>17</v>
      </c>
      <c r="G43">
        <v>61</v>
      </c>
      <c r="H43" t="str">
        <f t="shared" si="0"/>
        <v>Good</v>
      </c>
      <c r="I43">
        <f>VLOOKUP(F43, [1]Sheet1!A:B, 2, FALSE)</f>
        <v>22</v>
      </c>
      <c r="J43" s="1">
        <f>hospitaldata[[#This Row],[departure_date]]-hospitaldata[[#This Row],[arrival_date]]</f>
        <v>10</v>
      </c>
      <c r="K43" s="1" t="str">
        <f t="shared" si="1"/>
        <v>Monday</v>
      </c>
      <c r="L43" s="4" t="b">
        <f t="shared" si="2"/>
        <v>1</v>
      </c>
    </row>
    <row r="44" spans="1:12" x14ac:dyDescent="0.25">
      <c r="A44" s="1" t="s">
        <v>95</v>
      </c>
      <c r="B44" s="1" t="s">
        <v>96</v>
      </c>
      <c r="C44">
        <v>53</v>
      </c>
      <c r="D44" s="2">
        <v>45850</v>
      </c>
      <c r="E44" s="2">
        <v>45853</v>
      </c>
      <c r="F44" s="1" t="s">
        <v>14</v>
      </c>
      <c r="G44">
        <v>95</v>
      </c>
      <c r="H44" t="str">
        <f t="shared" si="0"/>
        <v>Excellent</v>
      </c>
      <c r="I44">
        <f>VLOOKUP(F44, [1]Sheet1!A:B, 2, FALSE)</f>
        <v>19</v>
      </c>
      <c r="J44" s="1">
        <f>hospitaldata[[#This Row],[departure_date]]-hospitaldata[[#This Row],[arrival_date]]</f>
        <v>3</v>
      </c>
      <c r="K44" s="1" t="str">
        <f t="shared" si="1"/>
        <v>Wednesday</v>
      </c>
      <c r="L44" s="4" t="b">
        <f t="shared" si="2"/>
        <v>0</v>
      </c>
    </row>
    <row r="45" spans="1:12" x14ac:dyDescent="0.25">
      <c r="A45" s="1" t="s">
        <v>97</v>
      </c>
      <c r="B45" s="1" t="s">
        <v>98</v>
      </c>
      <c r="C45">
        <v>25</v>
      </c>
      <c r="D45" s="2">
        <v>45806</v>
      </c>
      <c r="E45" s="2">
        <v>45817</v>
      </c>
      <c r="F45" s="1" t="s">
        <v>17</v>
      </c>
      <c r="G45">
        <v>99</v>
      </c>
      <c r="H45" t="str">
        <f t="shared" si="0"/>
        <v>Excellent</v>
      </c>
      <c r="I45">
        <f>VLOOKUP(F45, [1]Sheet1!A:B, 2, FALSE)</f>
        <v>22</v>
      </c>
      <c r="J45" s="1">
        <f>hospitaldata[[#This Row],[departure_date]]-hospitaldata[[#This Row],[arrival_date]]</f>
        <v>11</v>
      </c>
      <c r="K45" s="1" t="str">
        <f t="shared" si="1"/>
        <v>Wednesday</v>
      </c>
      <c r="L45" s="4" t="b">
        <f t="shared" si="2"/>
        <v>0</v>
      </c>
    </row>
    <row r="46" spans="1:12" x14ac:dyDescent="0.25">
      <c r="A46" s="1" t="s">
        <v>99</v>
      </c>
      <c r="B46" s="1" t="s">
        <v>100</v>
      </c>
      <c r="C46">
        <v>10</v>
      </c>
      <c r="D46" s="2">
        <v>45821</v>
      </c>
      <c r="E46" s="2">
        <v>45822</v>
      </c>
      <c r="F46" s="1" t="s">
        <v>20</v>
      </c>
      <c r="G46">
        <v>98</v>
      </c>
      <c r="H46" t="str">
        <f t="shared" si="0"/>
        <v>Excellent</v>
      </c>
      <c r="I46">
        <f>VLOOKUP(F46, [1]Sheet1!A:B, 2, FALSE)</f>
        <v>14</v>
      </c>
      <c r="J46" s="1">
        <f>hospitaldata[[#This Row],[departure_date]]-hospitaldata[[#This Row],[arrival_date]]</f>
        <v>1</v>
      </c>
      <c r="K46" s="1" t="str">
        <f t="shared" si="1"/>
        <v>Tuesday</v>
      </c>
      <c r="L46" s="4" t="b">
        <f t="shared" si="2"/>
        <v>0</v>
      </c>
    </row>
    <row r="47" spans="1:12" x14ac:dyDescent="0.25">
      <c r="A47" s="1" t="s">
        <v>101</v>
      </c>
      <c r="B47" s="1" t="s">
        <v>102</v>
      </c>
      <c r="C47">
        <v>53</v>
      </c>
      <c r="D47" s="2">
        <v>45712</v>
      </c>
      <c r="E47" s="2">
        <v>45720</v>
      </c>
      <c r="F47" s="1" t="s">
        <v>9</v>
      </c>
      <c r="G47">
        <v>81</v>
      </c>
      <c r="H47" t="str">
        <f t="shared" si="0"/>
        <v>Good</v>
      </c>
      <c r="I47">
        <f>VLOOKUP(F47, [1]Sheet1!A:B, 2, FALSE)</f>
        <v>10</v>
      </c>
      <c r="J47" s="1">
        <f>hospitaldata[[#This Row],[departure_date]]-hospitaldata[[#This Row],[arrival_date]]</f>
        <v>8</v>
      </c>
      <c r="K47" s="1" t="str">
        <f t="shared" si="1"/>
        <v>Wednesday</v>
      </c>
      <c r="L47" s="4" t="b">
        <f t="shared" si="2"/>
        <v>0</v>
      </c>
    </row>
    <row r="48" spans="1:12" x14ac:dyDescent="0.25">
      <c r="A48" s="1" t="s">
        <v>103</v>
      </c>
      <c r="B48" s="1" t="s">
        <v>104</v>
      </c>
      <c r="C48">
        <v>68</v>
      </c>
      <c r="D48" s="2">
        <v>45946</v>
      </c>
      <c r="E48" s="2">
        <v>45956</v>
      </c>
      <c r="F48" s="1" t="s">
        <v>20</v>
      </c>
      <c r="G48">
        <v>95</v>
      </c>
      <c r="H48" t="str">
        <f t="shared" si="0"/>
        <v>Excellent</v>
      </c>
      <c r="I48">
        <f>VLOOKUP(F48, [1]Sheet1!A:B, 2, FALSE)</f>
        <v>14</v>
      </c>
      <c r="J48" s="1">
        <f>hospitaldata[[#This Row],[departure_date]]-hospitaldata[[#This Row],[arrival_date]]</f>
        <v>10</v>
      </c>
      <c r="K48" s="1" t="str">
        <f t="shared" si="1"/>
        <v>Thursday</v>
      </c>
      <c r="L48" s="4" t="b">
        <f t="shared" si="2"/>
        <v>0</v>
      </c>
    </row>
    <row r="49" spans="1:12" x14ac:dyDescent="0.25">
      <c r="A49" s="1" t="s">
        <v>105</v>
      </c>
      <c r="B49" s="1" t="s">
        <v>106</v>
      </c>
      <c r="C49">
        <v>19</v>
      </c>
      <c r="D49" s="2">
        <v>45884</v>
      </c>
      <c r="E49" s="2">
        <v>45888</v>
      </c>
      <c r="F49" s="1" t="s">
        <v>14</v>
      </c>
      <c r="G49">
        <v>76</v>
      </c>
      <c r="H49" t="str">
        <f t="shared" si="0"/>
        <v>Good</v>
      </c>
      <c r="I49">
        <f>VLOOKUP(F49, [1]Sheet1!A:B, 2, FALSE)</f>
        <v>19</v>
      </c>
      <c r="J49" s="1">
        <f>hospitaldata[[#This Row],[departure_date]]-hospitaldata[[#This Row],[arrival_date]]</f>
        <v>4</v>
      </c>
      <c r="K49" s="1" t="str">
        <f t="shared" si="1"/>
        <v>Thursday</v>
      </c>
      <c r="L49" s="4" t="b">
        <f t="shared" si="2"/>
        <v>0</v>
      </c>
    </row>
    <row r="50" spans="1:12" x14ac:dyDescent="0.25">
      <c r="A50" s="1" t="s">
        <v>107</v>
      </c>
      <c r="B50" s="1" t="s">
        <v>108</v>
      </c>
      <c r="C50">
        <v>61</v>
      </c>
      <c r="D50" s="2">
        <v>46022</v>
      </c>
      <c r="E50" s="2">
        <v>46033</v>
      </c>
      <c r="F50" s="1" t="s">
        <v>14</v>
      </c>
      <c r="G50">
        <v>93</v>
      </c>
      <c r="H50" t="str">
        <f t="shared" si="0"/>
        <v>Excellent</v>
      </c>
      <c r="I50">
        <f>VLOOKUP(F50, [1]Sheet1!A:B, 2, FALSE)</f>
        <v>19</v>
      </c>
      <c r="J50" s="1">
        <f>hospitaldata[[#This Row],[departure_date]]-hospitaldata[[#This Row],[arrival_date]]</f>
        <v>11</v>
      </c>
      <c r="K50" s="1" t="str">
        <f t="shared" si="1"/>
        <v>Thursday</v>
      </c>
      <c r="L50" s="4" t="b">
        <f t="shared" si="2"/>
        <v>0</v>
      </c>
    </row>
    <row r="51" spans="1:12" x14ac:dyDescent="0.25">
      <c r="A51" s="1" t="s">
        <v>109</v>
      </c>
      <c r="B51" s="1" t="s">
        <v>110</v>
      </c>
      <c r="C51">
        <v>72</v>
      </c>
      <c r="D51" s="2">
        <v>45730</v>
      </c>
      <c r="E51" s="2">
        <v>45739</v>
      </c>
      <c r="F51" s="1" t="s">
        <v>9</v>
      </c>
      <c r="G51">
        <v>99</v>
      </c>
      <c r="H51" t="str">
        <f t="shared" si="0"/>
        <v>Excellent</v>
      </c>
      <c r="I51">
        <f>VLOOKUP(F51, [1]Sheet1!A:B, 2, FALSE)</f>
        <v>10</v>
      </c>
      <c r="J51" s="1">
        <f>hospitaldata[[#This Row],[departure_date]]-hospitaldata[[#This Row],[arrival_date]]</f>
        <v>9</v>
      </c>
      <c r="K51" s="1" t="str">
        <f t="shared" si="1"/>
        <v>Monday</v>
      </c>
      <c r="L51" s="4" t="b">
        <f t="shared" si="2"/>
        <v>0</v>
      </c>
    </row>
    <row r="52" spans="1:12" x14ac:dyDescent="0.25">
      <c r="A52" s="1" t="s">
        <v>111</v>
      </c>
      <c r="B52" s="1" t="s">
        <v>112</v>
      </c>
      <c r="C52">
        <v>16</v>
      </c>
      <c r="D52" s="2">
        <v>45874</v>
      </c>
      <c r="E52" s="2">
        <v>45887</v>
      </c>
      <c r="F52" s="1" t="s">
        <v>17</v>
      </c>
      <c r="G52">
        <v>99</v>
      </c>
      <c r="H52" t="str">
        <f t="shared" si="0"/>
        <v>Excellent</v>
      </c>
      <c r="I52">
        <f>VLOOKUP(F52, [1]Sheet1!A:B, 2, FALSE)</f>
        <v>22</v>
      </c>
      <c r="J52" s="1">
        <f>hospitaldata[[#This Row],[departure_date]]-hospitaldata[[#This Row],[arrival_date]]</f>
        <v>13</v>
      </c>
      <c r="K52" s="1" t="str">
        <f t="shared" si="1"/>
        <v>Monday</v>
      </c>
      <c r="L52" s="4" t="b">
        <f t="shared" si="2"/>
        <v>0</v>
      </c>
    </row>
    <row r="53" spans="1:12" x14ac:dyDescent="0.25">
      <c r="A53" s="1" t="s">
        <v>113</v>
      </c>
      <c r="B53" s="1" t="s">
        <v>114</v>
      </c>
      <c r="C53">
        <v>41</v>
      </c>
      <c r="D53" s="2">
        <v>45696</v>
      </c>
      <c r="E53" s="2">
        <v>45699</v>
      </c>
      <c r="F53" s="1" t="s">
        <v>17</v>
      </c>
      <c r="G53">
        <v>62</v>
      </c>
      <c r="H53" t="str">
        <f t="shared" si="0"/>
        <v>Good</v>
      </c>
      <c r="I53">
        <f>VLOOKUP(F53, [1]Sheet1!A:B, 2, FALSE)</f>
        <v>22</v>
      </c>
      <c r="J53" s="1">
        <f>hospitaldata[[#This Row],[departure_date]]-hospitaldata[[#This Row],[arrival_date]]</f>
        <v>3</v>
      </c>
      <c r="K53" s="1" t="str">
        <f t="shared" si="1"/>
        <v>Friday</v>
      </c>
      <c r="L53" s="4" t="b">
        <f t="shared" si="2"/>
        <v>0</v>
      </c>
    </row>
    <row r="54" spans="1:12" x14ac:dyDescent="0.25">
      <c r="A54" s="1" t="s">
        <v>115</v>
      </c>
      <c r="B54" s="1" t="s">
        <v>116</v>
      </c>
      <c r="C54">
        <v>43</v>
      </c>
      <c r="D54" s="2">
        <v>45759</v>
      </c>
      <c r="E54" s="2">
        <v>45761</v>
      </c>
      <c r="F54" s="1" t="s">
        <v>14</v>
      </c>
      <c r="G54">
        <v>71</v>
      </c>
      <c r="H54" t="str">
        <f t="shared" si="0"/>
        <v>Good</v>
      </c>
      <c r="I54">
        <f>VLOOKUP(F54, [1]Sheet1!A:B, 2, FALSE)</f>
        <v>19</v>
      </c>
      <c r="J54" s="1">
        <f>hospitaldata[[#This Row],[departure_date]]-hospitaldata[[#This Row],[arrival_date]]</f>
        <v>2</v>
      </c>
      <c r="K54" s="1" t="str">
        <f t="shared" si="1"/>
        <v>Sunday</v>
      </c>
      <c r="L54" s="4" t="b">
        <f t="shared" si="2"/>
        <v>0</v>
      </c>
    </row>
    <row r="55" spans="1:12" x14ac:dyDescent="0.25">
      <c r="A55" s="1" t="s">
        <v>117</v>
      </c>
      <c r="B55" s="1" t="s">
        <v>118</v>
      </c>
      <c r="C55">
        <v>18</v>
      </c>
      <c r="D55" s="2">
        <v>45701</v>
      </c>
      <c r="E55" s="2">
        <v>45712</v>
      </c>
      <c r="F55" s="1" t="s">
        <v>17</v>
      </c>
      <c r="G55">
        <v>76</v>
      </c>
      <c r="H55" t="str">
        <f t="shared" si="0"/>
        <v>Good</v>
      </c>
      <c r="I55">
        <f>VLOOKUP(F55, [1]Sheet1!A:B, 2, FALSE)</f>
        <v>22</v>
      </c>
      <c r="J55" s="1">
        <f>hospitaldata[[#This Row],[departure_date]]-hospitaldata[[#This Row],[arrival_date]]</f>
        <v>11</v>
      </c>
      <c r="K55" s="1" t="str">
        <f t="shared" si="1"/>
        <v>Wednesday</v>
      </c>
      <c r="L55" s="4" t="b">
        <f t="shared" si="2"/>
        <v>1</v>
      </c>
    </row>
    <row r="56" spans="1:12" x14ac:dyDescent="0.25">
      <c r="A56" s="1" t="s">
        <v>119</v>
      </c>
      <c r="B56" s="1" t="s">
        <v>120</v>
      </c>
      <c r="C56">
        <v>73</v>
      </c>
      <c r="D56" s="2">
        <v>45968</v>
      </c>
      <c r="E56" s="2">
        <v>45969</v>
      </c>
      <c r="F56" s="1" t="s">
        <v>17</v>
      </c>
      <c r="G56">
        <v>71</v>
      </c>
      <c r="H56" t="str">
        <f t="shared" si="0"/>
        <v>Good</v>
      </c>
      <c r="I56">
        <f>VLOOKUP(F56, [1]Sheet1!A:B, 2, FALSE)</f>
        <v>22</v>
      </c>
      <c r="J56" s="1">
        <f>hospitaldata[[#This Row],[departure_date]]-hospitaldata[[#This Row],[arrival_date]]</f>
        <v>1</v>
      </c>
      <c r="K56" s="1" t="str">
        <f t="shared" si="1"/>
        <v>Tuesday</v>
      </c>
      <c r="L56" s="4" t="b">
        <f t="shared" si="2"/>
        <v>0</v>
      </c>
    </row>
    <row r="57" spans="1:12" x14ac:dyDescent="0.25">
      <c r="A57" s="1" t="s">
        <v>121</v>
      </c>
      <c r="B57" s="1" t="s">
        <v>122</v>
      </c>
      <c r="C57">
        <v>61</v>
      </c>
      <c r="D57" s="2">
        <v>45873</v>
      </c>
      <c r="E57" s="2">
        <v>45876</v>
      </c>
      <c r="F57" s="1" t="s">
        <v>20</v>
      </c>
      <c r="G57">
        <v>67</v>
      </c>
      <c r="H57" t="str">
        <f t="shared" si="0"/>
        <v>Good</v>
      </c>
      <c r="I57">
        <f>VLOOKUP(F57, [1]Sheet1!A:B, 2, FALSE)</f>
        <v>14</v>
      </c>
      <c r="J57" s="1">
        <f>hospitaldata[[#This Row],[departure_date]]-hospitaldata[[#This Row],[arrival_date]]</f>
        <v>3</v>
      </c>
      <c r="K57" s="1" t="str">
        <f t="shared" si="1"/>
        <v>Thursday</v>
      </c>
      <c r="L57" s="4" t="b">
        <f t="shared" si="2"/>
        <v>0</v>
      </c>
    </row>
    <row r="58" spans="1:12" x14ac:dyDescent="0.25">
      <c r="A58" s="1" t="s">
        <v>123</v>
      </c>
      <c r="B58" s="1" t="s">
        <v>124</v>
      </c>
      <c r="C58">
        <v>20</v>
      </c>
      <c r="D58" s="2">
        <v>45872</v>
      </c>
      <c r="E58" s="2">
        <v>45877</v>
      </c>
      <c r="F58" s="1" t="s">
        <v>17</v>
      </c>
      <c r="G58">
        <v>75</v>
      </c>
      <c r="H58" t="str">
        <f t="shared" si="0"/>
        <v>Good</v>
      </c>
      <c r="I58">
        <f>VLOOKUP(F58, [1]Sheet1!A:B, 2, FALSE)</f>
        <v>22</v>
      </c>
      <c r="J58" s="1">
        <f>hospitaldata[[#This Row],[departure_date]]-hospitaldata[[#This Row],[arrival_date]]</f>
        <v>5</v>
      </c>
      <c r="K58" s="1" t="str">
        <f t="shared" si="1"/>
        <v>Friday</v>
      </c>
      <c r="L58" s="4" t="b">
        <f t="shared" si="2"/>
        <v>0</v>
      </c>
    </row>
    <row r="59" spans="1:12" x14ac:dyDescent="0.25">
      <c r="A59" s="1" t="s">
        <v>125</v>
      </c>
      <c r="B59" s="1" t="s">
        <v>126</v>
      </c>
      <c r="C59">
        <v>69</v>
      </c>
      <c r="D59" s="2">
        <v>45682</v>
      </c>
      <c r="E59" s="2">
        <v>45684</v>
      </c>
      <c r="F59" s="1" t="s">
        <v>20</v>
      </c>
      <c r="G59">
        <v>84</v>
      </c>
      <c r="H59" t="str">
        <f t="shared" si="0"/>
        <v>Good</v>
      </c>
      <c r="I59">
        <f>VLOOKUP(F59, [1]Sheet1!A:B, 2, FALSE)</f>
        <v>14</v>
      </c>
      <c r="J59" s="1">
        <f>hospitaldata[[#This Row],[departure_date]]-hospitaldata[[#This Row],[arrival_date]]</f>
        <v>2</v>
      </c>
      <c r="K59" s="1" t="str">
        <f t="shared" si="1"/>
        <v>Friday</v>
      </c>
      <c r="L59" s="4" t="b">
        <f t="shared" si="2"/>
        <v>0</v>
      </c>
    </row>
    <row r="60" spans="1:12" x14ac:dyDescent="0.25">
      <c r="A60" s="1" t="s">
        <v>127</v>
      </c>
      <c r="B60" s="1" t="s">
        <v>128</v>
      </c>
      <c r="C60">
        <v>11</v>
      </c>
      <c r="D60" s="2">
        <v>45716</v>
      </c>
      <c r="E60" s="2">
        <v>45726</v>
      </c>
      <c r="F60" s="1" t="s">
        <v>14</v>
      </c>
      <c r="G60">
        <v>85</v>
      </c>
      <c r="H60" t="str">
        <f t="shared" si="0"/>
        <v>Good</v>
      </c>
      <c r="I60">
        <f>VLOOKUP(F60, [1]Sheet1!A:B, 2, FALSE)</f>
        <v>19</v>
      </c>
      <c r="J60" s="1">
        <f>hospitaldata[[#This Row],[departure_date]]-hospitaldata[[#This Row],[arrival_date]]</f>
        <v>10</v>
      </c>
      <c r="K60" s="1" t="str">
        <f t="shared" si="1"/>
        <v>Wednesday</v>
      </c>
      <c r="L60" s="4" t="b">
        <f t="shared" si="2"/>
        <v>0</v>
      </c>
    </row>
    <row r="61" spans="1:12" x14ac:dyDescent="0.25">
      <c r="A61" s="1" t="s">
        <v>129</v>
      </c>
      <c r="B61" s="1" t="s">
        <v>130</v>
      </c>
      <c r="C61">
        <v>46</v>
      </c>
      <c r="D61" s="2">
        <v>45923</v>
      </c>
      <c r="E61" s="2">
        <v>45930</v>
      </c>
      <c r="F61" s="1" t="s">
        <v>20</v>
      </c>
      <c r="G61">
        <v>76</v>
      </c>
      <c r="H61" t="str">
        <f t="shared" si="0"/>
        <v>Good</v>
      </c>
      <c r="I61">
        <f>VLOOKUP(F61, [1]Sheet1!A:B, 2, FALSE)</f>
        <v>14</v>
      </c>
      <c r="J61" s="1">
        <f>hospitaldata[[#This Row],[departure_date]]-hospitaldata[[#This Row],[arrival_date]]</f>
        <v>7</v>
      </c>
      <c r="K61" s="1" t="str">
        <f t="shared" si="1"/>
        <v>Wednesday</v>
      </c>
      <c r="L61" s="4" t="b">
        <f t="shared" si="2"/>
        <v>0</v>
      </c>
    </row>
    <row r="62" spans="1:12" x14ac:dyDescent="0.25">
      <c r="A62" s="1" t="s">
        <v>131</v>
      </c>
      <c r="B62" s="1" t="s">
        <v>132</v>
      </c>
      <c r="C62">
        <v>22</v>
      </c>
      <c r="D62" s="2">
        <v>45743</v>
      </c>
      <c r="E62" s="2">
        <v>45753</v>
      </c>
      <c r="F62" s="1" t="s">
        <v>9</v>
      </c>
      <c r="G62">
        <v>66</v>
      </c>
      <c r="H62" t="str">
        <f t="shared" si="0"/>
        <v>Good</v>
      </c>
      <c r="I62">
        <f>VLOOKUP(F62, [1]Sheet1!A:B, 2, FALSE)</f>
        <v>10</v>
      </c>
      <c r="J62" s="1">
        <f>hospitaldata[[#This Row],[departure_date]]-hospitaldata[[#This Row],[arrival_date]]</f>
        <v>10</v>
      </c>
      <c r="K62" s="1" t="str">
        <f t="shared" si="1"/>
        <v>Sunday</v>
      </c>
      <c r="L62" s="4" t="b">
        <f t="shared" si="2"/>
        <v>1</v>
      </c>
    </row>
    <row r="63" spans="1:12" x14ac:dyDescent="0.25">
      <c r="A63" s="1" t="s">
        <v>133</v>
      </c>
      <c r="B63" s="1" t="s">
        <v>134</v>
      </c>
      <c r="C63">
        <v>13</v>
      </c>
      <c r="D63" s="2">
        <v>45774</v>
      </c>
      <c r="E63" s="2">
        <v>45781</v>
      </c>
      <c r="F63" s="1" t="s">
        <v>14</v>
      </c>
      <c r="G63">
        <v>68</v>
      </c>
      <c r="H63" t="str">
        <f t="shared" si="0"/>
        <v>Good</v>
      </c>
      <c r="I63">
        <f>VLOOKUP(F63, [1]Sheet1!A:B, 2, FALSE)</f>
        <v>19</v>
      </c>
      <c r="J63" s="1">
        <f>hospitaldata[[#This Row],[departure_date]]-hospitaldata[[#This Row],[arrival_date]]</f>
        <v>7</v>
      </c>
      <c r="K63" s="1" t="str">
        <f t="shared" si="1"/>
        <v>Friday</v>
      </c>
      <c r="L63" s="4" t="b">
        <f t="shared" si="2"/>
        <v>0</v>
      </c>
    </row>
    <row r="64" spans="1:12" x14ac:dyDescent="0.25">
      <c r="A64" s="1" t="s">
        <v>135</v>
      </c>
      <c r="B64" s="1" t="s">
        <v>136</v>
      </c>
      <c r="C64">
        <v>47</v>
      </c>
      <c r="D64" s="2">
        <v>45972</v>
      </c>
      <c r="E64" s="2">
        <v>45979</v>
      </c>
      <c r="F64" s="1" t="s">
        <v>20</v>
      </c>
      <c r="G64">
        <v>88</v>
      </c>
      <c r="H64" t="str">
        <f t="shared" si="0"/>
        <v>Good</v>
      </c>
      <c r="I64">
        <f>VLOOKUP(F64, [1]Sheet1!A:B, 2, FALSE)</f>
        <v>14</v>
      </c>
      <c r="J64" s="1">
        <f>hospitaldata[[#This Row],[departure_date]]-hospitaldata[[#This Row],[arrival_date]]</f>
        <v>7</v>
      </c>
      <c r="K64" s="1" t="str">
        <f t="shared" si="1"/>
        <v>Thursday</v>
      </c>
      <c r="L64" s="4" t="b">
        <f t="shared" si="2"/>
        <v>0</v>
      </c>
    </row>
    <row r="65" spans="1:12" x14ac:dyDescent="0.25">
      <c r="A65" s="1" t="s">
        <v>137</v>
      </c>
      <c r="B65" s="1" t="s">
        <v>138</v>
      </c>
      <c r="C65">
        <v>81</v>
      </c>
      <c r="D65" s="2">
        <v>45760</v>
      </c>
      <c r="E65" s="2">
        <v>45761</v>
      </c>
      <c r="F65" s="1" t="s">
        <v>14</v>
      </c>
      <c r="G65">
        <v>73</v>
      </c>
      <c r="H65" t="str">
        <f t="shared" si="0"/>
        <v>Good</v>
      </c>
      <c r="I65">
        <f>VLOOKUP(F65, [1]Sheet1!A:B, 2, FALSE)</f>
        <v>19</v>
      </c>
      <c r="J65" s="1">
        <f>hospitaldata[[#This Row],[departure_date]]-hospitaldata[[#This Row],[arrival_date]]</f>
        <v>1</v>
      </c>
      <c r="K65" s="1" t="str">
        <f t="shared" si="1"/>
        <v>Wednesday</v>
      </c>
      <c r="L65" s="4" t="b">
        <f t="shared" si="2"/>
        <v>0</v>
      </c>
    </row>
    <row r="66" spans="1:12" x14ac:dyDescent="0.25">
      <c r="A66" s="1" t="s">
        <v>139</v>
      </c>
      <c r="B66" s="1" t="s">
        <v>140</v>
      </c>
      <c r="C66">
        <v>30</v>
      </c>
      <c r="D66" s="2">
        <v>45765</v>
      </c>
      <c r="E66" s="2">
        <v>45777</v>
      </c>
      <c r="F66" s="1" t="s">
        <v>20</v>
      </c>
      <c r="G66">
        <v>93</v>
      </c>
      <c r="H66" t="str">
        <f t="shared" ref="H66:H129" si="3">IF(G66&gt;=90,"Excellent",IF(G66&gt;60,"Good",IF(G66&gt;=30,"Needs Improvement")))</f>
        <v>Excellent</v>
      </c>
      <c r="I66">
        <f>VLOOKUP(F66, [1]Sheet1!A:B, 2, FALSE)</f>
        <v>14</v>
      </c>
      <c r="J66" s="1">
        <f>hospitaldata[[#This Row],[departure_date]]-hospitaldata[[#This Row],[arrival_date]]</f>
        <v>12</v>
      </c>
      <c r="K66" s="1" t="str">
        <f t="shared" ref="K66:K129" si="4">TEXT(C66, "dddd")</f>
        <v>Monday</v>
      </c>
      <c r="L66" s="4" t="b">
        <f t="shared" ref="L66:L129" si="5">AND($J66&gt;AVERAGE($J$2:$J$1001), $G66&lt;80)</f>
        <v>0</v>
      </c>
    </row>
    <row r="67" spans="1:12" x14ac:dyDescent="0.25">
      <c r="A67" s="1" t="s">
        <v>141</v>
      </c>
      <c r="B67" s="1" t="s">
        <v>142</v>
      </c>
      <c r="C67">
        <v>2</v>
      </c>
      <c r="D67" s="2">
        <v>45828</v>
      </c>
      <c r="E67" s="2">
        <v>45836</v>
      </c>
      <c r="F67" s="1" t="s">
        <v>17</v>
      </c>
      <c r="G67">
        <v>85</v>
      </c>
      <c r="H67" t="str">
        <f t="shared" si="3"/>
        <v>Good</v>
      </c>
      <c r="I67">
        <f>VLOOKUP(F67, [1]Sheet1!A:B, 2, FALSE)</f>
        <v>22</v>
      </c>
      <c r="J67" s="1">
        <f>hospitaldata[[#This Row],[departure_date]]-hospitaldata[[#This Row],[arrival_date]]</f>
        <v>8</v>
      </c>
      <c r="K67" s="1" t="str">
        <f t="shared" si="4"/>
        <v>Monday</v>
      </c>
      <c r="L67" s="4" t="b">
        <f t="shared" si="5"/>
        <v>0</v>
      </c>
    </row>
    <row r="68" spans="1:12" x14ac:dyDescent="0.25">
      <c r="A68" s="1" t="s">
        <v>143</v>
      </c>
      <c r="B68" s="1" t="s">
        <v>144</v>
      </c>
      <c r="C68">
        <v>54</v>
      </c>
      <c r="D68" s="2">
        <v>46021</v>
      </c>
      <c r="E68" s="2">
        <v>46028</v>
      </c>
      <c r="F68" s="1" t="s">
        <v>14</v>
      </c>
      <c r="G68">
        <v>74</v>
      </c>
      <c r="H68" t="str">
        <f t="shared" si="3"/>
        <v>Good</v>
      </c>
      <c r="I68">
        <f>VLOOKUP(F68, [1]Sheet1!A:B, 2, FALSE)</f>
        <v>19</v>
      </c>
      <c r="J68" s="1">
        <f>hospitaldata[[#This Row],[departure_date]]-hospitaldata[[#This Row],[arrival_date]]</f>
        <v>7</v>
      </c>
      <c r="K68" s="1" t="str">
        <f t="shared" si="4"/>
        <v>Thursday</v>
      </c>
      <c r="L68" s="4" t="b">
        <f t="shared" si="5"/>
        <v>0</v>
      </c>
    </row>
    <row r="69" spans="1:12" x14ac:dyDescent="0.25">
      <c r="A69" s="1" t="s">
        <v>145</v>
      </c>
      <c r="B69" s="1" t="s">
        <v>146</v>
      </c>
      <c r="C69">
        <v>3</v>
      </c>
      <c r="D69" s="2">
        <v>45867</v>
      </c>
      <c r="E69" s="2">
        <v>45868</v>
      </c>
      <c r="F69" s="1" t="s">
        <v>17</v>
      </c>
      <c r="G69">
        <v>75</v>
      </c>
      <c r="H69" t="str">
        <f t="shared" si="3"/>
        <v>Good</v>
      </c>
      <c r="I69">
        <f>VLOOKUP(F69, [1]Sheet1!A:B, 2, FALSE)</f>
        <v>22</v>
      </c>
      <c r="J69" s="1">
        <f>hospitaldata[[#This Row],[departure_date]]-hospitaldata[[#This Row],[arrival_date]]</f>
        <v>1</v>
      </c>
      <c r="K69" s="1" t="str">
        <f t="shared" si="4"/>
        <v>Tuesday</v>
      </c>
      <c r="L69" s="4" t="b">
        <f t="shared" si="5"/>
        <v>0</v>
      </c>
    </row>
    <row r="70" spans="1:12" x14ac:dyDescent="0.25">
      <c r="A70" s="1" t="s">
        <v>147</v>
      </c>
      <c r="B70" s="1" t="s">
        <v>148</v>
      </c>
      <c r="C70">
        <v>41</v>
      </c>
      <c r="D70" s="2">
        <v>45968</v>
      </c>
      <c r="E70" s="2">
        <v>45971</v>
      </c>
      <c r="F70" s="1" t="s">
        <v>20</v>
      </c>
      <c r="G70">
        <v>93</v>
      </c>
      <c r="H70" t="str">
        <f t="shared" si="3"/>
        <v>Excellent</v>
      </c>
      <c r="I70">
        <f>VLOOKUP(F70, [1]Sheet1!A:B, 2, FALSE)</f>
        <v>14</v>
      </c>
      <c r="J70" s="1">
        <f>hospitaldata[[#This Row],[departure_date]]-hospitaldata[[#This Row],[arrival_date]]</f>
        <v>3</v>
      </c>
      <c r="K70" s="1" t="str">
        <f t="shared" si="4"/>
        <v>Friday</v>
      </c>
      <c r="L70" s="4" t="b">
        <f t="shared" si="5"/>
        <v>0</v>
      </c>
    </row>
    <row r="71" spans="1:12" x14ac:dyDescent="0.25">
      <c r="A71" s="1" t="s">
        <v>149</v>
      </c>
      <c r="B71" s="1" t="s">
        <v>150</v>
      </c>
      <c r="C71">
        <v>29</v>
      </c>
      <c r="D71" s="2">
        <v>45904</v>
      </c>
      <c r="E71" s="2">
        <v>45917</v>
      </c>
      <c r="F71" s="1" t="s">
        <v>14</v>
      </c>
      <c r="G71">
        <v>72</v>
      </c>
      <c r="H71" t="str">
        <f t="shared" si="3"/>
        <v>Good</v>
      </c>
      <c r="I71">
        <f>VLOOKUP(F71, [1]Sheet1!A:B, 2, FALSE)</f>
        <v>19</v>
      </c>
      <c r="J71" s="1">
        <f>hospitaldata[[#This Row],[departure_date]]-hospitaldata[[#This Row],[arrival_date]]</f>
        <v>13</v>
      </c>
      <c r="K71" s="1" t="str">
        <f t="shared" si="4"/>
        <v>Sunday</v>
      </c>
      <c r="L71" s="4" t="b">
        <f t="shared" si="5"/>
        <v>1</v>
      </c>
    </row>
    <row r="72" spans="1:12" x14ac:dyDescent="0.25">
      <c r="A72" s="1" t="s">
        <v>151</v>
      </c>
      <c r="B72" s="1" t="s">
        <v>152</v>
      </c>
      <c r="C72">
        <v>17</v>
      </c>
      <c r="D72" s="2">
        <v>45753</v>
      </c>
      <c r="E72" s="2">
        <v>45756</v>
      </c>
      <c r="F72" s="1" t="s">
        <v>20</v>
      </c>
      <c r="G72">
        <v>98</v>
      </c>
      <c r="H72" t="str">
        <f t="shared" si="3"/>
        <v>Excellent</v>
      </c>
      <c r="I72">
        <f>VLOOKUP(F72, [1]Sheet1!A:B, 2, FALSE)</f>
        <v>14</v>
      </c>
      <c r="J72" s="1">
        <f>hospitaldata[[#This Row],[departure_date]]-hospitaldata[[#This Row],[arrival_date]]</f>
        <v>3</v>
      </c>
      <c r="K72" s="1" t="str">
        <f t="shared" si="4"/>
        <v>Tuesday</v>
      </c>
      <c r="L72" s="4" t="b">
        <f t="shared" si="5"/>
        <v>0</v>
      </c>
    </row>
    <row r="73" spans="1:12" x14ac:dyDescent="0.25">
      <c r="A73" s="1" t="s">
        <v>153</v>
      </c>
      <c r="B73" s="1" t="s">
        <v>154</v>
      </c>
      <c r="C73">
        <v>45</v>
      </c>
      <c r="D73" s="2">
        <v>45686</v>
      </c>
      <c r="E73" s="2">
        <v>45700</v>
      </c>
      <c r="F73" s="1" t="s">
        <v>20</v>
      </c>
      <c r="G73">
        <v>88</v>
      </c>
      <c r="H73" t="str">
        <f t="shared" si="3"/>
        <v>Good</v>
      </c>
      <c r="I73">
        <f>VLOOKUP(F73, [1]Sheet1!A:B, 2, FALSE)</f>
        <v>14</v>
      </c>
      <c r="J73" s="1">
        <f>hospitaldata[[#This Row],[departure_date]]-hospitaldata[[#This Row],[arrival_date]]</f>
        <v>14</v>
      </c>
      <c r="K73" s="1" t="str">
        <f t="shared" si="4"/>
        <v>Tuesday</v>
      </c>
      <c r="L73" s="4" t="b">
        <f t="shared" si="5"/>
        <v>0</v>
      </c>
    </row>
    <row r="74" spans="1:12" x14ac:dyDescent="0.25">
      <c r="A74" s="1" t="s">
        <v>155</v>
      </c>
      <c r="B74" s="1" t="s">
        <v>156</v>
      </c>
      <c r="C74">
        <v>61</v>
      </c>
      <c r="D74" s="2">
        <v>45893</v>
      </c>
      <c r="E74" s="2">
        <v>45902</v>
      </c>
      <c r="F74" s="1" t="s">
        <v>17</v>
      </c>
      <c r="G74">
        <v>75</v>
      </c>
      <c r="H74" t="str">
        <f t="shared" si="3"/>
        <v>Good</v>
      </c>
      <c r="I74">
        <f>VLOOKUP(F74, [1]Sheet1!A:B, 2, FALSE)</f>
        <v>22</v>
      </c>
      <c r="J74" s="1">
        <f>hospitaldata[[#This Row],[departure_date]]-hospitaldata[[#This Row],[arrival_date]]</f>
        <v>9</v>
      </c>
      <c r="K74" s="1" t="str">
        <f t="shared" si="4"/>
        <v>Thursday</v>
      </c>
      <c r="L74" s="4" t="b">
        <f t="shared" si="5"/>
        <v>1</v>
      </c>
    </row>
    <row r="75" spans="1:12" x14ac:dyDescent="0.25">
      <c r="A75" s="1" t="s">
        <v>157</v>
      </c>
      <c r="B75" s="1" t="s">
        <v>158</v>
      </c>
      <c r="C75">
        <v>55</v>
      </c>
      <c r="D75" s="2">
        <v>45896</v>
      </c>
      <c r="E75" s="2">
        <v>45905</v>
      </c>
      <c r="F75" s="1" t="s">
        <v>20</v>
      </c>
      <c r="G75">
        <v>69</v>
      </c>
      <c r="H75" t="str">
        <f t="shared" si="3"/>
        <v>Good</v>
      </c>
      <c r="I75">
        <f>VLOOKUP(F75, [1]Sheet1!A:B, 2, FALSE)</f>
        <v>14</v>
      </c>
      <c r="J75" s="1">
        <f>hospitaldata[[#This Row],[departure_date]]-hospitaldata[[#This Row],[arrival_date]]</f>
        <v>9</v>
      </c>
      <c r="K75" s="1" t="str">
        <f t="shared" si="4"/>
        <v>Friday</v>
      </c>
      <c r="L75" s="4" t="b">
        <f t="shared" si="5"/>
        <v>1</v>
      </c>
    </row>
    <row r="76" spans="1:12" x14ac:dyDescent="0.25">
      <c r="A76" s="1" t="s">
        <v>159</v>
      </c>
      <c r="B76" s="1" t="s">
        <v>160</v>
      </c>
      <c r="C76">
        <v>29</v>
      </c>
      <c r="D76" s="2">
        <v>46016</v>
      </c>
      <c r="E76" s="2">
        <v>46020</v>
      </c>
      <c r="F76" s="1" t="s">
        <v>17</v>
      </c>
      <c r="G76">
        <v>64</v>
      </c>
      <c r="H76" t="str">
        <f t="shared" si="3"/>
        <v>Good</v>
      </c>
      <c r="I76">
        <f>VLOOKUP(F76, [1]Sheet1!A:B, 2, FALSE)</f>
        <v>22</v>
      </c>
      <c r="J76" s="1">
        <f>hospitaldata[[#This Row],[departure_date]]-hospitaldata[[#This Row],[arrival_date]]</f>
        <v>4</v>
      </c>
      <c r="K76" s="1" t="str">
        <f t="shared" si="4"/>
        <v>Sunday</v>
      </c>
      <c r="L76" s="4" t="b">
        <f t="shared" si="5"/>
        <v>0</v>
      </c>
    </row>
    <row r="77" spans="1:12" x14ac:dyDescent="0.25">
      <c r="A77" s="1" t="s">
        <v>161</v>
      </c>
      <c r="B77" s="1" t="s">
        <v>162</v>
      </c>
      <c r="C77">
        <v>64</v>
      </c>
      <c r="D77" s="2">
        <v>45834</v>
      </c>
      <c r="E77" s="2">
        <v>45837</v>
      </c>
      <c r="F77" s="1" t="s">
        <v>9</v>
      </c>
      <c r="G77">
        <v>73</v>
      </c>
      <c r="H77" t="str">
        <f t="shared" si="3"/>
        <v>Good</v>
      </c>
      <c r="I77">
        <f>VLOOKUP(F77, [1]Sheet1!A:B, 2, FALSE)</f>
        <v>10</v>
      </c>
      <c r="J77" s="1">
        <f>hospitaldata[[#This Row],[departure_date]]-hospitaldata[[#This Row],[arrival_date]]</f>
        <v>3</v>
      </c>
      <c r="K77" s="1" t="str">
        <f t="shared" si="4"/>
        <v>Sunday</v>
      </c>
      <c r="L77" s="4" t="b">
        <f t="shared" si="5"/>
        <v>0</v>
      </c>
    </row>
    <row r="78" spans="1:12" x14ac:dyDescent="0.25">
      <c r="A78" s="1" t="s">
        <v>163</v>
      </c>
      <c r="B78" s="1" t="s">
        <v>164</v>
      </c>
      <c r="C78">
        <v>29</v>
      </c>
      <c r="D78" s="2">
        <v>45981</v>
      </c>
      <c r="E78" s="2">
        <v>45983</v>
      </c>
      <c r="F78" s="1" t="s">
        <v>9</v>
      </c>
      <c r="G78">
        <v>96</v>
      </c>
      <c r="H78" t="str">
        <f t="shared" si="3"/>
        <v>Excellent</v>
      </c>
      <c r="I78">
        <f>VLOOKUP(F78, [1]Sheet1!A:B, 2, FALSE)</f>
        <v>10</v>
      </c>
      <c r="J78" s="1">
        <f>hospitaldata[[#This Row],[departure_date]]-hospitaldata[[#This Row],[arrival_date]]</f>
        <v>2</v>
      </c>
      <c r="K78" s="1" t="str">
        <f t="shared" si="4"/>
        <v>Sunday</v>
      </c>
      <c r="L78" s="4" t="b">
        <f t="shared" si="5"/>
        <v>0</v>
      </c>
    </row>
    <row r="79" spans="1:12" x14ac:dyDescent="0.25">
      <c r="A79" s="1" t="s">
        <v>165</v>
      </c>
      <c r="B79" s="1" t="s">
        <v>166</v>
      </c>
      <c r="C79">
        <v>24</v>
      </c>
      <c r="D79" s="2">
        <v>45850</v>
      </c>
      <c r="E79" s="2">
        <v>45855</v>
      </c>
      <c r="F79" s="1" t="s">
        <v>20</v>
      </c>
      <c r="G79">
        <v>74</v>
      </c>
      <c r="H79" t="str">
        <f t="shared" si="3"/>
        <v>Good</v>
      </c>
      <c r="I79">
        <f>VLOOKUP(F79, [1]Sheet1!A:B, 2, FALSE)</f>
        <v>14</v>
      </c>
      <c r="J79" s="1">
        <f>hospitaldata[[#This Row],[departure_date]]-hospitaldata[[#This Row],[arrival_date]]</f>
        <v>5</v>
      </c>
      <c r="K79" s="1" t="str">
        <f t="shared" si="4"/>
        <v>Tuesday</v>
      </c>
      <c r="L79" s="4" t="b">
        <f t="shared" si="5"/>
        <v>0</v>
      </c>
    </row>
    <row r="80" spans="1:12" x14ac:dyDescent="0.25">
      <c r="A80" s="1" t="s">
        <v>167</v>
      </c>
      <c r="B80" s="1" t="s">
        <v>168</v>
      </c>
      <c r="C80">
        <v>72</v>
      </c>
      <c r="D80" s="2">
        <v>45962</v>
      </c>
      <c r="E80" s="2">
        <v>45971</v>
      </c>
      <c r="F80" s="1" t="s">
        <v>14</v>
      </c>
      <c r="G80">
        <v>83</v>
      </c>
      <c r="H80" t="str">
        <f t="shared" si="3"/>
        <v>Good</v>
      </c>
      <c r="I80">
        <f>VLOOKUP(F80, [1]Sheet1!A:B, 2, FALSE)</f>
        <v>19</v>
      </c>
      <c r="J80" s="1">
        <f>hospitaldata[[#This Row],[departure_date]]-hospitaldata[[#This Row],[arrival_date]]</f>
        <v>9</v>
      </c>
      <c r="K80" s="1" t="str">
        <f t="shared" si="4"/>
        <v>Monday</v>
      </c>
      <c r="L80" s="4" t="b">
        <f t="shared" si="5"/>
        <v>0</v>
      </c>
    </row>
    <row r="81" spans="1:12" x14ac:dyDescent="0.25">
      <c r="A81" s="1" t="s">
        <v>169</v>
      </c>
      <c r="B81" s="1" t="s">
        <v>170</v>
      </c>
      <c r="C81">
        <v>67</v>
      </c>
      <c r="D81" s="2">
        <v>45844</v>
      </c>
      <c r="E81" s="2">
        <v>45854</v>
      </c>
      <c r="F81" s="1" t="s">
        <v>20</v>
      </c>
      <c r="G81">
        <v>96</v>
      </c>
      <c r="H81" t="str">
        <f t="shared" si="3"/>
        <v>Excellent</v>
      </c>
      <c r="I81">
        <f>VLOOKUP(F81, [1]Sheet1!A:B, 2, FALSE)</f>
        <v>14</v>
      </c>
      <c r="J81" s="1">
        <f>hospitaldata[[#This Row],[departure_date]]-hospitaldata[[#This Row],[arrival_date]]</f>
        <v>10</v>
      </c>
      <c r="K81" s="1" t="str">
        <f t="shared" si="4"/>
        <v>Wednesday</v>
      </c>
      <c r="L81" s="4" t="b">
        <f t="shared" si="5"/>
        <v>0</v>
      </c>
    </row>
    <row r="82" spans="1:12" x14ac:dyDescent="0.25">
      <c r="A82" s="1" t="s">
        <v>171</v>
      </c>
      <c r="B82" s="1" t="s">
        <v>172</v>
      </c>
      <c r="C82">
        <v>60</v>
      </c>
      <c r="D82" s="2">
        <v>45855</v>
      </c>
      <c r="E82" s="2">
        <v>45862</v>
      </c>
      <c r="F82" s="1" t="s">
        <v>17</v>
      </c>
      <c r="G82">
        <v>83</v>
      </c>
      <c r="H82" t="str">
        <f t="shared" si="3"/>
        <v>Good</v>
      </c>
      <c r="I82">
        <f>VLOOKUP(F82, [1]Sheet1!A:B, 2, FALSE)</f>
        <v>22</v>
      </c>
      <c r="J82" s="1">
        <f>hospitaldata[[#This Row],[departure_date]]-hospitaldata[[#This Row],[arrival_date]]</f>
        <v>7</v>
      </c>
      <c r="K82" s="1" t="str">
        <f t="shared" si="4"/>
        <v>Wednesday</v>
      </c>
      <c r="L82" s="4" t="b">
        <f t="shared" si="5"/>
        <v>0</v>
      </c>
    </row>
    <row r="83" spans="1:12" x14ac:dyDescent="0.25">
      <c r="A83" s="1" t="s">
        <v>173</v>
      </c>
      <c r="B83" s="1" t="s">
        <v>174</v>
      </c>
      <c r="C83">
        <v>10</v>
      </c>
      <c r="D83" s="2">
        <v>45990</v>
      </c>
      <c r="E83" s="2">
        <v>45992</v>
      </c>
      <c r="F83" s="1" t="s">
        <v>9</v>
      </c>
      <c r="G83">
        <v>84</v>
      </c>
      <c r="H83" t="str">
        <f t="shared" si="3"/>
        <v>Good</v>
      </c>
      <c r="I83">
        <f>VLOOKUP(F83, [1]Sheet1!A:B, 2, FALSE)</f>
        <v>10</v>
      </c>
      <c r="J83" s="1">
        <f>hospitaldata[[#This Row],[departure_date]]-hospitaldata[[#This Row],[arrival_date]]</f>
        <v>2</v>
      </c>
      <c r="K83" s="1" t="str">
        <f t="shared" si="4"/>
        <v>Tuesday</v>
      </c>
      <c r="L83" s="4" t="b">
        <f t="shared" si="5"/>
        <v>0</v>
      </c>
    </row>
    <row r="84" spans="1:12" x14ac:dyDescent="0.25">
      <c r="A84" s="1" t="s">
        <v>175</v>
      </c>
      <c r="B84" s="1" t="s">
        <v>176</v>
      </c>
      <c r="C84">
        <v>70</v>
      </c>
      <c r="D84" s="2">
        <v>45917</v>
      </c>
      <c r="E84" s="2">
        <v>45928</v>
      </c>
      <c r="F84" s="1" t="s">
        <v>20</v>
      </c>
      <c r="G84">
        <v>67</v>
      </c>
      <c r="H84" t="str">
        <f t="shared" si="3"/>
        <v>Good</v>
      </c>
      <c r="I84">
        <f>VLOOKUP(F84, [1]Sheet1!A:B, 2, FALSE)</f>
        <v>14</v>
      </c>
      <c r="J84" s="1">
        <f>hospitaldata[[#This Row],[departure_date]]-hospitaldata[[#This Row],[arrival_date]]</f>
        <v>11</v>
      </c>
      <c r="K84" s="1" t="str">
        <f t="shared" si="4"/>
        <v>Saturday</v>
      </c>
      <c r="L84" s="4" t="b">
        <f t="shared" si="5"/>
        <v>1</v>
      </c>
    </row>
    <row r="85" spans="1:12" x14ac:dyDescent="0.25">
      <c r="A85" s="1" t="s">
        <v>177</v>
      </c>
      <c r="B85" s="1" t="s">
        <v>178</v>
      </c>
      <c r="C85">
        <v>19</v>
      </c>
      <c r="D85" s="2">
        <v>45720</v>
      </c>
      <c r="E85" s="2">
        <v>45726</v>
      </c>
      <c r="F85" s="1" t="s">
        <v>17</v>
      </c>
      <c r="G85">
        <v>69</v>
      </c>
      <c r="H85" t="str">
        <f t="shared" si="3"/>
        <v>Good</v>
      </c>
      <c r="I85">
        <f>VLOOKUP(F85, [1]Sheet1!A:B, 2, FALSE)</f>
        <v>22</v>
      </c>
      <c r="J85" s="1">
        <f>hospitaldata[[#This Row],[departure_date]]-hospitaldata[[#This Row],[arrival_date]]</f>
        <v>6</v>
      </c>
      <c r="K85" s="1" t="str">
        <f t="shared" si="4"/>
        <v>Thursday</v>
      </c>
      <c r="L85" s="4" t="b">
        <f t="shared" si="5"/>
        <v>0</v>
      </c>
    </row>
    <row r="86" spans="1:12" x14ac:dyDescent="0.25">
      <c r="A86" s="1" t="s">
        <v>179</v>
      </c>
      <c r="B86" s="1" t="s">
        <v>180</v>
      </c>
      <c r="C86">
        <v>56</v>
      </c>
      <c r="D86" s="2">
        <v>45898</v>
      </c>
      <c r="E86" s="2">
        <v>45908</v>
      </c>
      <c r="F86" s="1" t="s">
        <v>9</v>
      </c>
      <c r="G86">
        <v>62</v>
      </c>
      <c r="H86" t="str">
        <f t="shared" si="3"/>
        <v>Good</v>
      </c>
      <c r="I86">
        <f>VLOOKUP(F86, [1]Sheet1!A:B, 2, FALSE)</f>
        <v>10</v>
      </c>
      <c r="J86" s="1">
        <f>hospitaldata[[#This Row],[departure_date]]-hospitaldata[[#This Row],[arrival_date]]</f>
        <v>10</v>
      </c>
      <c r="K86" s="1" t="str">
        <f t="shared" si="4"/>
        <v>Saturday</v>
      </c>
      <c r="L86" s="4" t="b">
        <f t="shared" si="5"/>
        <v>1</v>
      </c>
    </row>
    <row r="87" spans="1:12" x14ac:dyDescent="0.25">
      <c r="A87" s="1" t="s">
        <v>181</v>
      </c>
      <c r="B87" s="1" t="s">
        <v>182</v>
      </c>
      <c r="C87">
        <v>5</v>
      </c>
      <c r="D87" s="2">
        <v>45918</v>
      </c>
      <c r="E87" s="2">
        <v>45924</v>
      </c>
      <c r="F87" s="1" t="s">
        <v>17</v>
      </c>
      <c r="G87">
        <v>82</v>
      </c>
      <c r="H87" t="str">
        <f t="shared" si="3"/>
        <v>Good</v>
      </c>
      <c r="I87">
        <f>VLOOKUP(F87, [1]Sheet1!A:B, 2, FALSE)</f>
        <v>22</v>
      </c>
      <c r="J87" s="1">
        <f>hospitaldata[[#This Row],[departure_date]]-hospitaldata[[#This Row],[arrival_date]]</f>
        <v>6</v>
      </c>
      <c r="K87" s="1" t="str">
        <f t="shared" si="4"/>
        <v>Thursday</v>
      </c>
      <c r="L87" s="4" t="b">
        <f t="shared" si="5"/>
        <v>0</v>
      </c>
    </row>
    <row r="88" spans="1:12" x14ac:dyDescent="0.25">
      <c r="A88" s="1" t="s">
        <v>183</v>
      </c>
      <c r="B88" s="1" t="s">
        <v>184</v>
      </c>
      <c r="C88">
        <v>48</v>
      </c>
      <c r="D88" s="2">
        <v>45756</v>
      </c>
      <c r="E88" s="2">
        <v>45760</v>
      </c>
      <c r="F88" s="1" t="s">
        <v>17</v>
      </c>
      <c r="G88">
        <v>94</v>
      </c>
      <c r="H88" t="str">
        <f t="shared" si="3"/>
        <v>Excellent</v>
      </c>
      <c r="I88">
        <f>VLOOKUP(F88, [1]Sheet1!A:B, 2, FALSE)</f>
        <v>22</v>
      </c>
      <c r="J88" s="1">
        <f>hospitaldata[[#This Row],[departure_date]]-hospitaldata[[#This Row],[arrival_date]]</f>
        <v>4</v>
      </c>
      <c r="K88" s="1" t="str">
        <f t="shared" si="4"/>
        <v>Friday</v>
      </c>
      <c r="L88" s="4" t="b">
        <f t="shared" si="5"/>
        <v>0</v>
      </c>
    </row>
    <row r="89" spans="1:12" x14ac:dyDescent="0.25">
      <c r="A89" s="1" t="s">
        <v>185</v>
      </c>
      <c r="B89" s="1" t="s">
        <v>186</v>
      </c>
      <c r="C89">
        <v>49</v>
      </c>
      <c r="D89" s="2">
        <v>45719</v>
      </c>
      <c r="E89" s="2">
        <v>45720</v>
      </c>
      <c r="F89" s="1" t="s">
        <v>9</v>
      </c>
      <c r="G89">
        <v>83</v>
      </c>
      <c r="H89" t="str">
        <f t="shared" si="3"/>
        <v>Good</v>
      </c>
      <c r="I89">
        <f>VLOOKUP(F89, [1]Sheet1!A:B, 2, FALSE)</f>
        <v>10</v>
      </c>
      <c r="J89" s="1">
        <f>hospitaldata[[#This Row],[departure_date]]-hospitaldata[[#This Row],[arrival_date]]</f>
        <v>1</v>
      </c>
      <c r="K89" s="1" t="str">
        <f t="shared" si="4"/>
        <v>Saturday</v>
      </c>
      <c r="L89" s="4" t="b">
        <f t="shared" si="5"/>
        <v>0</v>
      </c>
    </row>
    <row r="90" spans="1:12" x14ac:dyDescent="0.25">
      <c r="A90" s="1" t="s">
        <v>187</v>
      </c>
      <c r="B90" s="1" t="s">
        <v>188</v>
      </c>
      <c r="C90">
        <v>2</v>
      </c>
      <c r="D90" s="2">
        <v>45884</v>
      </c>
      <c r="E90" s="2">
        <v>45890</v>
      </c>
      <c r="F90" s="1" t="s">
        <v>20</v>
      </c>
      <c r="G90">
        <v>72</v>
      </c>
      <c r="H90" t="str">
        <f t="shared" si="3"/>
        <v>Good</v>
      </c>
      <c r="I90">
        <f>VLOOKUP(F90, [1]Sheet1!A:B, 2, FALSE)</f>
        <v>14</v>
      </c>
      <c r="J90" s="1">
        <f>hospitaldata[[#This Row],[departure_date]]-hospitaldata[[#This Row],[arrival_date]]</f>
        <v>6</v>
      </c>
      <c r="K90" s="1" t="str">
        <f t="shared" si="4"/>
        <v>Monday</v>
      </c>
      <c r="L90" s="4" t="b">
        <f t="shared" si="5"/>
        <v>0</v>
      </c>
    </row>
    <row r="91" spans="1:12" x14ac:dyDescent="0.25">
      <c r="A91" s="1" t="s">
        <v>189</v>
      </c>
      <c r="B91" s="1" t="s">
        <v>190</v>
      </c>
      <c r="C91">
        <v>88</v>
      </c>
      <c r="D91" s="2">
        <v>45725</v>
      </c>
      <c r="E91" s="2">
        <v>45739</v>
      </c>
      <c r="F91" s="1" t="s">
        <v>17</v>
      </c>
      <c r="G91">
        <v>96</v>
      </c>
      <c r="H91" t="str">
        <f t="shared" si="3"/>
        <v>Excellent</v>
      </c>
      <c r="I91">
        <f>VLOOKUP(F91, [1]Sheet1!A:B, 2, FALSE)</f>
        <v>22</v>
      </c>
      <c r="J91" s="1">
        <f>hospitaldata[[#This Row],[departure_date]]-hospitaldata[[#This Row],[arrival_date]]</f>
        <v>14</v>
      </c>
      <c r="K91" s="1" t="str">
        <f t="shared" si="4"/>
        <v>Wednesday</v>
      </c>
      <c r="L91" s="4" t="b">
        <f t="shared" si="5"/>
        <v>0</v>
      </c>
    </row>
    <row r="92" spans="1:12" x14ac:dyDescent="0.25">
      <c r="A92" s="1" t="s">
        <v>191</v>
      </c>
      <c r="B92" s="1" t="s">
        <v>192</v>
      </c>
      <c r="C92">
        <v>10</v>
      </c>
      <c r="D92" s="2">
        <v>45980</v>
      </c>
      <c r="E92" s="2">
        <v>45991</v>
      </c>
      <c r="F92" s="1" t="s">
        <v>17</v>
      </c>
      <c r="G92">
        <v>87</v>
      </c>
      <c r="H92" t="str">
        <f t="shared" si="3"/>
        <v>Good</v>
      </c>
      <c r="I92">
        <f>VLOOKUP(F92, [1]Sheet1!A:B, 2, FALSE)</f>
        <v>22</v>
      </c>
      <c r="J92" s="1">
        <f>hospitaldata[[#This Row],[departure_date]]-hospitaldata[[#This Row],[arrival_date]]</f>
        <v>11</v>
      </c>
      <c r="K92" s="1" t="str">
        <f t="shared" si="4"/>
        <v>Tuesday</v>
      </c>
      <c r="L92" s="4" t="b">
        <f t="shared" si="5"/>
        <v>0</v>
      </c>
    </row>
    <row r="93" spans="1:12" x14ac:dyDescent="0.25">
      <c r="A93" s="1" t="s">
        <v>193</v>
      </c>
      <c r="B93" s="1" t="s">
        <v>194</v>
      </c>
      <c r="C93">
        <v>28</v>
      </c>
      <c r="D93" s="2">
        <v>45852</v>
      </c>
      <c r="E93" s="2">
        <v>45861</v>
      </c>
      <c r="F93" s="1" t="s">
        <v>17</v>
      </c>
      <c r="G93">
        <v>93</v>
      </c>
      <c r="H93" t="str">
        <f t="shared" si="3"/>
        <v>Excellent</v>
      </c>
      <c r="I93">
        <f>VLOOKUP(F93, [1]Sheet1!A:B, 2, FALSE)</f>
        <v>22</v>
      </c>
      <c r="J93" s="1">
        <f>hospitaldata[[#This Row],[departure_date]]-hospitaldata[[#This Row],[arrival_date]]</f>
        <v>9</v>
      </c>
      <c r="K93" s="1" t="str">
        <f t="shared" si="4"/>
        <v>Saturday</v>
      </c>
      <c r="L93" s="4" t="b">
        <f t="shared" si="5"/>
        <v>0</v>
      </c>
    </row>
    <row r="94" spans="1:12" x14ac:dyDescent="0.25">
      <c r="A94" s="1" t="s">
        <v>195</v>
      </c>
      <c r="B94" s="1" t="s">
        <v>196</v>
      </c>
      <c r="C94">
        <v>75</v>
      </c>
      <c r="D94" s="2">
        <v>45666</v>
      </c>
      <c r="E94" s="2">
        <v>45674</v>
      </c>
      <c r="F94" s="1" t="s">
        <v>9</v>
      </c>
      <c r="G94">
        <v>84</v>
      </c>
      <c r="H94" t="str">
        <f t="shared" si="3"/>
        <v>Good</v>
      </c>
      <c r="I94">
        <f>VLOOKUP(F94, [1]Sheet1!A:B, 2, FALSE)</f>
        <v>10</v>
      </c>
      <c r="J94" s="1">
        <f>hospitaldata[[#This Row],[departure_date]]-hospitaldata[[#This Row],[arrival_date]]</f>
        <v>8</v>
      </c>
      <c r="K94" s="1" t="str">
        <f t="shared" si="4"/>
        <v>Thursday</v>
      </c>
      <c r="L94" s="4" t="b">
        <f t="shared" si="5"/>
        <v>0</v>
      </c>
    </row>
    <row r="95" spans="1:12" x14ac:dyDescent="0.25">
      <c r="A95" s="1" t="s">
        <v>197</v>
      </c>
      <c r="B95" s="1" t="s">
        <v>198</v>
      </c>
      <c r="C95">
        <v>4</v>
      </c>
      <c r="D95" s="2">
        <v>45883</v>
      </c>
      <c r="E95" s="2">
        <v>45891</v>
      </c>
      <c r="F95" s="1" t="s">
        <v>14</v>
      </c>
      <c r="G95">
        <v>74</v>
      </c>
      <c r="H95" t="str">
        <f t="shared" si="3"/>
        <v>Good</v>
      </c>
      <c r="I95">
        <f>VLOOKUP(F95, [1]Sheet1!A:B, 2, FALSE)</f>
        <v>19</v>
      </c>
      <c r="J95" s="1">
        <f>hospitaldata[[#This Row],[departure_date]]-hospitaldata[[#This Row],[arrival_date]]</f>
        <v>8</v>
      </c>
      <c r="K95" s="1" t="str">
        <f t="shared" si="4"/>
        <v>Wednesday</v>
      </c>
      <c r="L95" s="4" t="b">
        <f t="shared" si="5"/>
        <v>1</v>
      </c>
    </row>
    <row r="96" spans="1:12" x14ac:dyDescent="0.25">
      <c r="A96" s="1" t="s">
        <v>199</v>
      </c>
      <c r="B96" s="1" t="s">
        <v>200</v>
      </c>
      <c r="C96">
        <v>37</v>
      </c>
      <c r="D96" s="2">
        <v>45908</v>
      </c>
      <c r="E96" s="2">
        <v>45913</v>
      </c>
      <c r="F96" s="1" t="s">
        <v>20</v>
      </c>
      <c r="G96">
        <v>85</v>
      </c>
      <c r="H96" t="str">
        <f t="shared" si="3"/>
        <v>Good</v>
      </c>
      <c r="I96">
        <f>VLOOKUP(F96, [1]Sheet1!A:B, 2, FALSE)</f>
        <v>14</v>
      </c>
      <c r="J96" s="1">
        <f>hospitaldata[[#This Row],[departure_date]]-hospitaldata[[#This Row],[arrival_date]]</f>
        <v>5</v>
      </c>
      <c r="K96" s="1" t="str">
        <f t="shared" si="4"/>
        <v>Monday</v>
      </c>
      <c r="L96" s="4" t="b">
        <f t="shared" si="5"/>
        <v>0</v>
      </c>
    </row>
    <row r="97" spans="1:12" x14ac:dyDescent="0.25">
      <c r="A97" s="1" t="s">
        <v>201</v>
      </c>
      <c r="B97" s="1" t="s">
        <v>202</v>
      </c>
      <c r="C97">
        <v>17</v>
      </c>
      <c r="D97" s="2">
        <v>45694</v>
      </c>
      <c r="E97" s="2">
        <v>45706</v>
      </c>
      <c r="F97" s="1" t="s">
        <v>9</v>
      </c>
      <c r="G97">
        <v>72</v>
      </c>
      <c r="H97" t="str">
        <f t="shared" si="3"/>
        <v>Good</v>
      </c>
      <c r="I97">
        <f>VLOOKUP(F97, [1]Sheet1!A:B, 2, FALSE)</f>
        <v>10</v>
      </c>
      <c r="J97" s="1">
        <f>hospitaldata[[#This Row],[departure_date]]-hospitaldata[[#This Row],[arrival_date]]</f>
        <v>12</v>
      </c>
      <c r="K97" s="1" t="str">
        <f t="shared" si="4"/>
        <v>Tuesday</v>
      </c>
      <c r="L97" s="4" t="b">
        <f t="shared" si="5"/>
        <v>1</v>
      </c>
    </row>
    <row r="98" spans="1:12" x14ac:dyDescent="0.25">
      <c r="A98" s="1" t="s">
        <v>203</v>
      </c>
      <c r="B98" s="1" t="s">
        <v>204</v>
      </c>
      <c r="C98">
        <v>27</v>
      </c>
      <c r="D98" s="2">
        <v>45738</v>
      </c>
      <c r="E98" s="2">
        <v>45740</v>
      </c>
      <c r="F98" s="1" t="s">
        <v>17</v>
      </c>
      <c r="G98">
        <v>99</v>
      </c>
      <c r="H98" t="str">
        <f t="shared" si="3"/>
        <v>Excellent</v>
      </c>
      <c r="I98">
        <f>VLOOKUP(F98, [1]Sheet1!A:B, 2, FALSE)</f>
        <v>22</v>
      </c>
      <c r="J98" s="1">
        <f>hospitaldata[[#This Row],[departure_date]]-hospitaldata[[#This Row],[arrival_date]]</f>
        <v>2</v>
      </c>
      <c r="K98" s="1" t="str">
        <f t="shared" si="4"/>
        <v>Friday</v>
      </c>
      <c r="L98" s="4" t="b">
        <f t="shared" si="5"/>
        <v>0</v>
      </c>
    </row>
    <row r="99" spans="1:12" x14ac:dyDescent="0.25">
      <c r="A99" s="1" t="s">
        <v>205</v>
      </c>
      <c r="B99" s="1" t="s">
        <v>206</v>
      </c>
      <c r="C99">
        <v>44</v>
      </c>
      <c r="D99" s="2">
        <v>45975</v>
      </c>
      <c r="E99" s="2">
        <v>45988</v>
      </c>
      <c r="F99" s="1" t="s">
        <v>20</v>
      </c>
      <c r="G99">
        <v>62</v>
      </c>
      <c r="H99" t="str">
        <f t="shared" si="3"/>
        <v>Good</v>
      </c>
      <c r="I99">
        <f>VLOOKUP(F99, [1]Sheet1!A:B, 2, FALSE)</f>
        <v>14</v>
      </c>
      <c r="J99" s="1">
        <f>hospitaldata[[#This Row],[departure_date]]-hospitaldata[[#This Row],[arrival_date]]</f>
        <v>13</v>
      </c>
      <c r="K99" s="1" t="str">
        <f t="shared" si="4"/>
        <v>Monday</v>
      </c>
      <c r="L99" s="4" t="b">
        <f t="shared" si="5"/>
        <v>1</v>
      </c>
    </row>
    <row r="100" spans="1:12" x14ac:dyDescent="0.25">
      <c r="A100" s="1" t="s">
        <v>207</v>
      </c>
      <c r="B100" s="1" t="s">
        <v>208</v>
      </c>
      <c r="C100">
        <v>55</v>
      </c>
      <c r="D100" s="2">
        <v>46011</v>
      </c>
      <c r="E100" s="2">
        <v>46019</v>
      </c>
      <c r="F100" s="1" t="s">
        <v>20</v>
      </c>
      <c r="G100">
        <v>86</v>
      </c>
      <c r="H100" t="str">
        <f t="shared" si="3"/>
        <v>Good</v>
      </c>
      <c r="I100">
        <f>VLOOKUP(F100, [1]Sheet1!A:B, 2, FALSE)</f>
        <v>14</v>
      </c>
      <c r="J100" s="1">
        <f>hospitaldata[[#This Row],[departure_date]]-hospitaldata[[#This Row],[arrival_date]]</f>
        <v>8</v>
      </c>
      <c r="K100" s="1" t="str">
        <f t="shared" si="4"/>
        <v>Friday</v>
      </c>
      <c r="L100" s="4" t="b">
        <f t="shared" si="5"/>
        <v>0</v>
      </c>
    </row>
    <row r="101" spans="1:12" x14ac:dyDescent="0.25">
      <c r="A101" s="1" t="s">
        <v>209</v>
      </c>
      <c r="B101" s="1" t="s">
        <v>210</v>
      </c>
      <c r="C101">
        <v>76</v>
      </c>
      <c r="D101" s="2">
        <v>45946</v>
      </c>
      <c r="E101" s="2">
        <v>45952</v>
      </c>
      <c r="F101" s="1" t="s">
        <v>17</v>
      </c>
      <c r="G101">
        <v>83</v>
      </c>
      <c r="H101" t="str">
        <f t="shared" si="3"/>
        <v>Good</v>
      </c>
      <c r="I101">
        <f>VLOOKUP(F101, [1]Sheet1!A:B, 2, FALSE)</f>
        <v>22</v>
      </c>
      <c r="J101" s="1">
        <f>hospitaldata[[#This Row],[departure_date]]-hospitaldata[[#This Row],[arrival_date]]</f>
        <v>6</v>
      </c>
      <c r="K101" s="1" t="str">
        <f t="shared" si="4"/>
        <v>Friday</v>
      </c>
      <c r="L101" s="4" t="b">
        <f t="shared" si="5"/>
        <v>0</v>
      </c>
    </row>
    <row r="102" spans="1:12" x14ac:dyDescent="0.25">
      <c r="A102" s="1" t="s">
        <v>211</v>
      </c>
      <c r="B102" s="1" t="s">
        <v>212</v>
      </c>
      <c r="C102">
        <v>18</v>
      </c>
      <c r="D102" s="2">
        <v>45825</v>
      </c>
      <c r="E102" s="2">
        <v>45837</v>
      </c>
      <c r="F102" s="1" t="s">
        <v>20</v>
      </c>
      <c r="G102">
        <v>92</v>
      </c>
      <c r="H102" t="str">
        <f t="shared" si="3"/>
        <v>Excellent</v>
      </c>
      <c r="I102">
        <f>VLOOKUP(F102, [1]Sheet1!A:B, 2, FALSE)</f>
        <v>14</v>
      </c>
      <c r="J102" s="1">
        <f>hospitaldata[[#This Row],[departure_date]]-hospitaldata[[#This Row],[arrival_date]]</f>
        <v>12</v>
      </c>
      <c r="K102" s="1" t="str">
        <f t="shared" si="4"/>
        <v>Wednesday</v>
      </c>
      <c r="L102" s="4" t="b">
        <f t="shared" si="5"/>
        <v>0</v>
      </c>
    </row>
    <row r="103" spans="1:12" x14ac:dyDescent="0.25">
      <c r="A103" s="1" t="s">
        <v>213</v>
      </c>
      <c r="B103" s="1" t="s">
        <v>214</v>
      </c>
      <c r="C103">
        <v>58</v>
      </c>
      <c r="D103" s="2">
        <v>45961</v>
      </c>
      <c r="E103" s="2">
        <v>45970</v>
      </c>
      <c r="F103" s="1" t="s">
        <v>14</v>
      </c>
      <c r="G103">
        <v>72</v>
      </c>
      <c r="H103" t="str">
        <f t="shared" si="3"/>
        <v>Good</v>
      </c>
      <c r="I103">
        <f>VLOOKUP(F103, [1]Sheet1!A:B, 2, FALSE)</f>
        <v>19</v>
      </c>
      <c r="J103" s="1">
        <f>hospitaldata[[#This Row],[departure_date]]-hospitaldata[[#This Row],[arrival_date]]</f>
        <v>9</v>
      </c>
      <c r="K103" s="1" t="str">
        <f t="shared" si="4"/>
        <v>Monday</v>
      </c>
      <c r="L103" s="4" t="b">
        <f t="shared" si="5"/>
        <v>1</v>
      </c>
    </row>
    <row r="104" spans="1:12" x14ac:dyDescent="0.25">
      <c r="A104" s="1" t="s">
        <v>215</v>
      </c>
      <c r="B104" s="1" t="s">
        <v>216</v>
      </c>
      <c r="C104">
        <v>44</v>
      </c>
      <c r="D104" s="2">
        <v>45838</v>
      </c>
      <c r="E104" s="2">
        <v>45848</v>
      </c>
      <c r="F104" s="1" t="s">
        <v>17</v>
      </c>
      <c r="G104">
        <v>95</v>
      </c>
      <c r="H104" t="str">
        <f t="shared" si="3"/>
        <v>Excellent</v>
      </c>
      <c r="I104">
        <f>VLOOKUP(F104, [1]Sheet1!A:B, 2, FALSE)</f>
        <v>22</v>
      </c>
      <c r="J104" s="1">
        <f>hospitaldata[[#This Row],[departure_date]]-hospitaldata[[#This Row],[arrival_date]]</f>
        <v>10</v>
      </c>
      <c r="K104" s="1" t="str">
        <f t="shared" si="4"/>
        <v>Monday</v>
      </c>
      <c r="L104" s="4" t="b">
        <f t="shared" si="5"/>
        <v>0</v>
      </c>
    </row>
    <row r="105" spans="1:12" x14ac:dyDescent="0.25">
      <c r="A105" s="1" t="s">
        <v>217</v>
      </c>
      <c r="B105" s="1" t="s">
        <v>218</v>
      </c>
      <c r="C105">
        <v>62</v>
      </c>
      <c r="D105" s="2">
        <v>45845</v>
      </c>
      <c r="E105" s="2">
        <v>45852</v>
      </c>
      <c r="F105" s="1" t="s">
        <v>14</v>
      </c>
      <c r="G105">
        <v>64</v>
      </c>
      <c r="H105" t="str">
        <f t="shared" si="3"/>
        <v>Good</v>
      </c>
      <c r="I105">
        <f>VLOOKUP(F105, [1]Sheet1!A:B, 2, FALSE)</f>
        <v>19</v>
      </c>
      <c r="J105" s="1">
        <f>hospitaldata[[#This Row],[departure_date]]-hospitaldata[[#This Row],[arrival_date]]</f>
        <v>7</v>
      </c>
      <c r="K105" s="1" t="str">
        <f t="shared" si="4"/>
        <v>Friday</v>
      </c>
      <c r="L105" s="4" t="b">
        <f t="shared" si="5"/>
        <v>0</v>
      </c>
    </row>
    <row r="106" spans="1:12" x14ac:dyDescent="0.25">
      <c r="A106" s="1" t="s">
        <v>219</v>
      </c>
      <c r="B106" s="1" t="s">
        <v>220</v>
      </c>
      <c r="C106">
        <v>44</v>
      </c>
      <c r="D106" s="2">
        <v>45906</v>
      </c>
      <c r="E106" s="2">
        <v>45909</v>
      </c>
      <c r="F106" s="1" t="s">
        <v>9</v>
      </c>
      <c r="G106">
        <v>90</v>
      </c>
      <c r="H106" t="str">
        <f t="shared" si="3"/>
        <v>Excellent</v>
      </c>
      <c r="I106">
        <f>VLOOKUP(F106, [1]Sheet1!A:B, 2, FALSE)</f>
        <v>10</v>
      </c>
      <c r="J106" s="1">
        <f>hospitaldata[[#This Row],[departure_date]]-hospitaldata[[#This Row],[arrival_date]]</f>
        <v>3</v>
      </c>
      <c r="K106" s="1" t="str">
        <f t="shared" si="4"/>
        <v>Monday</v>
      </c>
      <c r="L106" s="4" t="b">
        <f t="shared" si="5"/>
        <v>0</v>
      </c>
    </row>
    <row r="107" spans="1:12" x14ac:dyDescent="0.25">
      <c r="A107" s="1" t="s">
        <v>221</v>
      </c>
      <c r="B107" s="1" t="s">
        <v>222</v>
      </c>
      <c r="C107">
        <v>22</v>
      </c>
      <c r="D107" s="2">
        <v>45817</v>
      </c>
      <c r="E107" s="2">
        <v>45828</v>
      </c>
      <c r="F107" s="1" t="s">
        <v>9</v>
      </c>
      <c r="G107">
        <v>89</v>
      </c>
      <c r="H107" t="str">
        <f t="shared" si="3"/>
        <v>Good</v>
      </c>
      <c r="I107">
        <f>VLOOKUP(F107, [1]Sheet1!A:B, 2, FALSE)</f>
        <v>10</v>
      </c>
      <c r="J107" s="1">
        <f>hospitaldata[[#This Row],[departure_date]]-hospitaldata[[#This Row],[arrival_date]]</f>
        <v>11</v>
      </c>
      <c r="K107" s="1" t="str">
        <f t="shared" si="4"/>
        <v>Sunday</v>
      </c>
      <c r="L107" s="4" t="b">
        <f t="shared" si="5"/>
        <v>0</v>
      </c>
    </row>
    <row r="108" spans="1:12" x14ac:dyDescent="0.25">
      <c r="A108" s="1" t="s">
        <v>223</v>
      </c>
      <c r="B108" s="1" t="s">
        <v>224</v>
      </c>
      <c r="C108">
        <v>38</v>
      </c>
      <c r="D108" s="2">
        <v>45739</v>
      </c>
      <c r="E108" s="2">
        <v>45743</v>
      </c>
      <c r="F108" s="1" t="s">
        <v>14</v>
      </c>
      <c r="G108">
        <v>61</v>
      </c>
      <c r="H108" t="str">
        <f t="shared" si="3"/>
        <v>Good</v>
      </c>
      <c r="I108">
        <f>VLOOKUP(F108, [1]Sheet1!A:B, 2, FALSE)</f>
        <v>19</v>
      </c>
      <c r="J108" s="1">
        <f>hospitaldata[[#This Row],[departure_date]]-hospitaldata[[#This Row],[arrival_date]]</f>
        <v>4</v>
      </c>
      <c r="K108" s="1" t="str">
        <f t="shared" si="4"/>
        <v>Tuesday</v>
      </c>
      <c r="L108" s="4" t="b">
        <f t="shared" si="5"/>
        <v>0</v>
      </c>
    </row>
    <row r="109" spans="1:12" x14ac:dyDescent="0.25">
      <c r="A109" s="1" t="s">
        <v>225</v>
      </c>
      <c r="B109" s="1" t="s">
        <v>226</v>
      </c>
      <c r="C109">
        <v>77</v>
      </c>
      <c r="D109" s="2">
        <v>45669</v>
      </c>
      <c r="E109" s="2">
        <v>45676</v>
      </c>
      <c r="F109" s="1" t="s">
        <v>17</v>
      </c>
      <c r="G109">
        <v>61</v>
      </c>
      <c r="H109" t="str">
        <f t="shared" si="3"/>
        <v>Good</v>
      </c>
      <c r="I109">
        <f>VLOOKUP(F109, [1]Sheet1!A:B, 2, FALSE)</f>
        <v>22</v>
      </c>
      <c r="J109" s="1">
        <f>hospitaldata[[#This Row],[departure_date]]-hospitaldata[[#This Row],[arrival_date]]</f>
        <v>7</v>
      </c>
      <c r="K109" s="1" t="str">
        <f t="shared" si="4"/>
        <v>Saturday</v>
      </c>
      <c r="L109" s="4" t="b">
        <f t="shared" si="5"/>
        <v>0</v>
      </c>
    </row>
    <row r="110" spans="1:12" x14ac:dyDescent="0.25">
      <c r="A110" s="1" t="s">
        <v>227</v>
      </c>
      <c r="B110" s="1" t="s">
        <v>228</v>
      </c>
      <c r="C110">
        <v>12</v>
      </c>
      <c r="D110" s="2">
        <v>45812</v>
      </c>
      <c r="E110" s="2">
        <v>45813</v>
      </c>
      <c r="F110" s="1" t="s">
        <v>9</v>
      </c>
      <c r="G110">
        <v>76</v>
      </c>
      <c r="H110" t="str">
        <f t="shared" si="3"/>
        <v>Good</v>
      </c>
      <c r="I110">
        <f>VLOOKUP(F110, [1]Sheet1!A:B, 2, FALSE)</f>
        <v>10</v>
      </c>
      <c r="J110" s="1">
        <f>hospitaldata[[#This Row],[departure_date]]-hospitaldata[[#This Row],[arrival_date]]</f>
        <v>1</v>
      </c>
      <c r="K110" s="1" t="str">
        <f t="shared" si="4"/>
        <v>Thursday</v>
      </c>
      <c r="L110" s="4" t="b">
        <f t="shared" si="5"/>
        <v>0</v>
      </c>
    </row>
    <row r="111" spans="1:12" x14ac:dyDescent="0.25">
      <c r="A111" s="1" t="s">
        <v>229</v>
      </c>
      <c r="B111" s="1" t="s">
        <v>230</v>
      </c>
      <c r="C111">
        <v>59</v>
      </c>
      <c r="D111" s="2">
        <v>46001</v>
      </c>
      <c r="E111" s="2">
        <v>46014</v>
      </c>
      <c r="F111" s="1" t="s">
        <v>20</v>
      </c>
      <c r="G111">
        <v>94</v>
      </c>
      <c r="H111" t="str">
        <f t="shared" si="3"/>
        <v>Excellent</v>
      </c>
      <c r="I111">
        <f>VLOOKUP(F111, [1]Sheet1!A:B, 2, FALSE)</f>
        <v>14</v>
      </c>
      <c r="J111" s="1">
        <f>hospitaldata[[#This Row],[departure_date]]-hospitaldata[[#This Row],[arrival_date]]</f>
        <v>13</v>
      </c>
      <c r="K111" s="1" t="str">
        <f t="shared" si="4"/>
        <v>Tuesday</v>
      </c>
      <c r="L111" s="4" t="b">
        <f t="shared" si="5"/>
        <v>0</v>
      </c>
    </row>
    <row r="112" spans="1:12" x14ac:dyDescent="0.25">
      <c r="A112" s="1" t="s">
        <v>231</v>
      </c>
      <c r="B112" s="1" t="s">
        <v>232</v>
      </c>
      <c r="C112">
        <v>69</v>
      </c>
      <c r="D112" s="2">
        <v>45731</v>
      </c>
      <c r="E112" s="2">
        <v>45740</v>
      </c>
      <c r="F112" s="1" t="s">
        <v>14</v>
      </c>
      <c r="G112">
        <v>91</v>
      </c>
      <c r="H112" t="str">
        <f t="shared" si="3"/>
        <v>Excellent</v>
      </c>
      <c r="I112">
        <f>VLOOKUP(F112, [1]Sheet1!A:B, 2, FALSE)</f>
        <v>19</v>
      </c>
      <c r="J112" s="1">
        <f>hospitaldata[[#This Row],[departure_date]]-hospitaldata[[#This Row],[arrival_date]]</f>
        <v>9</v>
      </c>
      <c r="K112" s="1" t="str">
        <f t="shared" si="4"/>
        <v>Friday</v>
      </c>
      <c r="L112" s="4" t="b">
        <f t="shared" si="5"/>
        <v>0</v>
      </c>
    </row>
    <row r="113" spans="1:12" x14ac:dyDescent="0.25">
      <c r="A113" s="1" t="s">
        <v>233</v>
      </c>
      <c r="B113" s="1" t="s">
        <v>234</v>
      </c>
      <c r="C113">
        <v>62</v>
      </c>
      <c r="D113" s="2">
        <v>45717</v>
      </c>
      <c r="E113" s="2">
        <v>45731</v>
      </c>
      <c r="F113" s="1" t="s">
        <v>20</v>
      </c>
      <c r="G113">
        <v>96</v>
      </c>
      <c r="H113" t="str">
        <f t="shared" si="3"/>
        <v>Excellent</v>
      </c>
      <c r="I113">
        <f>VLOOKUP(F113, [1]Sheet1!A:B, 2, FALSE)</f>
        <v>14</v>
      </c>
      <c r="J113" s="1">
        <f>hospitaldata[[#This Row],[departure_date]]-hospitaldata[[#This Row],[arrival_date]]</f>
        <v>14</v>
      </c>
      <c r="K113" s="1" t="str">
        <f t="shared" si="4"/>
        <v>Friday</v>
      </c>
      <c r="L113" s="4" t="b">
        <f t="shared" si="5"/>
        <v>0</v>
      </c>
    </row>
    <row r="114" spans="1:12" x14ac:dyDescent="0.25">
      <c r="A114" s="1" t="s">
        <v>235</v>
      </c>
      <c r="B114" s="1" t="s">
        <v>236</v>
      </c>
      <c r="C114">
        <v>21</v>
      </c>
      <c r="D114" s="2">
        <v>46009</v>
      </c>
      <c r="E114" s="2">
        <v>46013</v>
      </c>
      <c r="F114" s="1" t="s">
        <v>20</v>
      </c>
      <c r="G114">
        <v>63</v>
      </c>
      <c r="H114" t="str">
        <f t="shared" si="3"/>
        <v>Good</v>
      </c>
      <c r="I114">
        <f>VLOOKUP(F114, [1]Sheet1!A:B, 2, FALSE)</f>
        <v>14</v>
      </c>
      <c r="J114" s="1">
        <f>hospitaldata[[#This Row],[departure_date]]-hospitaldata[[#This Row],[arrival_date]]</f>
        <v>4</v>
      </c>
      <c r="K114" s="1" t="str">
        <f t="shared" si="4"/>
        <v>Saturday</v>
      </c>
      <c r="L114" s="4" t="b">
        <f t="shared" si="5"/>
        <v>0</v>
      </c>
    </row>
    <row r="115" spans="1:12" x14ac:dyDescent="0.25">
      <c r="A115" s="1" t="s">
        <v>237</v>
      </c>
      <c r="B115" s="1" t="s">
        <v>238</v>
      </c>
      <c r="C115">
        <v>63</v>
      </c>
      <c r="D115" s="2">
        <v>45669</v>
      </c>
      <c r="E115" s="2">
        <v>45675</v>
      </c>
      <c r="F115" s="1" t="s">
        <v>17</v>
      </c>
      <c r="G115">
        <v>76</v>
      </c>
      <c r="H115" t="str">
        <f t="shared" si="3"/>
        <v>Good</v>
      </c>
      <c r="I115">
        <f>VLOOKUP(F115, [1]Sheet1!A:B, 2, FALSE)</f>
        <v>22</v>
      </c>
      <c r="J115" s="1">
        <f>hospitaldata[[#This Row],[departure_date]]-hospitaldata[[#This Row],[arrival_date]]</f>
        <v>6</v>
      </c>
      <c r="K115" s="1" t="str">
        <f t="shared" si="4"/>
        <v>Saturday</v>
      </c>
      <c r="L115" s="4" t="b">
        <f t="shared" si="5"/>
        <v>0</v>
      </c>
    </row>
    <row r="116" spans="1:12" x14ac:dyDescent="0.25">
      <c r="A116" s="1" t="s">
        <v>239</v>
      </c>
      <c r="B116" s="1" t="s">
        <v>240</v>
      </c>
      <c r="C116">
        <v>9</v>
      </c>
      <c r="D116" s="2">
        <v>45850</v>
      </c>
      <c r="E116" s="2">
        <v>45856</v>
      </c>
      <c r="F116" s="1" t="s">
        <v>9</v>
      </c>
      <c r="G116">
        <v>85</v>
      </c>
      <c r="H116" t="str">
        <f t="shared" si="3"/>
        <v>Good</v>
      </c>
      <c r="I116">
        <f>VLOOKUP(F116, [1]Sheet1!A:B, 2, FALSE)</f>
        <v>10</v>
      </c>
      <c r="J116" s="1">
        <f>hospitaldata[[#This Row],[departure_date]]-hospitaldata[[#This Row],[arrival_date]]</f>
        <v>6</v>
      </c>
      <c r="K116" s="1" t="str">
        <f t="shared" si="4"/>
        <v>Monday</v>
      </c>
      <c r="L116" s="4" t="b">
        <f t="shared" si="5"/>
        <v>0</v>
      </c>
    </row>
    <row r="117" spans="1:12" x14ac:dyDescent="0.25">
      <c r="A117" s="1" t="s">
        <v>241</v>
      </c>
      <c r="B117" s="1" t="s">
        <v>242</v>
      </c>
      <c r="C117">
        <v>81</v>
      </c>
      <c r="D117" s="2">
        <v>45927</v>
      </c>
      <c r="E117" s="2">
        <v>45940</v>
      </c>
      <c r="F117" s="1" t="s">
        <v>9</v>
      </c>
      <c r="G117">
        <v>71</v>
      </c>
      <c r="H117" t="str">
        <f t="shared" si="3"/>
        <v>Good</v>
      </c>
      <c r="I117">
        <f>VLOOKUP(F117, [1]Sheet1!A:B, 2, FALSE)</f>
        <v>10</v>
      </c>
      <c r="J117" s="1">
        <f>hospitaldata[[#This Row],[departure_date]]-hospitaldata[[#This Row],[arrival_date]]</f>
        <v>13</v>
      </c>
      <c r="K117" s="1" t="str">
        <f t="shared" si="4"/>
        <v>Wednesday</v>
      </c>
      <c r="L117" s="4" t="b">
        <f t="shared" si="5"/>
        <v>1</v>
      </c>
    </row>
    <row r="118" spans="1:12" x14ac:dyDescent="0.25">
      <c r="A118" s="1" t="s">
        <v>243</v>
      </c>
      <c r="B118" s="1" t="s">
        <v>244</v>
      </c>
      <c r="C118">
        <v>35</v>
      </c>
      <c r="D118" s="2">
        <v>45884</v>
      </c>
      <c r="E118" s="2">
        <v>45888</v>
      </c>
      <c r="F118" s="1" t="s">
        <v>14</v>
      </c>
      <c r="G118">
        <v>71</v>
      </c>
      <c r="H118" t="str">
        <f t="shared" si="3"/>
        <v>Good</v>
      </c>
      <c r="I118">
        <f>VLOOKUP(F118, [1]Sheet1!A:B, 2, FALSE)</f>
        <v>19</v>
      </c>
      <c r="J118" s="1">
        <f>hospitaldata[[#This Row],[departure_date]]-hospitaldata[[#This Row],[arrival_date]]</f>
        <v>4</v>
      </c>
      <c r="K118" s="1" t="str">
        <f t="shared" si="4"/>
        <v>Saturday</v>
      </c>
      <c r="L118" s="4" t="b">
        <f t="shared" si="5"/>
        <v>0</v>
      </c>
    </row>
    <row r="119" spans="1:12" x14ac:dyDescent="0.25">
      <c r="A119" s="1" t="s">
        <v>245</v>
      </c>
      <c r="B119" s="1" t="s">
        <v>246</v>
      </c>
      <c r="C119">
        <v>6</v>
      </c>
      <c r="D119" s="2">
        <v>45690</v>
      </c>
      <c r="E119" s="2">
        <v>45696</v>
      </c>
      <c r="F119" s="1" t="s">
        <v>17</v>
      </c>
      <c r="G119">
        <v>74</v>
      </c>
      <c r="H119" t="str">
        <f t="shared" si="3"/>
        <v>Good</v>
      </c>
      <c r="I119">
        <f>VLOOKUP(F119, [1]Sheet1!A:B, 2, FALSE)</f>
        <v>22</v>
      </c>
      <c r="J119" s="1">
        <f>hospitaldata[[#This Row],[departure_date]]-hospitaldata[[#This Row],[arrival_date]]</f>
        <v>6</v>
      </c>
      <c r="K119" s="1" t="str">
        <f t="shared" si="4"/>
        <v>Friday</v>
      </c>
      <c r="L119" s="4" t="b">
        <f t="shared" si="5"/>
        <v>0</v>
      </c>
    </row>
    <row r="120" spans="1:12" x14ac:dyDescent="0.25">
      <c r="A120" s="1" t="s">
        <v>247</v>
      </c>
      <c r="B120" s="1" t="s">
        <v>248</v>
      </c>
      <c r="C120">
        <v>31</v>
      </c>
      <c r="D120" s="2">
        <v>45715</v>
      </c>
      <c r="E120" s="2">
        <v>45722</v>
      </c>
      <c r="F120" s="1" t="s">
        <v>14</v>
      </c>
      <c r="G120">
        <v>85</v>
      </c>
      <c r="H120" t="str">
        <f t="shared" si="3"/>
        <v>Good</v>
      </c>
      <c r="I120">
        <f>VLOOKUP(F120, [1]Sheet1!A:B, 2, FALSE)</f>
        <v>19</v>
      </c>
      <c r="J120" s="1">
        <f>hospitaldata[[#This Row],[departure_date]]-hospitaldata[[#This Row],[arrival_date]]</f>
        <v>7</v>
      </c>
      <c r="K120" s="1" t="str">
        <f t="shared" si="4"/>
        <v>Tuesday</v>
      </c>
      <c r="L120" s="4" t="b">
        <f t="shared" si="5"/>
        <v>0</v>
      </c>
    </row>
    <row r="121" spans="1:12" x14ac:dyDescent="0.25">
      <c r="A121" s="1" t="s">
        <v>249</v>
      </c>
      <c r="B121" s="1" t="s">
        <v>250</v>
      </c>
      <c r="C121">
        <v>45</v>
      </c>
      <c r="D121" s="2">
        <v>45942</v>
      </c>
      <c r="E121" s="2">
        <v>45946</v>
      </c>
      <c r="F121" s="1" t="s">
        <v>9</v>
      </c>
      <c r="G121">
        <v>76</v>
      </c>
      <c r="H121" t="str">
        <f t="shared" si="3"/>
        <v>Good</v>
      </c>
      <c r="I121">
        <f>VLOOKUP(F121, [1]Sheet1!A:B, 2, FALSE)</f>
        <v>10</v>
      </c>
      <c r="J121" s="1">
        <f>hospitaldata[[#This Row],[departure_date]]-hospitaldata[[#This Row],[arrival_date]]</f>
        <v>4</v>
      </c>
      <c r="K121" s="1" t="str">
        <f t="shared" si="4"/>
        <v>Tuesday</v>
      </c>
      <c r="L121" s="4" t="b">
        <f t="shared" si="5"/>
        <v>0</v>
      </c>
    </row>
    <row r="122" spans="1:12" x14ac:dyDescent="0.25">
      <c r="A122" s="1" t="s">
        <v>251</v>
      </c>
      <c r="B122" s="1" t="s">
        <v>252</v>
      </c>
      <c r="C122">
        <v>12</v>
      </c>
      <c r="D122" s="2">
        <v>45696</v>
      </c>
      <c r="E122" s="2">
        <v>45703</v>
      </c>
      <c r="F122" s="1" t="s">
        <v>17</v>
      </c>
      <c r="G122">
        <v>88</v>
      </c>
      <c r="H122" t="str">
        <f t="shared" si="3"/>
        <v>Good</v>
      </c>
      <c r="I122">
        <f>VLOOKUP(F122, [1]Sheet1!A:B, 2, FALSE)</f>
        <v>22</v>
      </c>
      <c r="J122" s="1">
        <f>hospitaldata[[#This Row],[departure_date]]-hospitaldata[[#This Row],[arrival_date]]</f>
        <v>7</v>
      </c>
      <c r="K122" s="1" t="str">
        <f t="shared" si="4"/>
        <v>Thursday</v>
      </c>
      <c r="L122" s="4" t="b">
        <f t="shared" si="5"/>
        <v>0</v>
      </c>
    </row>
    <row r="123" spans="1:12" x14ac:dyDescent="0.25">
      <c r="A123" s="1" t="s">
        <v>253</v>
      </c>
      <c r="B123" s="1" t="s">
        <v>254</v>
      </c>
      <c r="C123">
        <v>28</v>
      </c>
      <c r="D123" s="2">
        <v>45945</v>
      </c>
      <c r="E123" s="2">
        <v>45947</v>
      </c>
      <c r="F123" s="1" t="s">
        <v>14</v>
      </c>
      <c r="G123">
        <v>73</v>
      </c>
      <c r="H123" t="str">
        <f t="shared" si="3"/>
        <v>Good</v>
      </c>
      <c r="I123">
        <f>VLOOKUP(F123, [1]Sheet1!A:B, 2, FALSE)</f>
        <v>19</v>
      </c>
      <c r="J123" s="1">
        <f>hospitaldata[[#This Row],[departure_date]]-hospitaldata[[#This Row],[arrival_date]]</f>
        <v>2</v>
      </c>
      <c r="K123" s="1" t="str">
        <f t="shared" si="4"/>
        <v>Saturday</v>
      </c>
      <c r="L123" s="4" t="b">
        <f t="shared" si="5"/>
        <v>0</v>
      </c>
    </row>
    <row r="124" spans="1:12" x14ac:dyDescent="0.25">
      <c r="A124" s="1" t="s">
        <v>255</v>
      </c>
      <c r="B124" s="1" t="s">
        <v>256</v>
      </c>
      <c r="C124">
        <v>83</v>
      </c>
      <c r="D124" s="2">
        <v>45684</v>
      </c>
      <c r="E124" s="2">
        <v>45687</v>
      </c>
      <c r="F124" s="1" t="s">
        <v>9</v>
      </c>
      <c r="G124">
        <v>76</v>
      </c>
      <c r="H124" t="str">
        <f t="shared" si="3"/>
        <v>Good</v>
      </c>
      <c r="I124">
        <f>VLOOKUP(F124, [1]Sheet1!A:B, 2, FALSE)</f>
        <v>10</v>
      </c>
      <c r="J124" s="1">
        <f>hospitaldata[[#This Row],[departure_date]]-hospitaldata[[#This Row],[arrival_date]]</f>
        <v>3</v>
      </c>
      <c r="K124" s="1" t="str">
        <f t="shared" si="4"/>
        <v>Friday</v>
      </c>
      <c r="L124" s="4" t="b">
        <f t="shared" si="5"/>
        <v>0</v>
      </c>
    </row>
    <row r="125" spans="1:12" x14ac:dyDescent="0.25">
      <c r="A125" s="1" t="s">
        <v>257</v>
      </c>
      <c r="B125" s="1" t="s">
        <v>258</v>
      </c>
      <c r="C125">
        <v>55</v>
      </c>
      <c r="D125" s="2">
        <v>45678</v>
      </c>
      <c r="E125" s="2">
        <v>45683</v>
      </c>
      <c r="F125" s="1" t="s">
        <v>20</v>
      </c>
      <c r="G125">
        <v>79</v>
      </c>
      <c r="H125" t="str">
        <f t="shared" si="3"/>
        <v>Good</v>
      </c>
      <c r="I125">
        <f>VLOOKUP(F125, [1]Sheet1!A:B, 2, FALSE)</f>
        <v>14</v>
      </c>
      <c r="J125" s="1">
        <f>hospitaldata[[#This Row],[departure_date]]-hospitaldata[[#This Row],[arrival_date]]</f>
        <v>5</v>
      </c>
      <c r="K125" s="1" t="str">
        <f t="shared" si="4"/>
        <v>Friday</v>
      </c>
      <c r="L125" s="4" t="b">
        <f t="shared" si="5"/>
        <v>0</v>
      </c>
    </row>
    <row r="126" spans="1:12" x14ac:dyDescent="0.25">
      <c r="A126" s="1" t="s">
        <v>259</v>
      </c>
      <c r="B126" s="1" t="s">
        <v>260</v>
      </c>
      <c r="C126">
        <v>5</v>
      </c>
      <c r="D126" s="2">
        <v>45914</v>
      </c>
      <c r="E126" s="2">
        <v>45924</v>
      </c>
      <c r="F126" s="1" t="s">
        <v>14</v>
      </c>
      <c r="G126">
        <v>97</v>
      </c>
      <c r="H126" t="str">
        <f t="shared" si="3"/>
        <v>Excellent</v>
      </c>
      <c r="I126">
        <f>VLOOKUP(F126, [1]Sheet1!A:B, 2, FALSE)</f>
        <v>19</v>
      </c>
      <c r="J126" s="1">
        <f>hospitaldata[[#This Row],[departure_date]]-hospitaldata[[#This Row],[arrival_date]]</f>
        <v>10</v>
      </c>
      <c r="K126" s="1" t="str">
        <f t="shared" si="4"/>
        <v>Thursday</v>
      </c>
      <c r="L126" s="4" t="b">
        <f t="shared" si="5"/>
        <v>0</v>
      </c>
    </row>
    <row r="127" spans="1:12" x14ac:dyDescent="0.25">
      <c r="A127" s="1" t="s">
        <v>261</v>
      </c>
      <c r="B127" s="1" t="s">
        <v>262</v>
      </c>
      <c r="C127">
        <v>14</v>
      </c>
      <c r="D127" s="2">
        <v>45820</v>
      </c>
      <c r="E127" s="2">
        <v>45821</v>
      </c>
      <c r="F127" s="1" t="s">
        <v>9</v>
      </c>
      <c r="G127">
        <v>84</v>
      </c>
      <c r="H127" t="str">
        <f t="shared" si="3"/>
        <v>Good</v>
      </c>
      <c r="I127">
        <f>VLOOKUP(F127, [1]Sheet1!A:B, 2, FALSE)</f>
        <v>10</v>
      </c>
      <c r="J127" s="1">
        <f>hospitaldata[[#This Row],[departure_date]]-hospitaldata[[#This Row],[arrival_date]]</f>
        <v>1</v>
      </c>
      <c r="K127" s="1" t="str">
        <f t="shared" si="4"/>
        <v>Saturday</v>
      </c>
      <c r="L127" s="4" t="b">
        <f t="shared" si="5"/>
        <v>0</v>
      </c>
    </row>
    <row r="128" spans="1:12" x14ac:dyDescent="0.25">
      <c r="A128" s="1" t="s">
        <v>263</v>
      </c>
      <c r="B128" s="1" t="s">
        <v>264</v>
      </c>
      <c r="C128">
        <v>23</v>
      </c>
      <c r="D128" s="2">
        <v>45931</v>
      </c>
      <c r="E128" s="2">
        <v>45943</v>
      </c>
      <c r="F128" s="1" t="s">
        <v>20</v>
      </c>
      <c r="G128">
        <v>75</v>
      </c>
      <c r="H128" t="str">
        <f t="shared" si="3"/>
        <v>Good</v>
      </c>
      <c r="I128">
        <f>VLOOKUP(F128, [1]Sheet1!A:B, 2, FALSE)</f>
        <v>14</v>
      </c>
      <c r="J128" s="1">
        <f>hospitaldata[[#This Row],[departure_date]]-hospitaldata[[#This Row],[arrival_date]]</f>
        <v>12</v>
      </c>
      <c r="K128" s="1" t="str">
        <f t="shared" si="4"/>
        <v>Monday</v>
      </c>
      <c r="L128" s="4" t="b">
        <f t="shared" si="5"/>
        <v>1</v>
      </c>
    </row>
    <row r="129" spans="1:12" x14ac:dyDescent="0.25">
      <c r="A129" s="1" t="s">
        <v>265</v>
      </c>
      <c r="B129" s="1" t="s">
        <v>266</v>
      </c>
      <c r="C129">
        <v>26</v>
      </c>
      <c r="D129" s="2">
        <v>45717</v>
      </c>
      <c r="E129" s="2">
        <v>45731</v>
      </c>
      <c r="F129" s="1" t="s">
        <v>20</v>
      </c>
      <c r="G129">
        <v>84</v>
      </c>
      <c r="H129" t="str">
        <f t="shared" si="3"/>
        <v>Good</v>
      </c>
      <c r="I129">
        <f>VLOOKUP(F129, [1]Sheet1!A:B, 2, FALSE)</f>
        <v>14</v>
      </c>
      <c r="J129" s="1">
        <f>hospitaldata[[#This Row],[departure_date]]-hospitaldata[[#This Row],[arrival_date]]</f>
        <v>14</v>
      </c>
      <c r="K129" s="1" t="str">
        <f t="shared" si="4"/>
        <v>Thursday</v>
      </c>
      <c r="L129" s="4" t="b">
        <f t="shared" si="5"/>
        <v>0</v>
      </c>
    </row>
    <row r="130" spans="1:12" x14ac:dyDescent="0.25">
      <c r="A130" s="1" t="s">
        <v>267</v>
      </c>
      <c r="B130" s="1" t="s">
        <v>268</v>
      </c>
      <c r="C130">
        <v>16</v>
      </c>
      <c r="D130" s="2">
        <v>45966</v>
      </c>
      <c r="E130" s="2">
        <v>45974</v>
      </c>
      <c r="F130" s="1" t="s">
        <v>17</v>
      </c>
      <c r="G130">
        <v>74</v>
      </c>
      <c r="H130" t="str">
        <f t="shared" ref="H130:H193" si="6">IF(G130&gt;=90,"Excellent",IF(G130&gt;60,"Good",IF(G130&gt;=30,"Needs Improvement")))</f>
        <v>Good</v>
      </c>
      <c r="I130">
        <f>VLOOKUP(F130, [1]Sheet1!A:B, 2, FALSE)</f>
        <v>22</v>
      </c>
      <c r="J130" s="1">
        <f>hospitaldata[[#This Row],[departure_date]]-hospitaldata[[#This Row],[arrival_date]]</f>
        <v>8</v>
      </c>
      <c r="K130" s="1" t="str">
        <f t="shared" ref="K130:K193" si="7">TEXT(C130, "dddd")</f>
        <v>Monday</v>
      </c>
      <c r="L130" s="4" t="b">
        <f t="shared" ref="L130:L193" si="8">AND($J130&gt;AVERAGE($J$2:$J$1001), $G130&lt;80)</f>
        <v>1</v>
      </c>
    </row>
    <row r="131" spans="1:12" x14ac:dyDescent="0.25">
      <c r="A131" s="1" t="s">
        <v>269</v>
      </c>
      <c r="B131" s="1" t="s">
        <v>270</v>
      </c>
      <c r="C131">
        <v>26</v>
      </c>
      <c r="D131" s="2">
        <v>45707</v>
      </c>
      <c r="E131" s="2">
        <v>45711</v>
      </c>
      <c r="F131" s="1" t="s">
        <v>9</v>
      </c>
      <c r="G131">
        <v>66</v>
      </c>
      <c r="H131" t="str">
        <f t="shared" si="6"/>
        <v>Good</v>
      </c>
      <c r="I131">
        <f>VLOOKUP(F131, [1]Sheet1!A:B, 2, FALSE)</f>
        <v>10</v>
      </c>
      <c r="J131" s="1">
        <f>hospitaldata[[#This Row],[departure_date]]-hospitaldata[[#This Row],[arrival_date]]</f>
        <v>4</v>
      </c>
      <c r="K131" s="1" t="str">
        <f t="shared" si="7"/>
        <v>Thursday</v>
      </c>
      <c r="L131" s="4" t="b">
        <f t="shared" si="8"/>
        <v>0</v>
      </c>
    </row>
    <row r="132" spans="1:12" x14ac:dyDescent="0.25">
      <c r="A132" s="1" t="s">
        <v>271</v>
      </c>
      <c r="B132" s="1" t="s">
        <v>272</v>
      </c>
      <c r="C132">
        <v>2</v>
      </c>
      <c r="D132" s="2">
        <v>45838</v>
      </c>
      <c r="E132" s="2">
        <v>45846</v>
      </c>
      <c r="F132" s="1" t="s">
        <v>17</v>
      </c>
      <c r="G132">
        <v>62</v>
      </c>
      <c r="H132" t="str">
        <f t="shared" si="6"/>
        <v>Good</v>
      </c>
      <c r="I132">
        <f>VLOOKUP(F132, [1]Sheet1!A:B, 2, FALSE)</f>
        <v>22</v>
      </c>
      <c r="J132" s="1">
        <f>hospitaldata[[#This Row],[departure_date]]-hospitaldata[[#This Row],[arrival_date]]</f>
        <v>8</v>
      </c>
      <c r="K132" s="1" t="str">
        <f t="shared" si="7"/>
        <v>Monday</v>
      </c>
      <c r="L132" s="4" t="b">
        <f t="shared" si="8"/>
        <v>1</v>
      </c>
    </row>
    <row r="133" spans="1:12" x14ac:dyDescent="0.25">
      <c r="A133" s="1" t="s">
        <v>273</v>
      </c>
      <c r="B133" s="1" t="s">
        <v>274</v>
      </c>
      <c r="C133">
        <v>19</v>
      </c>
      <c r="D133" s="2">
        <v>45672</v>
      </c>
      <c r="E133" s="2">
        <v>45681</v>
      </c>
      <c r="F133" s="1" t="s">
        <v>9</v>
      </c>
      <c r="G133">
        <v>89</v>
      </c>
      <c r="H133" t="str">
        <f t="shared" si="6"/>
        <v>Good</v>
      </c>
      <c r="I133">
        <f>VLOOKUP(F133, [1]Sheet1!A:B, 2, FALSE)</f>
        <v>10</v>
      </c>
      <c r="J133" s="1">
        <f>hospitaldata[[#This Row],[departure_date]]-hospitaldata[[#This Row],[arrival_date]]</f>
        <v>9</v>
      </c>
      <c r="K133" s="1" t="str">
        <f t="shared" si="7"/>
        <v>Thursday</v>
      </c>
      <c r="L133" s="4" t="b">
        <f t="shared" si="8"/>
        <v>0</v>
      </c>
    </row>
    <row r="134" spans="1:12" x14ac:dyDescent="0.25">
      <c r="A134" s="1" t="s">
        <v>275</v>
      </c>
      <c r="B134" s="1" t="s">
        <v>276</v>
      </c>
      <c r="C134">
        <v>77</v>
      </c>
      <c r="D134" s="2">
        <v>45930</v>
      </c>
      <c r="E134" s="2">
        <v>45944</v>
      </c>
      <c r="F134" s="1" t="s">
        <v>14</v>
      </c>
      <c r="G134">
        <v>79</v>
      </c>
      <c r="H134" t="str">
        <f t="shared" si="6"/>
        <v>Good</v>
      </c>
      <c r="I134">
        <f>VLOOKUP(F134, [1]Sheet1!A:B, 2, FALSE)</f>
        <v>19</v>
      </c>
      <c r="J134" s="1">
        <f>hospitaldata[[#This Row],[departure_date]]-hospitaldata[[#This Row],[arrival_date]]</f>
        <v>14</v>
      </c>
      <c r="K134" s="1" t="str">
        <f t="shared" si="7"/>
        <v>Saturday</v>
      </c>
      <c r="L134" s="4" t="b">
        <f t="shared" si="8"/>
        <v>1</v>
      </c>
    </row>
    <row r="135" spans="1:12" x14ac:dyDescent="0.25">
      <c r="A135" s="1" t="s">
        <v>277</v>
      </c>
      <c r="B135" s="1" t="s">
        <v>278</v>
      </c>
      <c r="C135">
        <v>8</v>
      </c>
      <c r="D135" s="2">
        <v>45976</v>
      </c>
      <c r="E135" s="2">
        <v>45982</v>
      </c>
      <c r="F135" s="1" t="s">
        <v>9</v>
      </c>
      <c r="G135">
        <v>61</v>
      </c>
      <c r="H135" t="str">
        <f t="shared" si="6"/>
        <v>Good</v>
      </c>
      <c r="I135">
        <f>VLOOKUP(F135, [1]Sheet1!A:B, 2, FALSE)</f>
        <v>10</v>
      </c>
      <c r="J135" s="1">
        <f>hospitaldata[[#This Row],[departure_date]]-hospitaldata[[#This Row],[arrival_date]]</f>
        <v>6</v>
      </c>
      <c r="K135" s="1" t="str">
        <f t="shared" si="7"/>
        <v>Sunday</v>
      </c>
      <c r="L135" s="4" t="b">
        <f t="shared" si="8"/>
        <v>0</v>
      </c>
    </row>
    <row r="136" spans="1:12" x14ac:dyDescent="0.25">
      <c r="A136" s="1" t="s">
        <v>279</v>
      </c>
      <c r="B136" s="1" t="s">
        <v>280</v>
      </c>
      <c r="C136">
        <v>87</v>
      </c>
      <c r="D136" s="2">
        <v>45721</v>
      </c>
      <c r="E136" s="2">
        <v>45734</v>
      </c>
      <c r="F136" s="1" t="s">
        <v>20</v>
      </c>
      <c r="G136">
        <v>76</v>
      </c>
      <c r="H136" t="str">
        <f t="shared" si="6"/>
        <v>Good</v>
      </c>
      <c r="I136">
        <f>VLOOKUP(F136, [1]Sheet1!A:B, 2, FALSE)</f>
        <v>14</v>
      </c>
      <c r="J136" s="1">
        <f>hospitaldata[[#This Row],[departure_date]]-hospitaldata[[#This Row],[arrival_date]]</f>
        <v>13</v>
      </c>
      <c r="K136" s="1" t="str">
        <f t="shared" si="7"/>
        <v>Tuesday</v>
      </c>
      <c r="L136" s="4" t="b">
        <f t="shared" si="8"/>
        <v>1</v>
      </c>
    </row>
    <row r="137" spans="1:12" x14ac:dyDescent="0.25">
      <c r="A137" s="1" t="s">
        <v>281</v>
      </c>
      <c r="B137" s="1" t="s">
        <v>282</v>
      </c>
      <c r="C137">
        <v>71</v>
      </c>
      <c r="D137" s="2">
        <v>45931</v>
      </c>
      <c r="E137" s="2">
        <v>45945</v>
      </c>
      <c r="F137" s="1" t="s">
        <v>17</v>
      </c>
      <c r="G137">
        <v>77</v>
      </c>
      <c r="H137" t="str">
        <f t="shared" si="6"/>
        <v>Good</v>
      </c>
      <c r="I137">
        <f>VLOOKUP(F137, [1]Sheet1!A:B, 2, FALSE)</f>
        <v>22</v>
      </c>
      <c r="J137" s="1">
        <f>hospitaldata[[#This Row],[departure_date]]-hospitaldata[[#This Row],[arrival_date]]</f>
        <v>14</v>
      </c>
      <c r="K137" s="1" t="str">
        <f t="shared" si="7"/>
        <v>Sunday</v>
      </c>
      <c r="L137" s="4" t="b">
        <f t="shared" si="8"/>
        <v>1</v>
      </c>
    </row>
    <row r="138" spans="1:12" x14ac:dyDescent="0.25">
      <c r="A138" s="1" t="s">
        <v>283</v>
      </c>
      <c r="B138" s="1" t="s">
        <v>284</v>
      </c>
      <c r="C138">
        <v>37</v>
      </c>
      <c r="D138" s="2">
        <v>45668</v>
      </c>
      <c r="E138" s="2">
        <v>45681</v>
      </c>
      <c r="F138" s="1" t="s">
        <v>20</v>
      </c>
      <c r="G138">
        <v>84</v>
      </c>
      <c r="H138" t="str">
        <f t="shared" si="6"/>
        <v>Good</v>
      </c>
      <c r="I138">
        <f>VLOOKUP(F138, [1]Sheet1!A:B, 2, FALSE)</f>
        <v>14</v>
      </c>
      <c r="J138" s="1">
        <f>hospitaldata[[#This Row],[departure_date]]-hospitaldata[[#This Row],[arrival_date]]</f>
        <v>13</v>
      </c>
      <c r="K138" s="1" t="str">
        <f t="shared" si="7"/>
        <v>Monday</v>
      </c>
      <c r="L138" s="4" t="b">
        <f t="shared" si="8"/>
        <v>0</v>
      </c>
    </row>
    <row r="139" spans="1:12" x14ac:dyDescent="0.25">
      <c r="A139" s="1" t="s">
        <v>285</v>
      </c>
      <c r="B139" s="1" t="s">
        <v>286</v>
      </c>
      <c r="C139">
        <v>32</v>
      </c>
      <c r="D139" s="2">
        <v>45759</v>
      </c>
      <c r="E139" s="2">
        <v>45768</v>
      </c>
      <c r="F139" s="1" t="s">
        <v>20</v>
      </c>
      <c r="G139">
        <v>67</v>
      </c>
      <c r="H139" t="str">
        <f t="shared" si="6"/>
        <v>Good</v>
      </c>
      <c r="I139">
        <f>VLOOKUP(F139, [1]Sheet1!A:B, 2, FALSE)</f>
        <v>14</v>
      </c>
      <c r="J139" s="1">
        <f>hospitaldata[[#This Row],[departure_date]]-hospitaldata[[#This Row],[arrival_date]]</f>
        <v>9</v>
      </c>
      <c r="K139" s="1" t="str">
        <f t="shared" si="7"/>
        <v>Wednesday</v>
      </c>
      <c r="L139" s="4" t="b">
        <f t="shared" si="8"/>
        <v>1</v>
      </c>
    </row>
    <row r="140" spans="1:12" x14ac:dyDescent="0.25">
      <c r="A140" s="1" t="s">
        <v>287</v>
      </c>
      <c r="B140" s="1" t="s">
        <v>288</v>
      </c>
      <c r="C140">
        <v>10</v>
      </c>
      <c r="D140" s="2">
        <v>45836</v>
      </c>
      <c r="E140" s="2">
        <v>45844</v>
      </c>
      <c r="F140" s="1" t="s">
        <v>9</v>
      </c>
      <c r="G140">
        <v>76</v>
      </c>
      <c r="H140" t="str">
        <f t="shared" si="6"/>
        <v>Good</v>
      </c>
      <c r="I140">
        <f>VLOOKUP(F140, [1]Sheet1!A:B, 2, FALSE)</f>
        <v>10</v>
      </c>
      <c r="J140" s="1">
        <f>hospitaldata[[#This Row],[departure_date]]-hospitaldata[[#This Row],[arrival_date]]</f>
        <v>8</v>
      </c>
      <c r="K140" s="1" t="str">
        <f t="shared" si="7"/>
        <v>Tuesday</v>
      </c>
      <c r="L140" s="4" t="b">
        <f t="shared" si="8"/>
        <v>1</v>
      </c>
    </row>
    <row r="141" spans="1:12" x14ac:dyDescent="0.25">
      <c r="A141" s="1" t="s">
        <v>289</v>
      </c>
      <c r="B141" s="1" t="s">
        <v>290</v>
      </c>
      <c r="C141">
        <v>75</v>
      </c>
      <c r="D141" s="2">
        <v>45703</v>
      </c>
      <c r="E141" s="2">
        <v>45709</v>
      </c>
      <c r="F141" s="1" t="s">
        <v>17</v>
      </c>
      <c r="G141">
        <v>81</v>
      </c>
      <c r="H141" t="str">
        <f t="shared" si="6"/>
        <v>Good</v>
      </c>
      <c r="I141">
        <f>VLOOKUP(F141, [1]Sheet1!A:B, 2, FALSE)</f>
        <v>22</v>
      </c>
      <c r="J141" s="1">
        <f>hospitaldata[[#This Row],[departure_date]]-hospitaldata[[#This Row],[arrival_date]]</f>
        <v>6</v>
      </c>
      <c r="K141" s="1" t="str">
        <f t="shared" si="7"/>
        <v>Thursday</v>
      </c>
      <c r="L141" s="4" t="b">
        <f t="shared" si="8"/>
        <v>0</v>
      </c>
    </row>
    <row r="142" spans="1:12" x14ac:dyDescent="0.25">
      <c r="A142" s="1" t="s">
        <v>291</v>
      </c>
      <c r="B142" s="1" t="s">
        <v>292</v>
      </c>
      <c r="C142">
        <v>19</v>
      </c>
      <c r="D142" s="2">
        <v>45859</v>
      </c>
      <c r="E142" s="2">
        <v>45867</v>
      </c>
      <c r="F142" s="1" t="s">
        <v>17</v>
      </c>
      <c r="G142">
        <v>91</v>
      </c>
      <c r="H142" t="str">
        <f t="shared" si="6"/>
        <v>Excellent</v>
      </c>
      <c r="I142">
        <f>VLOOKUP(F142, [1]Sheet1!A:B, 2, FALSE)</f>
        <v>22</v>
      </c>
      <c r="J142" s="1">
        <f>hospitaldata[[#This Row],[departure_date]]-hospitaldata[[#This Row],[arrival_date]]</f>
        <v>8</v>
      </c>
      <c r="K142" s="1" t="str">
        <f t="shared" si="7"/>
        <v>Thursday</v>
      </c>
      <c r="L142" s="4" t="b">
        <f t="shared" si="8"/>
        <v>0</v>
      </c>
    </row>
    <row r="143" spans="1:12" x14ac:dyDescent="0.25">
      <c r="A143" s="1" t="s">
        <v>293</v>
      </c>
      <c r="B143" s="1" t="s">
        <v>294</v>
      </c>
      <c r="C143">
        <v>1</v>
      </c>
      <c r="D143" s="2">
        <v>45946</v>
      </c>
      <c r="E143" s="2">
        <v>45955</v>
      </c>
      <c r="F143" s="1" t="s">
        <v>17</v>
      </c>
      <c r="G143">
        <v>72</v>
      </c>
      <c r="H143" t="str">
        <f t="shared" si="6"/>
        <v>Good</v>
      </c>
      <c r="I143">
        <f>VLOOKUP(F143, [1]Sheet1!A:B, 2, FALSE)</f>
        <v>22</v>
      </c>
      <c r="J143" s="1">
        <f>hospitaldata[[#This Row],[departure_date]]-hospitaldata[[#This Row],[arrival_date]]</f>
        <v>9</v>
      </c>
      <c r="K143" s="1" t="str">
        <f t="shared" si="7"/>
        <v>Sunday</v>
      </c>
      <c r="L143" s="4" t="b">
        <f t="shared" si="8"/>
        <v>1</v>
      </c>
    </row>
    <row r="144" spans="1:12" x14ac:dyDescent="0.25">
      <c r="A144" s="1" t="s">
        <v>295</v>
      </c>
      <c r="B144" s="1" t="s">
        <v>296</v>
      </c>
      <c r="C144">
        <v>29</v>
      </c>
      <c r="D144" s="2">
        <v>45734</v>
      </c>
      <c r="E144" s="2">
        <v>45738</v>
      </c>
      <c r="F144" s="1" t="s">
        <v>17</v>
      </c>
      <c r="G144">
        <v>85</v>
      </c>
      <c r="H144" t="str">
        <f t="shared" si="6"/>
        <v>Good</v>
      </c>
      <c r="I144">
        <f>VLOOKUP(F144, [1]Sheet1!A:B, 2, FALSE)</f>
        <v>22</v>
      </c>
      <c r="J144" s="1">
        <f>hospitaldata[[#This Row],[departure_date]]-hospitaldata[[#This Row],[arrival_date]]</f>
        <v>4</v>
      </c>
      <c r="K144" s="1" t="str">
        <f t="shared" si="7"/>
        <v>Sunday</v>
      </c>
      <c r="L144" s="4" t="b">
        <f t="shared" si="8"/>
        <v>0</v>
      </c>
    </row>
    <row r="145" spans="1:12" x14ac:dyDescent="0.25">
      <c r="A145" s="1" t="s">
        <v>297</v>
      </c>
      <c r="B145" s="1" t="s">
        <v>298</v>
      </c>
      <c r="C145">
        <v>21</v>
      </c>
      <c r="D145" s="2">
        <v>45851</v>
      </c>
      <c r="E145" s="2">
        <v>45857</v>
      </c>
      <c r="F145" s="1" t="s">
        <v>14</v>
      </c>
      <c r="G145">
        <v>98</v>
      </c>
      <c r="H145" t="str">
        <f t="shared" si="6"/>
        <v>Excellent</v>
      </c>
      <c r="I145">
        <f>VLOOKUP(F145, [1]Sheet1!A:B, 2, FALSE)</f>
        <v>19</v>
      </c>
      <c r="J145" s="1">
        <f>hospitaldata[[#This Row],[departure_date]]-hospitaldata[[#This Row],[arrival_date]]</f>
        <v>6</v>
      </c>
      <c r="K145" s="1" t="str">
        <f t="shared" si="7"/>
        <v>Saturday</v>
      </c>
      <c r="L145" s="4" t="b">
        <f t="shared" si="8"/>
        <v>0</v>
      </c>
    </row>
    <row r="146" spans="1:12" x14ac:dyDescent="0.25">
      <c r="A146" s="1" t="s">
        <v>299</v>
      </c>
      <c r="B146" s="1" t="s">
        <v>300</v>
      </c>
      <c r="C146">
        <v>89</v>
      </c>
      <c r="D146" s="2">
        <v>45779</v>
      </c>
      <c r="E146" s="2">
        <v>45781</v>
      </c>
      <c r="F146" s="1" t="s">
        <v>9</v>
      </c>
      <c r="G146">
        <v>74</v>
      </c>
      <c r="H146" t="str">
        <f t="shared" si="6"/>
        <v>Good</v>
      </c>
      <c r="I146">
        <f>VLOOKUP(F146, [1]Sheet1!A:B, 2, FALSE)</f>
        <v>10</v>
      </c>
      <c r="J146" s="1">
        <f>hospitaldata[[#This Row],[departure_date]]-hospitaldata[[#This Row],[arrival_date]]</f>
        <v>2</v>
      </c>
      <c r="K146" s="1" t="str">
        <f t="shared" si="7"/>
        <v>Thursday</v>
      </c>
      <c r="L146" s="4" t="b">
        <f t="shared" si="8"/>
        <v>0</v>
      </c>
    </row>
    <row r="147" spans="1:12" x14ac:dyDescent="0.25">
      <c r="A147" s="1" t="s">
        <v>301</v>
      </c>
      <c r="B147" s="1" t="s">
        <v>302</v>
      </c>
      <c r="C147">
        <v>43</v>
      </c>
      <c r="D147" s="2">
        <v>46017</v>
      </c>
      <c r="E147" s="2">
        <v>46028</v>
      </c>
      <c r="F147" s="1" t="s">
        <v>17</v>
      </c>
      <c r="G147">
        <v>62</v>
      </c>
      <c r="H147" t="str">
        <f t="shared" si="6"/>
        <v>Good</v>
      </c>
      <c r="I147">
        <f>VLOOKUP(F147, [1]Sheet1!A:B, 2, FALSE)</f>
        <v>22</v>
      </c>
      <c r="J147" s="1">
        <f>hospitaldata[[#This Row],[departure_date]]-hospitaldata[[#This Row],[arrival_date]]</f>
        <v>11</v>
      </c>
      <c r="K147" s="1" t="str">
        <f t="shared" si="7"/>
        <v>Sunday</v>
      </c>
      <c r="L147" s="4" t="b">
        <f t="shared" si="8"/>
        <v>1</v>
      </c>
    </row>
    <row r="148" spans="1:12" x14ac:dyDescent="0.25">
      <c r="A148" s="1" t="s">
        <v>303</v>
      </c>
      <c r="B148" s="1" t="s">
        <v>304</v>
      </c>
      <c r="C148">
        <v>5</v>
      </c>
      <c r="D148" s="2">
        <v>45919</v>
      </c>
      <c r="E148" s="2">
        <v>45928</v>
      </c>
      <c r="F148" s="1" t="s">
        <v>17</v>
      </c>
      <c r="G148">
        <v>98</v>
      </c>
      <c r="H148" t="str">
        <f t="shared" si="6"/>
        <v>Excellent</v>
      </c>
      <c r="I148">
        <f>VLOOKUP(F148, [1]Sheet1!A:B, 2, FALSE)</f>
        <v>22</v>
      </c>
      <c r="J148" s="1">
        <f>hospitaldata[[#This Row],[departure_date]]-hospitaldata[[#This Row],[arrival_date]]</f>
        <v>9</v>
      </c>
      <c r="K148" s="1" t="str">
        <f t="shared" si="7"/>
        <v>Thursday</v>
      </c>
      <c r="L148" s="4" t="b">
        <f t="shared" si="8"/>
        <v>0</v>
      </c>
    </row>
    <row r="149" spans="1:12" x14ac:dyDescent="0.25">
      <c r="A149" s="1" t="s">
        <v>305</v>
      </c>
      <c r="B149" s="1" t="s">
        <v>306</v>
      </c>
      <c r="C149">
        <v>31</v>
      </c>
      <c r="D149" s="2">
        <v>45861</v>
      </c>
      <c r="E149" s="2">
        <v>45869</v>
      </c>
      <c r="F149" s="1" t="s">
        <v>17</v>
      </c>
      <c r="G149">
        <v>67</v>
      </c>
      <c r="H149" t="str">
        <f t="shared" si="6"/>
        <v>Good</v>
      </c>
      <c r="I149">
        <f>VLOOKUP(F149, [1]Sheet1!A:B, 2, FALSE)</f>
        <v>22</v>
      </c>
      <c r="J149" s="1">
        <f>hospitaldata[[#This Row],[departure_date]]-hospitaldata[[#This Row],[arrival_date]]</f>
        <v>8</v>
      </c>
      <c r="K149" s="1" t="str">
        <f t="shared" si="7"/>
        <v>Tuesday</v>
      </c>
      <c r="L149" s="4" t="b">
        <f t="shared" si="8"/>
        <v>1</v>
      </c>
    </row>
    <row r="150" spans="1:12" x14ac:dyDescent="0.25">
      <c r="A150" s="1" t="s">
        <v>307</v>
      </c>
      <c r="B150" s="1" t="s">
        <v>308</v>
      </c>
      <c r="C150">
        <v>49</v>
      </c>
      <c r="D150" s="2">
        <v>45975</v>
      </c>
      <c r="E150" s="2">
        <v>45979</v>
      </c>
      <c r="F150" s="1" t="s">
        <v>20</v>
      </c>
      <c r="G150">
        <v>66</v>
      </c>
      <c r="H150" t="str">
        <f t="shared" si="6"/>
        <v>Good</v>
      </c>
      <c r="I150">
        <f>VLOOKUP(F150, [1]Sheet1!A:B, 2, FALSE)</f>
        <v>14</v>
      </c>
      <c r="J150" s="1">
        <f>hospitaldata[[#This Row],[departure_date]]-hospitaldata[[#This Row],[arrival_date]]</f>
        <v>4</v>
      </c>
      <c r="K150" s="1" t="str">
        <f t="shared" si="7"/>
        <v>Saturday</v>
      </c>
      <c r="L150" s="4" t="b">
        <f t="shared" si="8"/>
        <v>0</v>
      </c>
    </row>
    <row r="151" spans="1:12" x14ac:dyDescent="0.25">
      <c r="A151" s="1" t="s">
        <v>309</v>
      </c>
      <c r="B151" s="1" t="s">
        <v>310</v>
      </c>
      <c r="C151">
        <v>74</v>
      </c>
      <c r="D151" s="2">
        <v>45865</v>
      </c>
      <c r="E151" s="2">
        <v>45869</v>
      </c>
      <c r="F151" s="1" t="s">
        <v>20</v>
      </c>
      <c r="G151">
        <v>65</v>
      </c>
      <c r="H151" t="str">
        <f t="shared" si="6"/>
        <v>Good</v>
      </c>
      <c r="I151">
        <f>VLOOKUP(F151, [1]Sheet1!A:B, 2, FALSE)</f>
        <v>14</v>
      </c>
      <c r="J151" s="1">
        <f>hospitaldata[[#This Row],[departure_date]]-hospitaldata[[#This Row],[arrival_date]]</f>
        <v>4</v>
      </c>
      <c r="K151" s="1" t="str">
        <f t="shared" si="7"/>
        <v>Wednesday</v>
      </c>
      <c r="L151" s="4" t="b">
        <f t="shared" si="8"/>
        <v>0</v>
      </c>
    </row>
    <row r="152" spans="1:12" x14ac:dyDescent="0.25">
      <c r="A152" s="1" t="s">
        <v>311</v>
      </c>
      <c r="B152" s="1" t="s">
        <v>312</v>
      </c>
      <c r="C152">
        <v>57</v>
      </c>
      <c r="D152" s="2">
        <v>45660</v>
      </c>
      <c r="E152" s="2">
        <v>45669</v>
      </c>
      <c r="F152" s="1" t="s">
        <v>9</v>
      </c>
      <c r="G152">
        <v>73</v>
      </c>
      <c r="H152" t="str">
        <f t="shared" si="6"/>
        <v>Good</v>
      </c>
      <c r="I152">
        <f>VLOOKUP(F152, [1]Sheet1!A:B, 2, FALSE)</f>
        <v>10</v>
      </c>
      <c r="J152" s="1">
        <f>hospitaldata[[#This Row],[departure_date]]-hospitaldata[[#This Row],[arrival_date]]</f>
        <v>9</v>
      </c>
      <c r="K152" s="1" t="str">
        <f t="shared" si="7"/>
        <v>Sunday</v>
      </c>
      <c r="L152" s="4" t="b">
        <f t="shared" si="8"/>
        <v>1</v>
      </c>
    </row>
    <row r="153" spans="1:12" x14ac:dyDescent="0.25">
      <c r="A153" s="1" t="s">
        <v>313</v>
      </c>
      <c r="B153" s="1" t="s">
        <v>314</v>
      </c>
      <c r="C153">
        <v>74</v>
      </c>
      <c r="D153" s="2">
        <v>45669</v>
      </c>
      <c r="E153" s="2">
        <v>45676</v>
      </c>
      <c r="F153" s="1" t="s">
        <v>9</v>
      </c>
      <c r="G153">
        <v>71</v>
      </c>
      <c r="H153" t="str">
        <f t="shared" si="6"/>
        <v>Good</v>
      </c>
      <c r="I153">
        <f>VLOOKUP(F153, [1]Sheet1!A:B, 2, FALSE)</f>
        <v>10</v>
      </c>
      <c r="J153" s="1">
        <f>hospitaldata[[#This Row],[departure_date]]-hospitaldata[[#This Row],[arrival_date]]</f>
        <v>7</v>
      </c>
      <c r="K153" s="1" t="str">
        <f t="shared" si="7"/>
        <v>Wednesday</v>
      </c>
      <c r="L153" s="4" t="b">
        <f t="shared" si="8"/>
        <v>0</v>
      </c>
    </row>
    <row r="154" spans="1:12" x14ac:dyDescent="0.25">
      <c r="A154" s="1" t="s">
        <v>315</v>
      </c>
      <c r="B154" s="1" t="s">
        <v>316</v>
      </c>
      <c r="C154">
        <v>12</v>
      </c>
      <c r="D154" s="2">
        <v>45958</v>
      </c>
      <c r="E154" s="2">
        <v>45961</v>
      </c>
      <c r="F154" s="1" t="s">
        <v>17</v>
      </c>
      <c r="G154">
        <v>78</v>
      </c>
      <c r="H154" t="str">
        <f t="shared" si="6"/>
        <v>Good</v>
      </c>
      <c r="I154">
        <f>VLOOKUP(F154, [1]Sheet1!A:B, 2, FALSE)</f>
        <v>22</v>
      </c>
      <c r="J154" s="1">
        <f>hospitaldata[[#This Row],[departure_date]]-hospitaldata[[#This Row],[arrival_date]]</f>
        <v>3</v>
      </c>
      <c r="K154" s="1" t="str">
        <f t="shared" si="7"/>
        <v>Thursday</v>
      </c>
      <c r="L154" s="4" t="b">
        <f t="shared" si="8"/>
        <v>0</v>
      </c>
    </row>
    <row r="155" spans="1:12" x14ac:dyDescent="0.25">
      <c r="A155" s="1" t="s">
        <v>317</v>
      </c>
      <c r="B155" s="1" t="s">
        <v>318</v>
      </c>
      <c r="C155">
        <v>54</v>
      </c>
      <c r="D155" s="2">
        <v>46013</v>
      </c>
      <c r="E155" s="2">
        <v>46026</v>
      </c>
      <c r="F155" s="1" t="s">
        <v>9</v>
      </c>
      <c r="G155">
        <v>67</v>
      </c>
      <c r="H155" t="str">
        <f t="shared" si="6"/>
        <v>Good</v>
      </c>
      <c r="I155">
        <f>VLOOKUP(F155, [1]Sheet1!A:B, 2, FALSE)</f>
        <v>10</v>
      </c>
      <c r="J155" s="1">
        <f>hospitaldata[[#This Row],[departure_date]]-hospitaldata[[#This Row],[arrival_date]]</f>
        <v>13</v>
      </c>
      <c r="K155" s="1" t="str">
        <f t="shared" si="7"/>
        <v>Thursday</v>
      </c>
      <c r="L155" s="4" t="b">
        <f t="shared" si="8"/>
        <v>1</v>
      </c>
    </row>
    <row r="156" spans="1:12" x14ac:dyDescent="0.25">
      <c r="A156" s="1" t="s">
        <v>319</v>
      </c>
      <c r="B156" s="1" t="s">
        <v>320</v>
      </c>
      <c r="C156">
        <v>52</v>
      </c>
      <c r="D156" s="2">
        <v>45945</v>
      </c>
      <c r="E156" s="2">
        <v>45948</v>
      </c>
      <c r="F156" s="1" t="s">
        <v>14</v>
      </c>
      <c r="G156">
        <v>77</v>
      </c>
      <c r="H156" t="str">
        <f t="shared" si="6"/>
        <v>Good</v>
      </c>
      <c r="I156">
        <f>VLOOKUP(F156, [1]Sheet1!A:B, 2, FALSE)</f>
        <v>19</v>
      </c>
      <c r="J156" s="1">
        <f>hospitaldata[[#This Row],[departure_date]]-hospitaldata[[#This Row],[arrival_date]]</f>
        <v>3</v>
      </c>
      <c r="K156" s="1" t="str">
        <f t="shared" si="7"/>
        <v>Tuesday</v>
      </c>
      <c r="L156" s="4" t="b">
        <f t="shared" si="8"/>
        <v>0</v>
      </c>
    </row>
    <row r="157" spans="1:12" x14ac:dyDescent="0.25">
      <c r="A157" s="1" t="s">
        <v>321</v>
      </c>
      <c r="B157" s="1" t="s">
        <v>322</v>
      </c>
      <c r="C157">
        <v>69</v>
      </c>
      <c r="D157" s="2">
        <v>45868</v>
      </c>
      <c r="E157" s="2">
        <v>45874</v>
      </c>
      <c r="F157" s="1" t="s">
        <v>9</v>
      </c>
      <c r="G157">
        <v>96</v>
      </c>
      <c r="H157" t="str">
        <f t="shared" si="6"/>
        <v>Excellent</v>
      </c>
      <c r="I157">
        <f>VLOOKUP(F157, [1]Sheet1!A:B, 2, FALSE)</f>
        <v>10</v>
      </c>
      <c r="J157" s="1">
        <f>hospitaldata[[#This Row],[departure_date]]-hospitaldata[[#This Row],[arrival_date]]</f>
        <v>6</v>
      </c>
      <c r="K157" s="1" t="str">
        <f t="shared" si="7"/>
        <v>Friday</v>
      </c>
      <c r="L157" s="4" t="b">
        <f t="shared" si="8"/>
        <v>0</v>
      </c>
    </row>
    <row r="158" spans="1:12" x14ac:dyDescent="0.25">
      <c r="A158" s="1" t="s">
        <v>323</v>
      </c>
      <c r="B158" s="1" t="s">
        <v>324</v>
      </c>
      <c r="C158">
        <v>55</v>
      </c>
      <c r="D158" s="2">
        <v>45716</v>
      </c>
      <c r="E158" s="2">
        <v>45719</v>
      </c>
      <c r="F158" s="1" t="s">
        <v>17</v>
      </c>
      <c r="G158">
        <v>87</v>
      </c>
      <c r="H158" t="str">
        <f t="shared" si="6"/>
        <v>Good</v>
      </c>
      <c r="I158">
        <f>VLOOKUP(F158, [1]Sheet1!A:B, 2, FALSE)</f>
        <v>22</v>
      </c>
      <c r="J158" s="1">
        <f>hospitaldata[[#This Row],[departure_date]]-hospitaldata[[#This Row],[arrival_date]]</f>
        <v>3</v>
      </c>
      <c r="K158" s="1" t="str">
        <f t="shared" si="7"/>
        <v>Friday</v>
      </c>
      <c r="L158" s="4" t="b">
        <f t="shared" si="8"/>
        <v>0</v>
      </c>
    </row>
    <row r="159" spans="1:12" x14ac:dyDescent="0.25">
      <c r="A159" s="1" t="s">
        <v>325</v>
      </c>
      <c r="B159" s="1" t="s">
        <v>326</v>
      </c>
      <c r="C159">
        <v>73</v>
      </c>
      <c r="D159" s="2">
        <v>45692</v>
      </c>
      <c r="E159" s="2">
        <v>45705</v>
      </c>
      <c r="F159" s="1" t="s">
        <v>14</v>
      </c>
      <c r="G159">
        <v>88</v>
      </c>
      <c r="H159" t="str">
        <f t="shared" si="6"/>
        <v>Good</v>
      </c>
      <c r="I159">
        <f>VLOOKUP(F159, [1]Sheet1!A:B, 2, FALSE)</f>
        <v>19</v>
      </c>
      <c r="J159" s="1">
        <f>hospitaldata[[#This Row],[departure_date]]-hospitaldata[[#This Row],[arrival_date]]</f>
        <v>13</v>
      </c>
      <c r="K159" s="1" t="str">
        <f t="shared" si="7"/>
        <v>Tuesday</v>
      </c>
      <c r="L159" s="4" t="b">
        <f t="shared" si="8"/>
        <v>0</v>
      </c>
    </row>
    <row r="160" spans="1:12" x14ac:dyDescent="0.25">
      <c r="A160" s="1" t="s">
        <v>327</v>
      </c>
      <c r="B160" s="1" t="s">
        <v>328</v>
      </c>
      <c r="C160">
        <v>53</v>
      </c>
      <c r="D160" s="2">
        <v>45864</v>
      </c>
      <c r="E160" s="2">
        <v>45865</v>
      </c>
      <c r="F160" s="1" t="s">
        <v>14</v>
      </c>
      <c r="G160">
        <v>66</v>
      </c>
      <c r="H160" t="str">
        <f t="shared" si="6"/>
        <v>Good</v>
      </c>
      <c r="I160">
        <f>VLOOKUP(F160, [1]Sheet1!A:B, 2, FALSE)</f>
        <v>19</v>
      </c>
      <c r="J160" s="1">
        <f>hospitaldata[[#This Row],[departure_date]]-hospitaldata[[#This Row],[arrival_date]]</f>
        <v>1</v>
      </c>
      <c r="K160" s="1" t="str">
        <f t="shared" si="7"/>
        <v>Wednesday</v>
      </c>
      <c r="L160" s="4" t="b">
        <f t="shared" si="8"/>
        <v>0</v>
      </c>
    </row>
    <row r="161" spans="1:12" x14ac:dyDescent="0.25">
      <c r="A161" s="1" t="s">
        <v>329</v>
      </c>
      <c r="B161" s="1" t="s">
        <v>330</v>
      </c>
      <c r="C161">
        <v>75</v>
      </c>
      <c r="D161" s="2">
        <v>46007</v>
      </c>
      <c r="E161" s="2">
        <v>46012</v>
      </c>
      <c r="F161" s="1" t="s">
        <v>17</v>
      </c>
      <c r="G161">
        <v>90</v>
      </c>
      <c r="H161" t="str">
        <f t="shared" si="6"/>
        <v>Excellent</v>
      </c>
      <c r="I161">
        <f>VLOOKUP(F161, [1]Sheet1!A:B, 2, FALSE)</f>
        <v>22</v>
      </c>
      <c r="J161" s="1">
        <f>hospitaldata[[#This Row],[departure_date]]-hospitaldata[[#This Row],[arrival_date]]</f>
        <v>5</v>
      </c>
      <c r="K161" s="1" t="str">
        <f t="shared" si="7"/>
        <v>Thursday</v>
      </c>
      <c r="L161" s="4" t="b">
        <f t="shared" si="8"/>
        <v>0</v>
      </c>
    </row>
    <row r="162" spans="1:12" x14ac:dyDescent="0.25">
      <c r="A162" s="1" t="s">
        <v>331</v>
      </c>
      <c r="B162" s="1" t="s">
        <v>332</v>
      </c>
      <c r="C162">
        <v>57</v>
      </c>
      <c r="D162" s="2">
        <v>45681</v>
      </c>
      <c r="E162" s="2">
        <v>45685</v>
      </c>
      <c r="F162" s="1" t="s">
        <v>17</v>
      </c>
      <c r="G162">
        <v>96</v>
      </c>
      <c r="H162" t="str">
        <f t="shared" si="6"/>
        <v>Excellent</v>
      </c>
      <c r="I162">
        <f>VLOOKUP(F162, [1]Sheet1!A:B, 2, FALSE)</f>
        <v>22</v>
      </c>
      <c r="J162" s="1">
        <f>hospitaldata[[#This Row],[departure_date]]-hospitaldata[[#This Row],[arrival_date]]</f>
        <v>4</v>
      </c>
      <c r="K162" s="1" t="str">
        <f t="shared" si="7"/>
        <v>Sunday</v>
      </c>
      <c r="L162" s="4" t="b">
        <f t="shared" si="8"/>
        <v>0</v>
      </c>
    </row>
    <row r="163" spans="1:12" x14ac:dyDescent="0.25">
      <c r="A163" s="1" t="s">
        <v>333</v>
      </c>
      <c r="B163" s="1" t="s">
        <v>334</v>
      </c>
      <c r="C163">
        <v>3</v>
      </c>
      <c r="D163" s="2">
        <v>46021</v>
      </c>
      <c r="E163" s="2">
        <v>46035</v>
      </c>
      <c r="F163" s="1" t="s">
        <v>20</v>
      </c>
      <c r="G163">
        <v>79</v>
      </c>
      <c r="H163" t="str">
        <f t="shared" si="6"/>
        <v>Good</v>
      </c>
      <c r="I163">
        <f>VLOOKUP(F163, [1]Sheet1!A:B, 2, FALSE)</f>
        <v>14</v>
      </c>
      <c r="J163" s="1">
        <f>hospitaldata[[#This Row],[departure_date]]-hospitaldata[[#This Row],[arrival_date]]</f>
        <v>14</v>
      </c>
      <c r="K163" s="1" t="str">
        <f t="shared" si="7"/>
        <v>Tuesday</v>
      </c>
      <c r="L163" s="4" t="b">
        <f t="shared" si="8"/>
        <v>1</v>
      </c>
    </row>
    <row r="164" spans="1:12" x14ac:dyDescent="0.25">
      <c r="A164" s="1" t="s">
        <v>335</v>
      </c>
      <c r="B164" s="1" t="s">
        <v>336</v>
      </c>
      <c r="C164">
        <v>59</v>
      </c>
      <c r="D164" s="2">
        <v>45707</v>
      </c>
      <c r="E164" s="2">
        <v>45708</v>
      </c>
      <c r="F164" s="1" t="s">
        <v>20</v>
      </c>
      <c r="G164">
        <v>91</v>
      </c>
      <c r="H164" t="str">
        <f t="shared" si="6"/>
        <v>Excellent</v>
      </c>
      <c r="I164">
        <f>VLOOKUP(F164, [1]Sheet1!A:B, 2, FALSE)</f>
        <v>14</v>
      </c>
      <c r="J164" s="1">
        <f>hospitaldata[[#This Row],[departure_date]]-hospitaldata[[#This Row],[arrival_date]]</f>
        <v>1</v>
      </c>
      <c r="K164" s="1" t="str">
        <f t="shared" si="7"/>
        <v>Tuesday</v>
      </c>
      <c r="L164" s="4" t="b">
        <f t="shared" si="8"/>
        <v>0</v>
      </c>
    </row>
    <row r="165" spans="1:12" x14ac:dyDescent="0.25">
      <c r="A165" s="1" t="s">
        <v>337</v>
      </c>
      <c r="B165" s="1" t="s">
        <v>338</v>
      </c>
      <c r="C165">
        <v>35</v>
      </c>
      <c r="D165" s="2">
        <v>45774</v>
      </c>
      <c r="E165" s="2">
        <v>45776</v>
      </c>
      <c r="F165" s="1" t="s">
        <v>9</v>
      </c>
      <c r="G165">
        <v>95</v>
      </c>
      <c r="H165" t="str">
        <f t="shared" si="6"/>
        <v>Excellent</v>
      </c>
      <c r="I165">
        <f>VLOOKUP(F165, [1]Sheet1!A:B, 2, FALSE)</f>
        <v>10</v>
      </c>
      <c r="J165" s="1">
        <f>hospitaldata[[#This Row],[departure_date]]-hospitaldata[[#This Row],[arrival_date]]</f>
        <v>2</v>
      </c>
      <c r="K165" s="1" t="str">
        <f t="shared" si="7"/>
        <v>Saturday</v>
      </c>
      <c r="L165" s="4" t="b">
        <f t="shared" si="8"/>
        <v>0</v>
      </c>
    </row>
    <row r="166" spans="1:12" x14ac:dyDescent="0.25">
      <c r="A166" s="1" t="s">
        <v>339</v>
      </c>
      <c r="B166" s="1" t="s">
        <v>340</v>
      </c>
      <c r="C166">
        <v>65</v>
      </c>
      <c r="D166" s="2">
        <v>45919</v>
      </c>
      <c r="E166" s="2">
        <v>45926</v>
      </c>
      <c r="F166" s="1" t="s">
        <v>14</v>
      </c>
      <c r="G166">
        <v>71</v>
      </c>
      <c r="H166" t="str">
        <f t="shared" si="6"/>
        <v>Good</v>
      </c>
      <c r="I166">
        <f>VLOOKUP(F166, [1]Sheet1!A:B, 2, FALSE)</f>
        <v>19</v>
      </c>
      <c r="J166" s="1">
        <f>hospitaldata[[#This Row],[departure_date]]-hospitaldata[[#This Row],[arrival_date]]</f>
        <v>7</v>
      </c>
      <c r="K166" s="1" t="str">
        <f t="shared" si="7"/>
        <v>Monday</v>
      </c>
      <c r="L166" s="4" t="b">
        <f t="shared" si="8"/>
        <v>0</v>
      </c>
    </row>
    <row r="167" spans="1:12" x14ac:dyDescent="0.25">
      <c r="A167" s="1" t="s">
        <v>341</v>
      </c>
      <c r="B167" s="1" t="s">
        <v>240</v>
      </c>
      <c r="C167">
        <v>2</v>
      </c>
      <c r="D167" s="2">
        <v>45675</v>
      </c>
      <c r="E167" s="2">
        <v>45683</v>
      </c>
      <c r="F167" s="1" t="s">
        <v>17</v>
      </c>
      <c r="G167">
        <v>80</v>
      </c>
      <c r="H167" t="str">
        <f t="shared" si="6"/>
        <v>Good</v>
      </c>
      <c r="I167">
        <f>VLOOKUP(F167, [1]Sheet1!A:B, 2, FALSE)</f>
        <v>22</v>
      </c>
      <c r="J167" s="1">
        <f>hospitaldata[[#This Row],[departure_date]]-hospitaldata[[#This Row],[arrival_date]]</f>
        <v>8</v>
      </c>
      <c r="K167" s="1" t="str">
        <f t="shared" si="7"/>
        <v>Monday</v>
      </c>
      <c r="L167" s="4" t="b">
        <f t="shared" si="8"/>
        <v>0</v>
      </c>
    </row>
    <row r="168" spans="1:12" x14ac:dyDescent="0.25">
      <c r="A168" s="1" t="s">
        <v>342</v>
      </c>
      <c r="B168" s="1" t="s">
        <v>343</v>
      </c>
      <c r="C168">
        <v>14</v>
      </c>
      <c r="D168" s="2">
        <v>46012</v>
      </c>
      <c r="E168" s="2">
        <v>46022</v>
      </c>
      <c r="F168" s="1" t="s">
        <v>17</v>
      </c>
      <c r="G168">
        <v>67</v>
      </c>
      <c r="H168" t="str">
        <f t="shared" si="6"/>
        <v>Good</v>
      </c>
      <c r="I168">
        <f>VLOOKUP(F168, [1]Sheet1!A:B, 2, FALSE)</f>
        <v>22</v>
      </c>
      <c r="J168" s="1">
        <f>hospitaldata[[#This Row],[departure_date]]-hospitaldata[[#This Row],[arrival_date]]</f>
        <v>10</v>
      </c>
      <c r="K168" s="1" t="str">
        <f t="shared" si="7"/>
        <v>Saturday</v>
      </c>
      <c r="L168" s="4" t="b">
        <f t="shared" si="8"/>
        <v>1</v>
      </c>
    </row>
    <row r="169" spans="1:12" x14ac:dyDescent="0.25">
      <c r="A169" s="1" t="s">
        <v>344</v>
      </c>
      <c r="B169" s="1" t="s">
        <v>345</v>
      </c>
      <c r="C169">
        <v>86</v>
      </c>
      <c r="D169" s="2">
        <v>45671</v>
      </c>
      <c r="E169" s="2">
        <v>45685</v>
      </c>
      <c r="F169" s="1" t="s">
        <v>9</v>
      </c>
      <c r="G169">
        <v>61</v>
      </c>
      <c r="H169" t="str">
        <f t="shared" si="6"/>
        <v>Good</v>
      </c>
      <c r="I169">
        <f>VLOOKUP(F169, [1]Sheet1!A:B, 2, FALSE)</f>
        <v>10</v>
      </c>
      <c r="J169" s="1">
        <f>hospitaldata[[#This Row],[departure_date]]-hospitaldata[[#This Row],[arrival_date]]</f>
        <v>14</v>
      </c>
      <c r="K169" s="1" t="str">
        <f t="shared" si="7"/>
        <v>Monday</v>
      </c>
      <c r="L169" s="4" t="b">
        <f t="shared" si="8"/>
        <v>1</v>
      </c>
    </row>
    <row r="170" spans="1:12" x14ac:dyDescent="0.25">
      <c r="A170" s="1" t="s">
        <v>346</v>
      </c>
      <c r="B170" s="1" t="s">
        <v>347</v>
      </c>
      <c r="C170">
        <v>36</v>
      </c>
      <c r="D170" s="2">
        <v>45698</v>
      </c>
      <c r="E170" s="2">
        <v>45712</v>
      </c>
      <c r="F170" s="1" t="s">
        <v>17</v>
      </c>
      <c r="G170">
        <v>73</v>
      </c>
      <c r="H170" t="str">
        <f t="shared" si="6"/>
        <v>Good</v>
      </c>
      <c r="I170">
        <f>VLOOKUP(F170, [1]Sheet1!A:B, 2, FALSE)</f>
        <v>22</v>
      </c>
      <c r="J170" s="1">
        <f>hospitaldata[[#This Row],[departure_date]]-hospitaldata[[#This Row],[arrival_date]]</f>
        <v>14</v>
      </c>
      <c r="K170" s="1" t="str">
        <f t="shared" si="7"/>
        <v>Sunday</v>
      </c>
      <c r="L170" s="4" t="b">
        <f t="shared" si="8"/>
        <v>1</v>
      </c>
    </row>
    <row r="171" spans="1:12" x14ac:dyDescent="0.25">
      <c r="A171" s="1" t="s">
        <v>348</v>
      </c>
      <c r="B171" s="1" t="s">
        <v>349</v>
      </c>
      <c r="C171">
        <v>88</v>
      </c>
      <c r="D171" s="2">
        <v>45787</v>
      </c>
      <c r="E171" s="2">
        <v>45794</v>
      </c>
      <c r="F171" s="1" t="s">
        <v>20</v>
      </c>
      <c r="G171">
        <v>65</v>
      </c>
      <c r="H171" t="str">
        <f t="shared" si="6"/>
        <v>Good</v>
      </c>
      <c r="I171">
        <f>VLOOKUP(F171, [1]Sheet1!A:B, 2, FALSE)</f>
        <v>14</v>
      </c>
      <c r="J171" s="1">
        <f>hospitaldata[[#This Row],[departure_date]]-hospitaldata[[#This Row],[arrival_date]]</f>
        <v>7</v>
      </c>
      <c r="K171" s="1" t="str">
        <f t="shared" si="7"/>
        <v>Wednesday</v>
      </c>
      <c r="L171" s="4" t="b">
        <f t="shared" si="8"/>
        <v>0</v>
      </c>
    </row>
    <row r="172" spans="1:12" x14ac:dyDescent="0.25">
      <c r="A172" s="1" t="s">
        <v>350</v>
      </c>
      <c r="B172" s="1" t="s">
        <v>351</v>
      </c>
      <c r="C172">
        <v>16</v>
      </c>
      <c r="D172" s="2">
        <v>46002</v>
      </c>
      <c r="E172" s="2">
        <v>46011</v>
      </c>
      <c r="F172" s="1" t="s">
        <v>14</v>
      </c>
      <c r="G172">
        <v>87</v>
      </c>
      <c r="H172" t="str">
        <f t="shared" si="6"/>
        <v>Good</v>
      </c>
      <c r="I172">
        <f>VLOOKUP(F172, [1]Sheet1!A:B, 2, FALSE)</f>
        <v>19</v>
      </c>
      <c r="J172" s="1">
        <f>hospitaldata[[#This Row],[departure_date]]-hospitaldata[[#This Row],[arrival_date]]</f>
        <v>9</v>
      </c>
      <c r="K172" s="1" t="str">
        <f t="shared" si="7"/>
        <v>Monday</v>
      </c>
      <c r="L172" s="4" t="b">
        <f t="shared" si="8"/>
        <v>0</v>
      </c>
    </row>
    <row r="173" spans="1:12" x14ac:dyDescent="0.25">
      <c r="A173" s="1" t="s">
        <v>352</v>
      </c>
      <c r="B173" s="1" t="s">
        <v>353</v>
      </c>
      <c r="C173">
        <v>65</v>
      </c>
      <c r="D173" s="2">
        <v>45886</v>
      </c>
      <c r="E173" s="2">
        <v>45891</v>
      </c>
      <c r="F173" s="1" t="s">
        <v>14</v>
      </c>
      <c r="G173">
        <v>60</v>
      </c>
      <c r="H173" t="str">
        <f t="shared" si="6"/>
        <v>Needs Improvement</v>
      </c>
      <c r="I173">
        <f>VLOOKUP(F173, [1]Sheet1!A:B, 2, FALSE)</f>
        <v>19</v>
      </c>
      <c r="J173" s="1">
        <f>hospitaldata[[#This Row],[departure_date]]-hospitaldata[[#This Row],[arrival_date]]</f>
        <v>5</v>
      </c>
      <c r="K173" s="1" t="str">
        <f t="shared" si="7"/>
        <v>Monday</v>
      </c>
      <c r="L173" s="4" t="b">
        <f t="shared" si="8"/>
        <v>0</v>
      </c>
    </row>
    <row r="174" spans="1:12" x14ac:dyDescent="0.25">
      <c r="A174" s="1" t="s">
        <v>354</v>
      </c>
      <c r="B174" s="1" t="s">
        <v>355</v>
      </c>
      <c r="C174">
        <v>39</v>
      </c>
      <c r="D174" s="2">
        <v>45821</v>
      </c>
      <c r="E174" s="2">
        <v>45834</v>
      </c>
      <c r="F174" s="1" t="s">
        <v>20</v>
      </c>
      <c r="G174">
        <v>82</v>
      </c>
      <c r="H174" t="str">
        <f t="shared" si="6"/>
        <v>Good</v>
      </c>
      <c r="I174">
        <f>VLOOKUP(F174, [1]Sheet1!A:B, 2, FALSE)</f>
        <v>14</v>
      </c>
      <c r="J174" s="1">
        <f>hospitaldata[[#This Row],[departure_date]]-hospitaldata[[#This Row],[arrival_date]]</f>
        <v>13</v>
      </c>
      <c r="K174" s="1" t="str">
        <f t="shared" si="7"/>
        <v>Wednesday</v>
      </c>
      <c r="L174" s="4" t="b">
        <f t="shared" si="8"/>
        <v>0</v>
      </c>
    </row>
    <row r="175" spans="1:12" x14ac:dyDescent="0.25">
      <c r="A175" s="1" t="s">
        <v>356</v>
      </c>
      <c r="B175" s="1" t="s">
        <v>357</v>
      </c>
      <c r="C175">
        <v>46</v>
      </c>
      <c r="D175" s="2">
        <v>45667</v>
      </c>
      <c r="E175" s="2">
        <v>45670</v>
      </c>
      <c r="F175" s="1" t="s">
        <v>14</v>
      </c>
      <c r="G175">
        <v>73</v>
      </c>
      <c r="H175" t="str">
        <f t="shared" si="6"/>
        <v>Good</v>
      </c>
      <c r="I175">
        <f>VLOOKUP(F175, [1]Sheet1!A:B, 2, FALSE)</f>
        <v>19</v>
      </c>
      <c r="J175" s="1">
        <f>hospitaldata[[#This Row],[departure_date]]-hospitaldata[[#This Row],[arrival_date]]</f>
        <v>3</v>
      </c>
      <c r="K175" s="1" t="str">
        <f t="shared" si="7"/>
        <v>Wednesday</v>
      </c>
      <c r="L175" s="4" t="b">
        <f t="shared" si="8"/>
        <v>0</v>
      </c>
    </row>
    <row r="176" spans="1:12" x14ac:dyDescent="0.25">
      <c r="A176" s="1" t="s">
        <v>358</v>
      </c>
      <c r="B176" s="1" t="s">
        <v>359</v>
      </c>
      <c r="C176">
        <v>79</v>
      </c>
      <c r="D176" s="2">
        <v>45750</v>
      </c>
      <c r="E176" s="2">
        <v>45760</v>
      </c>
      <c r="F176" s="1" t="s">
        <v>9</v>
      </c>
      <c r="G176">
        <v>71</v>
      </c>
      <c r="H176" t="str">
        <f t="shared" si="6"/>
        <v>Good</v>
      </c>
      <c r="I176">
        <f>VLOOKUP(F176, [1]Sheet1!A:B, 2, FALSE)</f>
        <v>10</v>
      </c>
      <c r="J176" s="1">
        <f>hospitaldata[[#This Row],[departure_date]]-hospitaldata[[#This Row],[arrival_date]]</f>
        <v>10</v>
      </c>
      <c r="K176" s="1" t="str">
        <f t="shared" si="7"/>
        <v>Monday</v>
      </c>
      <c r="L176" s="4" t="b">
        <f t="shared" si="8"/>
        <v>1</v>
      </c>
    </row>
    <row r="177" spans="1:12" x14ac:dyDescent="0.25">
      <c r="A177" s="1" t="s">
        <v>360</v>
      </c>
      <c r="B177" s="1" t="s">
        <v>361</v>
      </c>
      <c r="C177">
        <v>0</v>
      </c>
      <c r="D177" s="2">
        <v>45933</v>
      </c>
      <c r="E177" s="2">
        <v>45941</v>
      </c>
      <c r="F177" s="1" t="s">
        <v>17</v>
      </c>
      <c r="G177">
        <v>71</v>
      </c>
      <c r="H177" t="str">
        <f t="shared" si="6"/>
        <v>Good</v>
      </c>
      <c r="I177">
        <f>VLOOKUP(F177, [1]Sheet1!A:B, 2, FALSE)</f>
        <v>22</v>
      </c>
      <c r="J177" s="1">
        <f>hospitaldata[[#This Row],[departure_date]]-hospitaldata[[#This Row],[arrival_date]]</f>
        <v>8</v>
      </c>
      <c r="K177" s="1" t="str">
        <f t="shared" si="7"/>
        <v>Saturday</v>
      </c>
      <c r="L177" s="4" t="b">
        <f t="shared" si="8"/>
        <v>1</v>
      </c>
    </row>
    <row r="178" spans="1:12" x14ac:dyDescent="0.25">
      <c r="A178" s="1" t="s">
        <v>362</v>
      </c>
      <c r="B178" s="1" t="s">
        <v>363</v>
      </c>
      <c r="C178">
        <v>0</v>
      </c>
      <c r="D178" s="2">
        <v>45721</v>
      </c>
      <c r="E178" s="2">
        <v>45727</v>
      </c>
      <c r="F178" s="1" t="s">
        <v>17</v>
      </c>
      <c r="G178">
        <v>79</v>
      </c>
      <c r="H178" t="str">
        <f t="shared" si="6"/>
        <v>Good</v>
      </c>
      <c r="I178">
        <f>VLOOKUP(F178, [1]Sheet1!A:B, 2, FALSE)</f>
        <v>22</v>
      </c>
      <c r="J178" s="1">
        <f>hospitaldata[[#This Row],[departure_date]]-hospitaldata[[#This Row],[arrival_date]]</f>
        <v>6</v>
      </c>
      <c r="K178" s="1" t="str">
        <f t="shared" si="7"/>
        <v>Saturday</v>
      </c>
      <c r="L178" s="4" t="b">
        <f t="shared" si="8"/>
        <v>0</v>
      </c>
    </row>
    <row r="179" spans="1:12" x14ac:dyDescent="0.25">
      <c r="A179" s="1" t="s">
        <v>364</v>
      </c>
      <c r="B179" s="1" t="s">
        <v>365</v>
      </c>
      <c r="C179">
        <v>27</v>
      </c>
      <c r="D179" s="2">
        <v>45764</v>
      </c>
      <c r="E179" s="2">
        <v>45769</v>
      </c>
      <c r="F179" s="1" t="s">
        <v>17</v>
      </c>
      <c r="G179">
        <v>96</v>
      </c>
      <c r="H179" t="str">
        <f t="shared" si="6"/>
        <v>Excellent</v>
      </c>
      <c r="I179">
        <f>VLOOKUP(F179, [1]Sheet1!A:B, 2, FALSE)</f>
        <v>22</v>
      </c>
      <c r="J179" s="1">
        <f>hospitaldata[[#This Row],[departure_date]]-hospitaldata[[#This Row],[arrival_date]]</f>
        <v>5</v>
      </c>
      <c r="K179" s="1" t="str">
        <f t="shared" si="7"/>
        <v>Friday</v>
      </c>
      <c r="L179" s="4" t="b">
        <f t="shared" si="8"/>
        <v>0</v>
      </c>
    </row>
    <row r="180" spans="1:12" x14ac:dyDescent="0.25">
      <c r="A180" s="1" t="s">
        <v>366</v>
      </c>
      <c r="B180" s="1" t="s">
        <v>367</v>
      </c>
      <c r="C180">
        <v>75</v>
      </c>
      <c r="D180" s="2">
        <v>45962</v>
      </c>
      <c r="E180" s="2">
        <v>45963</v>
      </c>
      <c r="F180" s="1" t="s">
        <v>17</v>
      </c>
      <c r="G180">
        <v>87</v>
      </c>
      <c r="H180" t="str">
        <f t="shared" si="6"/>
        <v>Good</v>
      </c>
      <c r="I180">
        <f>VLOOKUP(F180, [1]Sheet1!A:B, 2, FALSE)</f>
        <v>22</v>
      </c>
      <c r="J180" s="1">
        <f>hospitaldata[[#This Row],[departure_date]]-hospitaldata[[#This Row],[arrival_date]]</f>
        <v>1</v>
      </c>
      <c r="K180" s="1" t="str">
        <f t="shared" si="7"/>
        <v>Thursday</v>
      </c>
      <c r="L180" s="4" t="b">
        <f t="shared" si="8"/>
        <v>0</v>
      </c>
    </row>
    <row r="181" spans="1:12" x14ac:dyDescent="0.25">
      <c r="A181" s="1" t="s">
        <v>368</v>
      </c>
      <c r="B181" s="1" t="s">
        <v>369</v>
      </c>
      <c r="C181">
        <v>78</v>
      </c>
      <c r="D181" s="2">
        <v>45765</v>
      </c>
      <c r="E181" s="2">
        <v>45776</v>
      </c>
      <c r="F181" s="1" t="s">
        <v>9</v>
      </c>
      <c r="G181">
        <v>79</v>
      </c>
      <c r="H181" t="str">
        <f t="shared" si="6"/>
        <v>Good</v>
      </c>
      <c r="I181">
        <f>VLOOKUP(F181, [1]Sheet1!A:B, 2, FALSE)</f>
        <v>10</v>
      </c>
      <c r="J181" s="1">
        <f>hospitaldata[[#This Row],[departure_date]]-hospitaldata[[#This Row],[arrival_date]]</f>
        <v>11</v>
      </c>
      <c r="K181" s="1" t="str">
        <f t="shared" si="7"/>
        <v>Sunday</v>
      </c>
      <c r="L181" s="4" t="b">
        <f t="shared" si="8"/>
        <v>1</v>
      </c>
    </row>
    <row r="182" spans="1:12" x14ac:dyDescent="0.25">
      <c r="A182" s="1" t="s">
        <v>370</v>
      </c>
      <c r="B182" s="1" t="s">
        <v>371</v>
      </c>
      <c r="C182">
        <v>77</v>
      </c>
      <c r="D182" s="2">
        <v>45950</v>
      </c>
      <c r="E182" s="2">
        <v>45954</v>
      </c>
      <c r="F182" s="1" t="s">
        <v>9</v>
      </c>
      <c r="G182">
        <v>85</v>
      </c>
      <c r="H182" t="str">
        <f t="shared" si="6"/>
        <v>Good</v>
      </c>
      <c r="I182">
        <f>VLOOKUP(F182, [1]Sheet1!A:B, 2, FALSE)</f>
        <v>10</v>
      </c>
      <c r="J182" s="1">
        <f>hospitaldata[[#This Row],[departure_date]]-hospitaldata[[#This Row],[arrival_date]]</f>
        <v>4</v>
      </c>
      <c r="K182" s="1" t="str">
        <f t="shared" si="7"/>
        <v>Saturday</v>
      </c>
      <c r="L182" s="4" t="b">
        <f t="shared" si="8"/>
        <v>0</v>
      </c>
    </row>
    <row r="183" spans="1:12" x14ac:dyDescent="0.25">
      <c r="A183" s="1" t="s">
        <v>372</v>
      </c>
      <c r="B183" s="1" t="s">
        <v>373</v>
      </c>
      <c r="C183">
        <v>28</v>
      </c>
      <c r="D183" s="2">
        <v>45776</v>
      </c>
      <c r="E183" s="2">
        <v>45779</v>
      </c>
      <c r="F183" s="1" t="s">
        <v>17</v>
      </c>
      <c r="G183">
        <v>65</v>
      </c>
      <c r="H183" t="str">
        <f t="shared" si="6"/>
        <v>Good</v>
      </c>
      <c r="I183">
        <f>VLOOKUP(F183, [1]Sheet1!A:B, 2, FALSE)</f>
        <v>22</v>
      </c>
      <c r="J183" s="1">
        <f>hospitaldata[[#This Row],[departure_date]]-hospitaldata[[#This Row],[arrival_date]]</f>
        <v>3</v>
      </c>
      <c r="K183" s="1" t="str">
        <f t="shared" si="7"/>
        <v>Saturday</v>
      </c>
      <c r="L183" s="4" t="b">
        <f t="shared" si="8"/>
        <v>0</v>
      </c>
    </row>
    <row r="184" spans="1:12" x14ac:dyDescent="0.25">
      <c r="A184" s="1" t="s">
        <v>374</v>
      </c>
      <c r="B184" s="1" t="s">
        <v>375</v>
      </c>
      <c r="C184">
        <v>58</v>
      </c>
      <c r="D184" s="2">
        <v>45818</v>
      </c>
      <c r="E184" s="2">
        <v>45819</v>
      </c>
      <c r="F184" s="1" t="s">
        <v>17</v>
      </c>
      <c r="G184">
        <v>73</v>
      </c>
      <c r="H184" t="str">
        <f t="shared" si="6"/>
        <v>Good</v>
      </c>
      <c r="I184">
        <f>VLOOKUP(F184, [1]Sheet1!A:B, 2, FALSE)</f>
        <v>22</v>
      </c>
      <c r="J184" s="1">
        <f>hospitaldata[[#This Row],[departure_date]]-hospitaldata[[#This Row],[arrival_date]]</f>
        <v>1</v>
      </c>
      <c r="K184" s="1" t="str">
        <f t="shared" si="7"/>
        <v>Monday</v>
      </c>
      <c r="L184" s="4" t="b">
        <f t="shared" si="8"/>
        <v>0</v>
      </c>
    </row>
    <row r="185" spans="1:12" x14ac:dyDescent="0.25">
      <c r="A185" s="1" t="s">
        <v>376</v>
      </c>
      <c r="B185" s="1" t="s">
        <v>377</v>
      </c>
      <c r="C185">
        <v>11</v>
      </c>
      <c r="D185" s="2">
        <v>45933</v>
      </c>
      <c r="E185" s="2">
        <v>45938</v>
      </c>
      <c r="F185" s="1" t="s">
        <v>9</v>
      </c>
      <c r="G185">
        <v>83</v>
      </c>
      <c r="H185" t="str">
        <f t="shared" si="6"/>
        <v>Good</v>
      </c>
      <c r="I185">
        <f>VLOOKUP(F185, [1]Sheet1!A:B, 2, FALSE)</f>
        <v>10</v>
      </c>
      <c r="J185" s="1">
        <f>hospitaldata[[#This Row],[departure_date]]-hospitaldata[[#This Row],[arrival_date]]</f>
        <v>5</v>
      </c>
      <c r="K185" s="1" t="str">
        <f t="shared" si="7"/>
        <v>Wednesday</v>
      </c>
      <c r="L185" s="4" t="b">
        <f t="shared" si="8"/>
        <v>0</v>
      </c>
    </row>
    <row r="186" spans="1:12" x14ac:dyDescent="0.25">
      <c r="A186" s="1" t="s">
        <v>378</v>
      </c>
      <c r="B186" s="1" t="s">
        <v>379</v>
      </c>
      <c r="C186">
        <v>42</v>
      </c>
      <c r="D186" s="2">
        <v>45874</v>
      </c>
      <c r="E186" s="2">
        <v>45876</v>
      </c>
      <c r="F186" s="1" t="s">
        <v>9</v>
      </c>
      <c r="G186">
        <v>88</v>
      </c>
      <c r="H186" t="str">
        <f t="shared" si="6"/>
        <v>Good</v>
      </c>
      <c r="I186">
        <f>VLOOKUP(F186, [1]Sheet1!A:B, 2, FALSE)</f>
        <v>10</v>
      </c>
      <c r="J186" s="1">
        <f>hospitaldata[[#This Row],[departure_date]]-hospitaldata[[#This Row],[arrival_date]]</f>
        <v>2</v>
      </c>
      <c r="K186" s="1" t="str">
        <f t="shared" si="7"/>
        <v>Saturday</v>
      </c>
      <c r="L186" s="4" t="b">
        <f t="shared" si="8"/>
        <v>0</v>
      </c>
    </row>
    <row r="187" spans="1:12" x14ac:dyDescent="0.25">
      <c r="A187" s="1" t="s">
        <v>380</v>
      </c>
      <c r="B187" s="1" t="s">
        <v>381</v>
      </c>
      <c r="C187">
        <v>56</v>
      </c>
      <c r="D187" s="2">
        <v>45880</v>
      </c>
      <c r="E187" s="2">
        <v>45888</v>
      </c>
      <c r="F187" s="1" t="s">
        <v>14</v>
      </c>
      <c r="G187">
        <v>82</v>
      </c>
      <c r="H187" t="str">
        <f t="shared" si="6"/>
        <v>Good</v>
      </c>
      <c r="I187">
        <f>VLOOKUP(F187, [1]Sheet1!A:B, 2, FALSE)</f>
        <v>19</v>
      </c>
      <c r="J187" s="1">
        <f>hospitaldata[[#This Row],[departure_date]]-hospitaldata[[#This Row],[arrival_date]]</f>
        <v>8</v>
      </c>
      <c r="K187" s="1" t="str">
        <f t="shared" si="7"/>
        <v>Saturday</v>
      </c>
      <c r="L187" s="4" t="b">
        <f t="shared" si="8"/>
        <v>0</v>
      </c>
    </row>
    <row r="188" spans="1:12" x14ac:dyDescent="0.25">
      <c r="A188" s="1" t="s">
        <v>382</v>
      </c>
      <c r="B188" s="1" t="s">
        <v>383</v>
      </c>
      <c r="C188">
        <v>43</v>
      </c>
      <c r="D188" s="2">
        <v>45997</v>
      </c>
      <c r="E188" s="2">
        <v>46004</v>
      </c>
      <c r="F188" s="1" t="s">
        <v>9</v>
      </c>
      <c r="G188">
        <v>75</v>
      </c>
      <c r="H188" t="str">
        <f t="shared" si="6"/>
        <v>Good</v>
      </c>
      <c r="I188">
        <f>VLOOKUP(F188, [1]Sheet1!A:B, 2, FALSE)</f>
        <v>10</v>
      </c>
      <c r="J188" s="1">
        <f>hospitaldata[[#This Row],[departure_date]]-hospitaldata[[#This Row],[arrival_date]]</f>
        <v>7</v>
      </c>
      <c r="K188" s="1" t="str">
        <f t="shared" si="7"/>
        <v>Sunday</v>
      </c>
      <c r="L188" s="4" t="b">
        <f t="shared" si="8"/>
        <v>0</v>
      </c>
    </row>
    <row r="189" spans="1:12" x14ac:dyDescent="0.25">
      <c r="A189" s="1" t="s">
        <v>384</v>
      </c>
      <c r="B189" s="1" t="s">
        <v>385</v>
      </c>
      <c r="C189">
        <v>49</v>
      </c>
      <c r="D189" s="2">
        <v>45665</v>
      </c>
      <c r="E189" s="2">
        <v>45667</v>
      </c>
      <c r="F189" s="1" t="s">
        <v>9</v>
      </c>
      <c r="G189">
        <v>80</v>
      </c>
      <c r="H189" t="str">
        <f t="shared" si="6"/>
        <v>Good</v>
      </c>
      <c r="I189">
        <f>VLOOKUP(F189, [1]Sheet1!A:B, 2, FALSE)</f>
        <v>10</v>
      </c>
      <c r="J189" s="1">
        <f>hospitaldata[[#This Row],[departure_date]]-hospitaldata[[#This Row],[arrival_date]]</f>
        <v>2</v>
      </c>
      <c r="K189" s="1" t="str">
        <f t="shared" si="7"/>
        <v>Saturday</v>
      </c>
      <c r="L189" s="4" t="b">
        <f t="shared" si="8"/>
        <v>0</v>
      </c>
    </row>
    <row r="190" spans="1:12" x14ac:dyDescent="0.25">
      <c r="A190" s="1" t="s">
        <v>386</v>
      </c>
      <c r="B190" s="1" t="s">
        <v>387</v>
      </c>
      <c r="C190">
        <v>0</v>
      </c>
      <c r="D190" s="2">
        <v>45921</v>
      </c>
      <c r="E190" s="2">
        <v>45934</v>
      </c>
      <c r="F190" s="1" t="s">
        <v>14</v>
      </c>
      <c r="G190">
        <v>91</v>
      </c>
      <c r="H190" t="str">
        <f t="shared" si="6"/>
        <v>Excellent</v>
      </c>
      <c r="I190">
        <f>VLOOKUP(F190, [1]Sheet1!A:B, 2, FALSE)</f>
        <v>19</v>
      </c>
      <c r="J190" s="1">
        <f>hospitaldata[[#This Row],[departure_date]]-hospitaldata[[#This Row],[arrival_date]]</f>
        <v>13</v>
      </c>
      <c r="K190" s="1" t="str">
        <f t="shared" si="7"/>
        <v>Saturday</v>
      </c>
      <c r="L190" s="4" t="b">
        <f t="shared" si="8"/>
        <v>0</v>
      </c>
    </row>
    <row r="191" spans="1:12" x14ac:dyDescent="0.25">
      <c r="A191" s="1" t="s">
        <v>388</v>
      </c>
      <c r="B191" s="1" t="s">
        <v>389</v>
      </c>
      <c r="C191">
        <v>4</v>
      </c>
      <c r="D191" s="2">
        <v>45743</v>
      </c>
      <c r="E191" s="2">
        <v>45745</v>
      </c>
      <c r="F191" s="1" t="s">
        <v>14</v>
      </c>
      <c r="G191">
        <v>60</v>
      </c>
      <c r="H191" t="str">
        <f t="shared" si="6"/>
        <v>Needs Improvement</v>
      </c>
      <c r="I191">
        <f>VLOOKUP(F191, [1]Sheet1!A:B, 2, FALSE)</f>
        <v>19</v>
      </c>
      <c r="J191" s="1">
        <f>hospitaldata[[#This Row],[departure_date]]-hospitaldata[[#This Row],[arrival_date]]</f>
        <v>2</v>
      </c>
      <c r="K191" s="1" t="str">
        <f t="shared" si="7"/>
        <v>Wednesday</v>
      </c>
      <c r="L191" s="4" t="b">
        <f t="shared" si="8"/>
        <v>0</v>
      </c>
    </row>
    <row r="192" spans="1:12" x14ac:dyDescent="0.25">
      <c r="A192" s="1" t="s">
        <v>390</v>
      </c>
      <c r="B192" s="1" t="s">
        <v>391</v>
      </c>
      <c r="C192">
        <v>54</v>
      </c>
      <c r="D192" s="2">
        <v>45875</v>
      </c>
      <c r="E192" s="2">
        <v>45886</v>
      </c>
      <c r="F192" s="1" t="s">
        <v>14</v>
      </c>
      <c r="G192">
        <v>69</v>
      </c>
      <c r="H192" t="str">
        <f t="shared" si="6"/>
        <v>Good</v>
      </c>
      <c r="I192">
        <f>VLOOKUP(F192, [1]Sheet1!A:B, 2, FALSE)</f>
        <v>19</v>
      </c>
      <c r="J192" s="1">
        <f>hospitaldata[[#This Row],[departure_date]]-hospitaldata[[#This Row],[arrival_date]]</f>
        <v>11</v>
      </c>
      <c r="K192" s="1" t="str">
        <f t="shared" si="7"/>
        <v>Thursday</v>
      </c>
      <c r="L192" s="4" t="b">
        <f t="shared" si="8"/>
        <v>1</v>
      </c>
    </row>
    <row r="193" spans="1:12" x14ac:dyDescent="0.25">
      <c r="A193" s="1" t="s">
        <v>392</v>
      </c>
      <c r="B193" s="1" t="s">
        <v>393</v>
      </c>
      <c r="C193">
        <v>29</v>
      </c>
      <c r="D193" s="2">
        <v>45802</v>
      </c>
      <c r="E193" s="2">
        <v>45812</v>
      </c>
      <c r="F193" s="1" t="s">
        <v>9</v>
      </c>
      <c r="G193">
        <v>67</v>
      </c>
      <c r="H193" t="str">
        <f t="shared" si="6"/>
        <v>Good</v>
      </c>
      <c r="I193">
        <f>VLOOKUP(F193, [1]Sheet1!A:B, 2, FALSE)</f>
        <v>10</v>
      </c>
      <c r="J193" s="1">
        <f>hospitaldata[[#This Row],[departure_date]]-hospitaldata[[#This Row],[arrival_date]]</f>
        <v>10</v>
      </c>
      <c r="K193" s="1" t="str">
        <f t="shared" si="7"/>
        <v>Sunday</v>
      </c>
      <c r="L193" s="4" t="b">
        <f t="shared" si="8"/>
        <v>1</v>
      </c>
    </row>
    <row r="194" spans="1:12" x14ac:dyDescent="0.25">
      <c r="A194" s="1" t="s">
        <v>394</v>
      </c>
      <c r="B194" s="1" t="s">
        <v>395</v>
      </c>
      <c r="C194">
        <v>46</v>
      </c>
      <c r="D194" s="2">
        <v>45733</v>
      </c>
      <c r="E194" s="2">
        <v>45744</v>
      </c>
      <c r="F194" s="1" t="s">
        <v>20</v>
      </c>
      <c r="G194">
        <v>67</v>
      </c>
      <c r="H194" t="str">
        <f t="shared" ref="H194:H257" si="9">IF(G194&gt;=90,"Excellent",IF(G194&gt;60,"Good",IF(G194&gt;=30,"Needs Improvement")))</f>
        <v>Good</v>
      </c>
      <c r="I194">
        <f>VLOOKUP(F194, [1]Sheet1!A:B, 2, FALSE)</f>
        <v>14</v>
      </c>
      <c r="J194" s="1">
        <f>hospitaldata[[#This Row],[departure_date]]-hospitaldata[[#This Row],[arrival_date]]</f>
        <v>11</v>
      </c>
      <c r="K194" s="1" t="str">
        <f t="shared" ref="K194:K257" si="10">TEXT(C194, "dddd")</f>
        <v>Wednesday</v>
      </c>
      <c r="L194" s="4" t="b">
        <f t="shared" ref="L194:L257" si="11">AND($J194&gt;AVERAGE($J$2:$J$1001), $G194&lt;80)</f>
        <v>1</v>
      </c>
    </row>
    <row r="195" spans="1:12" x14ac:dyDescent="0.25">
      <c r="A195" s="1" t="s">
        <v>396</v>
      </c>
      <c r="B195" s="1" t="s">
        <v>397</v>
      </c>
      <c r="C195">
        <v>88</v>
      </c>
      <c r="D195" s="2">
        <v>45946</v>
      </c>
      <c r="E195" s="2">
        <v>45947</v>
      </c>
      <c r="F195" s="1" t="s">
        <v>9</v>
      </c>
      <c r="G195">
        <v>78</v>
      </c>
      <c r="H195" t="str">
        <f t="shared" si="9"/>
        <v>Good</v>
      </c>
      <c r="I195">
        <f>VLOOKUP(F195, [1]Sheet1!A:B, 2, FALSE)</f>
        <v>10</v>
      </c>
      <c r="J195" s="1">
        <f>hospitaldata[[#This Row],[departure_date]]-hospitaldata[[#This Row],[arrival_date]]</f>
        <v>1</v>
      </c>
      <c r="K195" s="1" t="str">
        <f t="shared" si="10"/>
        <v>Wednesday</v>
      </c>
      <c r="L195" s="4" t="b">
        <f t="shared" si="11"/>
        <v>0</v>
      </c>
    </row>
    <row r="196" spans="1:12" x14ac:dyDescent="0.25">
      <c r="A196" s="1" t="s">
        <v>398</v>
      </c>
      <c r="B196" s="1" t="s">
        <v>399</v>
      </c>
      <c r="C196">
        <v>30</v>
      </c>
      <c r="D196" s="2">
        <v>45799</v>
      </c>
      <c r="E196" s="2">
        <v>45804</v>
      </c>
      <c r="F196" s="1" t="s">
        <v>20</v>
      </c>
      <c r="G196">
        <v>64</v>
      </c>
      <c r="H196" t="str">
        <f t="shared" si="9"/>
        <v>Good</v>
      </c>
      <c r="I196">
        <f>VLOOKUP(F196, [1]Sheet1!A:B, 2, FALSE)</f>
        <v>14</v>
      </c>
      <c r="J196" s="1">
        <f>hospitaldata[[#This Row],[departure_date]]-hospitaldata[[#This Row],[arrival_date]]</f>
        <v>5</v>
      </c>
      <c r="K196" s="1" t="str">
        <f t="shared" si="10"/>
        <v>Monday</v>
      </c>
      <c r="L196" s="4" t="b">
        <f t="shared" si="11"/>
        <v>0</v>
      </c>
    </row>
    <row r="197" spans="1:12" x14ac:dyDescent="0.25">
      <c r="A197" s="1" t="s">
        <v>400</v>
      </c>
      <c r="B197" s="1" t="s">
        <v>401</v>
      </c>
      <c r="C197">
        <v>89</v>
      </c>
      <c r="D197" s="2">
        <v>45877</v>
      </c>
      <c r="E197" s="2">
        <v>45879</v>
      </c>
      <c r="F197" s="1" t="s">
        <v>9</v>
      </c>
      <c r="G197">
        <v>65</v>
      </c>
      <c r="H197" t="str">
        <f t="shared" si="9"/>
        <v>Good</v>
      </c>
      <c r="I197">
        <f>VLOOKUP(F197, [1]Sheet1!A:B, 2, FALSE)</f>
        <v>10</v>
      </c>
      <c r="J197" s="1">
        <f>hospitaldata[[#This Row],[departure_date]]-hospitaldata[[#This Row],[arrival_date]]</f>
        <v>2</v>
      </c>
      <c r="K197" s="1" t="str">
        <f t="shared" si="10"/>
        <v>Thursday</v>
      </c>
      <c r="L197" s="4" t="b">
        <f t="shared" si="11"/>
        <v>0</v>
      </c>
    </row>
    <row r="198" spans="1:12" x14ac:dyDescent="0.25">
      <c r="A198" s="1" t="s">
        <v>402</v>
      </c>
      <c r="B198" s="1" t="s">
        <v>403</v>
      </c>
      <c r="C198">
        <v>62</v>
      </c>
      <c r="D198" s="2">
        <v>45818</v>
      </c>
      <c r="E198" s="2">
        <v>45827</v>
      </c>
      <c r="F198" s="1" t="s">
        <v>17</v>
      </c>
      <c r="G198">
        <v>84</v>
      </c>
      <c r="H198" t="str">
        <f t="shared" si="9"/>
        <v>Good</v>
      </c>
      <c r="I198">
        <f>VLOOKUP(F198, [1]Sheet1!A:B, 2, FALSE)</f>
        <v>22</v>
      </c>
      <c r="J198" s="1">
        <f>hospitaldata[[#This Row],[departure_date]]-hospitaldata[[#This Row],[arrival_date]]</f>
        <v>9</v>
      </c>
      <c r="K198" s="1" t="str">
        <f t="shared" si="10"/>
        <v>Friday</v>
      </c>
      <c r="L198" s="4" t="b">
        <f t="shared" si="11"/>
        <v>0</v>
      </c>
    </row>
    <row r="199" spans="1:12" x14ac:dyDescent="0.25">
      <c r="A199" s="1" t="s">
        <v>404</v>
      </c>
      <c r="B199" s="1" t="s">
        <v>405</v>
      </c>
      <c r="C199">
        <v>47</v>
      </c>
      <c r="D199" s="2">
        <v>45730</v>
      </c>
      <c r="E199" s="2">
        <v>45735</v>
      </c>
      <c r="F199" s="1" t="s">
        <v>17</v>
      </c>
      <c r="G199">
        <v>72</v>
      </c>
      <c r="H199" t="str">
        <f t="shared" si="9"/>
        <v>Good</v>
      </c>
      <c r="I199">
        <f>VLOOKUP(F199, [1]Sheet1!A:B, 2, FALSE)</f>
        <v>22</v>
      </c>
      <c r="J199" s="1">
        <f>hospitaldata[[#This Row],[departure_date]]-hospitaldata[[#This Row],[arrival_date]]</f>
        <v>5</v>
      </c>
      <c r="K199" s="1" t="str">
        <f t="shared" si="10"/>
        <v>Thursday</v>
      </c>
      <c r="L199" s="4" t="b">
        <f t="shared" si="11"/>
        <v>0</v>
      </c>
    </row>
    <row r="200" spans="1:12" x14ac:dyDescent="0.25">
      <c r="A200" s="1" t="s">
        <v>406</v>
      </c>
      <c r="B200" s="1" t="s">
        <v>407</v>
      </c>
      <c r="C200">
        <v>30</v>
      </c>
      <c r="D200" s="2">
        <v>45981</v>
      </c>
      <c r="E200" s="2">
        <v>45983</v>
      </c>
      <c r="F200" s="1" t="s">
        <v>17</v>
      </c>
      <c r="G200">
        <v>97</v>
      </c>
      <c r="H200" t="str">
        <f t="shared" si="9"/>
        <v>Excellent</v>
      </c>
      <c r="I200">
        <f>VLOOKUP(F200, [1]Sheet1!A:B, 2, FALSE)</f>
        <v>22</v>
      </c>
      <c r="J200" s="1">
        <f>hospitaldata[[#This Row],[departure_date]]-hospitaldata[[#This Row],[arrival_date]]</f>
        <v>2</v>
      </c>
      <c r="K200" s="1" t="str">
        <f t="shared" si="10"/>
        <v>Monday</v>
      </c>
      <c r="L200" s="4" t="b">
        <f t="shared" si="11"/>
        <v>0</v>
      </c>
    </row>
    <row r="201" spans="1:12" x14ac:dyDescent="0.25">
      <c r="A201" s="1" t="s">
        <v>408</v>
      </c>
      <c r="B201" s="1" t="s">
        <v>409</v>
      </c>
      <c r="C201">
        <v>3</v>
      </c>
      <c r="D201" s="2">
        <v>45676</v>
      </c>
      <c r="E201" s="2">
        <v>45682</v>
      </c>
      <c r="F201" s="1" t="s">
        <v>9</v>
      </c>
      <c r="G201">
        <v>93</v>
      </c>
      <c r="H201" t="str">
        <f t="shared" si="9"/>
        <v>Excellent</v>
      </c>
      <c r="I201">
        <f>VLOOKUP(F201, [1]Sheet1!A:B, 2, FALSE)</f>
        <v>10</v>
      </c>
      <c r="J201" s="1">
        <f>hospitaldata[[#This Row],[departure_date]]-hospitaldata[[#This Row],[arrival_date]]</f>
        <v>6</v>
      </c>
      <c r="K201" s="1" t="str">
        <f t="shared" si="10"/>
        <v>Tuesday</v>
      </c>
      <c r="L201" s="4" t="b">
        <f t="shared" si="11"/>
        <v>0</v>
      </c>
    </row>
    <row r="202" spans="1:12" x14ac:dyDescent="0.25">
      <c r="A202" s="1" t="s">
        <v>410</v>
      </c>
      <c r="B202" s="1" t="s">
        <v>411</v>
      </c>
      <c r="C202">
        <v>81</v>
      </c>
      <c r="D202" s="2">
        <v>45936</v>
      </c>
      <c r="E202" s="2">
        <v>45939</v>
      </c>
      <c r="F202" s="1" t="s">
        <v>17</v>
      </c>
      <c r="G202">
        <v>70</v>
      </c>
      <c r="H202" t="str">
        <f t="shared" si="9"/>
        <v>Good</v>
      </c>
      <c r="I202">
        <f>VLOOKUP(F202, [1]Sheet1!A:B, 2, FALSE)</f>
        <v>22</v>
      </c>
      <c r="J202" s="1">
        <f>hospitaldata[[#This Row],[departure_date]]-hospitaldata[[#This Row],[arrival_date]]</f>
        <v>3</v>
      </c>
      <c r="K202" s="1" t="str">
        <f t="shared" si="10"/>
        <v>Wednesday</v>
      </c>
      <c r="L202" s="4" t="b">
        <f t="shared" si="11"/>
        <v>0</v>
      </c>
    </row>
    <row r="203" spans="1:12" x14ac:dyDescent="0.25">
      <c r="A203" s="1" t="s">
        <v>412</v>
      </c>
      <c r="B203" s="1" t="s">
        <v>413</v>
      </c>
      <c r="C203">
        <v>0</v>
      </c>
      <c r="D203" s="2">
        <v>45967</v>
      </c>
      <c r="E203" s="2">
        <v>45974</v>
      </c>
      <c r="F203" s="1" t="s">
        <v>20</v>
      </c>
      <c r="G203">
        <v>84</v>
      </c>
      <c r="H203" t="str">
        <f t="shared" si="9"/>
        <v>Good</v>
      </c>
      <c r="I203">
        <f>VLOOKUP(F203, [1]Sheet1!A:B, 2, FALSE)</f>
        <v>14</v>
      </c>
      <c r="J203" s="1">
        <f>hospitaldata[[#This Row],[departure_date]]-hospitaldata[[#This Row],[arrival_date]]</f>
        <v>7</v>
      </c>
      <c r="K203" s="1" t="str">
        <f t="shared" si="10"/>
        <v>Saturday</v>
      </c>
      <c r="L203" s="4" t="b">
        <f t="shared" si="11"/>
        <v>0</v>
      </c>
    </row>
    <row r="204" spans="1:12" x14ac:dyDescent="0.25">
      <c r="A204" s="1" t="s">
        <v>414</v>
      </c>
      <c r="B204" s="1" t="s">
        <v>415</v>
      </c>
      <c r="C204">
        <v>84</v>
      </c>
      <c r="D204" s="2">
        <v>45722</v>
      </c>
      <c r="E204" s="2">
        <v>45734</v>
      </c>
      <c r="F204" s="1" t="s">
        <v>14</v>
      </c>
      <c r="G204">
        <v>66</v>
      </c>
      <c r="H204" t="str">
        <f t="shared" si="9"/>
        <v>Good</v>
      </c>
      <c r="I204">
        <f>VLOOKUP(F204, [1]Sheet1!A:B, 2, FALSE)</f>
        <v>19</v>
      </c>
      <c r="J204" s="1">
        <f>hospitaldata[[#This Row],[departure_date]]-hospitaldata[[#This Row],[arrival_date]]</f>
        <v>12</v>
      </c>
      <c r="K204" s="1" t="str">
        <f t="shared" si="10"/>
        <v>Saturday</v>
      </c>
      <c r="L204" s="4" t="b">
        <f t="shared" si="11"/>
        <v>1</v>
      </c>
    </row>
    <row r="205" spans="1:12" x14ac:dyDescent="0.25">
      <c r="A205" s="1" t="s">
        <v>416</v>
      </c>
      <c r="B205" s="1" t="s">
        <v>417</v>
      </c>
      <c r="C205">
        <v>14</v>
      </c>
      <c r="D205" s="2">
        <v>45973</v>
      </c>
      <c r="E205" s="2">
        <v>45986</v>
      </c>
      <c r="F205" s="1" t="s">
        <v>17</v>
      </c>
      <c r="G205">
        <v>84</v>
      </c>
      <c r="H205" t="str">
        <f t="shared" si="9"/>
        <v>Good</v>
      </c>
      <c r="I205">
        <f>VLOOKUP(F205, [1]Sheet1!A:B, 2, FALSE)</f>
        <v>22</v>
      </c>
      <c r="J205" s="1">
        <f>hospitaldata[[#This Row],[departure_date]]-hospitaldata[[#This Row],[arrival_date]]</f>
        <v>13</v>
      </c>
      <c r="K205" s="1" t="str">
        <f t="shared" si="10"/>
        <v>Saturday</v>
      </c>
      <c r="L205" s="4" t="b">
        <f t="shared" si="11"/>
        <v>0</v>
      </c>
    </row>
    <row r="206" spans="1:12" x14ac:dyDescent="0.25">
      <c r="A206" s="1" t="s">
        <v>418</v>
      </c>
      <c r="B206" s="1" t="s">
        <v>419</v>
      </c>
      <c r="C206">
        <v>32</v>
      </c>
      <c r="D206" s="2">
        <v>45881</v>
      </c>
      <c r="E206" s="2">
        <v>45882</v>
      </c>
      <c r="F206" s="1" t="s">
        <v>17</v>
      </c>
      <c r="G206">
        <v>94</v>
      </c>
      <c r="H206" t="str">
        <f t="shared" si="9"/>
        <v>Excellent</v>
      </c>
      <c r="I206">
        <f>VLOOKUP(F206, [1]Sheet1!A:B, 2, FALSE)</f>
        <v>22</v>
      </c>
      <c r="J206" s="1">
        <f>hospitaldata[[#This Row],[departure_date]]-hospitaldata[[#This Row],[arrival_date]]</f>
        <v>1</v>
      </c>
      <c r="K206" s="1" t="str">
        <f t="shared" si="10"/>
        <v>Wednesday</v>
      </c>
      <c r="L206" s="4" t="b">
        <f t="shared" si="11"/>
        <v>0</v>
      </c>
    </row>
    <row r="207" spans="1:12" x14ac:dyDescent="0.25">
      <c r="A207" s="1" t="s">
        <v>420</v>
      </c>
      <c r="B207" s="1" t="s">
        <v>421</v>
      </c>
      <c r="C207">
        <v>43</v>
      </c>
      <c r="D207" s="2">
        <v>45924</v>
      </c>
      <c r="E207" s="2">
        <v>45927</v>
      </c>
      <c r="F207" s="1" t="s">
        <v>9</v>
      </c>
      <c r="G207">
        <v>67</v>
      </c>
      <c r="H207" t="str">
        <f t="shared" si="9"/>
        <v>Good</v>
      </c>
      <c r="I207">
        <f>VLOOKUP(F207, [1]Sheet1!A:B, 2, FALSE)</f>
        <v>10</v>
      </c>
      <c r="J207" s="1">
        <f>hospitaldata[[#This Row],[departure_date]]-hospitaldata[[#This Row],[arrival_date]]</f>
        <v>3</v>
      </c>
      <c r="K207" s="1" t="str">
        <f t="shared" si="10"/>
        <v>Sunday</v>
      </c>
      <c r="L207" s="4" t="b">
        <f t="shared" si="11"/>
        <v>0</v>
      </c>
    </row>
    <row r="208" spans="1:12" x14ac:dyDescent="0.25">
      <c r="A208" s="1" t="s">
        <v>422</v>
      </c>
      <c r="B208" s="1" t="s">
        <v>423</v>
      </c>
      <c r="C208">
        <v>77</v>
      </c>
      <c r="D208" s="2">
        <v>45922</v>
      </c>
      <c r="E208" s="2">
        <v>45925</v>
      </c>
      <c r="F208" s="1" t="s">
        <v>9</v>
      </c>
      <c r="G208">
        <v>80</v>
      </c>
      <c r="H208" t="str">
        <f t="shared" si="9"/>
        <v>Good</v>
      </c>
      <c r="I208">
        <f>VLOOKUP(F208, [1]Sheet1!A:B, 2, FALSE)</f>
        <v>10</v>
      </c>
      <c r="J208" s="1">
        <f>hospitaldata[[#This Row],[departure_date]]-hospitaldata[[#This Row],[arrival_date]]</f>
        <v>3</v>
      </c>
      <c r="K208" s="1" t="str">
        <f t="shared" si="10"/>
        <v>Saturday</v>
      </c>
      <c r="L208" s="4" t="b">
        <f t="shared" si="11"/>
        <v>0</v>
      </c>
    </row>
    <row r="209" spans="1:12" x14ac:dyDescent="0.25">
      <c r="A209" s="1" t="s">
        <v>424</v>
      </c>
      <c r="B209" s="1" t="s">
        <v>425</v>
      </c>
      <c r="C209">
        <v>25</v>
      </c>
      <c r="D209" s="2">
        <v>45961</v>
      </c>
      <c r="E209" s="2">
        <v>45963</v>
      </c>
      <c r="F209" s="1" t="s">
        <v>20</v>
      </c>
      <c r="G209">
        <v>65</v>
      </c>
      <c r="H209" t="str">
        <f t="shared" si="9"/>
        <v>Good</v>
      </c>
      <c r="I209">
        <f>VLOOKUP(F209, [1]Sheet1!A:B, 2, FALSE)</f>
        <v>14</v>
      </c>
      <c r="J209" s="1">
        <f>hospitaldata[[#This Row],[departure_date]]-hospitaldata[[#This Row],[arrival_date]]</f>
        <v>2</v>
      </c>
      <c r="K209" s="1" t="str">
        <f t="shared" si="10"/>
        <v>Wednesday</v>
      </c>
      <c r="L209" s="4" t="b">
        <f t="shared" si="11"/>
        <v>0</v>
      </c>
    </row>
    <row r="210" spans="1:12" x14ac:dyDescent="0.25">
      <c r="A210" s="1" t="s">
        <v>426</v>
      </c>
      <c r="B210" s="1" t="s">
        <v>427</v>
      </c>
      <c r="C210">
        <v>27</v>
      </c>
      <c r="D210" s="2">
        <v>45878</v>
      </c>
      <c r="E210" s="2">
        <v>45888</v>
      </c>
      <c r="F210" s="1" t="s">
        <v>17</v>
      </c>
      <c r="G210">
        <v>84</v>
      </c>
      <c r="H210" t="str">
        <f t="shared" si="9"/>
        <v>Good</v>
      </c>
      <c r="I210">
        <f>VLOOKUP(F210, [1]Sheet1!A:B, 2, FALSE)</f>
        <v>22</v>
      </c>
      <c r="J210" s="1">
        <f>hospitaldata[[#This Row],[departure_date]]-hospitaldata[[#This Row],[arrival_date]]</f>
        <v>10</v>
      </c>
      <c r="K210" s="1" t="str">
        <f t="shared" si="10"/>
        <v>Friday</v>
      </c>
      <c r="L210" s="4" t="b">
        <f t="shared" si="11"/>
        <v>0</v>
      </c>
    </row>
    <row r="211" spans="1:12" x14ac:dyDescent="0.25">
      <c r="A211" s="1" t="s">
        <v>428</v>
      </c>
      <c r="B211" s="1" t="s">
        <v>429</v>
      </c>
      <c r="C211">
        <v>11</v>
      </c>
      <c r="D211" s="2">
        <v>45961</v>
      </c>
      <c r="E211" s="2">
        <v>45966</v>
      </c>
      <c r="F211" s="1" t="s">
        <v>17</v>
      </c>
      <c r="G211">
        <v>74</v>
      </c>
      <c r="H211" t="str">
        <f t="shared" si="9"/>
        <v>Good</v>
      </c>
      <c r="I211">
        <f>VLOOKUP(F211, [1]Sheet1!A:B, 2, FALSE)</f>
        <v>22</v>
      </c>
      <c r="J211" s="1">
        <f>hospitaldata[[#This Row],[departure_date]]-hospitaldata[[#This Row],[arrival_date]]</f>
        <v>5</v>
      </c>
      <c r="K211" s="1" t="str">
        <f t="shared" si="10"/>
        <v>Wednesday</v>
      </c>
      <c r="L211" s="4" t="b">
        <f t="shared" si="11"/>
        <v>0</v>
      </c>
    </row>
    <row r="212" spans="1:12" x14ac:dyDescent="0.25">
      <c r="A212" s="1" t="s">
        <v>430</v>
      </c>
      <c r="B212" s="1" t="s">
        <v>431</v>
      </c>
      <c r="C212">
        <v>43</v>
      </c>
      <c r="D212" s="2">
        <v>45928</v>
      </c>
      <c r="E212" s="2">
        <v>45939</v>
      </c>
      <c r="F212" s="1" t="s">
        <v>20</v>
      </c>
      <c r="G212">
        <v>82</v>
      </c>
      <c r="H212" t="str">
        <f t="shared" si="9"/>
        <v>Good</v>
      </c>
      <c r="I212">
        <f>VLOOKUP(F212, [1]Sheet1!A:B, 2, FALSE)</f>
        <v>14</v>
      </c>
      <c r="J212" s="1">
        <f>hospitaldata[[#This Row],[departure_date]]-hospitaldata[[#This Row],[arrival_date]]</f>
        <v>11</v>
      </c>
      <c r="K212" s="1" t="str">
        <f t="shared" si="10"/>
        <v>Sunday</v>
      </c>
      <c r="L212" s="4" t="b">
        <f t="shared" si="11"/>
        <v>0</v>
      </c>
    </row>
    <row r="213" spans="1:12" x14ac:dyDescent="0.25">
      <c r="A213" s="1" t="s">
        <v>432</v>
      </c>
      <c r="B213" s="1" t="s">
        <v>433</v>
      </c>
      <c r="C213">
        <v>69</v>
      </c>
      <c r="D213" s="2">
        <v>46021</v>
      </c>
      <c r="E213" s="2">
        <v>46032</v>
      </c>
      <c r="F213" s="1" t="s">
        <v>9</v>
      </c>
      <c r="G213">
        <v>80</v>
      </c>
      <c r="H213" t="str">
        <f t="shared" si="9"/>
        <v>Good</v>
      </c>
      <c r="I213">
        <f>VLOOKUP(F213, [1]Sheet1!A:B, 2, FALSE)</f>
        <v>10</v>
      </c>
      <c r="J213" s="1">
        <f>hospitaldata[[#This Row],[departure_date]]-hospitaldata[[#This Row],[arrival_date]]</f>
        <v>11</v>
      </c>
      <c r="K213" s="1" t="str">
        <f t="shared" si="10"/>
        <v>Friday</v>
      </c>
      <c r="L213" s="4" t="b">
        <f t="shared" si="11"/>
        <v>0</v>
      </c>
    </row>
    <row r="214" spans="1:12" x14ac:dyDescent="0.25">
      <c r="A214" s="1" t="s">
        <v>434</v>
      </c>
      <c r="B214" s="1" t="s">
        <v>435</v>
      </c>
      <c r="C214">
        <v>22</v>
      </c>
      <c r="D214" s="2">
        <v>45993</v>
      </c>
      <c r="E214" s="2">
        <v>45998</v>
      </c>
      <c r="F214" s="1" t="s">
        <v>14</v>
      </c>
      <c r="G214">
        <v>74</v>
      </c>
      <c r="H214" t="str">
        <f t="shared" si="9"/>
        <v>Good</v>
      </c>
      <c r="I214">
        <f>VLOOKUP(F214, [1]Sheet1!A:B, 2, FALSE)</f>
        <v>19</v>
      </c>
      <c r="J214" s="1">
        <f>hospitaldata[[#This Row],[departure_date]]-hospitaldata[[#This Row],[arrival_date]]</f>
        <v>5</v>
      </c>
      <c r="K214" s="1" t="str">
        <f t="shared" si="10"/>
        <v>Sunday</v>
      </c>
      <c r="L214" s="4" t="b">
        <f t="shared" si="11"/>
        <v>0</v>
      </c>
    </row>
    <row r="215" spans="1:12" x14ac:dyDescent="0.25">
      <c r="A215" s="1" t="s">
        <v>436</v>
      </c>
      <c r="B215" s="1" t="s">
        <v>437</v>
      </c>
      <c r="C215">
        <v>24</v>
      </c>
      <c r="D215" s="2">
        <v>45860</v>
      </c>
      <c r="E215" s="2">
        <v>45863</v>
      </c>
      <c r="F215" s="1" t="s">
        <v>20</v>
      </c>
      <c r="G215">
        <v>74</v>
      </c>
      <c r="H215" t="str">
        <f t="shared" si="9"/>
        <v>Good</v>
      </c>
      <c r="I215">
        <f>VLOOKUP(F215, [1]Sheet1!A:B, 2, FALSE)</f>
        <v>14</v>
      </c>
      <c r="J215" s="1">
        <f>hospitaldata[[#This Row],[departure_date]]-hospitaldata[[#This Row],[arrival_date]]</f>
        <v>3</v>
      </c>
      <c r="K215" s="1" t="str">
        <f t="shared" si="10"/>
        <v>Tuesday</v>
      </c>
      <c r="L215" s="4" t="b">
        <f t="shared" si="11"/>
        <v>0</v>
      </c>
    </row>
    <row r="216" spans="1:12" x14ac:dyDescent="0.25">
      <c r="A216" s="1" t="s">
        <v>438</v>
      </c>
      <c r="B216" s="1" t="s">
        <v>439</v>
      </c>
      <c r="C216">
        <v>67</v>
      </c>
      <c r="D216" s="2">
        <v>45798</v>
      </c>
      <c r="E216" s="2">
        <v>45804</v>
      </c>
      <c r="F216" s="1" t="s">
        <v>17</v>
      </c>
      <c r="G216">
        <v>78</v>
      </c>
      <c r="H216" t="str">
        <f t="shared" si="9"/>
        <v>Good</v>
      </c>
      <c r="I216">
        <f>VLOOKUP(F216, [1]Sheet1!A:B, 2, FALSE)</f>
        <v>22</v>
      </c>
      <c r="J216" s="1">
        <f>hospitaldata[[#This Row],[departure_date]]-hospitaldata[[#This Row],[arrival_date]]</f>
        <v>6</v>
      </c>
      <c r="K216" s="1" t="str">
        <f t="shared" si="10"/>
        <v>Wednesday</v>
      </c>
      <c r="L216" s="4" t="b">
        <f t="shared" si="11"/>
        <v>0</v>
      </c>
    </row>
    <row r="217" spans="1:12" x14ac:dyDescent="0.25">
      <c r="A217" s="1" t="s">
        <v>440</v>
      </c>
      <c r="B217" s="1" t="s">
        <v>441</v>
      </c>
      <c r="C217">
        <v>33</v>
      </c>
      <c r="D217" s="2">
        <v>45709</v>
      </c>
      <c r="E217" s="2">
        <v>45723</v>
      </c>
      <c r="F217" s="1" t="s">
        <v>9</v>
      </c>
      <c r="G217">
        <v>86</v>
      </c>
      <c r="H217" t="str">
        <f t="shared" si="9"/>
        <v>Good</v>
      </c>
      <c r="I217">
        <f>VLOOKUP(F217, [1]Sheet1!A:B, 2, FALSE)</f>
        <v>10</v>
      </c>
      <c r="J217" s="1">
        <f>hospitaldata[[#This Row],[departure_date]]-hospitaldata[[#This Row],[arrival_date]]</f>
        <v>14</v>
      </c>
      <c r="K217" s="1" t="str">
        <f t="shared" si="10"/>
        <v>Thursday</v>
      </c>
      <c r="L217" s="4" t="b">
        <f t="shared" si="11"/>
        <v>0</v>
      </c>
    </row>
    <row r="218" spans="1:12" x14ac:dyDescent="0.25">
      <c r="A218" s="1" t="s">
        <v>442</v>
      </c>
      <c r="B218" s="1" t="s">
        <v>443</v>
      </c>
      <c r="C218">
        <v>28</v>
      </c>
      <c r="D218" s="2">
        <v>45813</v>
      </c>
      <c r="E218" s="2">
        <v>45816</v>
      </c>
      <c r="F218" s="1" t="s">
        <v>14</v>
      </c>
      <c r="G218">
        <v>67</v>
      </c>
      <c r="H218" t="str">
        <f t="shared" si="9"/>
        <v>Good</v>
      </c>
      <c r="I218">
        <f>VLOOKUP(F218, [1]Sheet1!A:B, 2, FALSE)</f>
        <v>19</v>
      </c>
      <c r="J218" s="1">
        <f>hospitaldata[[#This Row],[departure_date]]-hospitaldata[[#This Row],[arrival_date]]</f>
        <v>3</v>
      </c>
      <c r="K218" s="1" t="str">
        <f t="shared" si="10"/>
        <v>Saturday</v>
      </c>
      <c r="L218" s="4" t="b">
        <f t="shared" si="11"/>
        <v>0</v>
      </c>
    </row>
    <row r="219" spans="1:12" x14ac:dyDescent="0.25">
      <c r="A219" s="1" t="s">
        <v>444</v>
      </c>
      <c r="B219" s="1" t="s">
        <v>445</v>
      </c>
      <c r="C219">
        <v>15</v>
      </c>
      <c r="D219" s="2">
        <v>45815</v>
      </c>
      <c r="E219" s="2">
        <v>45817</v>
      </c>
      <c r="F219" s="1" t="s">
        <v>9</v>
      </c>
      <c r="G219">
        <v>61</v>
      </c>
      <c r="H219" t="str">
        <f t="shared" si="9"/>
        <v>Good</v>
      </c>
      <c r="I219">
        <f>VLOOKUP(F219, [1]Sheet1!A:B, 2, FALSE)</f>
        <v>10</v>
      </c>
      <c r="J219" s="1">
        <f>hospitaldata[[#This Row],[departure_date]]-hospitaldata[[#This Row],[arrival_date]]</f>
        <v>2</v>
      </c>
      <c r="K219" s="1" t="str">
        <f t="shared" si="10"/>
        <v>Sunday</v>
      </c>
      <c r="L219" s="4" t="b">
        <f t="shared" si="11"/>
        <v>0</v>
      </c>
    </row>
    <row r="220" spans="1:12" x14ac:dyDescent="0.25">
      <c r="A220" s="1" t="s">
        <v>446</v>
      </c>
      <c r="B220" s="1" t="s">
        <v>447</v>
      </c>
      <c r="C220">
        <v>48</v>
      </c>
      <c r="D220" s="2">
        <v>45789</v>
      </c>
      <c r="E220" s="2">
        <v>45799</v>
      </c>
      <c r="F220" s="1" t="s">
        <v>17</v>
      </c>
      <c r="G220">
        <v>84</v>
      </c>
      <c r="H220" t="str">
        <f t="shared" si="9"/>
        <v>Good</v>
      </c>
      <c r="I220">
        <f>VLOOKUP(F220, [1]Sheet1!A:B, 2, FALSE)</f>
        <v>22</v>
      </c>
      <c r="J220" s="1">
        <f>hospitaldata[[#This Row],[departure_date]]-hospitaldata[[#This Row],[arrival_date]]</f>
        <v>10</v>
      </c>
      <c r="K220" s="1" t="str">
        <f t="shared" si="10"/>
        <v>Friday</v>
      </c>
      <c r="L220" s="4" t="b">
        <f t="shared" si="11"/>
        <v>0</v>
      </c>
    </row>
    <row r="221" spans="1:12" x14ac:dyDescent="0.25">
      <c r="A221" s="1" t="s">
        <v>448</v>
      </c>
      <c r="B221" s="1" t="s">
        <v>449</v>
      </c>
      <c r="C221">
        <v>74</v>
      </c>
      <c r="D221" s="2">
        <v>46008</v>
      </c>
      <c r="E221" s="2">
        <v>46020</v>
      </c>
      <c r="F221" s="1" t="s">
        <v>14</v>
      </c>
      <c r="G221">
        <v>69</v>
      </c>
      <c r="H221" t="str">
        <f t="shared" si="9"/>
        <v>Good</v>
      </c>
      <c r="I221">
        <f>VLOOKUP(F221, [1]Sheet1!A:B, 2, FALSE)</f>
        <v>19</v>
      </c>
      <c r="J221" s="1">
        <f>hospitaldata[[#This Row],[departure_date]]-hospitaldata[[#This Row],[arrival_date]]</f>
        <v>12</v>
      </c>
      <c r="K221" s="1" t="str">
        <f t="shared" si="10"/>
        <v>Wednesday</v>
      </c>
      <c r="L221" s="4" t="b">
        <f t="shared" si="11"/>
        <v>1</v>
      </c>
    </row>
    <row r="222" spans="1:12" x14ac:dyDescent="0.25">
      <c r="A222" s="1" t="s">
        <v>450</v>
      </c>
      <c r="B222" s="1" t="s">
        <v>451</v>
      </c>
      <c r="C222">
        <v>38</v>
      </c>
      <c r="D222" s="2">
        <v>45816</v>
      </c>
      <c r="E222" s="2">
        <v>45823</v>
      </c>
      <c r="F222" s="1" t="s">
        <v>17</v>
      </c>
      <c r="G222">
        <v>95</v>
      </c>
      <c r="H222" t="str">
        <f t="shared" si="9"/>
        <v>Excellent</v>
      </c>
      <c r="I222">
        <f>VLOOKUP(F222, [1]Sheet1!A:B, 2, FALSE)</f>
        <v>22</v>
      </c>
      <c r="J222" s="1">
        <f>hospitaldata[[#This Row],[departure_date]]-hospitaldata[[#This Row],[arrival_date]]</f>
        <v>7</v>
      </c>
      <c r="K222" s="1" t="str">
        <f t="shared" si="10"/>
        <v>Tuesday</v>
      </c>
      <c r="L222" s="4" t="b">
        <f t="shared" si="11"/>
        <v>0</v>
      </c>
    </row>
    <row r="223" spans="1:12" x14ac:dyDescent="0.25">
      <c r="A223" s="1" t="s">
        <v>452</v>
      </c>
      <c r="B223" s="1" t="s">
        <v>453</v>
      </c>
      <c r="C223">
        <v>83</v>
      </c>
      <c r="D223" s="2">
        <v>45920</v>
      </c>
      <c r="E223" s="2">
        <v>45926</v>
      </c>
      <c r="F223" s="1" t="s">
        <v>20</v>
      </c>
      <c r="G223">
        <v>60</v>
      </c>
      <c r="H223" t="str">
        <f t="shared" si="9"/>
        <v>Needs Improvement</v>
      </c>
      <c r="I223">
        <f>VLOOKUP(F223, [1]Sheet1!A:B, 2, FALSE)</f>
        <v>14</v>
      </c>
      <c r="J223" s="1">
        <f>hospitaldata[[#This Row],[departure_date]]-hospitaldata[[#This Row],[arrival_date]]</f>
        <v>6</v>
      </c>
      <c r="K223" s="1" t="str">
        <f t="shared" si="10"/>
        <v>Friday</v>
      </c>
      <c r="L223" s="4" t="b">
        <f t="shared" si="11"/>
        <v>0</v>
      </c>
    </row>
    <row r="224" spans="1:12" x14ac:dyDescent="0.25">
      <c r="A224" s="1" t="s">
        <v>454</v>
      </c>
      <c r="B224" s="1" t="s">
        <v>455</v>
      </c>
      <c r="C224">
        <v>43</v>
      </c>
      <c r="D224" s="2">
        <v>45830</v>
      </c>
      <c r="E224" s="2">
        <v>45840</v>
      </c>
      <c r="F224" s="1" t="s">
        <v>20</v>
      </c>
      <c r="G224">
        <v>72</v>
      </c>
      <c r="H224" t="str">
        <f t="shared" si="9"/>
        <v>Good</v>
      </c>
      <c r="I224">
        <f>VLOOKUP(F224, [1]Sheet1!A:B, 2, FALSE)</f>
        <v>14</v>
      </c>
      <c r="J224" s="1">
        <f>hospitaldata[[#This Row],[departure_date]]-hospitaldata[[#This Row],[arrival_date]]</f>
        <v>10</v>
      </c>
      <c r="K224" s="1" t="str">
        <f t="shared" si="10"/>
        <v>Sunday</v>
      </c>
      <c r="L224" s="4" t="b">
        <f t="shared" si="11"/>
        <v>1</v>
      </c>
    </row>
    <row r="225" spans="1:12" x14ac:dyDescent="0.25">
      <c r="A225" s="1" t="s">
        <v>456</v>
      </c>
      <c r="B225" s="1" t="s">
        <v>457</v>
      </c>
      <c r="C225">
        <v>21</v>
      </c>
      <c r="D225" s="2">
        <v>45934</v>
      </c>
      <c r="E225" s="2">
        <v>45940</v>
      </c>
      <c r="F225" s="1" t="s">
        <v>9</v>
      </c>
      <c r="G225">
        <v>87</v>
      </c>
      <c r="H225" t="str">
        <f t="shared" si="9"/>
        <v>Good</v>
      </c>
      <c r="I225">
        <f>VLOOKUP(F225, [1]Sheet1!A:B, 2, FALSE)</f>
        <v>10</v>
      </c>
      <c r="J225" s="1">
        <f>hospitaldata[[#This Row],[departure_date]]-hospitaldata[[#This Row],[arrival_date]]</f>
        <v>6</v>
      </c>
      <c r="K225" s="1" t="str">
        <f t="shared" si="10"/>
        <v>Saturday</v>
      </c>
      <c r="L225" s="4" t="b">
        <f t="shared" si="11"/>
        <v>0</v>
      </c>
    </row>
    <row r="226" spans="1:12" x14ac:dyDescent="0.25">
      <c r="A226" s="1" t="s">
        <v>458</v>
      </c>
      <c r="B226" s="1" t="s">
        <v>459</v>
      </c>
      <c r="C226">
        <v>8</v>
      </c>
      <c r="D226" s="2">
        <v>45666</v>
      </c>
      <c r="E226" s="2">
        <v>45676</v>
      </c>
      <c r="F226" s="1" t="s">
        <v>9</v>
      </c>
      <c r="G226">
        <v>83</v>
      </c>
      <c r="H226" t="str">
        <f t="shared" si="9"/>
        <v>Good</v>
      </c>
      <c r="I226">
        <f>VLOOKUP(F226, [1]Sheet1!A:B, 2, FALSE)</f>
        <v>10</v>
      </c>
      <c r="J226" s="1">
        <f>hospitaldata[[#This Row],[departure_date]]-hospitaldata[[#This Row],[arrival_date]]</f>
        <v>10</v>
      </c>
      <c r="K226" s="1" t="str">
        <f t="shared" si="10"/>
        <v>Sunday</v>
      </c>
      <c r="L226" s="4" t="b">
        <f t="shared" si="11"/>
        <v>0</v>
      </c>
    </row>
    <row r="227" spans="1:12" x14ac:dyDescent="0.25">
      <c r="A227" s="1" t="s">
        <v>460</v>
      </c>
      <c r="B227" s="1" t="s">
        <v>461</v>
      </c>
      <c r="C227">
        <v>41</v>
      </c>
      <c r="D227" s="2">
        <v>45809</v>
      </c>
      <c r="E227" s="2">
        <v>45810</v>
      </c>
      <c r="F227" s="1" t="s">
        <v>20</v>
      </c>
      <c r="G227">
        <v>85</v>
      </c>
      <c r="H227" t="str">
        <f t="shared" si="9"/>
        <v>Good</v>
      </c>
      <c r="I227">
        <f>VLOOKUP(F227, [1]Sheet1!A:B, 2, FALSE)</f>
        <v>14</v>
      </c>
      <c r="J227" s="1">
        <f>hospitaldata[[#This Row],[departure_date]]-hospitaldata[[#This Row],[arrival_date]]</f>
        <v>1</v>
      </c>
      <c r="K227" s="1" t="str">
        <f t="shared" si="10"/>
        <v>Friday</v>
      </c>
      <c r="L227" s="4" t="b">
        <f t="shared" si="11"/>
        <v>0</v>
      </c>
    </row>
    <row r="228" spans="1:12" x14ac:dyDescent="0.25">
      <c r="A228" s="1" t="s">
        <v>462</v>
      </c>
      <c r="B228" s="1" t="s">
        <v>463</v>
      </c>
      <c r="C228">
        <v>36</v>
      </c>
      <c r="D228" s="2">
        <v>45707</v>
      </c>
      <c r="E228" s="2">
        <v>45715</v>
      </c>
      <c r="F228" s="1" t="s">
        <v>20</v>
      </c>
      <c r="G228">
        <v>78</v>
      </c>
      <c r="H228" t="str">
        <f t="shared" si="9"/>
        <v>Good</v>
      </c>
      <c r="I228">
        <f>VLOOKUP(F228, [1]Sheet1!A:B, 2, FALSE)</f>
        <v>14</v>
      </c>
      <c r="J228" s="1">
        <f>hospitaldata[[#This Row],[departure_date]]-hospitaldata[[#This Row],[arrival_date]]</f>
        <v>8</v>
      </c>
      <c r="K228" s="1" t="str">
        <f t="shared" si="10"/>
        <v>Sunday</v>
      </c>
      <c r="L228" s="4" t="b">
        <f t="shared" si="11"/>
        <v>1</v>
      </c>
    </row>
    <row r="229" spans="1:12" x14ac:dyDescent="0.25">
      <c r="A229" s="1" t="s">
        <v>464</v>
      </c>
      <c r="B229" s="1" t="s">
        <v>465</v>
      </c>
      <c r="C229">
        <v>59</v>
      </c>
      <c r="D229" s="2">
        <v>45859</v>
      </c>
      <c r="E229" s="2">
        <v>45868</v>
      </c>
      <c r="F229" s="1" t="s">
        <v>14</v>
      </c>
      <c r="G229">
        <v>77</v>
      </c>
      <c r="H229" t="str">
        <f t="shared" si="9"/>
        <v>Good</v>
      </c>
      <c r="I229">
        <f>VLOOKUP(F229, [1]Sheet1!A:B, 2, FALSE)</f>
        <v>19</v>
      </c>
      <c r="J229" s="1">
        <f>hospitaldata[[#This Row],[departure_date]]-hospitaldata[[#This Row],[arrival_date]]</f>
        <v>9</v>
      </c>
      <c r="K229" s="1" t="str">
        <f t="shared" si="10"/>
        <v>Tuesday</v>
      </c>
      <c r="L229" s="4" t="b">
        <f t="shared" si="11"/>
        <v>1</v>
      </c>
    </row>
    <row r="230" spans="1:12" x14ac:dyDescent="0.25">
      <c r="A230" s="1" t="s">
        <v>466</v>
      </c>
      <c r="B230" s="1" t="s">
        <v>467</v>
      </c>
      <c r="C230">
        <v>18</v>
      </c>
      <c r="D230" s="2">
        <v>45899</v>
      </c>
      <c r="E230" s="2">
        <v>45904</v>
      </c>
      <c r="F230" s="1" t="s">
        <v>20</v>
      </c>
      <c r="G230">
        <v>94</v>
      </c>
      <c r="H230" t="str">
        <f t="shared" si="9"/>
        <v>Excellent</v>
      </c>
      <c r="I230">
        <f>VLOOKUP(F230, [1]Sheet1!A:B, 2, FALSE)</f>
        <v>14</v>
      </c>
      <c r="J230" s="1">
        <f>hospitaldata[[#This Row],[departure_date]]-hospitaldata[[#This Row],[arrival_date]]</f>
        <v>5</v>
      </c>
      <c r="K230" s="1" t="str">
        <f t="shared" si="10"/>
        <v>Wednesday</v>
      </c>
      <c r="L230" s="4" t="b">
        <f t="shared" si="11"/>
        <v>0</v>
      </c>
    </row>
    <row r="231" spans="1:12" x14ac:dyDescent="0.25">
      <c r="A231" s="1" t="s">
        <v>468</v>
      </c>
      <c r="B231" s="1" t="s">
        <v>469</v>
      </c>
      <c r="C231">
        <v>32</v>
      </c>
      <c r="D231" s="2">
        <v>45806</v>
      </c>
      <c r="E231" s="2">
        <v>45807</v>
      </c>
      <c r="F231" s="1" t="s">
        <v>14</v>
      </c>
      <c r="G231">
        <v>81</v>
      </c>
      <c r="H231" t="str">
        <f t="shared" si="9"/>
        <v>Good</v>
      </c>
      <c r="I231">
        <f>VLOOKUP(F231, [1]Sheet1!A:B, 2, FALSE)</f>
        <v>19</v>
      </c>
      <c r="J231" s="1">
        <f>hospitaldata[[#This Row],[departure_date]]-hospitaldata[[#This Row],[arrival_date]]</f>
        <v>1</v>
      </c>
      <c r="K231" s="1" t="str">
        <f t="shared" si="10"/>
        <v>Wednesday</v>
      </c>
      <c r="L231" s="4" t="b">
        <f t="shared" si="11"/>
        <v>0</v>
      </c>
    </row>
    <row r="232" spans="1:12" x14ac:dyDescent="0.25">
      <c r="A232" s="1" t="s">
        <v>470</v>
      </c>
      <c r="B232" s="1" t="s">
        <v>471</v>
      </c>
      <c r="C232">
        <v>47</v>
      </c>
      <c r="D232" s="2">
        <v>45800</v>
      </c>
      <c r="E232" s="2">
        <v>45803</v>
      </c>
      <c r="F232" s="1" t="s">
        <v>17</v>
      </c>
      <c r="G232">
        <v>87</v>
      </c>
      <c r="H232" t="str">
        <f t="shared" si="9"/>
        <v>Good</v>
      </c>
      <c r="I232">
        <f>VLOOKUP(F232, [1]Sheet1!A:B, 2, FALSE)</f>
        <v>22</v>
      </c>
      <c r="J232" s="1">
        <f>hospitaldata[[#This Row],[departure_date]]-hospitaldata[[#This Row],[arrival_date]]</f>
        <v>3</v>
      </c>
      <c r="K232" s="1" t="str">
        <f t="shared" si="10"/>
        <v>Thursday</v>
      </c>
      <c r="L232" s="4" t="b">
        <f t="shared" si="11"/>
        <v>0</v>
      </c>
    </row>
    <row r="233" spans="1:12" x14ac:dyDescent="0.25">
      <c r="A233" s="1" t="s">
        <v>472</v>
      </c>
      <c r="B233" s="1" t="s">
        <v>473</v>
      </c>
      <c r="C233">
        <v>70</v>
      </c>
      <c r="D233" s="2">
        <v>45668</v>
      </c>
      <c r="E233" s="2">
        <v>45678</v>
      </c>
      <c r="F233" s="1" t="s">
        <v>20</v>
      </c>
      <c r="G233">
        <v>68</v>
      </c>
      <c r="H233" t="str">
        <f t="shared" si="9"/>
        <v>Good</v>
      </c>
      <c r="I233">
        <f>VLOOKUP(F233, [1]Sheet1!A:B, 2, FALSE)</f>
        <v>14</v>
      </c>
      <c r="J233" s="1">
        <f>hospitaldata[[#This Row],[departure_date]]-hospitaldata[[#This Row],[arrival_date]]</f>
        <v>10</v>
      </c>
      <c r="K233" s="1" t="str">
        <f t="shared" si="10"/>
        <v>Saturday</v>
      </c>
      <c r="L233" s="4" t="b">
        <f t="shared" si="11"/>
        <v>1</v>
      </c>
    </row>
    <row r="234" spans="1:12" x14ac:dyDescent="0.25">
      <c r="A234" s="1" t="s">
        <v>474</v>
      </c>
      <c r="B234" s="1" t="s">
        <v>475</v>
      </c>
      <c r="C234">
        <v>77</v>
      </c>
      <c r="D234" s="2">
        <v>45911</v>
      </c>
      <c r="E234" s="2">
        <v>45920</v>
      </c>
      <c r="F234" s="1" t="s">
        <v>17</v>
      </c>
      <c r="G234">
        <v>61</v>
      </c>
      <c r="H234" t="str">
        <f t="shared" si="9"/>
        <v>Good</v>
      </c>
      <c r="I234">
        <f>VLOOKUP(F234, [1]Sheet1!A:B, 2, FALSE)</f>
        <v>22</v>
      </c>
      <c r="J234" s="1">
        <f>hospitaldata[[#This Row],[departure_date]]-hospitaldata[[#This Row],[arrival_date]]</f>
        <v>9</v>
      </c>
      <c r="K234" s="1" t="str">
        <f t="shared" si="10"/>
        <v>Saturday</v>
      </c>
      <c r="L234" s="4" t="b">
        <f t="shared" si="11"/>
        <v>1</v>
      </c>
    </row>
    <row r="235" spans="1:12" x14ac:dyDescent="0.25">
      <c r="A235" s="1" t="s">
        <v>476</v>
      </c>
      <c r="B235" s="1" t="s">
        <v>477</v>
      </c>
      <c r="C235">
        <v>63</v>
      </c>
      <c r="D235" s="2">
        <v>45920</v>
      </c>
      <c r="E235" s="2">
        <v>45925</v>
      </c>
      <c r="F235" s="1" t="s">
        <v>14</v>
      </c>
      <c r="G235">
        <v>77</v>
      </c>
      <c r="H235" t="str">
        <f t="shared" si="9"/>
        <v>Good</v>
      </c>
      <c r="I235">
        <f>VLOOKUP(F235, [1]Sheet1!A:B, 2, FALSE)</f>
        <v>19</v>
      </c>
      <c r="J235" s="1">
        <f>hospitaldata[[#This Row],[departure_date]]-hospitaldata[[#This Row],[arrival_date]]</f>
        <v>5</v>
      </c>
      <c r="K235" s="1" t="str">
        <f t="shared" si="10"/>
        <v>Saturday</v>
      </c>
      <c r="L235" s="4" t="b">
        <f t="shared" si="11"/>
        <v>0</v>
      </c>
    </row>
    <row r="236" spans="1:12" x14ac:dyDescent="0.25">
      <c r="A236" s="1" t="s">
        <v>478</v>
      </c>
      <c r="B236" s="1" t="s">
        <v>479</v>
      </c>
      <c r="C236">
        <v>66</v>
      </c>
      <c r="D236" s="2">
        <v>45782</v>
      </c>
      <c r="E236" s="2">
        <v>45789</v>
      </c>
      <c r="F236" s="1" t="s">
        <v>9</v>
      </c>
      <c r="G236">
        <v>70</v>
      </c>
      <c r="H236" t="str">
        <f t="shared" si="9"/>
        <v>Good</v>
      </c>
      <c r="I236">
        <f>VLOOKUP(F236, [1]Sheet1!A:B, 2, FALSE)</f>
        <v>10</v>
      </c>
      <c r="J236" s="1">
        <f>hospitaldata[[#This Row],[departure_date]]-hospitaldata[[#This Row],[arrival_date]]</f>
        <v>7</v>
      </c>
      <c r="K236" s="1" t="str">
        <f t="shared" si="10"/>
        <v>Tuesday</v>
      </c>
      <c r="L236" s="4" t="b">
        <f t="shared" si="11"/>
        <v>0</v>
      </c>
    </row>
    <row r="237" spans="1:12" x14ac:dyDescent="0.25">
      <c r="A237" s="1" t="s">
        <v>480</v>
      </c>
      <c r="B237" s="1" t="s">
        <v>481</v>
      </c>
      <c r="C237">
        <v>23</v>
      </c>
      <c r="D237" s="2">
        <v>45959</v>
      </c>
      <c r="E237" s="2">
        <v>45962</v>
      </c>
      <c r="F237" s="1" t="s">
        <v>20</v>
      </c>
      <c r="G237">
        <v>63</v>
      </c>
      <c r="H237" t="str">
        <f t="shared" si="9"/>
        <v>Good</v>
      </c>
      <c r="I237">
        <f>VLOOKUP(F237, [1]Sheet1!A:B, 2, FALSE)</f>
        <v>14</v>
      </c>
      <c r="J237" s="1">
        <f>hospitaldata[[#This Row],[departure_date]]-hospitaldata[[#This Row],[arrival_date]]</f>
        <v>3</v>
      </c>
      <c r="K237" s="1" t="str">
        <f t="shared" si="10"/>
        <v>Monday</v>
      </c>
      <c r="L237" s="4" t="b">
        <f t="shared" si="11"/>
        <v>0</v>
      </c>
    </row>
    <row r="238" spans="1:12" x14ac:dyDescent="0.25">
      <c r="A238" s="1" t="s">
        <v>482</v>
      </c>
      <c r="B238" s="1" t="s">
        <v>483</v>
      </c>
      <c r="C238">
        <v>89</v>
      </c>
      <c r="D238" s="2">
        <v>45699</v>
      </c>
      <c r="E238" s="2">
        <v>45706</v>
      </c>
      <c r="F238" s="1" t="s">
        <v>9</v>
      </c>
      <c r="G238">
        <v>95</v>
      </c>
      <c r="H238" t="str">
        <f t="shared" si="9"/>
        <v>Excellent</v>
      </c>
      <c r="I238">
        <f>VLOOKUP(F238, [1]Sheet1!A:B, 2, FALSE)</f>
        <v>10</v>
      </c>
      <c r="J238" s="1">
        <f>hospitaldata[[#This Row],[departure_date]]-hospitaldata[[#This Row],[arrival_date]]</f>
        <v>7</v>
      </c>
      <c r="K238" s="1" t="str">
        <f t="shared" si="10"/>
        <v>Thursday</v>
      </c>
      <c r="L238" s="4" t="b">
        <f t="shared" si="11"/>
        <v>0</v>
      </c>
    </row>
    <row r="239" spans="1:12" x14ac:dyDescent="0.25">
      <c r="A239" s="1" t="s">
        <v>484</v>
      </c>
      <c r="B239" s="1" t="s">
        <v>485</v>
      </c>
      <c r="C239">
        <v>35</v>
      </c>
      <c r="D239" s="2">
        <v>45730</v>
      </c>
      <c r="E239" s="2">
        <v>45738</v>
      </c>
      <c r="F239" s="1" t="s">
        <v>14</v>
      </c>
      <c r="G239">
        <v>92</v>
      </c>
      <c r="H239" t="str">
        <f t="shared" si="9"/>
        <v>Excellent</v>
      </c>
      <c r="I239">
        <f>VLOOKUP(F239, [1]Sheet1!A:B, 2, FALSE)</f>
        <v>19</v>
      </c>
      <c r="J239" s="1">
        <f>hospitaldata[[#This Row],[departure_date]]-hospitaldata[[#This Row],[arrival_date]]</f>
        <v>8</v>
      </c>
      <c r="K239" s="1" t="str">
        <f t="shared" si="10"/>
        <v>Saturday</v>
      </c>
      <c r="L239" s="4" t="b">
        <f t="shared" si="11"/>
        <v>0</v>
      </c>
    </row>
    <row r="240" spans="1:12" x14ac:dyDescent="0.25">
      <c r="A240" s="1" t="s">
        <v>486</v>
      </c>
      <c r="B240" s="1" t="s">
        <v>487</v>
      </c>
      <c r="C240">
        <v>69</v>
      </c>
      <c r="D240" s="2">
        <v>45853</v>
      </c>
      <c r="E240" s="2">
        <v>45866</v>
      </c>
      <c r="F240" s="1" t="s">
        <v>17</v>
      </c>
      <c r="G240">
        <v>61</v>
      </c>
      <c r="H240" t="str">
        <f t="shared" si="9"/>
        <v>Good</v>
      </c>
      <c r="I240">
        <f>VLOOKUP(F240, [1]Sheet1!A:B, 2, FALSE)</f>
        <v>22</v>
      </c>
      <c r="J240" s="1">
        <f>hospitaldata[[#This Row],[departure_date]]-hospitaldata[[#This Row],[arrival_date]]</f>
        <v>13</v>
      </c>
      <c r="K240" s="1" t="str">
        <f t="shared" si="10"/>
        <v>Friday</v>
      </c>
      <c r="L240" s="4" t="b">
        <f t="shared" si="11"/>
        <v>1</v>
      </c>
    </row>
    <row r="241" spans="1:12" x14ac:dyDescent="0.25">
      <c r="A241" s="1" t="s">
        <v>488</v>
      </c>
      <c r="B241" s="1" t="s">
        <v>489</v>
      </c>
      <c r="C241">
        <v>59</v>
      </c>
      <c r="D241" s="2">
        <v>45684</v>
      </c>
      <c r="E241" s="2">
        <v>45689</v>
      </c>
      <c r="F241" s="1" t="s">
        <v>17</v>
      </c>
      <c r="G241">
        <v>67</v>
      </c>
      <c r="H241" t="str">
        <f t="shared" si="9"/>
        <v>Good</v>
      </c>
      <c r="I241">
        <f>VLOOKUP(F241, [1]Sheet1!A:B, 2, FALSE)</f>
        <v>22</v>
      </c>
      <c r="J241" s="1">
        <f>hospitaldata[[#This Row],[departure_date]]-hospitaldata[[#This Row],[arrival_date]]</f>
        <v>5</v>
      </c>
      <c r="K241" s="1" t="str">
        <f t="shared" si="10"/>
        <v>Tuesday</v>
      </c>
      <c r="L241" s="4" t="b">
        <f t="shared" si="11"/>
        <v>0</v>
      </c>
    </row>
    <row r="242" spans="1:12" x14ac:dyDescent="0.25">
      <c r="A242" s="1" t="s">
        <v>490</v>
      </c>
      <c r="B242" s="1" t="s">
        <v>491</v>
      </c>
      <c r="C242">
        <v>71</v>
      </c>
      <c r="D242" s="2">
        <v>45724</v>
      </c>
      <c r="E242" s="2">
        <v>45730</v>
      </c>
      <c r="F242" s="1" t="s">
        <v>9</v>
      </c>
      <c r="G242">
        <v>62</v>
      </c>
      <c r="H242" t="str">
        <f t="shared" si="9"/>
        <v>Good</v>
      </c>
      <c r="I242">
        <f>VLOOKUP(F242, [1]Sheet1!A:B, 2, FALSE)</f>
        <v>10</v>
      </c>
      <c r="J242" s="1">
        <f>hospitaldata[[#This Row],[departure_date]]-hospitaldata[[#This Row],[arrival_date]]</f>
        <v>6</v>
      </c>
      <c r="K242" s="1" t="str">
        <f t="shared" si="10"/>
        <v>Sunday</v>
      </c>
      <c r="L242" s="4" t="b">
        <f t="shared" si="11"/>
        <v>0</v>
      </c>
    </row>
    <row r="243" spans="1:12" x14ac:dyDescent="0.25">
      <c r="A243" s="1" t="s">
        <v>492</v>
      </c>
      <c r="B243" s="1" t="s">
        <v>493</v>
      </c>
      <c r="C243">
        <v>85</v>
      </c>
      <c r="D243" s="2">
        <v>45787</v>
      </c>
      <c r="E243" s="2">
        <v>45794</v>
      </c>
      <c r="F243" s="1" t="s">
        <v>9</v>
      </c>
      <c r="G243">
        <v>61</v>
      </c>
      <c r="H243" t="str">
        <f t="shared" si="9"/>
        <v>Good</v>
      </c>
      <c r="I243">
        <f>VLOOKUP(F243, [1]Sheet1!A:B, 2, FALSE)</f>
        <v>10</v>
      </c>
      <c r="J243" s="1">
        <f>hospitaldata[[#This Row],[departure_date]]-hospitaldata[[#This Row],[arrival_date]]</f>
        <v>7</v>
      </c>
      <c r="K243" s="1" t="str">
        <f t="shared" si="10"/>
        <v>Sunday</v>
      </c>
      <c r="L243" s="4" t="b">
        <f t="shared" si="11"/>
        <v>0</v>
      </c>
    </row>
    <row r="244" spans="1:12" x14ac:dyDescent="0.25">
      <c r="A244" s="1" t="s">
        <v>494</v>
      </c>
      <c r="B244" s="1" t="s">
        <v>495</v>
      </c>
      <c r="C244">
        <v>80</v>
      </c>
      <c r="D244" s="2">
        <v>46011</v>
      </c>
      <c r="E244" s="2">
        <v>46018</v>
      </c>
      <c r="F244" s="1" t="s">
        <v>14</v>
      </c>
      <c r="G244">
        <v>89</v>
      </c>
      <c r="H244" t="str">
        <f t="shared" si="9"/>
        <v>Good</v>
      </c>
      <c r="I244">
        <f>VLOOKUP(F244, [1]Sheet1!A:B, 2, FALSE)</f>
        <v>19</v>
      </c>
      <c r="J244" s="1">
        <f>hospitaldata[[#This Row],[departure_date]]-hospitaldata[[#This Row],[arrival_date]]</f>
        <v>7</v>
      </c>
      <c r="K244" s="1" t="str">
        <f t="shared" si="10"/>
        <v>Tuesday</v>
      </c>
      <c r="L244" s="4" t="b">
        <f t="shared" si="11"/>
        <v>0</v>
      </c>
    </row>
    <row r="245" spans="1:12" x14ac:dyDescent="0.25">
      <c r="A245" s="1" t="s">
        <v>496</v>
      </c>
      <c r="B245" s="1" t="s">
        <v>497</v>
      </c>
      <c r="C245">
        <v>7</v>
      </c>
      <c r="D245" s="2">
        <v>45957</v>
      </c>
      <c r="E245" s="2">
        <v>45967</v>
      </c>
      <c r="F245" s="1" t="s">
        <v>9</v>
      </c>
      <c r="G245">
        <v>95</v>
      </c>
      <c r="H245" t="str">
        <f t="shared" si="9"/>
        <v>Excellent</v>
      </c>
      <c r="I245">
        <f>VLOOKUP(F245, [1]Sheet1!A:B, 2, FALSE)</f>
        <v>10</v>
      </c>
      <c r="J245" s="1">
        <f>hospitaldata[[#This Row],[departure_date]]-hospitaldata[[#This Row],[arrival_date]]</f>
        <v>10</v>
      </c>
      <c r="K245" s="1" t="str">
        <f t="shared" si="10"/>
        <v>Saturday</v>
      </c>
      <c r="L245" s="4" t="b">
        <f t="shared" si="11"/>
        <v>0</v>
      </c>
    </row>
    <row r="246" spans="1:12" x14ac:dyDescent="0.25">
      <c r="A246" s="1" t="s">
        <v>498</v>
      </c>
      <c r="B246" s="1" t="s">
        <v>499</v>
      </c>
      <c r="C246">
        <v>68</v>
      </c>
      <c r="D246" s="2">
        <v>45944</v>
      </c>
      <c r="E246" s="2">
        <v>45953</v>
      </c>
      <c r="F246" s="1" t="s">
        <v>17</v>
      </c>
      <c r="G246">
        <v>75</v>
      </c>
      <c r="H246" t="str">
        <f t="shared" si="9"/>
        <v>Good</v>
      </c>
      <c r="I246">
        <f>VLOOKUP(F246, [1]Sheet1!A:B, 2, FALSE)</f>
        <v>22</v>
      </c>
      <c r="J246" s="1">
        <f>hospitaldata[[#This Row],[departure_date]]-hospitaldata[[#This Row],[arrival_date]]</f>
        <v>9</v>
      </c>
      <c r="K246" s="1" t="str">
        <f t="shared" si="10"/>
        <v>Thursday</v>
      </c>
      <c r="L246" s="4" t="b">
        <f t="shared" si="11"/>
        <v>1</v>
      </c>
    </row>
    <row r="247" spans="1:12" x14ac:dyDescent="0.25">
      <c r="A247" s="1" t="s">
        <v>500</v>
      </c>
      <c r="B247" s="1" t="s">
        <v>501</v>
      </c>
      <c r="C247">
        <v>61</v>
      </c>
      <c r="D247" s="2">
        <v>45778</v>
      </c>
      <c r="E247" s="2">
        <v>45785</v>
      </c>
      <c r="F247" s="1" t="s">
        <v>9</v>
      </c>
      <c r="G247">
        <v>75</v>
      </c>
      <c r="H247" t="str">
        <f t="shared" si="9"/>
        <v>Good</v>
      </c>
      <c r="I247">
        <f>VLOOKUP(F247, [1]Sheet1!A:B, 2, FALSE)</f>
        <v>10</v>
      </c>
      <c r="J247" s="1">
        <f>hospitaldata[[#This Row],[departure_date]]-hospitaldata[[#This Row],[arrival_date]]</f>
        <v>7</v>
      </c>
      <c r="K247" s="1" t="str">
        <f t="shared" si="10"/>
        <v>Thursday</v>
      </c>
      <c r="L247" s="4" t="b">
        <f t="shared" si="11"/>
        <v>0</v>
      </c>
    </row>
    <row r="248" spans="1:12" x14ac:dyDescent="0.25">
      <c r="A248" s="1" t="s">
        <v>502</v>
      </c>
      <c r="B248" s="1" t="s">
        <v>503</v>
      </c>
      <c r="C248">
        <v>11</v>
      </c>
      <c r="D248" s="2">
        <v>45793</v>
      </c>
      <c r="E248" s="2">
        <v>45797</v>
      </c>
      <c r="F248" s="1" t="s">
        <v>17</v>
      </c>
      <c r="G248">
        <v>62</v>
      </c>
      <c r="H248" t="str">
        <f t="shared" si="9"/>
        <v>Good</v>
      </c>
      <c r="I248">
        <f>VLOOKUP(F248, [1]Sheet1!A:B, 2, FALSE)</f>
        <v>22</v>
      </c>
      <c r="J248" s="1">
        <f>hospitaldata[[#This Row],[departure_date]]-hospitaldata[[#This Row],[arrival_date]]</f>
        <v>4</v>
      </c>
      <c r="K248" s="1" t="str">
        <f t="shared" si="10"/>
        <v>Wednesday</v>
      </c>
      <c r="L248" s="4" t="b">
        <f t="shared" si="11"/>
        <v>0</v>
      </c>
    </row>
    <row r="249" spans="1:12" x14ac:dyDescent="0.25">
      <c r="A249" s="1" t="s">
        <v>504</v>
      </c>
      <c r="B249" s="1" t="s">
        <v>505</v>
      </c>
      <c r="C249">
        <v>15</v>
      </c>
      <c r="D249" s="2">
        <v>45894</v>
      </c>
      <c r="E249" s="2">
        <v>45901</v>
      </c>
      <c r="F249" s="1" t="s">
        <v>9</v>
      </c>
      <c r="G249">
        <v>87</v>
      </c>
      <c r="H249" t="str">
        <f t="shared" si="9"/>
        <v>Good</v>
      </c>
      <c r="I249">
        <f>VLOOKUP(F249, [1]Sheet1!A:B, 2, FALSE)</f>
        <v>10</v>
      </c>
      <c r="J249" s="1">
        <f>hospitaldata[[#This Row],[departure_date]]-hospitaldata[[#This Row],[arrival_date]]</f>
        <v>7</v>
      </c>
      <c r="K249" s="1" t="str">
        <f t="shared" si="10"/>
        <v>Sunday</v>
      </c>
      <c r="L249" s="4" t="b">
        <f t="shared" si="11"/>
        <v>0</v>
      </c>
    </row>
    <row r="250" spans="1:12" x14ac:dyDescent="0.25">
      <c r="A250" s="1" t="s">
        <v>506</v>
      </c>
      <c r="B250" s="1" t="s">
        <v>507</v>
      </c>
      <c r="C250">
        <v>4</v>
      </c>
      <c r="D250" s="2">
        <v>46017</v>
      </c>
      <c r="E250" s="2">
        <v>46025</v>
      </c>
      <c r="F250" s="1" t="s">
        <v>20</v>
      </c>
      <c r="G250">
        <v>60</v>
      </c>
      <c r="H250" t="str">
        <f t="shared" si="9"/>
        <v>Needs Improvement</v>
      </c>
      <c r="I250">
        <f>VLOOKUP(F250, [1]Sheet1!A:B, 2, FALSE)</f>
        <v>14</v>
      </c>
      <c r="J250" s="1">
        <f>hospitaldata[[#This Row],[departure_date]]-hospitaldata[[#This Row],[arrival_date]]</f>
        <v>8</v>
      </c>
      <c r="K250" s="1" t="str">
        <f t="shared" si="10"/>
        <v>Wednesday</v>
      </c>
      <c r="L250" s="4" t="b">
        <f t="shared" si="11"/>
        <v>1</v>
      </c>
    </row>
    <row r="251" spans="1:12" x14ac:dyDescent="0.25">
      <c r="A251" s="1" t="s">
        <v>508</v>
      </c>
      <c r="B251" s="1" t="s">
        <v>509</v>
      </c>
      <c r="C251">
        <v>29</v>
      </c>
      <c r="D251" s="2">
        <v>45741</v>
      </c>
      <c r="E251" s="2">
        <v>45747</v>
      </c>
      <c r="F251" s="1" t="s">
        <v>17</v>
      </c>
      <c r="G251">
        <v>81</v>
      </c>
      <c r="H251" t="str">
        <f t="shared" si="9"/>
        <v>Good</v>
      </c>
      <c r="I251">
        <f>VLOOKUP(F251, [1]Sheet1!A:B, 2, FALSE)</f>
        <v>22</v>
      </c>
      <c r="J251" s="1">
        <f>hospitaldata[[#This Row],[departure_date]]-hospitaldata[[#This Row],[arrival_date]]</f>
        <v>6</v>
      </c>
      <c r="K251" s="1" t="str">
        <f t="shared" si="10"/>
        <v>Sunday</v>
      </c>
      <c r="L251" s="4" t="b">
        <f t="shared" si="11"/>
        <v>0</v>
      </c>
    </row>
    <row r="252" spans="1:12" x14ac:dyDescent="0.25">
      <c r="A252" s="1" t="s">
        <v>510</v>
      </c>
      <c r="B252" s="1" t="s">
        <v>511</v>
      </c>
      <c r="C252">
        <v>81</v>
      </c>
      <c r="D252" s="2">
        <v>45888</v>
      </c>
      <c r="E252" s="2">
        <v>45889</v>
      </c>
      <c r="F252" s="1" t="s">
        <v>20</v>
      </c>
      <c r="G252">
        <v>75</v>
      </c>
      <c r="H252" t="str">
        <f t="shared" si="9"/>
        <v>Good</v>
      </c>
      <c r="I252">
        <f>VLOOKUP(F252, [1]Sheet1!A:B, 2, FALSE)</f>
        <v>14</v>
      </c>
      <c r="J252" s="1">
        <f>hospitaldata[[#This Row],[departure_date]]-hospitaldata[[#This Row],[arrival_date]]</f>
        <v>1</v>
      </c>
      <c r="K252" s="1" t="str">
        <f t="shared" si="10"/>
        <v>Wednesday</v>
      </c>
      <c r="L252" s="4" t="b">
        <f t="shared" si="11"/>
        <v>0</v>
      </c>
    </row>
    <row r="253" spans="1:12" x14ac:dyDescent="0.25">
      <c r="A253" s="1" t="s">
        <v>512</v>
      </c>
      <c r="B253" s="1" t="s">
        <v>513</v>
      </c>
      <c r="C253">
        <v>75</v>
      </c>
      <c r="D253" s="2">
        <v>45883</v>
      </c>
      <c r="E253" s="2">
        <v>45896</v>
      </c>
      <c r="F253" s="1" t="s">
        <v>9</v>
      </c>
      <c r="G253">
        <v>73</v>
      </c>
      <c r="H253" t="str">
        <f t="shared" si="9"/>
        <v>Good</v>
      </c>
      <c r="I253">
        <f>VLOOKUP(F253, [1]Sheet1!A:B, 2, FALSE)</f>
        <v>10</v>
      </c>
      <c r="J253" s="1">
        <f>hospitaldata[[#This Row],[departure_date]]-hospitaldata[[#This Row],[arrival_date]]</f>
        <v>13</v>
      </c>
      <c r="K253" s="1" t="str">
        <f t="shared" si="10"/>
        <v>Thursday</v>
      </c>
      <c r="L253" s="4" t="b">
        <f t="shared" si="11"/>
        <v>1</v>
      </c>
    </row>
    <row r="254" spans="1:12" x14ac:dyDescent="0.25">
      <c r="A254" s="1" t="s">
        <v>514</v>
      </c>
      <c r="B254" s="1" t="s">
        <v>515</v>
      </c>
      <c r="C254">
        <v>35</v>
      </c>
      <c r="D254" s="2">
        <v>45808</v>
      </c>
      <c r="E254" s="2">
        <v>45810</v>
      </c>
      <c r="F254" s="1" t="s">
        <v>17</v>
      </c>
      <c r="G254">
        <v>61</v>
      </c>
      <c r="H254" t="str">
        <f t="shared" si="9"/>
        <v>Good</v>
      </c>
      <c r="I254">
        <f>VLOOKUP(F254, [1]Sheet1!A:B, 2, FALSE)</f>
        <v>22</v>
      </c>
      <c r="J254" s="1">
        <f>hospitaldata[[#This Row],[departure_date]]-hospitaldata[[#This Row],[arrival_date]]</f>
        <v>2</v>
      </c>
      <c r="K254" s="1" t="str">
        <f t="shared" si="10"/>
        <v>Saturday</v>
      </c>
      <c r="L254" s="4" t="b">
        <f t="shared" si="11"/>
        <v>0</v>
      </c>
    </row>
    <row r="255" spans="1:12" x14ac:dyDescent="0.25">
      <c r="A255" s="1" t="s">
        <v>516</v>
      </c>
      <c r="B255" s="1" t="s">
        <v>517</v>
      </c>
      <c r="C255">
        <v>84</v>
      </c>
      <c r="D255" s="2">
        <v>45906</v>
      </c>
      <c r="E255" s="2">
        <v>45915</v>
      </c>
      <c r="F255" s="1" t="s">
        <v>9</v>
      </c>
      <c r="G255">
        <v>60</v>
      </c>
      <c r="H255" t="str">
        <f t="shared" si="9"/>
        <v>Needs Improvement</v>
      </c>
      <c r="I255">
        <f>VLOOKUP(F255, [1]Sheet1!A:B, 2, FALSE)</f>
        <v>10</v>
      </c>
      <c r="J255" s="1">
        <f>hospitaldata[[#This Row],[departure_date]]-hospitaldata[[#This Row],[arrival_date]]</f>
        <v>9</v>
      </c>
      <c r="K255" s="1" t="str">
        <f t="shared" si="10"/>
        <v>Saturday</v>
      </c>
      <c r="L255" s="4" t="b">
        <f t="shared" si="11"/>
        <v>1</v>
      </c>
    </row>
    <row r="256" spans="1:12" x14ac:dyDescent="0.25">
      <c r="A256" s="1" t="s">
        <v>518</v>
      </c>
      <c r="B256" s="1" t="s">
        <v>519</v>
      </c>
      <c r="C256">
        <v>74</v>
      </c>
      <c r="D256" s="2">
        <v>45837</v>
      </c>
      <c r="E256" s="2">
        <v>45851</v>
      </c>
      <c r="F256" s="1" t="s">
        <v>14</v>
      </c>
      <c r="G256">
        <v>82</v>
      </c>
      <c r="H256" t="str">
        <f t="shared" si="9"/>
        <v>Good</v>
      </c>
      <c r="I256">
        <f>VLOOKUP(F256, [1]Sheet1!A:B, 2, FALSE)</f>
        <v>19</v>
      </c>
      <c r="J256" s="1">
        <f>hospitaldata[[#This Row],[departure_date]]-hospitaldata[[#This Row],[arrival_date]]</f>
        <v>14</v>
      </c>
      <c r="K256" s="1" t="str">
        <f t="shared" si="10"/>
        <v>Wednesday</v>
      </c>
      <c r="L256" s="4" t="b">
        <f t="shared" si="11"/>
        <v>0</v>
      </c>
    </row>
    <row r="257" spans="1:12" x14ac:dyDescent="0.25">
      <c r="A257" s="1" t="s">
        <v>520</v>
      </c>
      <c r="B257" s="1" t="s">
        <v>521</v>
      </c>
      <c r="C257">
        <v>25</v>
      </c>
      <c r="D257" s="2">
        <v>45968</v>
      </c>
      <c r="E257" s="2">
        <v>45974</v>
      </c>
      <c r="F257" s="1" t="s">
        <v>20</v>
      </c>
      <c r="G257">
        <v>94</v>
      </c>
      <c r="H257" t="str">
        <f t="shared" si="9"/>
        <v>Excellent</v>
      </c>
      <c r="I257">
        <f>VLOOKUP(F257, [1]Sheet1!A:B, 2, FALSE)</f>
        <v>14</v>
      </c>
      <c r="J257" s="1">
        <f>hospitaldata[[#This Row],[departure_date]]-hospitaldata[[#This Row],[arrival_date]]</f>
        <v>6</v>
      </c>
      <c r="K257" s="1" t="str">
        <f t="shared" si="10"/>
        <v>Wednesday</v>
      </c>
      <c r="L257" s="4" t="b">
        <f t="shared" si="11"/>
        <v>0</v>
      </c>
    </row>
    <row r="258" spans="1:12" x14ac:dyDescent="0.25">
      <c r="A258" s="1" t="s">
        <v>522</v>
      </c>
      <c r="B258" s="1" t="s">
        <v>523</v>
      </c>
      <c r="C258">
        <v>21</v>
      </c>
      <c r="D258" s="2">
        <v>45800</v>
      </c>
      <c r="E258" s="2">
        <v>45806</v>
      </c>
      <c r="F258" s="1" t="s">
        <v>14</v>
      </c>
      <c r="G258">
        <v>96</v>
      </c>
      <c r="H258" t="str">
        <f t="shared" ref="H258:H321" si="12">IF(G258&gt;=90,"Excellent",IF(G258&gt;60,"Good",IF(G258&gt;=30,"Needs Improvement")))</f>
        <v>Excellent</v>
      </c>
      <c r="I258">
        <f>VLOOKUP(F258, [1]Sheet1!A:B, 2, FALSE)</f>
        <v>19</v>
      </c>
      <c r="J258" s="1">
        <f>hospitaldata[[#This Row],[departure_date]]-hospitaldata[[#This Row],[arrival_date]]</f>
        <v>6</v>
      </c>
      <c r="K258" s="1" t="str">
        <f t="shared" ref="K258:K321" si="13">TEXT(C258, "dddd")</f>
        <v>Saturday</v>
      </c>
      <c r="L258" s="4" t="b">
        <f t="shared" ref="L258:L321" si="14">AND($J258&gt;AVERAGE($J$2:$J$1001), $G258&lt;80)</f>
        <v>0</v>
      </c>
    </row>
    <row r="259" spans="1:12" x14ac:dyDescent="0.25">
      <c r="A259" s="1" t="s">
        <v>524</v>
      </c>
      <c r="B259" s="1" t="s">
        <v>525</v>
      </c>
      <c r="C259">
        <v>11</v>
      </c>
      <c r="D259" s="2">
        <v>45706</v>
      </c>
      <c r="E259" s="2">
        <v>45716</v>
      </c>
      <c r="F259" s="1" t="s">
        <v>14</v>
      </c>
      <c r="G259">
        <v>97</v>
      </c>
      <c r="H259" t="str">
        <f t="shared" si="12"/>
        <v>Excellent</v>
      </c>
      <c r="I259">
        <f>VLOOKUP(F259, [1]Sheet1!A:B, 2, FALSE)</f>
        <v>19</v>
      </c>
      <c r="J259" s="1">
        <f>hospitaldata[[#This Row],[departure_date]]-hospitaldata[[#This Row],[arrival_date]]</f>
        <v>10</v>
      </c>
      <c r="K259" s="1" t="str">
        <f t="shared" si="13"/>
        <v>Wednesday</v>
      </c>
      <c r="L259" s="4" t="b">
        <f t="shared" si="14"/>
        <v>0</v>
      </c>
    </row>
    <row r="260" spans="1:12" x14ac:dyDescent="0.25">
      <c r="A260" s="1" t="s">
        <v>526</v>
      </c>
      <c r="B260" s="1" t="s">
        <v>527</v>
      </c>
      <c r="C260">
        <v>81</v>
      </c>
      <c r="D260" s="2">
        <v>45948</v>
      </c>
      <c r="E260" s="2">
        <v>45962</v>
      </c>
      <c r="F260" s="1" t="s">
        <v>17</v>
      </c>
      <c r="G260">
        <v>83</v>
      </c>
      <c r="H260" t="str">
        <f t="shared" si="12"/>
        <v>Good</v>
      </c>
      <c r="I260">
        <f>VLOOKUP(F260, [1]Sheet1!A:B, 2, FALSE)</f>
        <v>22</v>
      </c>
      <c r="J260" s="1">
        <f>hospitaldata[[#This Row],[departure_date]]-hospitaldata[[#This Row],[arrival_date]]</f>
        <v>14</v>
      </c>
      <c r="K260" s="1" t="str">
        <f t="shared" si="13"/>
        <v>Wednesday</v>
      </c>
      <c r="L260" s="4" t="b">
        <f t="shared" si="14"/>
        <v>0</v>
      </c>
    </row>
    <row r="261" spans="1:12" x14ac:dyDescent="0.25">
      <c r="A261" s="1" t="s">
        <v>528</v>
      </c>
      <c r="B261" s="1" t="s">
        <v>529</v>
      </c>
      <c r="C261">
        <v>29</v>
      </c>
      <c r="D261" s="2">
        <v>45791</v>
      </c>
      <c r="E261" s="2">
        <v>45794</v>
      </c>
      <c r="F261" s="1" t="s">
        <v>9</v>
      </c>
      <c r="G261">
        <v>75</v>
      </c>
      <c r="H261" t="str">
        <f t="shared" si="12"/>
        <v>Good</v>
      </c>
      <c r="I261">
        <f>VLOOKUP(F261, [1]Sheet1!A:B, 2, FALSE)</f>
        <v>10</v>
      </c>
      <c r="J261" s="1">
        <f>hospitaldata[[#This Row],[departure_date]]-hospitaldata[[#This Row],[arrival_date]]</f>
        <v>3</v>
      </c>
      <c r="K261" s="1" t="str">
        <f t="shared" si="13"/>
        <v>Sunday</v>
      </c>
      <c r="L261" s="4" t="b">
        <f t="shared" si="14"/>
        <v>0</v>
      </c>
    </row>
    <row r="262" spans="1:12" x14ac:dyDescent="0.25">
      <c r="A262" s="1" t="s">
        <v>530</v>
      </c>
      <c r="B262" s="1" t="s">
        <v>531</v>
      </c>
      <c r="C262">
        <v>6</v>
      </c>
      <c r="D262" s="2">
        <v>45671</v>
      </c>
      <c r="E262" s="2">
        <v>45680</v>
      </c>
      <c r="F262" s="1" t="s">
        <v>20</v>
      </c>
      <c r="G262">
        <v>74</v>
      </c>
      <c r="H262" t="str">
        <f t="shared" si="12"/>
        <v>Good</v>
      </c>
      <c r="I262">
        <f>VLOOKUP(F262, [1]Sheet1!A:B, 2, FALSE)</f>
        <v>14</v>
      </c>
      <c r="J262" s="1">
        <f>hospitaldata[[#This Row],[departure_date]]-hospitaldata[[#This Row],[arrival_date]]</f>
        <v>9</v>
      </c>
      <c r="K262" s="1" t="str">
        <f t="shared" si="13"/>
        <v>Friday</v>
      </c>
      <c r="L262" s="4" t="b">
        <f t="shared" si="14"/>
        <v>1</v>
      </c>
    </row>
    <row r="263" spans="1:12" x14ac:dyDescent="0.25">
      <c r="A263" s="1" t="s">
        <v>532</v>
      </c>
      <c r="B263" s="1" t="s">
        <v>533</v>
      </c>
      <c r="C263">
        <v>20</v>
      </c>
      <c r="D263" s="2">
        <v>45723</v>
      </c>
      <c r="E263" s="2">
        <v>45734</v>
      </c>
      <c r="F263" s="1" t="s">
        <v>14</v>
      </c>
      <c r="G263">
        <v>61</v>
      </c>
      <c r="H263" t="str">
        <f t="shared" si="12"/>
        <v>Good</v>
      </c>
      <c r="I263">
        <f>VLOOKUP(F263, [1]Sheet1!A:B, 2, FALSE)</f>
        <v>19</v>
      </c>
      <c r="J263" s="1">
        <f>hospitaldata[[#This Row],[departure_date]]-hospitaldata[[#This Row],[arrival_date]]</f>
        <v>11</v>
      </c>
      <c r="K263" s="1" t="str">
        <f t="shared" si="13"/>
        <v>Friday</v>
      </c>
      <c r="L263" s="4" t="b">
        <f t="shared" si="14"/>
        <v>1</v>
      </c>
    </row>
    <row r="264" spans="1:12" x14ac:dyDescent="0.25">
      <c r="A264" s="1" t="s">
        <v>534</v>
      </c>
      <c r="B264" s="1" t="s">
        <v>535</v>
      </c>
      <c r="C264">
        <v>34</v>
      </c>
      <c r="D264" s="2">
        <v>45863</v>
      </c>
      <c r="E264" s="2">
        <v>45867</v>
      </c>
      <c r="F264" s="1" t="s">
        <v>9</v>
      </c>
      <c r="G264">
        <v>77</v>
      </c>
      <c r="H264" t="str">
        <f t="shared" si="12"/>
        <v>Good</v>
      </c>
      <c r="I264">
        <f>VLOOKUP(F264, [1]Sheet1!A:B, 2, FALSE)</f>
        <v>10</v>
      </c>
      <c r="J264" s="1">
        <f>hospitaldata[[#This Row],[departure_date]]-hospitaldata[[#This Row],[arrival_date]]</f>
        <v>4</v>
      </c>
      <c r="K264" s="1" t="str">
        <f t="shared" si="13"/>
        <v>Friday</v>
      </c>
      <c r="L264" s="4" t="b">
        <f t="shared" si="14"/>
        <v>0</v>
      </c>
    </row>
    <row r="265" spans="1:12" x14ac:dyDescent="0.25">
      <c r="A265" s="1" t="s">
        <v>536</v>
      </c>
      <c r="B265" s="1" t="s">
        <v>537</v>
      </c>
      <c r="C265">
        <v>9</v>
      </c>
      <c r="D265" s="2">
        <v>45938</v>
      </c>
      <c r="E265" s="2">
        <v>45951</v>
      </c>
      <c r="F265" s="1" t="s">
        <v>17</v>
      </c>
      <c r="G265">
        <v>92</v>
      </c>
      <c r="H265" t="str">
        <f t="shared" si="12"/>
        <v>Excellent</v>
      </c>
      <c r="I265">
        <f>VLOOKUP(F265, [1]Sheet1!A:B, 2, FALSE)</f>
        <v>22</v>
      </c>
      <c r="J265" s="1">
        <f>hospitaldata[[#This Row],[departure_date]]-hospitaldata[[#This Row],[arrival_date]]</f>
        <v>13</v>
      </c>
      <c r="K265" s="1" t="str">
        <f t="shared" si="13"/>
        <v>Monday</v>
      </c>
      <c r="L265" s="4" t="b">
        <f t="shared" si="14"/>
        <v>0</v>
      </c>
    </row>
    <row r="266" spans="1:12" x14ac:dyDescent="0.25">
      <c r="A266" s="1" t="s">
        <v>538</v>
      </c>
      <c r="B266" s="1" t="s">
        <v>539</v>
      </c>
      <c r="C266">
        <v>35</v>
      </c>
      <c r="D266" s="2">
        <v>45927</v>
      </c>
      <c r="E266" s="2">
        <v>45928</v>
      </c>
      <c r="F266" s="1" t="s">
        <v>14</v>
      </c>
      <c r="G266">
        <v>75</v>
      </c>
      <c r="H266" t="str">
        <f t="shared" si="12"/>
        <v>Good</v>
      </c>
      <c r="I266">
        <f>VLOOKUP(F266, [1]Sheet1!A:B, 2, FALSE)</f>
        <v>19</v>
      </c>
      <c r="J266" s="1">
        <f>hospitaldata[[#This Row],[departure_date]]-hospitaldata[[#This Row],[arrival_date]]</f>
        <v>1</v>
      </c>
      <c r="K266" s="1" t="str">
        <f t="shared" si="13"/>
        <v>Saturday</v>
      </c>
      <c r="L266" s="4" t="b">
        <f t="shared" si="14"/>
        <v>0</v>
      </c>
    </row>
    <row r="267" spans="1:12" x14ac:dyDescent="0.25">
      <c r="A267" s="1" t="s">
        <v>540</v>
      </c>
      <c r="B267" s="1" t="s">
        <v>541</v>
      </c>
      <c r="C267">
        <v>53</v>
      </c>
      <c r="D267" s="2">
        <v>45682</v>
      </c>
      <c r="E267" s="2">
        <v>45695</v>
      </c>
      <c r="F267" s="1" t="s">
        <v>9</v>
      </c>
      <c r="G267">
        <v>93</v>
      </c>
      <c r="H267" t="str">
        <f t="shared" si="12"/>
        <v>Excellent</v>
      </c>
      <c r="I267">
        <f>VLOOKUP(F267, [1]Sheet1!A:B, 2, FALSE)</f>
        <v>10</v>
      </c>
      <c r="J267" s="1">
        <f>hospitaldata[[#This Row],[departure_date]]-hospitaldata[[#This Row],[arrival_date]]</f>
        <v>13</v>
      </c>
      <c r="K267" s="1" t="str">
        <f t="shared" si="13"/>
        <v>Wednesday</v>
      </c>
      <c r="L267" s="4" t="b">
        <f t="shared" si="14"/>
        <v>0</v>
      </c>
    </row>
    <row r="268" spans="1:12" x14ac:dyDescent="0.25">
      <c r="A268" s="1" t="s">
        <v>542</v>
      </c>
      <c r="B268" s="1" t="s">
        <v>543</v>
      </c>
      <c r="C268">
        <v>7</v>
      </c>
      <c r="D268" s="2">
        <v>45682</v>
      </c>
      <c r="E268" s="2">
        <v>45686</v>
      </c>
      <c r="F268" s="1" t="s">
        <v>17</v>
      </c>
      <c r="G268">
        <v>71</v>
      </c>
      <c r="H268" t="str">
        <f t="shared" si="12"/>
        <v>Good</v>
      </c>
      <c r="I268">
        <f>VLOOKUP(F268, [1]Sheet1!A:B, 2, FALSE)</f>
        <v>22</v>
      </c>
      <c r="J268" s="1">
        <f>hospitaldata[[#This Row],[departure_date]]-hospitaldata[[#This Row],[arrival_date]]</f>
        <v>4</v>
      </c>
      <c r="K268" s="1" t="str">
        <f t="shared" si="13"/>
        <v>Saturday</v>
      </c>
      <c r="L268" s="4" t="b">
        <f t="shared" si="14"/>
        <v>0</v>
      </c>
    </row>
    <row r="269" spans="1:12" x14ac:dyDescent="0.25">
      <c r="A269" s="1" t="s">
        <v>544</v>
      </c>
      <c r="B269" s="1" t="s">
        <v>545</v>
      </c>
      <c r="C269">
        <v>31</v>
      </c>
      <c r="D269" s="2">
        <v>45753</v>
      </c>
      <c r="E269" s="2">
        <v>45765</v>
      </c>
      <c r="F269" s="1" t="s">
        <v>20</v>
      </c>
      <c r="G269">
        <v>72</v>
      </c>
      <c r="H269" t="str">
        <f t="shared" si="12"/>
        <v>Good</v>
      </c>
      <c r="I269">
        <f>VLOOKUP(F269, [1]Sheet1!A:B, 2, FALSE)</f>
        <v>14</v>
      </c>
      <c r="J269" s="1">
        <f>hospitaldata[[#This Row],[departure_date]]-hospitaldata[[#This Row],[arrival_date]]</f>
        <v>12</v>
      </c>
      <c r="K269" s="1" t="str">
        <f t="shared" si="13"/>
        <v>Tuesday</v>
      </c>
      <c r="L269" s="4" t="b">
        <f t="shared" si="14"/>
        <v>1</v>
      </c>
    </row>
    <row r="270" spans="1:12" x14ac:dyDescent="0.25">
      <c r="A270" s="1" t="s">
        <v>546</v>
      </c>
      <c r="B270" s="1" t="s">
        <v>547</v>
      </c>
      <c r="C270">
        <v>30</v>
      </c>
      <c r="D270" s="2">
        <v>45677</v>
      </c>
      <c r="E270" s="2">
        <v>45679</v>
      </c>
      <c r="F270" s="1" t="s">
        <v>9</v>
      </c>
      <c r="G270">
        <v>88</v>
      </c>
      <c r="H270" t="str">
        <f t="shared" si="12"/>
        <v>Good</v>
      </c>
      <c r="I270">
        <f>VLOOKUP(F270, [1]Sheet1!A:B, 2, FALSE)</f>
        <v>10</v>
      </c>
      <c r="J270" s="1">
        <f>hospitaldata[[#This Row],[departure_date]]-hospitaldata[[#This Row],[arrival_date]]</f>
        <v>2</v>
      </c>
      <c r="K270" s="1" t="str">
        <f t="shared" si="13"/>
        <v>Monday</v>
      </c>
      <c r="L270" s="4" t="b">
        <f t="shared" si="14"/>
        <v>0</v>
      </c>
    </row>
    <row r="271" spans="1:12" x14ac:dyDescent="0.25">
      <c r="A271" s="1" t="s">
        <v>548</v>
      </c>
      <c r="B271" s="1" t="s">
        <v>549</v>
      </c>
      <c r="C271">
        <v>59</v>
      </c>
      <c r="D271" s="2">
        <v>45817</v>
      </c>
      <c r="E271" s="2">
        <v>45830</v>
      </c>
      <c r="F271" s="1" t="s">
        <v>14</v>
      </c>
      <c r="G271">
        <v>61</v>
      </c>
      <c r="H271" t="str">
        <f t="shared" si="12"/>
        <v>Good</v>
      </c>
      <c r="I271">
        <f>VLOOKUP(F271, [1]Sheet1!A:B, 2, FALSE)</f>
        <v>19</v>
      </c>
      <c r="J271" s="1">
        <f>hospitaldata[[#This Row],[departure_date]]-hospitaldata[[#This Row],[arrival_date]]</f>
        <v>13</v>
      </c>
      <c r="K271" s="1" t="str">
        <f t="shared" si="13"/>
        <v>Tuesday</v>
      </c>
      <c r="L271" s="4" t="b">
        <f t="shared" si="14"/>
        <v>1</v>
      </c>
    </row>
    <row r="272" spans="1:12" x14ac:dyDescent="0.25">
      <c r="A272" s="1" t="s">
        <v>550</v>
      </c>
      <c r="B272" s="1" t="s">
        <v>551</v>
      </c>
      <c r="C272">
        <v>59</v>
      </c>
      <c r="D272" s="2">
        <v>45944</v>
      </c>
      <c r="E272" s="2">
        <v>45947</v>
      </c>
      <c r="F272" s="1" t="s">
        <v>14</v>
      </c>
      <c r="G272">
        <v>64</v>
      </c>
      <c r="H272" t="str">
        <f t="shared" si="12"/>
        <v>Good</v>
      </c>
      <c r="I272">
        <f>VLOOKUP(F272, [1]Sheet1!A:B, 2, FALSE)</f>
        <v>19</v>
      </c>
      <c r="J272" s="1">
        <f>hospitaldata[[#This Row],[departure_date]]-hospitaldata[[#This Row],[arrival_date]]</f>
        <v>3</v>
      </c>
      <c r="K272" s="1" t="str">
        <f t="shared" si="13"/>
        <v>Tuesday</v>
      </c>
      <c r="L272" s="4" t="b">
        <f t="shared" si="14"/>
        <v>0</v>
      </c>
    </row>
    <row r="273" spans="1:12" x14ac:dyDescent="0.25">
      <c r="A273" s="1" t="s">
        <v>552</v>
      </c>
      <c r="B273" s="1" t="s">
        <v>553</v>
      </c>
      <c r="C273">
        <v>82</v>
      </c>
      <c r="D273" s="2">
        <v>45923</v>
      </c>
      <c r="E273" s="2">
        <v>45932</v>
      </c>
      <c r="F273" s="1" t="s">
        <v>9</v>
      </c>
      <c r="G273">
        <v>61</v>
      </c>
      <c r="H273" t="str">
        <f t="shared" si="12"/>
        <v>Good</v>
      </c>
      <c r="I273">
        <f>VLOOKUP(F273, [1]Sheet1!A:B, 2, FALSE)</f>
        <v>10</v>
      </c>
      <c r="J273" s="1">
        <f>hospitaldata[[#This Row],[departure_date]]-hospitaldata[[#This Row],[arrival_date]]</f>
        <v>9</v>
      </c>
      <c r="K273" s="1" t="str">
        <f t="shared" si="13"/>
        <v>Thursday</v>
      </c>
      <c r="L273" s="4" t="b">
        <f t="shared" si="14"/>
        <v>1</v>
      </c>
    </row>
    <row r="274" spans="1:12" x14ac:dyDescent="0.25">
      <c r="A274" s="1" t="s">
        <v>554</v>
      </c>
      <c r="B274" s="1" t="s">
        <v>555</v>
      </c>
      <c r="C274">
        <v>10</v>
      </c>
      <c r="D274" s="2">
        <v>45910</v>
      </c>
      <c r="E274" s="2">
        <v>45918</v>
      </c>
      <c r="F274" s="1" t="s">
        <v>9</v>
      </c>
      <c r="G274">
        <v>74</v>
      </c>
      <c r="H274" t="str">
        <f t="shared" si="12"/>
        <v>Good</v>
      </c>
      <c r="I274">
        <f>VLOOKUP(F274, [1]Sheet1!A:B, 2, FALSE)</f>
        <v>10</v>
      </c>
      <c r="J274" s="1">
        <f>hospitaldata[[#This Row],[departure_date]]-hospitaldata[[#This Row],[arrival_date]]</f>
        <v>8</v>
      </c>
      <c r="K274" s="1" t="str">
        <f t="shared" si="13"/>
        <v>Tuesday</v>
      </c>
      <c r="L274" s="4" t="b">
        <f t="shared" si="14"/>
        <v>1</v>
      </c>
    </row>
    <row r="275" spans="1:12" x14ac:dyDescent="0.25">
      <c r="A275" s="1" t="s">
        <v>556</v>
      </c>
      <c r="B275" s="1" t="s">
        <v>557</v>
      </c>
      <c r="C275">
        <v>72</v>
      </c>
      <c r="D275" s="2">
        <v>45740</v>
      </c>
      <c r="E275" s="2">
        <v>45749</v>
      </c>
      <c r="F275" s="1" t="s">
        <v>14</v>
      </c>
      <c r="G275">
        <v>94</v>
      </c>
      <c r="H275" t="str">
        <f t="shared" si="12"/>
        <v>Excellent</v>
      </c>
      <c r="I275">
        <f>VLOOKUP(F275, [1]Sheet1!A:B, 2, FALSE)</f>
        <v>19</v>
      </c>
      <c r="J275" s="1">
        <f>hospitaldata[[#This Row],[departure_date]]-hospitaldata[[#This Row],[arrival_date]]</f>
        <v>9</v>
      </c>
      <c r="K275" s="1" t="str">
        <f t="shared" si="13"/>
        <v>Monday</v>
      </c>
      <c r="L275" s="4" t="b">
        <f t="shared" si="14"/>
        <v>0</v>
      </c>
    </row>
    <row r="276" spans="1:12" x14ac:dyDescent="0.25">
      <c r="A276" s="1" t="s">
        <v>558</v>
      </c>
      <c r="B276" s="1" t="s">
        <v>559</v>
      </c>
      <c r="C276">
        <v>20</v>
      </c>
      <c r="D276" s="2">
        <v>45813</v>
      </c>
      <c r="E276" s="2">
        <v>45827</v>
      </c>
      <c r="F276" s="1" t="s">
        <v>17</v>
      </c>
      <c r="G276">
        <v>66</v>
      </c>
      <c r="H276" t="str">
        <f t="shared" si="12"/>
        <v>Good</v>
      </c>
      <c r="I276">
        <f>VLOOKUP(F276, [1]Sheet1!A:B, 2, FALSE)</f>
        <v>22</v>
      </c>
      <c r="J276" s="1">
        <f>hospitaldata[[#This Row],[departure_date]]-hospitaldata[[#This Row],[arrival_date]]</f>
        <v>14</v>
      </c>
      <c r="K276" s="1" t="str">
        <f t="shared" si="13"/>
        <v>Friday</v>
      </c>
      <c r="L276" s="4" t="b">
        <f t="shared" si="14"/>
        <v>1</v>
      </c>
    </row>
    <row r="277" spans="1:12" x14ac:dyDescent="0.25">
      <c r="A277" s="1" t="s">
        <v>560</v>
      </c>
      <c r="B277" s="1" t="s">
        <v>561</v>
      </c>
      <c r="C277">
        <v>79</v>
      </c>
      <c r="D277" s="2">
        <v>45909</v>
      </c>
      <c r="E277" s="2">
        <v>45910</v>
      </c>
      <c r="F277" s="1" t="s">
        <v>20</v>
      </c>
      <c r="G277">
        <v>63</v>
      </c>
      <c r="H277" t="str">
        <f t="shared" si="12"/>
        <v>Good</v>
      </c>
      <c r="I277">
        <f>VLOOKUP(F277, [1]Sheet1!A:B, 2, FALSE)</f>
        <v>14</v>
      </c>
      <c r="J277" s="1">
        <f>hospitaldata[[#This Row],[departure_date]]-hospitaldata[[#This Row],[arrival_date]]</f>
        <v>1</v>
      </c>
      <c r="K277" s="1" t="str">
        <f t="shared" si="13"/>
        <v>Monday</v>
      </c>
      <c r="L277" s="4" t="b">
        <f t="shared" si="14"/>
        <v>0</v>
      </c>
    </row>
    <row r="278" spans="1:12" x14ac:dyDescent="0.25">
      <c r="A278" s="1" t="s">
        <v>562</v>
      </c>
      <c r="B278" s="1" t="s">
        <v>563</v>
      </c>
      <c r="C278">
        <v>3</v>
      </c>
      <c r="D278" s="2">
        <v>45697</v>
      </c>
      <c r="E278" s="2">
        <v>45698</v>
      </c>
      <c r="F278" s="1" t="s">
        <v>14</v>
      </c>
      <c r="G278">
        <v>96</v>
      </c>
      <c r="H278" t="str">
        <f t="shared" si="12"/>
        <v>Excellent</v>
      </c>
      <c r="I278">
        <f>VLOOKUP(F278, [1]Sheet1!A:B, 2, FALSE)</f>
        <v>19</v>
      </c>
      <c r="J278" s="1">
        <f>hospitaldata[[#This Row],[departure_date]]-hospitaldata[[#This Row],[arrival_date]]</f>
        <v>1</v>
      </c>
      <c r="K278" s="1" t="str">
        <f t="shared" si="13"/>
        <v>Tuesday</v>
      </c>
      <c r="L278" s="4" t="b">
        <f t="shared" si="14"/>
        <v>0</v>
      </c>
    </row>
    <row r="279" spans="1:12" x14ac:dyDescent="0.25">
      <c r="A279" s="1" t="s">
        <v>564</v>
      </c>
      <c r="B279" s="1" t="s">
        <v>565</v>
      </c>
      <c r="C279">
        <v>51</v>
      </c>
      <c r="D279" s="2">
        <v>45965</v>
      </c>
      <c r="E279" s="2">
        <v>45969</v>
      </c>
      <c r="F279" s="1" t="s">
        <v>17</v>
      </c>
      <c r="G279">
        <v>97</v>
      </c>
      <c r="H279" t="str">
        <f t="shared" si="12"/>
        <v>Excellent</v>
      </c>
      <c r="I279">
        <f>VLOOKUP(F279, [1]Sheet1!A:B, 2, FALSE)</f>
        <v>22</v>
      </c>
      <c r="J279" s="1">
        <f>hospitaldata[[#This Row],[departure_date]]-hospitaldata[[#This Row],[arrival_date]]</f>
        <v>4</v>
      </c>
      <c r="K279" s="1" t="str">
        <f t="shared" si="13"/>
        <v>Monday</v>
      </c>
      <c r="L279" s="4" t="b">
        <f t="shared" si="14"/>
        <v>0</v>
      </c>
    </row>
    <row r="280" spans="1:12" x14ac:dyDescent="0.25">
      <c r="A280" s="1" t="s">
        <v>566</v>
      </c>
      <c r="B280" s="1" t="s">
        <v>567</v>
      </c>
      <c r="C280">
        <v>49</v>
      </c>
      <c r="D280" s="2">
        <v>45773</v>
      </c>
      <c r="E280" s="2">
        <v>45787</v>
      </c>
      <c r="F280" s="1" t="s">
        <v>14</v>
      </c>
      <c r="G280">
        <v>94</v>
      </c>
      <c r="H280" t="str">
        <f t="shared" si="12"/>
        <v>Excellent</v>
      </c>
      <c r="I280">
        <f>VLOOKUP(F280, [1]Sheet1!A:B, 2, FALSE)</f>
        <v>19</v>
      </c>
      <c r="J280" s="1">
        <f>hospitaldata[[#This Row],[departure_date]]-hospitaldata[[#This Row],[arrival_date]]</f>
        <v>14</v>
      </c>
      <c r="K280" s="1" t="str">
        <f t="shared" si="13"/>
        <v>Saturday</v>
      </c>
      <c r="L280" s="4" t="b">
        <f t="shared" si="14"/>
        <v>0</v>
      </c>
    </row>
    <row r="281" spans="1:12" x14ac:dyDescent="0.25">
      <c r="A281" s="1" t="s">
        <v>568</v>
      </c>
      <c r="B281" s="1" t="s">
        <v>569</v>
      </c>
      <c r="C281">
        <v>6</v>
      </c>
      <c r="D281" s="2">
        <v>45749</v>
      </c>
      <c r="E281" s="2">
        <v>45755</v>
      </c>
      <c r="F281" s="1" t="s">
        <v>14</v>
      </c>
      <c r="G281">
        <v>73</v>
      </c>
      <c r="H281" t="str">
        <f t="shared" si="12"/>
        <v>Good</v>
      </c>
      <c r="I281">
        <f>VLOOKUP(F281, [1]Sheet1!A:B, 2, FALSE)</f>
        <v>19</v>
      </c>
      <c r="J281" s="1">
        <f>hospitaldata[[#This Row],[departure_date]]-hospitaldata[[#This Row],[arrival_date]]</f>
        <v>6</v>
      </c>
      <c r="K281" s="1" t="str">
        <f t="shared" si="13"/>
        <v>Friday</v>
      </c>
      <c r="L281" s="4" t="b">
        <f t="shared" si="14"/>
        <v>0</v>
      </c>
    </row>
    <row r="282" spans="1:12" x14ac:dyDescent="0.25">
      <c r="A282" s="1" t="s">
        <v>570</v>
      </c>
      <c r="B282" s="1" t="s">
        <v>571</v>
      </c>
      <c r="C282">
        <v>70</v>
      </c>
      <c r="D282" s="2">
        <v>45743</v>
      </c>
      <c r="E282" s="2">
        <v>45748</v>
      </c>
      <c r="F282" s="1" t="s">
        <v>17</v>
      </c>
      <c r="G282">
        <v>61</v>
      </c>
      <c r="H282" t="str">
        <f t="shared" si="12"/>
        <v>Good</v>
      </c>
      <c r="I282">
        <f>VLOOKUP(F282, [1]Sheet1!A:B, 2, FALSE)</f>
        <v>22</v>
      </c>
      <c r="J282" s="1">
        <f>hospitaldata[[#This Row],[departure_date]]-hospitaldata[[#This Row],[arrival_date]]</f>
        <v>5</v>
      </c>
      <c r="K282" s="1" t="str">
        <f t="shared" si="13"/>
        <v>Saturday</v>
      </c>
      <c r="L282" s="4" t="b">
        <f t="shared" si="14"/>
        <v>0</v>
      </c>
    </row>
    <row r="283" spans="1:12" x14ac:dyDescent="0.25">
      <c r="A283" s="1" t="s">
        <v>572</v>
      </c>
      <c r="B283" s="1" t="s">
        <v>573</v>
      </c>
      <c r="C283">
        <v>61</v>
      </c>
      <c r="D283" s="2">
        <v>45903</v>
      </c>
      <c r="E283" s="2">
        <v>45909</v>
      </c>
      <c r="F283" s="1" t="s">
        <v>14</v>
      </c>
      <c r="G283">
        <v>74</v>
      </c>
      <c r="H283" t="str">
        <f t="shared" si="12"/>
        <v>Good</v>
      </c>
      <c r="I283">
        <f>VLOOKUP(F283, [1]Sheet1!A:B, 2, FALSE)</f>
        <v>19</v>
      </c>
      <c r="J283" s="1">
        <f>hospitaldata[[#This Row],[departure_date]]-hospitaldata[[#This Row],[arrival_date]]</f>
        <v>6</v>
      </c>
      <c r="K283" s="1" t="str">
        <f t="shared" si="13"/>
        <v>Thursday</v>
      </c>
      <c r="L283" s="4" t="b">
        <f t="shared" si="14"/>
        <v>0</v>
      </c>
    </row>
    <row r="284" spans="1:12" x14ac:dyDescent="0.25">
      <c r="A284" s="1" t="s">
        <v>574</v>
      </c>
      <c r="B284" s="1" t="s">
        <v>575</v>
      </c>
      <c r="C284">
        <v>20</v>
      </c>
      <c r="D284" s="2">
        <v>45971</v>
      </c>
      <c r="E284" s="2">
        <v>45979</v>
      </c>
      <c r="F284" s="1" t="s">
        <v>9</v>
      </c>
      <c r="G284">
        <v>98</v>
      </c>
      <c r="H284" t="str">
        <f t="shared" si="12"/>
        <v>Excellent</v>
      </c>
      <c r="I284">
        <f>VLOOKUP(F284, [1]Sheet1!A:B, 2, FALSE)</f>
        <v>10</v>
      </c>
      <c r="J284" s="1">
        <f>hospitaldata[[#This Row],[departure_date]]-hospitaldata[[#This Row],[arrival_date]]</f>
        <v>8</v>
      </c>
      <c r="K284" s="1" t="str">
        <f t="shared" si="13"/>
        <v>Friday</v>
      </c>
      <c r="L284" s="4" t="b">
        <f t="shared" si="14"/>
        <v>0</v>
      </c>
    </row>
    <row r="285" spans="1:12" x14ac:dyDescent="0.25">
      <c r="A285" s="1" t="s">
        <v>576</v>
      </c>
      <c r="B285" s="1" t="s">
        <v>577</v>
      </c>
      <c r="C285">
        <v>4</v>
      </c>
      <c r="D285" s="2">
        <v>45670</v>
      </c>
      <c r="E285" s="2">
        <v>45675</v>
      </c>
      <c r="F285" s="1" t="s">
        <v>17</v>
      </c>
      <c r="G285">
        <v>85</v>
      </c>
      <c r="H285" t="str">
        <f t="shared" si="12"/>
        <v>Good</v>
      </c>
      <c r="I285">
        <f>VLOOKUP(F285, [1]Sheet1!A:B, 2, FALSE)</f>
        <v>22</v>
      </c>
      <c r="J285" s="1">
        <f>hospitaldata[[#This Row],[departure_date]]-hospitaldata[[#This Row],[arrival_date]]</f>
        <v>5</v>
      </c>
      <c r="K285" s="1" t="str">
        <f t="shared" si="13"/>
        <v>Wednesday</v>
      </c>
      <c r="L285" s="4" t="b">
        <f t="shared" si="14"/>
        <v>0</v>
      </c>
    </row>
    <row r="286" spans="1:12" x14ac:dyDescent="0.25">
      <c r="A286" s="1" t="s">
        <v>578</v>
      </c>
      <c r="B286" s="1" t="s">
        <v>579</v>
      </c>
      <c r="C286">
        <v>84</v>
      </c>
      <c r="D286" s="2">
        <v>45995</v>
      </c>
      <c r="E286" s="2">
        <v>46000</v>
      </c>
      <c r="F286" s="1" t="s">
        <v>17</v>
      </c>
      <c r="G286">
        <v>91</v>
      </c>
      <c r="H286" t="str">
        <f t="shared" si="12"/>
        <v>Excellent</v>
      </c>
      <c r="I286">
        <f>VLOOKUP(F286, [1]Sheet1!A:B, 2, FALSE)</f>
        <v>22</v>
      </c>
      <c r="J286" s="1">
        <f>hospitaldata[[#This Row],[departure_date]]-hospitaldata[[#This Row],[arrival_date]]</f>
        <v>5</v>
      </c>
      <c r="K286" s="1" t="str">
        <f t="shared" si="13"/>
        <v>Saturday</v>
      </c>
      <c r="L286" s="4" t="b">
        <f t="shared" si="14"/>
        <v>0</v>
      </c>
    </row>
    <row r="287" spans="1:12" x14ac:dyDescent="0.25">
      <c r="A287" s="1" t="s">
        <v>580</v>
      </c>
      <c r="B287" s="1" t="s">
        <v>581</v>
      </c>
      <c r="C287">
        <v>35</v>
      </c>
      <c r="D287" s="2">
        <v>45845</v>
      </c>
      <c r="E287" s="2">
        <v>45856</v>
      </c>
      <c r="F287" s="1" t="s">
        <v>17</v>
      </c>
      <c r="G287">
        <v>80</v>
      </c>
      <c r="H287" t="str">
        <f t="shared" si="12"/>
        <v>Good</v>
      </c>
      <c r="I287">
        <f>VLOOKUP(F287, [1]Sheet1!A:B, 2, FALSE)</f>
        <v>22</v>
      </c>
      <c r="J287" s="1">
        <f>hospitaldata[[#This Row],[departure_date]]-hospitaldata[[#This Row],[arrival_date]]</f>
        <v>11</v>
      </c>
      <c r="K287" s="1" t="str">
        <f t="shared" si="13"/>
        <v>Saturday</v>
      </c>
      <c r="L287" s="4" t="b">
        <f t="shared" si="14"/>
        <v>0</v>
      </c>
    </row>
    <row r="288" spans="1:12" x14ac:dyDescent="0.25">
      <c r="A288" s="1" t="s">
        <v>582</v>
      </c>
      <c r="B288" s="1" t="s">
        <v>583</v>
      </c>
      <c r="C288">
        <v>51</v>
      </c>
      <c r="D288" s="2">
        <v>45840</v>
      </c>
      <c r="E288" s="2">
        <v>45845</v>
      </c>
      <c r="F288" s="1" t="s">
        <v>20</v>
      </c>
      <c r="G288">
        <v>85</v>
      </c>
      <c r="H288" t="str">
        <f t="shared" si="12"/>
        <v>Good</v>
      </c>
      <c r="I288">
        <f>VLOOKUP(F288, [1]Sheet1!A:B, 2, FALSE)</f>
        <v>14</v>
      </c>
      <c r="J288" s="1">
        <f>hospitaldata[[#This Row],[departure_date]]-hospitaldata[[#This Row],[arrival_date]]</f>
        <v>5</v>
      </c>
      <c r="K288" s="1" t="str">
        <f t="shared" si="13"/>
        <v>Monday</v>
      </c>
      <c r="L288" s="4" t="b">
        <f t="shared" si="14"/>
        <v>0</v>
      </c>
    </row>
    <row r="289" spans="1:12" x14ac:dyDescent="0.25">
      <c r="A289" s="1" t="s">
        <v>584</v>
      </c>
      <c r="B289" s="1" t="s">
        <v>585</v>
      </c>
      <c r="C289">
        <v>67</v>
      </c>
      <c r="D289" s="2">
        <v>45709</v>
      </c>
      <c r="E289" s="2">
        <v>45721</v>
      </c>
      <c r="F289" s="1" t="s">
        <v>9</v>
      </c>
      <c r="G289">
        <v>77</v>
      </c>
      <c r="H289" t="str">
        <f t="shared" si="12"/>
        <v>Good</v>
      </c>
      <c r="I289">
        <f>VLOOKUP(F289, [1]Sheet1!A:B, 2, FALSE)</f>
        <v>10</v>
      </c>
      <c r="J289" s="1">
        <f>hospitaldata[[#This Row],[departure_date]]-hospitaldata[[#This Row],[arrival_date]]</f>
        <v>12</v>
      </c>
      <c r="K289" s="1" t="str">
        <f t="shared" si="13"/>
        <v>Wednesday</v>
      </c>
      <c r="L289" s="4" t="b">
        <f t="shared" si="14"/>
        <v>1</v>
      </c>
    </row>
    <row r="290" spans="1:12" x14ac:dyDescent="0.25">
      <c r="A290" s="1" t="s">
        <v>586</v>
      </c>
      <c r="B290" s="1" t="s">
        <v>587</v>
      </c>
      <c r="C290">
        <v>51</v>
      </c>
      <c r="D290" s="2">
        <v>45699</v>
      </c>
      <c r="E290" s="2">
        <v>45704</v>
      </c>
      <c r="F290" s="1" t="s">
        <v>17</v>
      </c>
      <c r="G290">
        <v>72</v>
      </c>
      <c r="H290" t="str">
        <f t="shared" si="12"/>
        <v>Good</v>
      </c>
      <c r="I290">
        <f>VLOOKUP(F290, [1]Sheet1!A:B, 2, FALSE)</f>
        <v>22</v>
      </c>
      <c r="J290" s="1">
        <f>hospitaldata[[#This Row],[departure_date]]-hospitaldata[[#This Row],[arrival_date]]</f>
        <v>5</v>
      </c>
      <c r="K290" s="1" t="str">
        <f t="shared" si="13"/>
        <v>Monday</v>
      </c>
      <c r="L290" s="4" t="b">
        <f t="shared" si="14"/>
        <v>0</v>
      </c>
    </row>
    <row r="291" spans="1:12" x14ac:dyDescent="0.25">
      <c r="A291" s="1" t="s">
        <v>588</v>
      </c>
      <c r="B291" s="1" t="s">
        <v>589</v>
      </c>
      <c r="C291">
        <v>63</v>
      </c>
      <c r="D291" s="2">
        <v>45777</v>
      </c>
      <c r="E291" s="2">
        <v>45786</v>
      </c>
      <c r="F291" s="1" t="s">
        <v>17</v>
      </c>
      <c r="G291">
        <v>60</v>
      </c>
      <c r="H291" t="str">
        <f t="shared" si="12"/>
        <v>Needs Improvement</v>
      </c>
      <c r="I291">
        <f>VLOOKUP(F291, [1]Sheet1!A:B, 2, FALSE)</f>
        <v>22</v>
      </c>
      <c r="J291" s="1">
        <f>hospitaldata[[#This Row],[departure_date]]-hospitaldata[[#This Row],[arrival_date]]</f>
        <v>9</v>
      </c>
      <c r="K291" s="1" t="str">
        <f t="shared" si="13"/>
        <v>Saturday</v>
      </c>
      <c r="L291" s="4" t="b">
        <f t="shared" si="14"/>
        <v>1</v>
      </c>
    </row>
    <row r="292" spans="1:12" x14ac:dyDescent="0.25">
      <c r="A292" s="1" t="s">
        <v>590</v>
      </c>
      <c r="B292" s="1" t="s">
        <v>591</v>
      </c>
      <c r="C292">
        <v>1</v>
      </c>
      <c r="D292" s="2">
        <v>45705</v>
      </c>
      <c r="E292" s="2">
        <v>45718</v>
      </c>
      <c r="F292" s="1" t="s">
        <v>20</v>
      </c>
      <c r="G292">
        <v>92</v>
      </c>
      <c r="H292" t="str">
        <f t="shared" si="12"/>
        <v>Excellent</v>
      </c>
      <c r="I292">
        <f>VLOOKUP(F292, [1]Sheet1!A:B, 2, FALSE)</f>
        <v>14</v>
      </c>
      <c r="J292" s="1">
        <f>hospitaldata[[#This Row],[departure_date]]-hospitaldata[[#This Row],[arrival_date]]</f>
        <v>13</v>
      </c>
      <c r="K292" s="1" t="str">
        <f t="shared" si="13"/>
        <v>Sunday</v>
      </c>
      <c r="L292" s="4" t="b">
        <f t="shared" si="14"/>
        <v>0</v>
      </c>
    </row>
    <row r="293" spans="1:12" x14ac:dyDescent="0.25">
      <c r="A293" s="1" t="s">
        <v>592</v>
      </c>
      <c r="B293" s="1" t="s">
        <v>593</v>
      </c>
      <c r="C293">
        <v>9</v>
      </c>
      <c r="D293" s="2">
        <v>45971</v>
      </c>
      <c r="E293" s="2">
        <v>45983</v>
      </c>
      <c r="F293" s="1" t="s">
        <v>9</v>
      </c>
      <c r="G293">
        <v>99</v>
      </c>
      <c r="H293" t="str">
        <f t="shared" si="12"/>
        <v>Excellent</v>
      </c>
      <c r="I293">
        <f>VLOOKUP(F293, [1]Sheet1!A:B, 2, FALSE)</f>
        <v>10</v>
      </c>
      <c r="J293" s="1">
        <f>hospitaldata[[#This Row],[departure_date]]-hospitaldata[[#This Row],[arrival_date]]</f>
        <v>12</v>
      </c>
      <c r="K293" s="1" t="str">
        <f t="shared" si="13"/>
        <v>Monday</v>
      </c>
      <c r="L293" s="4" t="b">
        <f t="shared" si="14"/>
        <v>0</v>
      </c>
    </row>
    <row r="294" spans="1:12" x14ac:dyDescent="0.25">
      <c r="A294" s="1" t="s">
        <v>594</v>
      </c>
      <c r="B294" s="1" t="s">
        <v>595</v>
      </c>
      <c r="C294">
        <v>20</v>
      </c>
      <c r="D294" s="2">
        <v>45860</v>
      </c>
      <c r="E294" s="2">
        <v>45867</v>
      </c>
      <c r="F294" s="1" t="s">
        <v>20</v>
      </c>
      <c r="G294">
        <v>93</v>
      </c>
      <c r="H294" t="str">
        <f t="shared" si="12"/>
        <v>Excellent</v>
      </c>
      <c r="I294">
        <f>VLOOKUP(F294, [1]Sheet1!A:B, 2, FALSE)</f>
        <v>14</v>
      </c>
      <c r="J294" s="1">
        <f>hospitaldata[[#This Row],[departure_date]]-hospitaldata[[#This Row],[arrival_date]]</f>
        <v>7</v>
      </c>
      <c r="K294" s="1" t="str">
        <f t="shared" si="13"/>
        <v>Friday</v>
      </c>
      <c r="L294" s="4" t="b">
        <f t="shared" si="14"/>
        <v>0</v>
      </c>
    </row>
    <row r="295" spans="1:12" x14ac:dyDescent="0.25">
      <c r="A295" s="1" t="s">
        <v>596</v>
      </c>
      <c r="B295" s="1" t="s">
        <v>597</v>
      </c>
      <c r="C295">
        <v>7</v>
      </c>
      <c r="D295" s="2">
        <v>45871</v>
      </c>
      <c r="E295" s="2">
        <v>45879</v>
      </c>
      <c r="F295" s="1" t="s">
        <v>14</v>
      </c>
      <c r="G295">
        <v>74</v>
      </c>
      <c r="H295" t="str">
        <f t="shared" si="12"/>
        <v>Good</v>
      </c>
      <c r="I295">
        <f>VLOOKUP(F295, [1]Sheet1!A:B, 2, FALSE)</f>
        <v>19</v>
      </c>
      <c r="J295" s="1">
        <f>hospitaldata[[#This Row],[departure_date]]-hospitaldata[[#This Row],[arrival_date]]</f>
        <v>8</v>
      </c>
      <c r="K295" s="1" t="str">
        <f t="shared" si="13"/>
        <v>Saturday</v>
      </c>
      <c r="L295" s="4" t="b">
        <f t="shared" si="14"/>
        <v>1</v>
      </c>
    </row>
    <row r="296" spans="1:12" x14ac:dyDescent="0.25">
      <c r="A296" s="1" t="s">
        <v>598</v>
      </c>
      <c r="B296" s="1" t="s">
        <v>599</v>
      </c>
      <c r="C296">
        <v>16</v>
      </c>
      <c r="D296" s="2">
        <v>46000</v>
      </c>
      <c r="E296" s="2">
        <v>46008</v>
      </c>
      <c r="F296" s="1" t="s">
        <v>20</v>
      </c>
      <c r="G296">
        <v>78</v>
      </c>
      <c r="H296" t="str">
        <f t="shared" si="12"/>
        <v>Good</v>
      </c>
      <c r="I296">
        <f>VLOOKUP(F296, [1]Sheet1!A:B, 2, FALSE)</f>
        <v>14</v>
      </c>
      <c r="J296" s="1">
        <f>hospitaldata[[#This Row],[departure_date]]-hospitaldata[[#This Row],[arrival_date]]</f>
        <v>8</v>
      </c>
      <c r="K296" s="1" t="str">
        <f t="shared" si="13"/>
        <v>Monday</v>
      </c>
      <c r="L296" s="4" t="b">
        <f t="shared" si="14"/>
        <v>1</v>
      </c>
    </row>
    <row r="297" spans="1:12" x14ac:dyDescent="0.25">
      <c r="A297" s="1" t="s">
        <v>600</v>
      </c>
      <c r="B297" s="1" t="s">
        <v>601</v>
      </c>
      <c r="C297">
        <v>68</v>
      </c>
      <c r="D297" s="2">
        <v>45744</v>
      </c>
      <c r="E297" s="2">
        <v>45749</v>
      </c>
      <c r="F297" s="1" t="s">
        <v>20</v>
      </c>
      <c r="G297">
        <v>67</v>
      </c>
      <c r="H297" t="str">
        <f t="shared" si="12"/>
        <v>Good</v>
      </c>
      <c r="I297">
        <f>VLOOKUP(F297, [1]Sheet1!A:B, 2, FALSE)</f>
        <v>14</v>
      </c>
      <c r="J297" s="1">
        <f>hospitaldata[[#This Row],[departure_date]]-hospitaldata[[#This Row],[arrival_date]]</f>
        <v>5</v>
      </c>
      <c r="K297" s="1" t="str">
        <f t="shared" si="13"/>
        <v>Thursday</v>
      </c>
      <c r="L297" s="4" t="b">
        <f t="shared" si="14"/>
        <v>0</v>
      </c>
    </row>
    <row r="298" spans="1:12" x14ac:dyDescent="0.25">
      <c r="A298" s="1" t="s">
        <v>602</v>
      </c>
      <c r="B298" s="1" t="s">
        <v>603</v>
      </c>
      <c r="C298">
        <v>76</v>
      </c>
      <c r="D298" s="2">
        <v>45744</v>
      </c>
      <c r="E298" s="2">
        <v>45755</v>
      </c>
      <c r="F298" s="1" t="s">
        <v>20</v>
      </c>
      <c r="G298">
        <v>60</v>
      </c>
      <c r="H298" t="str">
        <f t="shared" si="12"/>
        <v>Needs Improvement</v>
      </c>
      <c r="I298">
        <f>VLOOKUP(F298, [1]Sheet1!A:B, 2, FALSE)</f>
        <v>14</v>
      </c>
      <c r="J298" s="1">
        <f>hospitaldata[[#This Row],[departure_date]]-hospitaldata[[#This Row],[arrival_date]]</f>
        <v>11</v>
      </c>
      <c r="K298" s="1" t="str">
        <f t="shared" si="13"/>
        <v>Friday</v>
      </c>
      <c r="L298" s="4" t="b">
        <f t="shared" si="14"/>
        <v>1</v>
      </c>
    </row>
    <row r="299" spans="1:12" x14ac:dyDescent="0.25">
      <c r="A299" s="1" t="s">
        <v>604</v>
      </c>
      <c r="B299" s="1" t="s">
        <v>605</v>
      </c>
      <c r="C299">
        <v>50</v>
      </c>
      <c r="D299" s="2">
        <v>45809</v>
      </c>
      <c r="E299" s="2">
        <v>45810</v>
      </c>
      <c r="F299" s="1" t="s">
        <v>20</v>
      </c>
      <c r="G299">
        <v>64</v>
      </c>
      <c r="H299" t="str">
        <f t="shared" si="12"/>
        <v>Good</v>
      </c>
      <c r="I299">
        <f>VLOOKUP(F299, [1]Sheet1!A:B, 2, FALSE)</f>
        <v>14</v>
      </c>
      <c r="J299" s="1">
        <f>hospitaldata[[#This Row],[departure_date]]-hospitaldata[[#This Row],[arrival_date]]</f>
        <v>1</v>
      </c>
      <c r="K299" s="1" t="str">
        <f t="shared" si="13"/>
        <v>Sunday</v>
      </c>
      <c r="L299" s="4" t="b">
        <f t="shared" si="14"/>
        <v>0</v>
      </c>
    </row>
    <row r="300" spans="1:12" x14ac:dyDescent="0.25">
      <c r="A300" s="1" t="s">
        <v>606</v>
      </c>
      <c r="B300" s="1" t="s">
        <v>607</v>
      </c>
      <c r="C300">
        <v>19</v>
      </c>
      <c r="D300" s="2">
        <v>45889</v>
      </c>
      <c r="E300" s="2">
        <v>45899</v>
      </c>
      <c r="F300" s="1" t="s">
        <v>17</v>
      </c>
      <c r="G300">
        <v>90</v>
      </c>
      <c r="H300" t="str">
        <f t="shared" si="12"/>
        <v>Excellent</v>
      </c>
      <c r="I300">
        <f>VLOOKUP(F300, [1]Sheet1!A:B, 2, FALSE)</f>
        <v>22</v>
      </c>
      <c r="J300" s="1">
        <f>hospitaldata[[#This Row],[departure_date]]-hospitaldata[[#This Row],[arrival_date]]</f>
        <v>10</v>
      </c>
      <c r="K300" s="1" t="str">
        <f t="shared" si="13"/>
        <v>Thursday</v>
      </c>
      <c r="L300" s="4" t="b">
        <f t="shared" si="14"/>
        <v>0</v>
      </c>
    </row>
    <row r="301" spans="1:12" x14ac:dyDescent="0.25">
      <c r="A301" s="1" t="s">
        <v>608</v>
      </c>
      <c r="B301" s="1" t="s">
        <v>609</v>
      </c>
      <c r="C301">
        <v>10</v>
      </c>
      <c r="D301" s="2">
        <v>45868</v>
      </c>
      <c r="E301" s="2">
        <v>45875</v>
      </c>
      <c r="F301" s="1" t="s">
        <v>20</v>
      </c>
      <c r="G301">
        <v>87</v>
      </c>
      <c r="H301" t="str">
        <f t="shared" si="12"/>
        <v>Good</v>
      </c>
      <c r="I301">
        <f>VLOOKUP(F301, [1]Sheet1!A:B, 2, FALSE)</f>
        <v>14</v>
      </c>
      <c r="J301" s="1">
        <f>hospitaldata[[#This Row],[departure_date]]-hospitaldata[[#This Row],[arrival_date]]</f>
        <v>7</v>
      </c>
      <c r="K301" s="1" t="str">
        <f t="shared" si="13"/>
        <v>Tuesday</v>
      </c>
      <c r="L301" s="4" t="b">
        <f t="shared" si="14"/>
        <v>0</v>
      </c>
    </row>
    <row r="302" spans="1:12" x14ac:dyDescent="0.25">
      <c r="A302" s="1" t="s">
        <v>610</v>
      </c>
      <c r="B302" s="1" t="s">
        <v>611</v>
      </c>
      <c r="C302">
        <v>50</v>
      </c>
      <c r="D302" s="2">
        <v>45918</v>
      </c>
      <c r="E302" s="2">
        <v>45923</v>
      </c>
      <c r="F302" s="1" t="s">
        <v>14</v>
      </c>
      <c r="G302">
        <v>89</v>
      </c>
      <c r="H302" t="str">
        <f t="shared" si="12"/>
        <v>Good</v>
      </c>
      <c r="I302">
        <f>VLOOKUP(F302, [1]Sheet1!A:B, 2, FALSE)</f>
        <v>19</v>
      </c>
      <c r="J302" s="1">
        <f>hospitaldata[[#This Row],[departure_date]]-hospitaldata[[#This Row],[arrival_date]]</f>
        <v>5</v>
      </c>
      <c r="K302" s="1" t="str">
        <f t="shared" si="13"/>
        <v>Sunday</v>
      </c>
      <c r="L302" s="4" t="b">
        <f t="shared" si="14"/>
        <v>0</v>
      </c>
    </row>
    <row r="303" spans="1:12" x14ac:dyDescent="0.25">
      <c r="A303" s="1" t="s">
        <v>612</v>
      </c>
      <c r="B303" s="1" t="s">
        <v>613</v>
      </c>
      <c r="C303">
        <v>7</v>
      </c>
      <c r="D303" s="2">
        <v>45795</v>
      </c>
      <c r="E303" s="2">
        <v>45801</v>
      </c>
      <c r="F303" s="1" t="s">
        <v>20</v>
      </c>
      <c r="G303">
        <v>91</v>
      </c>
      <c r="H303" t="str">
        <f t="shared" si="12"/>
        <v>Excellent</v>
      </c>
      <c r="I303">
        <f>VLOOKUP(F303, [1]Sheet1!A:B, 2, FALSE)</f>
        <v>14</v>
      </c>
      <c r="J303" s="1">
        <f>hospitaldata[[#This Row],[departure_date]]-hospitaldata[[#This Row],[arrival_date]]</f>
        <v>6</v>
      </c>
      <c r="K303" s="1" t="str">
        <f t="shared" si="13"/>
        <v>Saturday</v>
      </c>
      <c r="L303" s="4" t="b">
        <f t="shared" si="14"/>
        <v>0</v>
      </c>
    </row>
    <row r="304" spans="1:12" x14ac:dyDescent="0.25">
      <c r="A304" s="1" t="s">
        <v>614</v>
      </c>
      <c r="B304" s="1" t="s">
        <v>615</v>
      </c>
      <c r="C304">
        <v>80</v>
      </c>
      <c r="D304" s="2">
        <v>45793</v>
      </c>
      <c r="E304" s="2">
        <v>45801</v>
      </c>
      <c r="F304" s="1" t="s">
        <v>14</v>
      </c>
      <c r="G304">
        <v>84</v>
      </c>
      <c r="H304" t="str">
        <f t="shared" si="12"/>
        <v>Good</v>
      </c>
      <c r="I304">
        <f>VLOOKUP(F304, [1]Sheet1!A:B, 2, FALSE)</f>
        <v>19</v>
      </c>
      <c r="J304" s="1">
        <f>hospitaldata[[#This Row],[departure_date]]-hospitaldata[[#This Row],[arrival_date]]</f>
        <v>8</v>
      </c>
      <c r="K304" s="1" t="str">
        <f t="shared" si="13"/>
        <v>Tuesday</v>
      </c>
      <c r="L304" s="4" t="b">
        <f t="shared" si="14"/>
        <v>0</v>
      </c>
    </row>
    <row r="305" spans="1:12" x14ac:dyDescent="0.25">
      <c r="A305" s="1" t="s">
        <v>616</v>
      </c>
      <c r="B305" s="1" t="s">
        <v>617</v>
      </c>
      <c r="C305">
        <v>72</v>
      </c>
      <c r="D305" s="2">
        <v>45706</v>
      </c>
      <c r="E305" s="2">
        <v>45710</v>
      </c>
      <c r="F305" s="1" t="s">
        <v>9</v>
      </c>
      <c r="G305">
        <v>63</v>
      </c>
      <c r="H305" t="str">
        <f t="shared" si="12"/>
        <v>Good</v>
      </c>
      <c r="I305">
        <f>VLOOKUP(F305, [1]Sheet1!A:B, 2, FALSE)</f>
        <v>10</v>
      </c>
      <c r="J305" s="1">
        <f>hospitaldata[[#This Row],[departure_date]]-hospitaldata[[#This Row],[arrival_date]]</f>
        <v>4</v>
      </c>
      <c r="K305" s="1" t="str">
        <f t="shared" si="13"/>
        <v>Monday</v>
      </c>
      <c r="L305" s="4" t="b">
        <f t="shared" si="14"/>
        <v>0</v>
      </c>
    </row>
    <row r="306" spans="1:12" x14ac:dyDescent="0.25">
      <c r="A306" s="1" t="s">
        <v>618</v>
      </c>
      <c r="B306" s="1" t="s">
        <v>619</v>
      </c>
      <c r="C306">
        <v>77</v>
      </c>
      <c r="D306" s="2">
        <v>45826</v>
      </c>
      <c r="E306" s="2">
        <v>45835</v>
      </c>
      <c r="F306" s="1" t="s">
        <v>17</v>
      </c>
      <c r="G306">
        <v>69</v>
      </c>
      <c r="H306" t="str">
        <f t="shared" si="12"/>
        <v>Good</v>
      </c>
      <c r="I306">
        <f>VLOOKUP(F306, [1]Sheet1!A:B, 2, FALSE)</f>
        <v>22</v>
      </c>
      <c r="J306" s="1">
        <f>hospitaldata[[#This Row],[departure_date]]-hospitaldata[[#This Row],[arrival_date]]</f>
        <v>9</v>
      </c>
      <c r="K306" s="1" t="str">
        <f t="shared" si="13"/>
        <v>Saturday</v>
      </c>
      <c r="L306" s="4" t="b">
        <f t="shared" si="14"/>
        <v>1</v>
      </c>
    </row>
    <row r="307" spans="1:12" x14ac:dyDescent="0.25">
      <c r="A307" s="1" t="s">
        <v>620</v>
      </c>
      <c r="B307" s="1" t="s">
        <v>621</v>
      </c>
      <c r="C307">
        <v>20</v>
      </c>
      <c r="D307" s="2">
        <v>45797</v>
      </c>
      <c r="E307" s="2">
        <v>45808</v>
      </c>
      <c r="F307" s="1" t="s">
        <v>20</v>
      </c>
      <c r="G307">
        <v>99</v>
      </c>
      <c r="H307" t="str">
        <f t="shared" si="12"/>
        <v>Excellent</v>
      </c>
      <c r="I307">
        <f>VLOOKUP(F307, [1]Sheet1!A:B, 2, FALSE)</f>
        <v>14</v>
      </c>
      <c r="J307" s="1">
        <f>hospitaldata[[#This Row],[departure_date]]-hospitaldata[[#This Row],[arrival_date]]</f>
        <v>11</v>
      </c>
      <c r="K307" s="1" t="str">
        <f t="shared" si="13"/>
        <v>Friday</v>
      </c>
      <c r="L307" s="4" t="b">
        <f t="shared" si="14"/>
        <v>0</v>
      </c>
    </row>
    <row r="308" spans="1:12" x14ac:dyDescent="0.25">
      <c r="A308" s="1" t="s">
        <v>622</v>
      </c>
      <c r="B308" s="1" t="s">
        <v>623</v>
      </c>
      <c r="C308">
        <v>1</v>
      </c>
      <c r="D308" s="2">
        <v>45926</v>
      </c>
      <c r="E308" s="2">
        <v>45931</v>
      </c>
      <c r="F308" s="1" t="s">
        <v>9</v>
      </c>
      <c r="G308">
        <v>91</v>
      </c>
      <c r="H308" t="str">
        <f t="shared" si="12"/>
        <v>Excellent</v>
      </c>
      <c r="I308">
        <f>VLOOKUP(F308, [1]Sheet1!A:B, 2, FALSE)</f>
        <v>10</v>
      </c>
      <c r="J308" s="1">
        <f>hospitaldata[[#This Row],[departure_date]]-hospitaldata[[#This Row],[arrival_date]]</f>
        <v>5</v>
      </c>
      <c r="K308" s="1" t="str">
        <f t="shared" si="13"/>
        <v>Sunday</v>
      </c>
      <c r="L308" s="4" t="b">
        <f t="shared" si="14"/>
        <v>0</v>
      </c>
    </row>
    <row r="309" spans="1:12" x14ac:dyDescent="0.25">
      <c r="A309" s="1" t="s">
        <v>624</v>
      </c>
      <c r="B309" s="1" t="s">
        <v>625</v>
      </c>
      <c r="C309">
        <v>15</v>
      </c>
      <c r="D309" s="2">
        <v>45945</v>
      </c>
      <c r="E309" s="2">
        <v>45957</v>
      </c>
      <c r="F309" s="1" t="s">
        <v>20</v>
      </c>
      <c r="G309">
        <v>93</v>
      </c>
      <c r="H309" t="str">
        <f t="shared" si="12"/>
        <v>Excellent</v>
      </c>
      <c r="I309">
        <f>VLOOKUP(F309, [1]Sheet1!A:B, 2, FALSE)</f>
        <v>14</v>
      </c>
      <c r="J309" s="1">
        <f>hospitaldata[[#This Row],[departure_date]]-hospitaldata[[#This Row],[arrival_date]]</f>
        <v>12</v>
      </c>
      <c r="K309" s="1" t="str">
        <f t="shared" si="13"/>
        <v>Sunday</v>
      </c>
      <c r="L309" s="4" t="b">
        <f t="shared" si="14"/>
        <v>0</v>
      </c>
    </row>
    <row r="310" spans="1:12" x14ac:dyDescent="0.25">
      <c r="A310" s="1" t="s">
        <v>626</v>
      </c>
      <c r="B310" s="1" t="s">
        <v>627</v>
      </c>
      <c r="C310">
        <v>10</v>
      </c>
      <c r="D310" s="2">
        <v>45928</v>
      </c>
      <c r="E310" s="2">
        <v>45929</v>
      </c>
      <c r="F310" s="1" t="s">
        <v>9</v>
      </c>
      <c r="G310">
        <v>99</v>
      </c>
      <c r="H310" t="str">
        <f t="shared" si="12"/>
        <v>Excellent</v>
      </c>
      <c r="I310">
        <f>VLOOKUP(F310, [1]Sheet1!A:B, 2, FALSE)</f>
        <v>10</v>
      </c>
      <c r="J310" s="1">
        <f>hospitaldata[[#This Row],[departure_date]]-hospitaldata[[#This Row],[arrival_date]]</f>
        <v>1</v>
      </c>
      <c r="K310" s="1" t="str">
        <f t="shared" si="13"/>
        <v>Tuesday</v>
      </c>
      <c r="L310" s="4" t="b">
        <f t="shared" si="14"/>
        <v>0</v>
      </c>
    </row>
    <row r="311" spans="1:12" x14ac:dyDescent="0.25">
      <c r="A311" s="1" t="s">
        <v>628</v>
      </c>
      <c r="B311" s="1" t="s">
        <v>629</v>
      </c>
      <c r="C311">
        <v>17</v>
      </c>
      <c r="D311" s="2">
        <v>45810</v>
      </c>
      <c r="E311" s="2">
        <v>45818</v>
      </c>
      <c r="F311" s="1" t="s">
        <v>14</v>
      </c>
      <c r="G311">
        <v>73</v>
      </c>
      <c r="H311" t="str">
        <f t="shared" si="12"/>
        <v>Good</v>
      </c>
      <c r="I311">
        <f>VLOOKUP(F311, [1]Sheet1!A:B, 2, FALSE)</f>
        <v>19</v>
      </c>
      <c r="J311" s="1">
        <f>hospitaldata[[#This Row],[departure_date]]-hospitaldata[[#This Row],[arrival_date]]</f>
        <v>8</v>
      </c>
      <c r="K311" s="1" t="str">
        <f t="shared" si="13"/>
        <v>Tuesday</v>
      </c>
      <c r="L311" s="4" t="b">
        <f t="shared" si="14"/>
        <v>1</v>
      </c>
    </row>
    <row r="312" spans="1:12" x14ac:dyDescent="0.25">
      <c r="A312" s="1" t="s">
        <v>630</v>
      </c>
      <c r="B312" s="1" t="s">
        <v>631</v>
      </c>
      <c r="C312">
        <v>88</v>
      </c>
      <c r="D312" s="2">
        <v>45935</v>
      </c>
      <c r="E312" s="2">
        <v>45939</v>
      </c>
      <c r="F312" s="1" t="s">
        <v>9</v>
      </c>
      <c r="G312">
        <v>89</v>
      </c>
      <c r="H312" t="str">
        <f t="shared" si="12"/>
        <v>Good</v>
      </c>
      <c r="I312">
        <f>VLOOKUP(F312, [1]Sheet1!A:B, 2, FALSE)</f>
        <v>10</v>
      </c>
      <c r="J312" s="1">
        <f>hospitaldata[[#This Row],[departure_date]]-hospitaldata[[#This Row],[arrival_date]]</f>
        <v>4</v>
      </c>
      <c r="K312" s="1" t="str">
        <f t="shared" si="13"/>
        <v>Wednesday</v>
      </c>
      <c r="L312" s="4" t="b">
        <f t="shared" si="14"/>
        <v>0</v>
      </c>
    </row>
    <row r="313" spans="1:12" x14ac:dyDescent="0.25">
      <c r="A313" s="1" t="s">
        <v>632</v>
      </c>
      <c r="B313" s="1" t="s">
        <v>633</v>
      </c>
      <c r="C313">
        <v>83</v>
      </c>
      <c r="D313" s="2">
        <v>45829</v>
      </c>
      <c r="E313" s="2">
        <v>45832</v>
      </c>
      <c r="F313" s="1" t="s">
        <v>17</v>
      </c>
      <c r="G313">
        <v>80</v>
      </c>
      <c r="H313" t="str">
        <f t="shared" si="12"/>
        <v>Good</v>
      </c>
      <c r="I313">
        <f>VLOOKUP(F313, [1]Sheet1!A:B, 2, FALSE)</f>
        <v>22</v>
      </c>
      <c r="J313" s="1">
        <f>hospitaldata[[#This Row],[departure_date]]-hospitaldata[[#This Row],[arrival_date]]</f>
        <v>3</v>
      </c>
      <c r="K313" s="1" t="str">
        <f t="shared" si="13"/>
        <v>Friday</v>
      </c>
      <c r="L313" s="4" t="b">
        <f t="shared" si="14"/>
        <v>0</v>
      </c>
    </row>
    <row r="314" spans="1:12" x14ac:dyDescent="0.25">
      <c r="A314" s="1" t="s">
        <v>634</v>
      </c>
      <c r="B314" s="1" t="s">
        <v>635</v>
      </c>
      <c r="C314">
        <v>31</v>
      </c>
      <c r="D314" s="2">
        <v>45776</v>
      </c>
      <c r="E314" s="2">
        <v>45783</v>
      </c>
      <c r="F314" s="1" t="s">
        <v>9</v>
      </c>
      <c r="G314">
        <v>71</v>
      </c>
      <c r="H314" t="str">
        <f t="shared" si="12"/>
        <v>Good</v>
      </c>
      <c r="I314">
        <f>VLOOKUP(F314, [1]Sheet1!A:B, 2, FALSE)</f>
        <v>10</v>
      </c>
      <c r="J314" s="1">
        <f>hospitaldata[[#This Row],[departure_date]]-hospitaldata[[#This Row],[arrival_date]]</f>
        <v>7</v>
      </c>
      <c r="K314" s="1" t="str">
        <f t="shared" si="13"/>
        <v>Tuesday</v>
      </c>
      <c r="L314" s="4" t="b">
        <f t="shared" si="14"/>
        <v>0</v>
      </c>
    </row>
    <row r="315" spans="1:12" x14ac:dyDescent="0.25">
      <c r="A315" s="1" t="s">
        <v>636</v>
      </c>
      <c r="B315" s="1" t="s">
        <v>637</v>
      </c>
      <c r="C315">
        <v>46</v>
      </c>
      <c r="D315" s="2">
        <v>45806</v>
      </c>
      <c r="E315" s="2">
        <v>45819</v>
      </c>
      <c r="F315" s="1" t="s">
        <v>9</v>
      </c>
      <c r="G315">
        <v>80</v>
      </c>
      <c r="H315" t="str">
        <f t="shared" si="12"/>
        <v>Good</v>
      </c>
      <c r="I315">
        <f>VLOOKUP(F315, [1]Sheet1!A:B, 2, FALSE)</f>
        <v>10</v>
      </c>
      <c r="J315" s="1">
        <f>hospitaldata[[#This Row],[departure_date]]-hospitaldata[[#This Row],[arrival_date]]</f>
        <v>13</v>
      </c>
      <c r="K315" s="1" t="str">
        <f t="shared" si="13"/>
        <v>Wednesday</v>
      </c>
      <c r="L315" s="4" t="b">
        <f t="shared" si="14"/>
        <v>0</v>
      </c>
    </row>
    <row r="316" spans="1:12" x14ac:dyDescent="0.25">
      <c r="A316" s="1" t="s">
        <v>638</v>
      </c>
      <c r="B316" s="1" t="s">
        <v>639</v>
      </c>
      <c r="C316">
        <v>7</v>
      </c>
      <c r="D316" s="2">
        <v>46017</v>
      </c>
      <c r="E316" s="2">
        <v>46031</v>
      </c>
      <c r="F316" s="1" t="s">
        <v>9</v>
      </c>
      <c r="G316">
        <v>66</v>
      </c>
      <c r="H316" t="str">
        <f t="shared" si="12"/>
        <v>Good</v>
      </c>
      <c r="I316">
        <f>VLOOKUP(F316, [1]Sheet1!A:B, 2, FALSE)</f>
        <v>10</v>
      </c>
      <c r="J316" s="1">
        <f>hospitaldata[[#This Row],[departure_date]]-hospitaldata[[#This Row],[arrival_date]]</f>
        <v>14</v>
      </c>
      <c r="K316" s="1" t="str">
        <f t="shared" si="13"/>
        <v>Saturday</v>
      </c>
      <c r="L316" s="4" t="b">
        <f t="shared" si="14"/>
        <v>1</v>
      </c>
    </row>
    <row r="317" spans="1:12" x14ac:dyDescent="0.25">
      <c r="A317" s="1" t="s">
        <v>640</v>
      </c>
      <c r="B317" s="1" t="s">
        <v>641</v>
      </c>
      <c r="C317">
        <v>22</v>
      </c>
      <c r="D317" s="2">
        <v>45881</v>
      </c>
      <c r="E317" s="2">
        <v>45892</v>
      </c>
      <c r="F317" s="1" t="s">
        <v>20</v>
      </c>
      <c r="G317">
        <v>81</v>
      </c>
      <c r="H317" t="str">
        <f t="shared" si="12"/>
        <v>Good</v>
      </c>
      <c r="I317">
        <f>VLOOKUP(F317, [1]Sheet1!A:B, 2, FALSE)</f>
        <v>14</v>
      </c>
      <c r="J317" s="1">
        <f>hospitaldata[[#This Row],[departure_date]]-hospitaldata[[#This Row],[arrival_date]]</f>
        <v>11</v>
      </c>
      <c r="K317" s="1" t="str">
        <f t="shared" si="13"/>
        <v>Sunday</v>
      </c>
      <c r="L317" s="4" t="b">
        <f t="shared" si="14"/>
        <v>0</v>
      </c>
    </row>
    <row r="318" spans="1:12" x14ac:dyDescent="0.25">
      <c r="A318" s="1" t="s">
        <v>642</v>
      </c>
      <c r="B318" s="1" t="s">
        <v>643</v>
      </c>
      <c r="C318">
        <v>21</v>
      </c>
      <c r="D318" s="2">
        <v>46002</v>
      </c>
      <c r="E318" s="2">
        <v>46008</v>
      </c>
      <c r="F318" s="1" t="s">
        <v>14</v>
      </c>
      <c r="G318">
        <v>87</v>
      </c>
      <c r="H318" t="str">
        <f t="shared" si="12"/>
        <v>Good</v>
      </c>
      <c r="I318">
        <f>VLOOKUP(F318, [1]Sheet1!A:B, 2, FALSE)</f>
        <v>19</v>
      </c>
      <c r="J318" s="1">
        <f>hospitaldata[[#This Row],[departure_date]]-hospitaldata[[#This Row],[arrival_date]]</f>
        <v>6</v>
      </c>
      <c r="K318" s="1" t="str">
        <f t="shared" si="13"/>
        <v>Saturday</v>
      </c>
      <c r="L318" s="4" t="b">
        <f t="shared" si="14"/>
        <v>0</v>
      </c>
    </row>
    <row r="319" spans="1:12" x14ac:dyDescent="0.25">
      <c r="A319" s="1" t="s">
        <v>644</v>
      </c>
      <c r="B319" s="1" t="s">
        <v>645</v>
      </c>
      <c r="C319">
        <v>28</v>
      </c>
      <c r="D319" s="2">
        <v>45915</v>
      </c>
      <c r="E319" s="2">
        <v>45928</v>
      </c>
      <c r="F319" s="1" t="s">
        <v>17</v>
      </c>
      <c r="G319">
        <v>80</v>
      </c>
      <c r="H319" t="str">
        <f t="shared" si="12"/>
        <v>Good</v>
      </c>
      <c r="I319">
        <f>VLOOKUP(F319, [1]Sheet1!A:B, 2, FALSE)</f>
        <v>22</v>
      </c>
      <c r="J319" s="1">
        <f>hospitaldata[[#This Row],[departure_date]]-hospitaldata[[#This Row],[arrival_date]]</f>
        <v>13</v>
      </c>
      <c r="K319" s="1" t="str">
        <f t="shared" si="13"/>
        <v>Saturday</v>
      </c>
      <c r="L319" s="4" t="b">
        <f t="shared" si="14"/>
        <v>0</v>
      </c>
    </row>
    <row r="320" spans="1:12" x14ac:dyDescent="0.25">
      <c r="A320" s="1" t="s">
        <v>646</v>
      </c>
      <c r="B320" s="1" t="s">
        <v>647</v>
      </c>
      <c r="C320">
        <v>78</v>
      </c>
      <c r="D320" s="2">
        <v>45940</v>
      </c>
      <c r="E320" s="2">
        <v>45942</v>
      </c>
      <c r="F320" s="1" t="s">
        <v>20</v>
      </c>
      <c r="G320">
        <v>90</v>
      </c>
      <c r="H320" t="str">
        <f t="shared" si="12"/>
        <v>Excellent</v>
      </c>
      <c r="I320">
        <f>VLOOKUP(F320, [1]Sheet1!A:B, 2, FALSE)</f>
        <v>14</v>
      </c>
      <c r="J320" s="1">
        <f>hospitaldata[[#This Row],[departure_date]]-hospitaldata[[#This Row],[arrival_date]]</f>
        <v>2</v>
      </c>
      <c r="K320" s="1" t="str">
        <f t="shared" si="13"/>
        <v>Sunday</v>
      </c>
      <c r="L320" s="4" t="b">
        <f t="shared" si="14"/>
        <v>0</v>
      </c>
    </row>
    <row r="321" spans="1:12" x14ac:dyDescent="0.25">
      <c r="A321" s="1" t="s">
        <v>648</v>
      </c>
      <c r="B321" s="1" t="s">
        <v>649</v>
      </c>
      <c r="C321">
        <v>78</v>
      </c>
      <c r="D321" s="2">
        <v>45745</v>
      </c>
      <c r="E321" s="2">
        <v>45757</v>
      </c>
      <c r="F321" s="1" t="s">
        <v>14</v>
      </c>
      <c r="G321">
        <v>72</v>
      </c>
      <c r="H321" t="str">
        <f t="shared" si="12"/>
        <v>Good</v>
      </c>
      <c r="I321">
        <f>VLOOKUP(F321, [1]Sheet1!A:B, 2, FALSE)</f>
        <v>19</v>
      </c>
      <c r="J321" s="1">
        <f>hospitaldata[[#This Row],[departure_date]]-hospitaldata[[#This Row],[arrival_date]]</f>
        <v>12</v>
      </c>
      <c r="K321" s="1" t="str">
        <f t="shared" si="13"/>
        <v>Sunday</v>
      </c>
      <c r="L321" s="4" t="b">
        <f t="shared" si="14"/>
        <v>1</v>
      </c>
    </row>
    <row r="322" spans="1:12" x14ac:dyDescent="0.25">
      <c r="A322" s="1" t="s">
        <v>650</v>
      </c>
      <c r="B322" s="1" t="s">
        <v>651</v>
      </c>
      <c r="C322">
        <v>21</v>
      </c>
      <c r="D322" s="2">
        <v>45846</v>
      </c>
      <c r="E322" s="2">
        <v>45847</v>
      </c>
      <c r="F322" s="1" t="s">
        <v>14</v>
      </c>
      <c r="G322">
        <v>62</v>
      </c>
      <c r="H322" t="str">
        <f t="shared" ref="H322:H385" si="15">IF(G322&gt;=90,"Excellent",IF(G322&gt;60,"Good",IF(G322&gt;=30,"Needs Improvement")))</f>
        <v>Good</v>
      </c>
      <c r="I322">
        <f>VLOOKUP(F322, [1]Sheet1!A:B, 2, FALSE)</f>
        <v>19</v>
      </c>
      <c r="J322" s="1">
        <f>hospitaldata[[#This Row],[departure_date]]-hospitaldata[[#This Row],[arrival_date]]</f>
        <v>1</v>
      </c>
      <c r="K322" s="1" t="str">
        <f t="shared" ref="K322:K385" si="16">TEXT(C322, "dddd")</f>
        <v>Saturday</v>
      </c>
      <c r="L322" s="4" t="b">
        <f t="shared" ref="L322:L385" si="17">AND($J322&gt;AVERAGE($J$2:$J$1001), $G322&lt;80)</f>
        <v>0</v>
      </c>
    </row>
    <row r="323" spans="1:12" x14ac:dyDescent="0.25">
      <c r="A323" s="1" t="s">
        <v>652</v>
      </c>
      <c r="B323" s="1" t="s">
        <v>653</v>
      </c>
      <c r="C323">
        <v>62</v>
      </c>
      <c r="D323" s="2">
        <v>45676</v>
      </c>
      <c r="E323" s="2">
        <v>45683</v>
      </c>
      <c r="F323" s="1" t="s">
        <v>9</v>
      </c>
      <c r="G323">
        <v>88</v>
      </c>
      <c r="H323" t="str">
        <f t="shared" si="15"/>
        <v>Good</v>
      </c>
      <c r="I323">
        <f>VLOOKUP(F323, [1]Sheet1!A:B, 2, FALSE)</f>
        <v>10</v>
      </c>
      <c r="J323" s="1">
        <f>hospitaldata[[#This Row],[departure_date]]-hospitaldata[[#This Row],[arrival_date]]</f>
        <v>7</v>
      </c>
      <c r="K323" s="1" t="str">
        <f t="shared" si="16"/>
        <v>Friday</v>
      </c>
      <c r="L323" s="4" t="b">
        <f t="shared" si="17"/>
        <v>0</v>
      </c>
    </row>
    <row r="324" spans="1:12" x14ac:dyDescent="0.25">
      <c r="A324" s="1" t="s">
        <v>654</v>
      </c>
      <c r="B324" s="1" t="s">
        <v>655</v>
      </c>
      <c r="C324">
        <v>29</v>
      </c>
      <c r="D324" s="2">
        <v>45765</v>
      </c>
      <c r="E324" s="2">
        <v>45774</v>
      </c>
      <c r="F324" s="1" t="s">
        <v>14</v>
      </c>
      <c r="G324">
        <v>96</v>
      </c>
      <c r="H324" t="str">
        <f t="shared" si="15"/>
        <v>Excellent</v>
      </c>
      <c r="I324">
        <f>VLOOKUP(F324, [1]Sheet1!A:B, 2, FALSE)</f>
        <v>19</v>
      </c>
      <c r="J324" s="1">
        <f>hospitaldata[[#This Row],[departure_date]]-hospitaldata[[#This Row],[arrival_date]]</f>
        <v>9</v>
      </c>
      <c r="K324" s="1" t="str">
        <f t="shared" si="16"/>
        <v>Sunday</v>
      </c>
      <c r="L324" s="4" t="b">
        <f t="shared" si="17"/>
        <v>0</v>
      </c>
    </row>
    <row r="325" spans="1:12" x14ac:dyDescent="0.25">
      <c r="A325" s="1" t="s">
        <v>656</v>
      </c>
      <c r="B325" s="1" t="s">
        <v>657</v>
      </c>
      <c r="C325">
        <v>7</v>
      </c>
      <c r="D325" s="2">
        <v>45843</v>
      </c>
      <c r="E325" s="2">
        <v>45851</v>
      </c>
      <c r="F325" s="1" t="s">
        <v>9</v>
      </c>
      <c r="G325">
        <v>60</v>
      </c>
      <c r="H325" t="str">
        <f t="shared" si="15"/>
        <v>Needs Improvement</v>
      </c>
      <c r="I325">
        <f>VLOOKUP(F325, [1]Sheet1!A:B, 2, FALSE)</f>
        <v>10</v>
      </c>
      <c r="J325" s="1">
        <f>hospitaldata[[#This Row],[departure_date]]-hospitaldata[[#This Row],[arrival_date]]</f>
        <v>8</v>
      </c>
      <c r="K325" s="1" t="str">
        <f t="shared" si="16"/>
        <v>Saturday</v>
      </c>
      <c r="L325" s="4" t="b">
        <f t="shared" si="17"/>
        <v>1</v>
      </c>
    </row>
    <row r="326" spans="1:12" x14ac:dyDescent="0.25">
      <c r="A326" s="1" t="s">
        <v>658</v>
      </c>
      <c r="B326" s="1" t="s">
        <v>659</v>
      </c>
      <c r="C326">
        <v>4</v>
      </c>
      <c r="D326" s="2">
        <v>45761</v>
      </c>
      <c r="E326" s="2">
        <v>45764</v>
      </c>
      <c r="F326" s="1" t="s">
        <v>14</v>
      </c>
      <c r="G326">
        <v>91</v>
      </c>
      <c r="H326" t="str">
        <f t="shared" si="15"/>
        <v>Excellent</v>
      </c>
      <c r="I326">
        <f>VLOOKUP(F326, [1]Sheet1!A:B, 2, FALSE)</f>
        <v>19</v>
      </c>
      <c r="J326" s="1">
        <f>hospitaldata[[#This Row],[departure_date]]-hospitaldata[[#This Row],[arrival_date]]</f>
        <v>3</v>
      </c>
      <c r="K326" s="1" t="str">
        <f t="shared" si="16"/>
        <v>Wednesday</v>
      </c>
      <c r="L326" s="4" t="b">
        <f t="shared" si="17"/>
        <v>0</v>
      </c>
    </row>
    <row r="327" spans="1:12" x14ac:dyDescent="0.25">
      <c r="A327" s="1" t="s">
        <v>660</v>
      </c>
      <c r="B327" s="1" t="s">
        <v>661</v>
      </c>
      <c r="C327">
        <v>63</v>
      </c>
      <c r="D327" s="2">
        <v>46011</v>
      </c>
      <c r="E327" s="2">
        <v>46022</v>
      </c>
      <c r="F327" s="1" t="s">
        <v>9</v>
      </c>
      <c r="G327">
        <v>84</v>
      </c>
      <c r="H327" t="str">
        <f t="shared" si="15"/>
        <v>Good</v>
      </c>
      <c r="I327">
        <f>VLOOKUP(F327, [1]Sheet1!A:B, 2, FALSE)</f>
        <v>10</v>
      </c>
      <c r="J327" s="1">
        <f>hospitaldata[[#This Row],[departure_date]]-hospitaldata[[#This Row],[arrival_date]]</f>
        <v>11</v>
      </c>
      <c r="K327" s="1" t="str">
        <f t="shared" si="16"/>
        <v>Saturday</v>
      </c>
      <c r="L327" s="4" t="b">
        <f t="shared" si="17"/>
        <v>0</v>
      </c>
    </row>
    <row r="328" spans="1:12" x14ac:dyDescent="0.25">
      <c r="A328" s="1" t="s">
        <v>662</v>
      </c>
      <c r="B328" s="1" t="s">
        <v>663</v>
      </c>
      <c r="C328">
        <v>9</v>
      </c>
      <c r="D328" s="2">
        <v>45959</v>
      </c>
      <c r="E328" s="2">
        <v>45966</v>
      </c>
      <c r="F328" s="1" t="s">
        <v>17</v>
      </c>
      <c r="G328">
        <v>86</v>
      </c>
      <c r="H328" t="str">
        <f t="shared" si="15"/>
        <v>Good</v>
      </c>
      <c r="I328">
        <f>VLOOKUP(F328, [1]Sheet1!A:B, 2, FALSE)</f>
        <v>22</v>
      </c>
      <c r="J328" s="1">
        <f>hospitaldata[[#This Row],[departure_date]]-hospitaldata[[#This Row],[arrival_date]]</f>
        <v>7</v>
      </c>
      <c r="K328" s="1" t="str">
        <f t="shared" si="16"/>
        <v>Monday</v>
      </c>
      <c r="L328" s="4" t="b">
        <f t="shared" si="17"/>
        <v>0</v>
      </c>
    </row>
    <row r="329" spans="1:12" x14ac:dyDescent="0.25">
      <c r="A329" s="1" t="s">
        <v>664</v>
      </c>
      <c r="B329" s="1" t="s">
        <v>665</v>
      </c>
      <c r="C329">
        <v>26</v>
      </c>
      <c r="D329" s="2">
        <v>45769</v>
      </c>
      <c r="E329" s="2">
        <v>45782</v>
      </c>
      <c r="F329" s="1" t="s">
        <v>9</v>
      </c>
      <c r="G329">
        <v>68</v>
      </c>
      <c r="H329" t="str">
        <f t="shared" si="15"/>
        <v>Good</v>
      </c>
      <c r="I329">
        <f>VLOOKUP(F329, [1]Sheet1!A:B, 2, FALSE)</f>
        <v>10</v>
      </c>
      <c r="J329" s="1">
        <f>hospitaldata[[#This Row],[departure_date]]-hospitaldata[[#This Row],[arrival_date]]</f>
        <v>13</v>
      </c>
      <c r="K329" s="1" t="str">
        <f t="shared" si="16"/>
        <v>Thursday</v>
      </c>
      <c r="L329" s="4" t="b">
        <f t="shared" si="17"/>
        <v>1</v>
      </c>
    </row>
    <row r="330" spans="1:12" x14ac:dyDescent="0.25">
      <c r="A330" s="1" t="s">
        <v>666</v>
      </c>
      <c r="B330" s="1" t="s">
        <v>667</v>
      </c>
      <c r="C330">
        <v>35</v>
      </c>
      <c r="D330" s="2">
        <v>45891</v>
      </c>
      <c r="E330" s="2">
        <v>45901</v>
      </c>
      <c r="F330" s="1" t="s">
        <v>9</v>
      </c>
      <c r="G330">
        <v>71</v>
      </c>
      <c r="H330" t="str">
        <f t="shared" si="15"/>
        <v>Good</v>
      </c>
      <c r="I330">
        <f>VLOOKUP(F330, [1]Sheet1!A:B, 2, FALSE)</f>
        <v>10</v>
      </c>
      <c r="J330" s="1">
        <f>hospitaldata[[#This Row],[departure_date]]-hospitaldata[[#This Row],[arrival_date]]</f>
        <v>10</v>
      </c>
      <c r="K330" s="1" t="str">
        <f t="shared" si="16"/>
        <v>Saturday</v>
      </c>
      <c r="L330" s="4" t="b">
        <f t="shared" si="17"/>
        <v>1</v>
      </c>
    </row>
    <row r="331" spans="1:12" x14ac:dyDescent="0.25">
      <c r="A331" s="1" t="s">
        <v>668</v>
      </c>
      <c r="B331" s="1" t="s">
        <v>669</v>
      </c>
      <c r="C331">
        <v>80</v>
      </c>
      <c r="D331" s="2">
        <v>45671</v>
      </c>
      <c r="E331" s="2">
        <v>45680</v>
      </c>
      <c r="F331" s="1" t="s">
        <v>9</v>
      </c>
      <c r="G331">
        <v>93</v>
      </c>
      <c r="H331" t="str">
        <f t="shared" si="15"/>
        <v>Excellent</v>
      </c>
      <c r="I331">
        <f>VLOOKUP(F331, [1]Sheet1!A:B, 2, FALSE)</f>
        <v>10</v>
      </c>
      <c r="J331" s="1">
        <f>hospitaldata[[#This Row],[departure_date]]-hospitaldata[[#This Row],[arrival_date]]</f>
        <v>9</v>
      </c>
      <c r="K331" s="1" t="str">
        <f t="shared" si="16"/>
        <v>Tuesday</v>
      </c>
      <c r="L331" s="4" t="b">
        <f t="shared" si="17"/>
        <v>0</v>
      </c>
    </row>
    <row r="332" spans="1:12" x14ac:dyDescent="0.25">
      <c r="A332" s="1" t="s">
        <v>670</v>
      </c>
      <c r="B332" s="1" t="s">
        <v>671</v>
      </c>
      <c r="C332">
        <v>52</v>
      </c>
      <c r="D332" s="2">
        <v>45677</v>
      </c>
      <c r="E332" s="2">
        <v>45688</v>
      </c>
      <c r="F332" s="1" t="s">
        <v>17</v>
      </c>
      <c r="G332">
        <v>75</v>
      </c>
      <c r="H332" t="str">
        <f t="shared" si="15"/>
        <v>Good</v>
      </c>
      <c r="I332">
        <f>VLOOKUP(F332, [1]Sheet1!A:B, 2, FALSE)</f>
        <v>22</v>
      </c>
      <c r="J332" s="1">
        <f>hospitaldata[[#This Row],[departure_date]]-hospitaldata[[#This Row],[arrival_date]]</f>
        <v>11</v>
      </c>
      <c r="K332" s="1" t="str">
        <f t="shared" si="16"/>
        <v>Tuesday</v>
      </c>
      <c r="L332" s="4" t="b">
        <f t="shared" si="17"/>
        <v>1</v>
      </c>
    </row>
    <row r="333" spans="1:12" x14ac:dyDescent="0.25">
      <c r="A333" s="1" t="s">
        <v>672</v>
      </c>
      <c r="B333" s="1" t="s">
        <v>673</v>
      </c>
      <c r="C333">
        <v>69</v>
      </c>
      <c r="D333" s="2">
        <v>45868</v>
      </c>
      <c r="E333" s="2">
        <v>45873</v>
      </c>
      <c r="F333" s="1" t="s">
        <v>20</v>
      </c>
      <c r="G333">
        <v>63</v>
      </c>
      <c r="H333" t="str">
        <f t="shared" si="15"/>
        <v>Good</v>
      </c>
      <c r="I333">
        <f>VLOOKUP(F333, [1]Sheet1!A:B, 2, FALSE)</f>
        <v>14</v>
      </c>
      <c r="J333" s="1">
        <f>hospitaldata[[#This Row],[departure_date]]-hospitaldata[[#This Row],[arrival_date]]</f>
        <v>5</v>
      </c>
      <c r="K333" s="1" t="str">
        <f t="shared" si="16"/>
        <v>Friday</v>
      </c>
      <c r="L333" s="4" t="b">
        <f t="shared" si="17"/>
        <v>0</v>
      </c>
    </row>
    <row r="334" spans="1:12" x14ac:dyDescent="0.25">
      <c r="A334" s="1" t="s">
        <v>674</v>
      </c>
      <c r="B334" s="1" t="s">
        <v>675</v>
      </c>
      <c r="C334">
        <v>3</v>
      </c>
      <c r="D334" s="2">
        <v>45681</v>
      </c>
      <c r="E334" s="2">
        <v>45687</v>
      </c>
      <c r="F334" s="1" t="s">
        <v>20</v>
      </c>
      <c r="G334">
        <v>94</v>
      </c>
      <c r="H334" t="str">
        <f t="shared" si="15"/>
        <v>Excellent</v>
      </c>
      <c r="I334">
        <f>VLOOKUP(F334, [1]Sheet1!A:B, 2, FALSE)</f>
        <v>14</v>
      </c>
      <c r="J334" s="1">
        <f>hospitaldata[[#This Row],[departure_date]]-hospitaldata[[#This Row],[arrival_date]]</f>
        <v>6</v>
      </c>
      <c r="K334" s="1" t="str">
        <f t="shared" si="16"/>
        <v>Tuesday</v>
      </c>
      <c r="L334" s="4" t="b">
        <f t="shared" si="17"/>
        <v>0</v>
      </c>
    </row>
    <row r="335" spans="1:12" x14ac:dyDescent="0.25">
      <c r="A335" s="1" t="s">
        <v>676</v>
      </c>
      <c r="B335" s="1" t="s">
        <v>677</v>
      </c>
      <c r="C335">
        <v>25</v>
      </c>
      <c r="D335" s="2">
        <v>45887</v>
      </c>
      <c r="E335" s="2">
        <v>45892</v>
      </c>
      <c r="F335" s="1" t="s">
        <v>17</v>
      </c>
      <c r="G335">
        <v>99</v>
      </c>
      <c r="H335" t="str">
        <f t="shared" si="15"/>
        <v>Excellent</v>
      </c>
      <c r="I335">
        <f>VLOOKUP(F335, [1]Sheet1!A:B, 2, FALSE)</f>
        <v>22</v>
      </c>
      <c r="J335" s="1">
        <f>hospitaldata[[#This Row],[departure_date]]-hospitaldata[[#This Row],[arrival_date]]</f>
        <v>5</v>
      </c>
      <c r="K335" s="1" t="str">
        <f t="shared" si="16"/>
        <v>Wednesday</v>
      </c>
      <c r="L335" s="4" t="b">
        <f t="shared" si="17"/>
        <v>0</v>
      </c>
    </row>
    <row r="336" spans="1:12" x14ac:dyDescent="0.25">
      <c r="A336" s="1" t="s">
        <v>678</v>
      </c>
      <c r="B336" s="1" t="s">
        <v>679</v>
      </c>
      <c r="C336">
        <v>20</v>
      </c>
      <c r="D336" s="2">
        <v>45695</v>
      </c>
      <c r="E336" s="2">
        <v>45709</v>
      </c>
      <c r="F336" s="1" t="s">
        <v>9</v>
      </c>
      <c r="G336">
        <v>63</v>
      </c>
      <c r="H336" t="str">
        <f t="shared" si="15"/>
        <v>Good</v>
      </c>
      <c r="I336">
        <f>VLOOKUP(F336, [1]Sheet1!A:B, 2, FALSE)</f>
        <v>10</v>
      </c>
      <c r="J336" s="1">
        <f>hospitaldata[[#This Row],[departure_date]]-hospitaldata[[#This Row],[arrival_date]]</f>
        <v>14</v>
      </c>
      <c r="K336" s="1" t="str">
        <f t="shared" si="16"/>
        <v>Friday</v>
      </c>
      <c r="L336" s="4" t="b">
        <f t="shared" si="17"/>
        <v>1</v>
      </c>
    </row>
    <row r="337" spans="1:12" x14ac:dyDescent="0.25">
      <c r="A337" s="1" t="s">
        <v>680</v>
      </c>
      <c r="B337" s="1" t="s">
        <v>681</v>
      </c>
      <c r="C337">
        <v>59</v>
      </c>
      <c r="D337" s="2">
        <v>45677</v>
      </c>
      <c r="E337" s="2">
        <v>45678</v>
      </c>
      <c r="F337" s="1" t="s">
        <v>17</v>
      </c>
      <c r="G337">
        <v>66</v>
      </c>
      <c r="H337" t="str">
        <f t="shared" si="15"/>
        <v>Good</v>
      </c>
      <c r="I337">
        <f>VLOOKUP(F337, [1]Sheet1!A:B, 2, FALSE)</f>
        <v>22</v>
      </c>
      <c r="J337" s="1">
        <f>hospitaldata[[#This Row],[departure_date]]-hospitaldata[[#This Row],[arrival_date]]</f>
        <v>1</v>
      </c>
      <c r="K337" s="1" t="str">
        <f t="shared" si="16"/>
        <v>Tuesday</v>
      </c>
      <c r="L337" s="4" t="b">
        <f t="shared" si="17"/>
        <v>0</v>
      </c>
    </row>
    <row r="338" spans="1:12" x14ac:dyDescent="0.25">
      <c r="A338" s="1" t="s">
        <v>682</v>
      </c>
      <c r="B338" s="1" t="s">
        <v>683</v>
      </c>
      <c r="C338">
        <v>3</v>
      </c>
      <c r="D338" s="2">
        <v>45671</v>
      </c>
      <c r="E338" s="2">
        <v>45674</v>
      </c>
      <c r="F338" s="1" t="s">
        <v>17</v>
      </c>
      <c r="G338">
        <v>83</v>
      </c>
      <c r="H338" t="str">
        <f t="shared" si="15"/>
        <v>Good</v>
      </c>
      <c r="I338">
        <f>VLOOKUP(F338, [1]Sheet1!A:B, 2, FALSE)</f>
        <v>22</v>
      </c>
      <c r="J338" s="1">
        <f>hospitaldata[[#This Row],[departure_date]]-hospitaldata[[#This Row],[arrival_date]]</f>
        <v>3</v>
      </c>
      <c r="K338" s="1" t="str">
        <f t="shared" si="16"/>
        <v>Tuesday</v>
      </c>
      <c r="L338" s="4" t="b">
        <f t="shared" si="17"/>
        <v>0</v>
      </c>
    </row>
    <row r="339" spans="1:12" x14ac:dyDescent="0.25">
      <c r="A339" s="1" t="s">
        <v>684</v>
      </c>
      <c r="B339" s="1" t="s">
        <v>685</v>
      </c>
      <c r="C339">
        <v>79</v>
      </c>
      <c r="D339" s="2">
        <v>45712</v>
      </c>
      <c r="E339" s="2">
        <v>45716</v>
      </c>
      <c r="F339" s="1" t="s">
        <v>9</v>
      </c>
      <c r="G339">
        <v>63</v>
      </c>
      <c r="H339" t="str">
        <f t="shared" si="15"/>
        <v>Good</v>
      </c>
      <c r="I339">
        <f>VLOOKUP(F339, [1]Sheet1!A:B, 2, FALSE)</f>
        <v>10</v>
      </c>
      <c r="J339" s="1">
        <f>hospitaldata[[#This Row],[departure_date]]-hospitaldata[[#This Row],[arrival_date]]</f>
        <v>4</v>
      </c>
      <c r="K339" s="1" t="str">
        <f t="shared" si="16"/>
        <v>Monday</v>
      </c>
      <c r="L339" s="4" t="b">
        <f t="shared" si="17"/>
        <v>0</v>
      </c>
    </row>
    <row r="340" spans="1:12" x14ac:dyDescent="0.25">
      <c r="A340" s="1" t="s">
        <v>686</v>
      </c>
      <c r="B340" s="1" t="s">
        <v>687</v>
      </c>
      <c r="C340">
        <v>23</v>
      </c>
      <c r="D340" s="2">
        <v>45815</v>
      </c>
      <c r="E340" s="2">
        <v>45817</v>
      </c>
      <c r="F340" s="1" t="s">
        <v>9</v>
      </c>
      <c r="G340">
        <v>78</v>
      </c>
      <c r="H340" t="str">
        <f t="shared" si="15"/>
        <v>Good</v>
      </c>
      <c r="I340">
        <f>VLOOKUP(F340, [1]Sheet1!A:B, 2, FALSE)</f>
        <v>10</v>
      </c>
      <c r="J340" s="1">
        <f>hospitaldata[[#This Row],[departure_date]]-hospitaldata[[#This Row],[arrival_date]]</f>
        <v>2</v>
      </c>
      <c r="K340" s="1" t="str">
        <f t="shared" si="16"/>
        <v>Monday</v>
      </c>
      <c r="L340" s="4" t="b">
        <f t="shared" si="17"/>
        <v>0</v>
      </c>
    </row>
    <row r="341" spans="1:12" x14ac:dyDescent="0.25">
      <c r="A341" s="1" t="s">
        <v>688</v>
      </c>
      <c r="B341" s="1" t="s">
        <v>689</v>
      </c>
      <c r="C341">
        <v>30</v>
      </c>
      <c r="D341" s="2">
        <v>45717</v>
      </c>
      <c r="E341" s="2">
        <v>45720</v>
      </c>
      <c r="F341" s="1" t="s">
        <v>20</v>
      </c>
      <c r="G341">
        <v>78</v>
      </c>
      <c r="H341" t="str">
        <f t="shared" si="15"/>
        <v>Good</v>
      </c>
      <c r="I341">
        <f>VLOOKUP(F341, [1]Sheet1!A:B, 2, FALSE)</f>
        <v>14</v>
      </c>
      <c r="J341" s="1">
        <f>hospitaldata[[#This Row],[departure_date]]-hospitaldata[[#This Row],[arrival_date]]</f>
        <v>3</v>
      </c>
      <c r="K341" s="1" t="str">
        <f t="shared" si="16"/>
        <v>Monday</v>
      </c>
      <c r="L341" s="4" t="b">
        <f t="shared" si="17"/>
        <v>0</v>
      </c>
    </row>
    <row r="342" spans="1:12" x14ac:dyDescent="0.25">
      <c r="A342" s="1" t="s">
        <v>690</v>
      </c>
      <c r="B342" s="1" t="s">
        <v>691</v>
      </c>
      <c r="C342">
        <v>21</v>
      </c>
      <c r="D342" s="2">
        <v>45766</v>
      </c>
      <c r="E342" s="2">
        <v>45778</v>
      </c>
      <c r="F342" s="1" t="s">
        <v>20</v>
      </c>
      <c r="G342">
        <v>89</v>
      </c>
      <c r="H342" t="str">
        <f t="shared" si="15"/>
        <v>Good</v>
      </c>
      <c r="I342">
        <f>VLOOKUP(F342, [1]Sheet1!A:B, 2, FALSE)</f>
        <v>14</v>
      </c>
      <c r="J342" s="1">
        <f>hospitaldata[[#This Row],[departure_date]]-hospitaldata[[#This Row],[arrival_date]]</f>
        <v>12</v>
      </c>
      <c r="K342" s="1" t="str">
        <f t="shared" si="16"/>
        <v>Saturday</v>
      </c>
      <c r="L342" s="4" t="b">
        <f t="shared" si="17"/>
        <v>0</v>
      </c>
    </row>
    <row r="343" spans="1:12" x14ac:dyDescent="0.25">
      <c r="A343" s="1" t="s">
        <v>692</v>
      </c>
      <c r="B343" s="1" t="s">
        <v>693</v>
      </c>
      <c r="C343">
        <v>57</v>
      </c>
      <c r="D343" s="2">
        <v>45774</v>
      </c>
      <c r="E343" s="2">
        <v>45778</v>
      </c>
      <c r="F343" s="1" t="s">
        <v>9</v>
      </c>
      <c r="G343">
        <v>78</v>
      </c>
      <c r="H343" t="str">
        <f t="shared" si="15"/>
        <v>Good</v>
      </c>
      <c r="I343">
        <f>VLOOKUP(F343, [1]Sheet1!A:B, 2, FALSE)</f>
        <v>10</v>
      </c>
      <c r="J343" s="1">
        <f>hospitaldata[[#This Row],[departure_date]]-hospitaldata[[#This Row],[arrival_date]]</f>
        <v>4</v>
      </c>
      <c r="K343" s="1" t="str">
        <f t="shared" si="16"/>
        <v>Sunday</v>
      </c>
      <c r="L343" s="4" t="b">
        <f t="shared" si="17"/>
        <v>0</v>
      </c>
    </row>
    <row r="344" spans="1:12" x14ac:dyDescent="0.25">
      <c r="A344" s="1" t="s">
        <v>694</v>
      </c>
      <c r="B344" s="1" t="s">
        <v>695</v>
      </c>
      <c r="C344">
        <v>47</v>
      </c>
      <c r="D344" s="2">
        <v>45885</v>
      </c>
      <c r="E344" s="2">
        <v>45899</v>
      </c>
      <c r="F344" s="1" t="s">
        <v>17</v>
      </c>
      <c r="G344">
        <v>92</v>
      </c>
      <c r="H344" t="str">
        <f t="shared" si="15"/>
        <v>Excellent</v>
      </c>
      <c r="I344">
        <f>VLOOKUP(F344, [1]Sheet1!A:B, 2, FALSE)</f>
        <v>22</v>
      </c>
      <c r="J344" s="1">
        <f>hospitaldata[[#This Row],[departure_date]]-hospitaldata[[#This Row],[arrival_date]]</f>
        <v>14</v>
      </c>
      <c r="K344" s="1" t="str">
        <f t="shared" si="16"/>
        <v>Thursday</v>
      </c>
      <c r="L344" s="4" t="b">
        <f t="shared" si="17"/>
        <v>0</v>
      </c>
    </row>
    <row r="345" spans="1:12" x14ac:dyDescent="0.25">
      <c r="A345" s="1" t="s">
        <v>696</v>
      </c>
      <c r="B345" s="1" t="s">
        <v>697</v>
      </c>
      <c r="C345">
        <v>17</v>
      </c>
      <c r="D345" s="2">
        <v>45773</v>
      </c>
      <c r="E345" s="2">
        <v>45774</v>
      </c>
      <c r="F345" s="1" t="s">
        <v>14</v>
      </c>
      <c r="G345">
        <v>87</v>
      </c>
      <c r="H345" t="str">
        <f t="shared" si="15"/>
        <v>Good</v>
      </c>
      <c r="I345">
        <f>VLOOKUP(F345, [1]Sheet1!A:B, 2, FALSE)</f>
        <v>19</v>
      </c>
      <c r="J345" s="1">
        <f>hospitaldata[[#This Row],[departure_date]]-hospitaldata[[#This Row],[arrival_date]]</f>
        <v>1</v>
      </c>
      <c r="K345" s="1" t="str">
        <f t="shared" si="16"/>
        <v>Tuesday</v>
      </c>
      <c r="L345" s="4" t="b">
        <f t="shared" si="17"/>
        <v>0</v>
      </c>
    </row>
    <row r="346" spans="1:12" x14ac:dyDescent="0.25">
      <c r="A346" s="1" t="s">
        <v>698</v>
      </c>
      <c r="B346" s="1" t="s">
        <v>699</v>
      </c>
      <c r="C346">
        <v>46</v>
      </c>
      <c r="D346" s="2">
        <v>45970</v>
      </c>
      <c r="E346" s="2">
        <v>45982</v>
      </c>
      <c r="F346" s="1" t="s">
        <v>14</v>
      </c>
      <c r="G346">
        <v>92</v>
      </c>
      <c r="H346" t="str">
        <f t="shared" si="15"/>
        <v>Excellent</v>
      </c>
      <c r="I346">
        <f>VLOOKUP(F346, [1]Sheet1!A:B, 2, FALSE)</f>
        <v>19</v>
      </c>
      <c r="J346" s="1">
        <f>hospitaldata[[#This Row],[departure_date]]-hospitaldata[[#This Row],[arrival_date]]</f>
        <v>12</v>
      </c>
      <c r="K346" s="1" t="str">
        <f t="shared" si="16"/>
        <v>Wednesday</v>
      </c>
      <c r="L346" s="4" t="b">
        <f t="shared" si="17"/>
        <v>0</v>
      </c>
    </row>
    <row r="347" spans="1:12" x14ac:dyDescent="0.25">
      <c r="A347" s="1" t="s">
        <v>700</v>
      </c>
      <c r="B347" s="1" t="s">
        <v>701</v>
      </c>
      <c r="C347">
        <v>16</v>
      </c>
      <c r="D347" s="2">
        <v>45917</v>
      </c>
      <c r="E347" s="2">
        <v>45921</v>
      </c>
      <c r="F347" s="1" t="s">
        <v>9</v>
      </c>
      <c r="G347">
        <v>86</v>
      </c>
      <c r="H347" t="str">
        <f t="shared" si="15"/>
        <v>Good</v>
      </c>
      <c r="I347">
        <f>VLOOKUP(F347, [1]Sheet1!A:B, 2, FALSE)</f>
        <v>10</v>
      </c>
      <c r="J347" s="1">
        <f>hospitaldata[[#This Row],[departure_date]]-hospitaldata[[#This Row],[arrival_date]]</f>
        <v>4</v>
      </c>
      <c r="K347" s="1" t="str">
        <f t="shared" si="16"/>
        <v>Monday</v>
      </c>
      <c r="L347" s="4" t="b">
        <f t="shared" si="17"/>
        <v>0</v>
      </c>
    </row>
    <row r="348" spans="1:12" x14ac:dyDescent="0.25">
      <c r="A348" s="1" t="s">
        <v>702</v>
      </c>
      <c r="B348" s="1" t="s">
        <v>703</v>
      </c>
      <c r="C348">
        <v>14</v>
      </c>
      <c r="D348" s="2">
        <v>45704</v>
      </c>
      <c r="E348" s="2">
        <v>45718</v>
      </c>
      <c r="F348" s="1" t="s">
        <v>9</v>
      </c>
      <c r="G348">
        <v>70</v>
      </c>
      <c r="H348" t="str">
        <f t="shared" si="15"/>
        <v>Good</v>
      </c>
      <c r="I348">
        <f>VLOOKUP(F348, [1]Sheet1!A:B, 2, FALSE)</f>
        <v>10</v>
      </c>
      <c r="J348" s="1">
        <f>hospitaldata[[#This Row],[departure_date]]-hospitaldata[[#This Row],[arrival_date]]</f>
        <v>14</v>
      </c>
      <c r="K348" s="1" t="str">
        <f t="shared" si="16"/>
        <v>Saturday</v>
      </c>
      <c r="L348" s="4" t="b">
        <f t="shared" si="17"/>
        <v>1</v>
      </c>
    </row>
    <row r="349" spans="1:12" x14ac:dyDescent="0.25">
      <c r="A349" s="1" t="s">
        <v>704</v>
      </c>
      <c r="B349" s="1" t="s">
        <v>705</v>
      </c>
      <c r="C349">
        <v>8</v>
      </c>
      <c r="D349" s="2">
        <v>45982</v>
      </c>
      <c r="E349" s="2">
        <v>45991</v>
      </c>
      <c r="F349" s="1" t="s">
        <v>9</v>
      </c>
      <c r="G349">
        <v>69</v>
      </c>
      <c r="H349" t="str">
        <f t="shared" si="15"/>
        <v>Good</v>
      </c>
      <c r="I349">
        <f>VLOOKUP(F349, [1]Sheet1!A:B, 2, FALSE)</f>
        <v>10</v>
      </c>
      <c r="J349" s="1">
        <f>hospitaldata[[#This Row],[departure_date]]-hospitaldata[[#This Row],[arrival_date]]</f>
        <v>9</v>
      </c>
      <c r="K349" s="1" t="str">
        <f t="shared" si="16"/>
        <v>Sunday</v>
      </c>
      <c r="L349" s="4" t="b">
        <f t="shared" si="17"/>
        <v>1</v>
      </c>
    </row>
    <row r="350" spans="1:12" x14ac:dyDescent="0.25">
      <c r="A350" s="1" t="s">
        <v>706</v>
      </c>
      <c r="B350" s="1" t="s">
        <v>707</v>
      </c>
      <c r="C350">
        <v>49</v>
      </c>
      <c r="D350" s="2">
        <v>45764</v>
      </c>
      <c r="E350" s="2">
        <v>45765</v>
      </c>
      <c r="F350" s="1" t="s">
        <v>14</v>
      </c>
      <c r="G350">
        <v>89</v>
      </c>
      <c r="H350" t="str">
        <f t="shared" si="15"/>
        <v>Good</v>
      </c>
      <c r="I350">
        <f>VLOOKUP(F350, [1]Sheet1!A:B, 2, FALSE)</f>
        <v>19</v>
      </c>
      <c r="J350" s="1">
        <f>hospitaldata[[#This Row],[departure_date]]-hospitaldata[[#This Row],[arrival_date]]</f>
        <v>1</v>
      </c>
      <c r="K350" s="1" t="str">
        <f t="shared" si="16"/>
        <v>Saturday</v>
      </c>
      <c r="L350" s="4" t="b">
        <f t="shared" si="17"/>
        <v>0</v>
      </c>
    </row>
    <row r="351" spans="1:12" x14ac:dyDescent="0.25">
      <c r="A351" s="1" t="s">
        <v>708</v>
      </c>
      <c r="B351" s="1" t="s">
        <v>709</v>
      </c>
      <c r="C351">
        <v>69</v>
      </c>
      <c r="D351" s="2">
        <v>46022</v>
      </c>
      <c r="E351" s="2">
        <v>46025</v>
      </c>
      <c r="F351" s="1" t="s">
        <v>17</v>
      </c>
      <c r="G351">
        <v>78</v>
      </c>
      <c r="H351" t="str">
        <f t="shared" si="15"/>
        <v>Good</v>
      </c>
      <c r="I351">
        <f>VLOOKUP(F351, [1]Sheet1!A:B, 2, FALSE)</f>
        <v>22</v>
      </c>
      <c r="J351" s="1">
        <f>hospitaldata[[#This Row],[departure_date]]-hospitaldata[[#This Row],[arrival_date]]</f>
        <v>3</v>
      </c>
      <c r="K351" s="1" t="str">
        <f t="shared" si="16"/>
        <v>Friday</v>
      </c>
      <c r="L351" s="4" t="b">
        <f t="shared" si="17"/>
        <v>0</v>
      </c>
    </row>
    <row r="352" spans="1:12" x14ac:dyDescent="0.25">
      <c r="A352" s="1" t="s">
        <v>710</v>
      </c>
      <c r="B352" s="1" t="s">
        <v>711</v>
      </c>
      <c r="C352">
        <v>41</v>
      </c>
      <c r="D352" s="2">
        <v>45959</v>
      </c>
      <c r="E352" s="2">
        <v>45969</v>
      </c>
      <c r="F352" s="1" t="s">
        <v>14</v>
      </c>
      <c r="G352">
        <v>64</v>
      </c>
      <c r="H352" t="str">
        <f t="shared" si="15"/>
        <v>Good</v>
      </c>
      <c r="I352">
        <f>VLOOKUP(F352, [1]Sheet1!A:B, 2, FALSE)</f>
        <v>19</v>
      </c>
      <c r="J352" s="1">
        <f>hospitaldata[[#This Row],[departure_date]]-hospitaldata[[#This Row],[arrival_date]]</f>
        <v>10</v>
      </c>
      <c r="K352" s="1" t="str">
        <f t="shared" si="16"/>
        <v>Friday</v>
      </c>
      <c r="L352" s="4" t="b">
        <f t="shared" si="17"/>
        <v>1</v>
      </c>
    </row>
    <row r="353" spans="1:12" x14ac:dyDescent="0.25">
      <c r="A353" s="1" t="s">
        <v>712</v>
      </c>
      <c r="B353" s="1" t="s">
        <v>713</v>
      </c>
      <c r="C353">
        <v>63</v>
      </c>
      <c r="D353" s="2">
        <v>45706</v>
      </c>
      <c r="E353" s="2">
        <v>45711</v>
      </c>
      <c r="F353" s="1" t="s">
        <v>17</v>
      </c>
      <c r="G353">
        <v>69</v>
      </c>
      <c r="H353" t="str">
        <f t="shared" si="15"/>
        <v>Good</v>
      </c>
      <c r="I353">
        <f>VLOOKUP(F353, [1]Sheet1!A:B, 2, FALSE)</f>
        <v>22</v>
      </c>
      <c r="J353" s="1">
        <f>hospitaldata[[#This Row],[departure_date]]-hospitaldata[[#This Row],[arrival_date]]</f>
        <v>5</v>
      </c>
      <c r="K353" s="1" t="str">
        <f t="shared" si="16"/>
        <v>Saturday</v>
      </c>
      <c r="L353" s="4" t="b">
        <f t="shared" si="17"/>
        <v>0</v>
      </c>
    </row>
    <row r="354" spans="1:12" x14ac:dyDescent="0.25">
      <c r="A354" s="1" t="s">
        <v>714</v>
      </c>
      <c r="B354" s="1" t="s">
        <v>715</v>
      </c>
      <c r="C354">
        <v>63</v>
      </c>
      <c r="D354" s="2">
        <v>46013</v>
      </c>
      <c r="E354" s="2">
        <v>46019</v>
      </c>
      <c r="F354" s="1" t="s">
        <v>17</v>
      </c>
      <c r="G354">
        <v>85</v>
      </c>
      <c r="H354" t="str">
        <f t="shared" si="15"/>
        <v>Good</v>
      </c>
      <c r="I354">
        <f>VLOOKUP(F354, [1]Sheet1!A:B, 2, FALSE)</f>
        <v>22</v>
      </c>
      <c r="J354" s="1">
        <f>hospitaldata[[#This Row],[departure_date]]-hospitaldata[[#This Row],[arrival_date]]</f>
        <v>6</v>
      </c>
      <c r="K354" s="1" t="str">
        <f t="shared" si="16"/>
        <v>Saturday</v>
      </c>
      <c r="L354" s="4" t="b">
        <f t="shared" si="17"/>
        <v>0</v>
      </c>
    </row>
    <row r="355" spans="1:12" x14ac:dyDescent="0.25">
      <c r="A355" s="1" t="s">
        <v>716</v>
      </c>
      <c r="B355" s="1" t="s">
        <v>717</v>
      </c>
      <c r="C355">
        <v>3</v>
      </c>
      <c r="D355" s="2">
        <v>45888</v>
      </c>
      <c r="E355" s="2">
        <v>45895</v>
      </c>
      <c r="F355" s="1" t="s">
        <v>9</v>
      </c>
      <c r="G355">
        <v>94</v>
      </c>
      <c r="H355" t="str">
        <f t="shared" si="15"/>
        <v>Excellent</v>
      </c>
      <c r="I355">
        <f>VLOOKUP(F355, [1]Sheet1!A:B, 2, FALSE)</f>
        <v>10</v>
      </c>
      <c r="J355" s="1">
        <f>hospitaldata[[#This Row],[departure_date]]-hospitaldata[[#This Row],[arrival_date]]</f>
        <v>7</v>
      </c>
      <c r="K355" s="1" t="str">
        <f t="shared" si="16"/>
        <v>Tuesday</v>
      </c>
      <c r="L355" s="4" t="b">
        <f t="shared" si="17"/>
        <v>0</v>
      </c>
    </row>
    <row r="356" spans="1:12" x14ac:dyDescent="0.25">
      <c r="A356" s="1" t="s">
        <v>718</v>
      </c>
      <c r="B356" s="1" t="s">
        <v>719</v>
      </c>
      <c r="C356">
        <v>0</v>
      </c>
      <c r="D356" s="2">
        <v>45970</v>
      </c>
      <c r="E356" s="2">
        <v>45974</v>
      </c>
      <c r="F356" s="1" t="s">
        <v>20</v>
      </c>
      <c r="G356">
        <v>65</v>
      </c>
      <c r="H356" t="str">
        <f t="shared" si="15"/>
        <v>Good</v>
      </c>
      <c r="I356">
        <f>VLOOKUP(F356, [1]Sheet1!A:B, 2, FALSE)</f>
        <v>14</v>
      </c>
      <c r="J356" s="1">
        <f>hospitaldata[[#This Row],[departure_date]]-hospitaldata[[#This Row],[arrival_date]]</f>
        <v>4</v>
      </c>
      <c r="K356" s="1" t="str">
        <f t="shared" si="16"/>
        <v>Saturday</v>
      </c>
      <c r="L356" s="4" t="b">
        <f t="shared" si="17"/>
        <v>0</v>
      </c>
    </row>
    <row r="357" spans="1:12" x14ac:dyDescent="0.25">
      <c r="A357" s="1" t="s">
        <v>720</v>
      </c>
      <c r="B357" s="1" t="s">
        <v>721</v>
      </c>
      <c r="C357">
        <v>40</v>
      </c>
      <c r="D357" s="2">
        <v>45831</v>
      </c>
      <c r="E357" s="2">
        <v>45843</v>
      </c>
      <c r="F357" s="1" t="s">
        <v>9</v>
      </c>
      <c r="G357">
        <v>90</v>
      </c>
      <c r="H357" t="str">
        <f t="shared" si="15"/>
        <v>Excellent</v>
      </c>
      <c r="I357">
        <f>VLOOKUP(F357, [1]Sheet1!A:B, 2, FALSE)</f>
        <v>10</v>
      </c>
      <c r="J357" s="1">
        <f>hospitaldata[[#This Row],[departure_date]]-hospitaldata[[#This Row],[arrival_date]]</f>
        <v>12</v>
      </c>
      <c r="K357" s="1" t="str">
        <f t="shared" si="16"/>
        <v>Thursday</v>
      </c>
      <c r="L357" s="4" t="b">
        <f t="shared" si="17"/>
        <v>0</v>
      </c>
    </row>
    <row r="358" spans="1:12" x14ac:dyDescent="0.25">
      <c r="A358" s="1" t="s">
        <v>722</v>
      </c>
      <c r="B358" s="1" t="s">
        <v>723</v>
      </c>
      <c r="C358">
        <v>83</v>
      </c>
      <c r="D358" s="2">
        <v>45693</v>
      </c>
      <c r="E358" s="2">
        <v>45698</v>
      </c>
      <c r="F358" s="1" t="s">
        <v>20</v>
      </c>
      <c r="G358">
        <v>89</v>
      </c>
      <c r="H358" t="str">
        <f t="shared" si="15"/>
        <v>Good</v>
      </c>
      <c r="I358">
        <f>VLOOKUP(F358, [1]Sheet1!A:B, 2, FALSE)</f>
        <v>14</v>
      </c>
      <c r="J358" s="1">
        <f>hospitaldata[[#This Row],[departure_date]]-hospitaldata[[#This Row],[arrival_date]]</f>
        <v>5</v>
      </c>
      <c r="K358" s="1" t="str">
        <f t="shared" si="16"/>
        <v>Friday</v>
      </c>
      <c r="L358" s="4" t="b">
        <f t="shared" si="17"/>
        <v>0</v>
      </c>
    </row>
    <row r="359" spans="1:12" x14ac:dyDescent="0.25">
      <c r="A359" s="1" t="s">
        <v>724</v>
      </c>
      <c r="B359" s="1" t="s">
        <v>725</v>
      </c>
      <c r="C359">
        <v>23</v>
      </c>
      <c r="D359" s="2">
        <v>45763</v>
      </c>
      <c r="E359" s="2">
        <v>45777</v>
      </c>
      <c r="F359" s="1" t="s">
        <v>20</v>
      </c>
      <c r="G359">
        <v>81</v>
      </c>
      <c r="H359" t="str">
        <f t="shared" si="15"/>
        <v>Good</v>
      </c>
      <c r="I359">
        <f>VLOOKUP(F359, [1]Sheet1!A:B, 2, FALSE)</f>
        <v>14</v>
      </c>
      <c r="J359" s="1">
        <f>hospitaldata[[#This Row],[departure_date]]-hospitaldata[[#This Row],[arrival_date]]</f>
        <v>14</v>
      </c>
      <c r="K359" s="1" t="str">
        <f t="shared" si="16"/>
        <v>Monday</v>
      </c>
      <c r="L359" s="4" t="b">
        <f t="shared" si="17"/>
        <v>0</v>
      </c>
    </row>
    <row r="360" spans="1:12" x14ac:dyDescent="0.25">
      <c r="A360" s="1" t="s">
        <v>726</v>
      </c>
      <c r="B360" s="1" t="s">
        <v>727</v>
      </c>
      <c r="C360">
        <v>6</v>
      </c>
      <c r="D360" s="2">
        <v>45877</v>
      </c>
      <c r="E360" s="2">
        <v>45891</v>
      </c>
      <c r="F360" s="1" t="s">
        <v>14</v>
      </c>
      <c r="G360">
        <v>69</v>
      </c>
      <c r="H360" t="str">
        <f t="shared" si="15"/>
        <v>Good</v>
      </c>
      <c r="I360">
        <f>VLOOKUP(F360, [1]Sheet1!A:B, 2, FALSE)</f>
        <v>19</v>
      </c>
      <c r="J360" s="1">
        <f>hospitaldata[[#This Row],[departure_date]]-hospitaldata[[#This Row],[arrival_date]]</f>
        <v>14</v>
      </c>
      <c r="K360" s="1" t="str">
        <f t="shared" si="16"/>
        <v>Friday</v>
      </c>
      <c r="L360" s="4" t="b">
        <f t="shared" si="17"/>
        <v>1</v>
      </c>
    </row>
    <row r="361" spans="1:12" x14ac:dyDescent="0.25">
      <c r="A361" s="1" t="s">
        <v>728</v>
      </c>
      <c r="B361" s="1" t="s">
        <v>729</v>
      </c>
      <c r="C361">
        <v>79</v>
      </c>
      <c r="D361" s="2">
        <v>45839</v>
      </c>
      <c r="E361" s="2">
        <v>45849</v>
      </c>
      <c r="F361" s="1" t="s">
        <v>20</v>
      </c>
      <c r="G361">
        <v>84</v>
      </c>
      <c r="H361" t="str">
        <f t="shared" si="15"/>
        <v>Good</v>
      </c>
      <c r="I361">
        <f>VLOOKUP(F361, [1]Sheet1!A:B, 2, FALSE)</f>
        <v>14</v>
      </c>
      <c r="J361" s="1">
        <f>hospitaldata[[#This Row],[departure_date]]-hospitaldata[[#This Row],[arrival_date]]</f>
        <v>10</v>
      </c>
      <c r="K361" s="1" t="str">
        <f t="shared" si="16"/>
        <v>Monday</v>
      </c>
      <c r="L361" s="4" t="b">
        <f t="shared" si="17"/>
        <v>0</v>
      </c>
    </row>
    <row r="362" spans="1:12" x14ac:dyDescent="0.25">
      <c r="A362" s="1" t="s">
        <v>730</v>
      </c>
      <c r="B362" s="1" t="s">
        <v>731</v>
      </c>
      <c r="C362">
        <v>76</v>
      </c>
      <c r="D362" s="2">
        <v>45701</v>
      </c>
      <c r="E362" s="2">
        <v>45710</v>
      </c>
      <c r="F362" s="1" t="s">
        <v>9</v>
      </c>
      <c r="G362">
        <v>95</v>
      </c>
      <c r="H362" t="str">
        <f t="shared" si="15"/>
        <v>Excellent</v>
      </c>
      <c r="I362">
        <f>VLOOKUP(F362, [1]Sheet1!A:B, 2, FALSE)</f>
        <v>10</v>
      </c>
      <c r="J362" s="1">
        <f>hospitaldata[[#This Row],[departure_date]]-hospitaldata[[#This Row],[arrival_date]]</f>
        <v>9</v>
      </c>
      <c r="K362" s="1" t="str">
        <f t="shared" si="16"/>
        <v>Friday</v>
      </c>
      <c r="L362" s="4" t="b">
        <f t="shared" si="17"/>
        <v>0</v>
      </c>
    </row>
    <row r="363" spans="1:12" x14ac:dyDescent="0.25">
      <c r="A363" s="1" t="s">
        <v>732</v>
      </c>
      <c r="B363" s="1" t="s">
        <v>733</v>
      </c>
      <c r="C363">
        <v>55</v>
      </c>
      <c r="D363" s="2">
        <v>45741</v>
      </c>
      <c r="E363" s="2">
        <v>45743</v>
      </c>
      <c r="F363" s="1" t="s">
        <v>14</v>
      </c>
      <c r="G363">
        <v>80</v>
      </c>
      <c r="H363" t="str">
        <f t="shared" si="15"/>
        <v>Good</v>
      </c>
      <c r="I363">
        <f>VLOOKUP(F363, [1]Sheet1!A:B, 2, FALSE)</f>
        <v>19</v>
      </c>
      <c r="J363" s="1">
        <f>hospitaldata[[#This Row],[departure_date]]-hospitaldata[[#This Row],[arrival_date]]</f>
        <v>2</v>
      </c>
      <c r="K363" s="1" t="str">
        <f t="shared" si="16"/>
        <v>Friday</v>
      </c>
      <c r="L363" s="4" t="b">
        <f t="shared" si="17"/>
        <v>0</v>
      </c>
    </row>
    <row r="364" spans="1:12" x14ac:dyDescent="0.25">
      <c r="A364" s="1" t="s">
        <v>734</v>
      </c>
      <c r="B364" s="1" t="s">
        <v>735</v>
      </c>
      <c r="C364">
        <v>67</v>
      </c>
      <c r="D364" s="2">
        <v>45664</v>
      </c>
      <c r="E364" s="2">
        <v>45670</v>
      </c>
      <c r="F364" s="1" t="s">
        <v>9</v>
      </c>
      <c r="G364">
        <v>74</v>
      </c>
      <c r="H364" t="str">
        <f t="shared" si="15"/>
        <v>Good</v>
      </c>
      <c r="I364">
        <f>VLOOKUP(F364, [1]Sheet1!A:B, 2, FALSE)</f>
        <v>10</v>
      </c>
      <c r="J364" s="1">
        <f>hospitaldata[[#This Row],[departure_date]]-hospitaldata[[#This Row],[arrival_date]]</f>
        <v>6</v>
      </c>
      <c r="K364" s="1" t="str">
        <f t="shared" si="16"/>
        <v>Wednesday</v>
      </c>
      <c r="L364" s="4" t="b">
        <f t="shared" si="17"/>
        <v>0</v>
      </c>
    </row>
    <row r="365" spans="1:12" x14ac:dyDescent="0.25">
      <c r="A365" s="1" t="s">
        <v>736</v>
      </c>
      <c r="B365" s="1" t="s">
        <v>737</v>
      </c>
      <c r="C365">
        <v>81</v>
      </c>
      <c r="D365" s="2">
        <v>45905</v>
      </c>
      <c r="E365" s="2">
        <v>45916</v>
      </c>
      <c r="F365" s="1" t="s">
        <v>20</v>
      </c>
      <c r="G365">
        <v>79</v>
      </c>
      <c r="H365" t="str">
        <f t="shared" si="15"/>
        <v>Good</v>
      </c>
      <c r="I365">
        <f>VLOOKUP(F365, [1]Sheet1!A:B, 2, FALSE)</f>
        <v>14</v>
      </c>
      <c r="J365" s="1">
        <f>hospitaldata[[#This Row],[departure_date]]-hospitaldata[[#This Row],[arrival_date]]</f>
        <v>11</v>
      </c>
      <c r="K365" s="1" t="str">
        <f t="shared" si="16"/>
        <v>Wednesday</v>
      </c>
      <c r="L365" s="4" t="b">
        <f t="shared" si="17"/>
        <v>1</v>
      </c>
    </row>
    <row r="366" spans="1:12" x14ac:dyDescent="0.25">
      <c r="A366" s="1" t="s">
        <v>738</v>
      </c>
      <c r="B366" s="1" t="s">
        <v>739</v>
      </c>
      <c r="C366">
        <v>87</v>
      </c>
      <c r="D366" s="2">
        <v>45856</v>
      </c>
      <c r="E366" s="2">
        <v>45861</v>
      </c>
      <c r="F366" s="1" t="s">
        <v>14</v>
      </c>
      <c r="G366">
        <v>85</v>
      </c>
      <c r="H366" t="str">
        <f t="shared" si="15"/>
        <v>Good</v>
      </c>
      <c r="I366">
        <f>VLOOKUP(F366, [1]Sheet1!A:B, 2, FALSE)</f>
        <v>19</v>
      </c>
      <c r="J366" s="1">
        <f>hospitaldata[[#This Row],[departure_date]]-hospitaldata[[#This Row],[arrival_date]]</f>
        <v>5</v>
      </c>
      <c r="K366" s="1" t="str">
        <f t="shared" si="16"/>
        <v>Tuesday</v>
      </c>
      <c r="L366" s="4" t="b">
        <f t="shared" si="17"/>
        <v>0</v>
      </c>
    </row>
    <row r="367" spans="1:12" x14ac:dyDescent="0.25">
      <c r="A367" s="1" t="s">
        <v>740</v>
      </c>
      <c r="B367" s="1" t="s">
        <v>741</v>
      </c>
      <c r="C367">
        <v>13</v>
      </c>
      <c r="D367" s="2">
        <v>45822</v>
      </c>
      <c r="E367" s="2">
        <v>45832</v>
      </c>
      <c r="F367" s="1" t="s">
        <v>17</v>
      </c>
      <c r="G367">
        <v>80</v>
      </c>
      <c r="H367" t="str">
        <f t="shared" si="15"/>
        <v>Good</v>
      </c>
      <c r="I367">
        <f>VLOOKUP(F367, [1]Sheet1!A:B, 2, FALSE)</f>
        <v>22</v>
      </c>
      <c r="J367" s="1">
        <f>hospitaldata[[#This Row],[departure_date]]-hospitaldata[[#This Row],[arrival_date]]</f>
        <v>10</v>
      </c>
      <c r="K367" s="1" t="str">
        <f t="shared" si="16"/>
        <v>Friday</v>
      </c>
      <c r="L367" s="4" t="b">
        <f t="shared" si="17"/>
        <v>0</v>
      </c>
    </row>
    <row r="368" spans="1:12" x14ac:dyDescent="0.25">
      <c r="A368" s="1" t="s">
        <v>742</v>
      </c>
      <c r="B368" s="1" t="s">
        <v>743</v>
      </c>
      <c r="C368">
        <v>81</v>
      </c>
      <c r="D368" s="2">
        <v>45788</v>
      </c>
      <c r="E368" s="2">
        <v>45795</v>
      </c>
      <c r="F368" s="1" t="s">
        <v>17</v>
      </c>
      <c r="G368">
        <v>85</v>
      </c>
      <c r="H368" t="str">
        <f t="shared" si="15"/>
        <v>Good</v>
      </c>
      <c r="I368">
        <f>VLOOKUP(F368, [1]Sheet1!A:B, 2, FALSE)</f>
        <v>22</v>
      </c>
      <c r="J368" s="1">
        <f>hospitaldata[[#This Row],[departure_date]]-hospitaldata[[#This Row],[arrival_date]]</f>
        <v>7</v>
      </c>
      <c r="K368" s="1" t="str">
        <f t="shared" si="16"/>
        <v>Wednesday</v>
      </c>
      <c r="L368" s="4" t="b">
        <f t="shared" si="17"/>
        <v>0</v>
      </c>
    </row>
    <row r="369" spans="1:12" x14ac:dyDescent="0.25">
      <c r="A369" s="1" t="s">
        <v>744</v>
      </c>
      <c r="B369" s="1" t="s">
        <v>745</v>
      </c>
      <c r="C369">
        <v>36</v>
      </c>
      <c r="D369" s="2">
        <v>45962</v>
      </c>
      <c r="E369" s="2">
        <v>45965</v>
      </c>
      <c r="F369" s="1" t="s">
        <v>20</v>
      </c>
      <c r="G369">
        <v>84</v>
      </c>
      <c r="H369" t="str">
        <f t="shared" si="15"/>
        <v>Good</v>
      </c>
      <c r="I369">
        <f>VLOOKUP(F369, [1]Sheet1!A:B, 2, FALSE)</f>
        <v>14</v>
      </c>
      <c r="J369" s="1">
        <f>hospitaldata[[#This Row],[departure_date]]-hospitaldata[[#This Row],[arrival_date]]</f>
        <v>3</v>
      </c>
      <c r="K369" s="1" t="str">
        <f t="shared" si="16"/>
        <v>Sunday</v>
      </c>
      <c r="L369" s="4" t="b">
        <f t="shared" si="17"/>
        <v>0</v>
      </c>
    </row>
    <row r="370" spans="1:12" x14ac:dyDescent="0.25">
      <c r="A370" s="1" t="s">
        <v>746</v>
      </c>
      <c r="B370" s="1" t="s">
        <v>747</v>
      </c>
      <c r="C370">
        <v>84</v>
      </c>
      <c r="D370" s="2">
        <v>45818</v>
      </c>
      <c r="E370" s="2">
        <v>45820</v>
      </c>
      <c r="F370" s="1" t="s">
        <v>20</v>
      </c>
      <c r="G370">
        <v>63</v>
      </c>
      <c r="H370" t="str">
        <f t="shared" si="15"/>
        <v>Good</v>
      </c>
      <c r="I370">
        <f>VLOOKUP(F370, [1]Sheet1!A:B, 2, FALSE)</f>
        <v>14</v>
      </c>
      <c r="J370" s="1">
        <f>hospitaldata[[#This Row],[departure_date]]-hospitaldata[[#This Row],[arrival_date]]</f>
        <v>2</v>
      </c>
      <c r="K370" s="1" t="str">
        <f t="shared" si="16"/>
        <v>Saturday</v>
      </c>
      <c r="L370" s="4" t="b">
        <f t="shared" si="17"/>
        <v>0</v>
      </c>
    </row>
    <row r="371" spans="1:12" x14ac:dyDescent="0.25">
      <c r="A371" s="1" t="s">
        <v>748</v>
      </c>
      <c r="B371" s="1" t="s">
        <v>749</v>
      </c>
      <c r="C371">
        <v>70</v>
      </c>
      <c r="D371" s="2">
        <v>45946</v>
      </c>
      <c r="E371" s="2">
        <v>45947</v>
      </c>
      <c r="F371" s="1" t="s">
        <v>9</v>
      </c>
      <c r="G371">
        <v>83</v>
      </c>
      <c r="H371" t="str">
        <f t="shared" si="15"/>
        <v>Good</v>
      </c>
      <c r="I371">
        <f>VLOOKUP(F371, [1]Sheet1!A:B, 2, FALSE)</f>
        <v>10</v>
      </c>
      <c r="J371" s="1">
        <f>hospitaldata[[#This Row],[departure_date]]-hospitaldata[[#This Row],[arrival_date]]</f>
        <v>1</v>
      </c>
      <c r="K371" s="1" t="str">
        <f t="shared" si="16"/>
        <v>Saturday</v>
      </c>
      <c r="L371" s="4" t="b">
        <f t="shared" si="17"/>
        <v>0</v>
      </c>
    </row>
    <row r="372" spans="1:12" x14ac:dyDescent="0.25">
      <c r="A372" s="1" t="s">
        <v>750</v>
      </c>
      <c r="B372" s="1" t="s">
        <v>751</v>
      </c>
      <c r="C372">
        <v>60</v>
      </c>
      <c r="D372" s="2">
        <v>46011</v>
      </c>
      <c r="E372" s="2">
        <v>46023</v>
      </c>
      <c r="F372" s="1" t="s">
        <v>17</v>
      </c>
      <c r="G372">
        <v>98</v>
      </c>
      <c r="H372" t="str">
        <f t="shared" si="15"/>
        <v>Excellent</v>
      </c>
      <c r="I372">
        <f>VLOOKUP(F372, [1]Sheet1!A:B, 2, FALSE)</f>
        <v>22</v>
      </c>
      <c r="J372" s="1">
        <f>hospitaldata[[#This Row],[departure_date]]-hospitaldata[[#This Row],[arrival_date]]</f>
        <v>12</v>
      </c>
      <c r="K372" s="1" t="str">
        <f t="shared" si="16"/>
        <v>Wednesday</v>
      </c>
      <c r="L372" s="4" t="b">
        <f t="shared" si="17"/>
        <v>0</v>
      </c>
    </row>
    <row r="373" spans="1:12" x14ac:dyDescent="0.25">
      <c r="A373" s="1" t="s">
        <v>752</v>
      </c>
      <c r="B373" s="1" t="s">
        <v>753</v>
      </c>
      <c r="C373">
        <v>85</v>
      </c>
      <c r="D373" s="2">
        <v>45674</v>
      </c>
      <c r="E373" s="2">
        <v>45676</v>
      </c>
      <c r="F373" s="1" t="s">
        <v>17</v>
      </c>
      <c r="G373">
        <v>65</v>
      </c>
      <c r="H373" t="str">
        <f t="shared" si="15"/>
        <v>Good</v>
      </c>
      <c r="I373">
        <f>VLOOKUP(F373, [1]Sheet1!A:B, 2, FALSE)</f>
        <v>22</v>
      </c>
      <c r="J373" s="1">
        <f>hospitaldata[[#This Row],[departure_date]]-hospitaldata[[#This Row],[arrival_date]]</f>
        <v>2</v>
      </c>
      <c r="K373" s="1" t="str">
        <f t="shared" si="16"/>
        <v>Sunday</v>
      </c>
      <c r="L373" s="4" t="b">
        <f t="shared" si="17"/>
        <v>0</v>
      </c>
    </row>
    <row r="374" spans="1:12" x14ac:dyDescent="0.25">
      <c r="A374" s="1" t="s">
        <v>754</v>
      </c>
      <c r="B374" s="1" t="s">
        <v>755</v>
      </c>
      <c r="C374">
        <v>69</v>
      </c>
      <c r="D374" s="2">
        <v>45722</v>
      </c>
      <c r="E374" s="2">
        <v>45732</v>
      </c>
      <c r="F374" s="1" t="s">
        <v>9</v>
      </c>
      <c r="G374">
        <v>80</v>
      </c>
      <c r="H374" t="str">
        <f t="shared" si="15"/>
        <v>Good</v>
      </c>
      <c r="I374">
        <f>VLOOKUP(F374, [1]Sheet1!A:B, 2, FALSE)</f>
        <v>10</v>
      </c>
      <c r="J374" s="1">
        <f>hospitaldata[[#This Row],[departure_date]]-hospitaldata[[#This Row],[arrival_date]]</f>
        <v>10</v>
      </c>
      <c r="K374" s="1" t="str">
        <f t="shared" si="16"/>
        <v>Friday</v>
      </c>
      <c r="L374" s="4" t="b">
        <f t="shared" si="17"/>
        <v>0</v>
      </c>
    </row>
    <row r="375" spans="1:12" x14ac:dyDescent="0.25">
      <c r="A375" s="1" t="s">
        <v>756</v>
      </c>
      <c r="B375" s="1" t="s">
        <v>757</v>
      </c>
      <c r="C375">
        <v>4</v>
      </c>
      <c r="D375" s="2">
        <v>45679</v>
      </c>
      <c r="E375" s="2">
        <v>45688</v>
      </c>
      <c r="F375" s="1" t="s">
        <v>9</v>
      </c>
      <c r="G375">
        <v>61</v>
      </c>
      <c r="H375" t="str">
        <f t="shared" si="15"/>
        <v>Good</v>
      </c>
      <c r="I375">
        <f>VLOOKUP(F375, [1]Sheet1!A:B, 2, FALSE)</f>
        <v>10</v>
      </c>
      <c r="J375" s="1">
        <f>hospitaldata[[#This Row],[departure_date]]-hospitaldata[[#This Row],[arrival_date]]</f>
        <v>9</v>
      </c>
      <c r="K375" s="1" t="str">
        <f t="shared" si="16"/>
        <v>Wednesday</v>
      </c>
      <c r="L375" s="4" t="b">
        <f t="shared" si="17"/>
        <v>1</v>
      </c>
    </row>
    <row r="376" spans="1:12" x14ac:dyDescent="0.25">
      <c r="A376" s="1" t="s">
        <v>758</v>
      </c>
      <c r="B376" s="1" t="s">
        <v>759</v>
      </c>
      <c r="C376">
        <v>73</v>
      </c>
      <c r="D376" s="2">
        <v>45801</v>
      </c>
      <c r="E376" s="2">
        <v>45804</v>
      </c>
      <c r="F376" s="1" t="s">
        <v>9</v>
      </c>
      <c r="G376">
        <v>98</v>
      </c>
      <c r="H376" t="str">
        <f t="shared" si="15"/>
        <v>Excellent</v>
      </c>
      <c r="I376">
        <f>VLOOKUP(F376, [1]Sheet1!A:B, 2, FALSE)</f>
        <v>10</v>
      </c>
      <c r="J376" s="1">
        <f>hospitaldata[[#This Row],[departure_date]]-hospitaldata[[#This Row],[arrival_date]]</f>
        <v>3</v>
      </c>
      <c r="K376" s="1" t="str">
        <f t="shared" si="16"/>
        <v>Tuesday</v>
      </c>
      <c r="L376" s="4" t="b">
        <f t="shared" si="17"/>
        <v>0</v>
      </c>
    </row>
    <row r="377" spans="1:12" x14ac:dyDescent="0.25">
      <c r="A377" s="1" t="s">
        <v>760</v>
      </c>
      <c r="B377" s="1" t="s">
        <v>761</v>
      </c>
      <c r="C377">
        <v>85</v>
      </c>
      <c r="D377" s="2">
        <v>46001</v>
      </c>
      <c r="E377" s="2">
        <v>46009</v>
      </c>
      <c r="F377" s="1" t="s">
        <v>20</v>
      </c>
      <c r="G377">
        <v>97</v>
      </c>
      <c r="H377" t="str">
        <f t="shared" si="15"/>
        <v>Excellent</v>
      </c>
      <c r="I377">
        <f>VLOOKUP(F377, [1]Sheet1!A:B, 2, FALSE)</f>
        <v>14</v>
      </c>
      <c r="J377" s="1">
        <f>hospitaldata[[#This Row],[departure_date]]-hospitaldata[[#This Row],[arrival_date]]</f>
        <v>8</v>
      </c>
      <c r="K377" s="1" t="str">
        <f t="shared" si="16"/>
        <v>Sunday</v>
      </c>
      <c r="L377" s="4" t="b">
        <f t="shared" si="17"/>
        <v>0</v>
      </c>
    </row>
    <row r="378" spans="1:12" x14ac:dyDescent="0.25">
      <c r="A378" s="1" t="s">
        <v>762</v>
      </c>
      <c r="B378" s="1" t="s">
        <v>763</v>
      </c>
      <c r="C378">
        <v>59</v>
      </c>
      <c r="D378" s="2">
        <v>45795</v>
      </c>
      <c r="E378" s="2">
        <v>45798</v>
      </c>
      <c r="F378" s="1" t="s">
        <v>14</v>
      </c>
      <c r="G378">
        <v>91</v>
      </c>
      <c r="H378" t="str">
        <f t="shared" si="15"/>
        <v>Excellent</v>
      </c>
      <c r="I378">
        <f>VLOOKUP(F378, [1]Sheet1!A:B, 2, FALSE)</f>
        <v>19</v>
      </c>
      <c r="J378" s="1">
        <f>hospitaldata[[#This Row],[departure_date]]-hospitaldata[[#This Row],[arrival_date]]</f>
        <v>3</v>
      </c>
      <c r="K378" s="1" t="str">
        <f t="shared" si="16"/>
        <v>Tuesday</v>
      </c>
      <c r="L378" s="4" t="b">
        <f t="shared" si="17"/>
        <v>0</v>
      </c>
    </row>
    <row r="379" spans="1:12" x14ac:dyDescent="0.25">
      <c r="A379" s="1" t="s">
        <v>764</v>
      </c>
      <c r="B379" s="1" t="s">
        <v>765</v>
      </c>
      <c r="C379">
        <v>6</v>
      </c>
      <c r="D379" s="2">
        <v>45677</v>
      </c>
      <c r="E379" s="2">
        <v>45687</v>
      </c>
      <c r="F379" s="1" t="s">
        <v>17</v>
      </c>
      <c r="G379">
        <v>63</v>
      </c>
      <c r="H379" t="str">
        <f t="shared" si="15"/>
        <v>Good</v>
      </c>
      <c r="I379">
        <f>VLOOKUP(F379, [1]Sheet1!A:B, 2, FALSE)</f>
        <v>22</v>
      </c>
      <c r="J379" s="1">
        <f>hospitaldata[[#This Row],[departure_date]]-hospitaldata[[#This Row],[arrival_date]]</f>
        <v>10</v>
      </c>
      <c r="K379" s="1" t="str">
        <f t="shared" si="16"/>
        <v>Friday</v>
      </c>
      <c r="L379" s="4" t="b">
        <f t="shared" si="17"/>
        <v>1</v>
      </c>
    </row>
    <row r="380" spans="1:12" x14ac:dyDescent="0.25">
      <c r="A380" s="1" t="s">
        <v>766</v>
      </c>
      <c r="B380" s="1" t="s">
        <v>767</v>
      </c>
      <c r="C380">
        <v>85</v>
      </c>
      <c r="D380" s="2">
        <v>45889</v>
      </c>
      <c r="E380" s="2">
        <v>45894</v>
      </c>
      <c r="F380" s="1" t="s">
        <v>14</v>
      </c>
      <c r="G380">
        <v>74</v>
      </c>
      <c r="H380" t="str">
        <f t="shared" si="15"/>
        <v>Good</v>
      </c>
      <c r="I380">
        <f>VLOOKUP(F380, [1]Sheet1!A:B, 2, FALSE)</f>
        <v>19</v>
      </c>
      <c r="J380" s="1">
        <f>hospitaldata[[#This Row],[departure_date]]-hospitaldata[[#This Row],[arrival_date]]</f>
        <v>5</v>
      </c>
      <c r="K380" s="1" t="str">
        <f t="shared" si="16"/>
        <v>Sunday</v>
      </c>
      <c r="L380" s="4" t="b">
        <f t="shared" si="17"/>
        <v>0</v>
      </c>
    </row>
    <row r="381" spans="1:12" x14ac:dyDescent="0.25">
      <c r="A381" s="1" t="s">
        <v>768</v>
      </c>
      <c r="B381" s="1" t="s">
        <v>769</v>
      </c>
      <c r="C381">
        <v>85</v>
      </c>
      <c r="D381" s="2">
        <v>45749</v>
      </c>
      <c r="E381" s="2">
        <v>45763</v>
      </c>
      <c r="F381" s="1" t="s">
        <v>20</v>
      </c>
      <c r="G381">
        <v>86</v>
      </c>
      <c r="H381" t="str">
        <f t="shared" si="15"/>
        <v>Good</v>
      </c>
      <c r="I381">
        <f>VLOOKUP(F381, [1]Sheet1!A:B, 2, FALSE)</f>
        <v>14</v>
      </c>
      <c r="J381" s="1">
        <f>hospitaldata[[#This Row],[departure_date]]-hospitaldata[[#This Row],[arrival_date]]</f>
        <v>14</v>
      </c>
      <c r="K381" s="1" t="str">
        <f t="shared" si="16"/>
        <v>Sunday</v>
      </c>
      <c r="L381" s="4" t="b">
        <f t="shared" si="17"/>
        <v>0</v>
      </c>
    </row>
    <row r="382" spans="1:12" x14ac:dyDescent="0.25">
      <c r="A382" s="1" t="s">
        <v>770</v>
      </c>
      <c r="B382" s="1" t="s">
        <v>771</v>
      </c>
      <c r="C382">
        <v>39</v>
      </c>
      <c r="D382" s="2">
        <v>45941</v>
      </c>
      <c r="E382" s="2">
        <v>45951</v>
      </c>
      <c r="F382" s="1" t="s">
        <v>9</v>
      </c>
      <c r="G382">
        <v>61</v>
      </c>
      <c r="H382" t="str">
        <f t="shared" si="15"/>
        <v>Good</v>
      </c>
      <c r="I382">
        <f>VLOOKUP(F382, [1]Sheet1!A:B, 2, FALSE)</f>
        <v>10</v>
      </c>
      <c r="J382" s="1">
        <f>hospitaldata[[#This Row],[departure_date]]-hospitaldata[[#This Row],[arrival_date]]</f>
        <v>10</v>
      </c>
      <c r="K382" s="1" t="str">
        <f t="shared" si="16"/>
        <v>Wednesday</v>
      </c>
      <c r="L382" s="4" t="b">
        <f t="shared" si="17"/>
        <v>1</v>
      </c>
    </row>
    <row r="383" spans="1:12" x14ac:dyDescent="0.25">
      <c r="A383" s="1" t="s">
        <v>772</v>
      </c>
      <c r="B383" s="1" t="s">
        <v>773</v>
      </c>
      <c r="C383">
        <v>24</v>
      </c>
      <c r="D383" s="2">
        <v>45911</v>
      </c>
      <c r="E383" s="2">
        <v>45914</v>
      </c>
      <c r="F383" s="1" t="s">
        <v>20</v>
      </c>
      <c r="G383">
        <v>67</v>
      </c>
      <c r="H383" t="str">
        <f t="shared" si="15"/>
        <v>Good</v>
      </c>
      <c r="I383">
        <f>VLOOKUP(F383, [1]Sheet1!A:B, 2, FALSE)</f>
        <v>14</v>
      </c>
      <c r="J383" s="1">
        <f>hospitaldata[[#This Row],[departure_date]]-hospitaldata[[#This Row],[arrival_date]]</f>
        <v>3</v>
      </c>
      <c r="K383" s="1" t="str">
        <f t="shared" si="16"/>
        <v>Tuesday</v>
      </c>
      <c r="L383" s="4" t="b">
        <f t="shared" si="17"/>
        <v>0</v>
      </c>
    </row>
    <row r="384" spans="1:12" x14ac:dyDescent="0.25">
      <c r="A384" s="1" t="s">
        <v>774</v>
      </c>
      <c r="B384" s="1" t="s">
        <v>775</v>
      </c>
      <c r="C384">
        <v>43</v>
      </c>
      <c r="D384" s="2">
        <v>45699</v>
      </c>
      <c r="E384" s="2">
        <v>45703</v>
      </c>
      <c r="F384" s="1" t="s">
        <v>17</v>
      </c>
      <c r="G384">
        <v>94</v>
      </c>
      <c r="H384" t="str">
        <f t="shared" si="15"/>
        <v>Excellent</v>
      </c>
      <c r="I384">
        <f>VLOOKUP(F384, [1]Sheet1!A:B, 2, FALSE)</f>
        <v>22</v>
      </c>
      <c r="J384" s="1">
        <f>hospitaldata[[#This Row],[departure_date]]-hospitaldata[[#This Row],[arrival_date]]</f>
        <v>4</v>
      </c>
      <c r="K384" s="1" t="str">
        <f t="shared" si="16"/>
        <v>Sunday</v>
      </c>
      <c r="L384" s="4" t="b">
        <f t="shared" si="17"/>
        <v>0</v>
      </c>
    </row>
    <row r="385" spans="1:12" x14ac:dyDescent="0.25">
      <c r="A385" s="1" t="s">
        <v>776</v>
      </c>
      <c r="B385" s="1" t="s">
        <v>777</v>
      </c>
      <c r="C385">
        <v>5</v>
      </c>
      <c r="D385" s="2">
        <v>45936</v>
      </c>
      <c r="E385" s="2">
        <v>45945</v>
      </c>
      <c r="F385" s="1" t="s">
        <v>14</v>
      </c>
      <c r="G385">
        <v>78</v>
      </c>
      <c r="H385" t="str">
        <f t="shared" si="15"/>
        <v>Good</v>
      </c>
      <c r="I385">
        <f>VLOOKUP(F385, [1]Sheet1!A:B, 2, FALSE)</f>
        <v>19</v>
      </c>
      <c r="J385" s="1">
        <f>hospitaldata[[#This Row],[departure_date]]-hospitaldata[[#This Row],[arrival_date]]</f>
        <v>9</v>
      </c>
      <c r="K385" s="1" t="str">
        <f t="shared" si="16"/>
        <v>Thursday</v>
      </c>
      <c r="L385" s="4" t="b">
        <f t="shared" si="17"/>
        <v>1</v>
      </c>
    </row>
    <row r="386" spans="1:12" x14ac:dyDescent="0.25">
      <c r="A386" s="1" t="s">
        <v>778</v>
      </c>
      <c r="B386" s="1" t="s">
        <v>779</v>
      </c>
      <c r="C386">
        <v>68</v>
      </c>
      <c r="D386" s="2">
        <v>45924</v>
      </c>
      <c r="E386" s="2">
        <v>45932</v>
      </c>
      <c r="F386" s="1" t="s">
        <v>14</v>
      </c>
      <c r="G386">
        <v>71</v>
      </c>
      <c r="H386" t="str">
        <f t="shared" ref="H386:H449" si="18">IF(G386&gt;=90,"Excellent",IF(G386&gt;60,"Good",IF(G386&gt;=30,"Needs Improvement")))</f>
        <v>Good</v>
      </c>
      <c r="I386">
        <f>VLOOKUP(F386, [1]Sheet1!A:B, 2, FALSE)</f>
        <v>19</v>
      </c>
      <c r="J386" s="1">
        <f>hospitaldata[[#This Row],[departure_date]]-hospitaldata[[#This Row],[arrival_date]]</f>
        <v>8</v>
      </c>
      <c r="K386" s="1" t="str">
        <f t="shared" ref="K386:K449" si="19">TEXT(C386, "dddd")</f>
        <v>Thursday</v>
      </c>
      <c r="L386" s="4" t="b">
        <f t="shared" ref="L386:L449" si="20">AND($J386&gt;AVERAGE($J$2:$J$1001), $G386&lt;80)</f>
        <v>1</v>
      </c>
    </row>
    <row r="387" spans="1:12" x14ac:dyDescent="0.25">
      <c r="A387" s="1" t="s">
        <v>780</v>
      </c>
      <c r="B387" s="1" t="s">
        <v>781</v>
      </c>
      <c r="C387">
        <v>73</v>
      </c>
      <c r="D387" s="2">
        <v>45954</v>
      </c>
      <c r="E387" s="2">
        <v>45958</v>
      </c>
      <c r="F387" s="1" t="s">
        <v>20</v>
      </c>
      <c r="G387">
        <v>96</v>
      </c>
      <c r="H387" t="str">
        <f t="shared" si="18"/>
        <v>Excellent</v>
      </c>
      <c r="I387">
        <f>VLOOKUP(F387, [1]Sheet1!A:B, 2, FALSE)</f>
        <v>14</v>
      </c>
      <c r="J387" s="1">
        <f>hospitaldata[[#This Row],[departure_date]]-hospitaldata[[#This Row],[arrival_date]]</f>
        <v>4</v>
      </c>
      <c r="K387" s="1" t="str">
        <f t="shared" si="19"/>
        <v>Tuesday</v>
      </c>
      <c r="L387" s="4" t="b">
        <f t="shared" si="20"/>
        <v>0</v>
      </c>
    </row>
    <row r="388" spans="1:12" x14ac:dyDescent="0.25">
      <c r="A388" s="1" t="s">
        <v>782</v>
      </c>
      <c r="B388" s="1" t="s">
        <v>783</v>
      </c>
      <c r="C388">
        <v>84</v>
      </c>
      <c r="D388" s="2">
        <v>45712</v>
      </c>
      <c r="E388" s="2">
        <v>45721</v>
      </c>
      <c r="F388" s="1" t="s">
        <v>20</v>
      </c>
      <c r="G388">
        <v>74</v>
      </c>
      <c r="H388" t="str">
        <f t="shared" si="18"/>
        <v>Good</v>
      </c>
      <c r="I388">
        <f>VLOOKUP(F388, [1]Sheet1!A:B, 2, FALSE)</f>
        <v>14</v>
      </c>
      <c r="J388" s="1">
        <f>hospitaldata[[#This Row],[departure_date]]-hospitaldata[[#This Row],[arrival_date]]</f>
        <v>9</v>
      </c>
      <c r="K388" s="1" t="str">
        <f t="shared" si="19"/>
        <v>Saturday</v>
      </c>
      <c r="L388" s="4" t="b">
        <f t="shared" si="20"/>
        <v>1</v>
      </c>
    </row>
    <row r="389" spans="1:12" x14ac:dyDescent="0.25">
      <c r="A389" s="1" t="s">
        <v>784</v>
      </c>
      <c r="B389" s="1" t="s">
        <v>785</v>
      </c>
      <c r="C389">
        <v>47</v>
      </c>
      <c r="D389" s="2">
        <v>45761</v>
      </c>
      <c r="E389" s="2">
        <v>45763</v>
      </c>
      <c r="F389" s="1" t="s">
        <v>9</v>
      </c>
      <c r="G389">
        <v>79</v>
      </c>
      <c r="H389" t="str">
        <f t="shared" si="18"/>
        <v>Good</v>
      </c>
      <c r="I389">
        <f>VLOOKUP(F389, [1]Sheet1!A:B, 2, FALSE)</f>
        <v>10</v>
      </c>
      <c r="J389" s="1">
        <f>hospitaldata[[#This Row],[departure_date]]-hospitaldata[[#This Row],[arrival_date]]</f>
        <v>2</v>
      </c>
      <c r="K389" s="1" t="str">
        <f t="shared" si="19"/>
        <v>Thursday</v>
      </c>
      <c r="L389" s="4" t="b">
        <f t="shared" si="20"/>
        <v>0</v>
      </c>
    </row>
    <row r="390" spans="1:12" x14ac:dyDescent="0.25">
      <c r="A390" s="1" t="s">
        <v>786</v>
      </c>
      <c r="B390" s="1" t="s">
        <v>787</v>
      </c>
      <c r="C390">
        <v>69</v>
      </c>
      <c r="D390" s="2">
        <v>45920</v>
      </c>
      <c r="E390" s="2">
        <v>45923</v>
      </c>
      <c r="F390" s="1" t="s">
        <v>20</v>
      </c>
      <c r="G390">
        <v>62</v>
      </c>
      <c r="H390" t="str">
        <f t="shared" si="18"/>
        <v>Good</v>
      </c>
      <c r="I390">
        <f>VLOOKUP(F390, [1]Sheet1!A:B, 2, FALSE)</f>
        <v>14</v>
      </c>
      <c r="J390" s="1">
        <f>hospitaldata[[#This Row],[departure_date]]-hospitaldata[[#This Row],[arrival_date]]</f>
        <v>3</v>
      </c>
      <c r="K390" s="1" t="str">
        <f t="shared" si="19"/>
        <v>Friday</v>
      </c>
      <c r="L390" s="4" t="b">
        <f t="shared" si="20"/>
        <v>0</v>
      </c>
    </row>
    <row r="391" spans="1:12" x14ac:dyDescent="0.25">
      <c r="A391" s="1" t="s">
        <v>788</v>
      </c>
      <c r="B391" s="1" t="s">
        <v>789</v>
      </c>
      <c r="C391">
        <v>26</v>
      </c>
      <c r="D391" s="2">
        <v>46020</v>
      </c>
      <c r="E391" s="2">
        <v>46028</v>
      </c>
      <c r="F391" s="1" t="s">
        <v>9</v>
      </c>
      <c r="G391">
        <v>97</v>
      </c>
      <c r="H391" t="str">
        <f t="shared" si="18"/>
        <v>Excellent</v>
      </c>
      <c r="I391">
        <f>VLOOKUP(F391, [1]Sheet1!A:B, 2, FALSE)</f>
        <v>10</v>
      </c>
      <c r="J391" s="1">
        <f>hospitaldata[[#This Row],[departure_date]]-hospitaldata[[#This Row],[arrival_date]]</f>
        <v>8</v>
      </c>
      <c r="K391" s="1" t="str">
        <f t="shared" si="19"/>
        <v>Thursday</v>
      </c>
      <c r="L391" s="4" t="b">
        <f t="shared" si="20"/>
        <v>0</v>
      </c>
    </row>
    <row r="392" spans="1:12" x14ac:dyDescent="0.25">
      <c r="A392" s="1" t="s">
        <v>790</v>
      </c>
      <c r="B392" s="1" t="s">
        <v>791</v>
      </c>
      <c r="C392">
        <v>32</v>
      </c>
      <c r="D392" s="2">
        <v>45786</v>
      </c>
      <c r="E392" s="2">
        <v>45793</v>
      </c>
      <c r="F392" s="1" t="s">
        <v>20</v>
      </c>
      <c r="G392">
        <v>67</v>
      </c>
      <c r="H392" t="str">
        <f t="shared" si="18"/>
        <v>Good</v>
      </c>
      <c r="I392">
        <f>VLOOKUP(F392, [1]Sheet1!A:B, 2, FALSE)</f>
        <v>14</v>
      </c>
      <c r="J392" s="1">
        <f>hospitaldata[[#This Row],[departure_date]]-hospitaldata[[#This Row],[arrival_date]]</f>
        <v>7</v>
      </c>
      <c r="K392" s="1" t="str">
        <f t="shared" si="19"/>
        <v>Wednesday</v>
      </c>
      <c r="L392" s="4" t="b">
        <f t="shared" si="20"/>
        <v>0</v>
      </c>
    </row>
    <row r="393" spans="1:12" x14ac:dyDescent="0.25">
      <c r="A393" s="1" t="s">
        <v>792</v>
      </c>
      <c r="B393" s="1" t="s">
        <v>793</v>
      </c>
      <c r="C393">
        <v>31</v>
      </c>
      <c r="D393" s="2">
        <v>45833</v>
      </c>
      <c r="E393" s="2">
        <v>45844</v>
      </c>
      <c r="F393" s="1" t="s">
        <v>20</v>
      </c>
      <c r="G393">
        <v>96</v>
      </c>
      <c r="H393" t="str">
        <f t="shared" si="18"/>
        <v>Excellent</v>
      </c>
      <c r="I393">
        <f>VLOOKUP(F393, [1]Sheet1!A:B, 2, FALSE)</f>
        <v>14</v>
      </c>
      <c r="J393" s="1">
        <f>hospitaldata[[#This Row],[departure_date]]-hospitaldata[[#This Row],[arrival_date]]</f>
        <v>11</v>
      </c>
      <c r="K393" s="1" t="str">
        <f t="shared" si="19"/>
        <v>Tuesday</v>
      </c>
      <c r="L393" s="4" t="b">
        <f t="shared" si="20"/>
        <v>0</v>
      </c>
    </row>
    <row r="394" spans="1:12" x14ac:dyDescent="0.25">
      <c r="A394" s="1" t="s">
        <v>794</v>
      </c>
      <c r="B394" s="1" t="s">
        <v>795</v>
      </c>
      <c r="C394">
        <v>3</v>
      </c>
      <c r="D394" s="2">
        <v>45903</v>
      </c>
      <c r="E394" s="2">
        <v>45906</v>
      </c>
      <c r="F394" s="1" t="s">
        <v>9</v>
      </c>
      <c r="G394">
        <v>91</v>
      </c>
      <c r="H394" t="str">
        <f t="shared" si="18"/>
        <v>Excellent</v>
      </c>
      <c r="I394">
        <f>VLOOKUP(F394, [1]Sheet1!A:B, 2, FALSE)</f>
        <v>10</v>
      </c>
      <c r="J394" s="1">
        <f>hospitaldata[[#This Row],[departure_date]]-hospitaldata[[#This Row],[arrival_date]]</f>
        <v>3</v>
      </c>
      <c r="K394" s="1" t="str">
        <f t="shared" si="19"/>
        <v>Tuesday</v>
      </c>
      <c r="L394" s="4" t="b">
        <f t="shared" si="20"/>
        <v>0</v>
      </c>
    </row>
    <row r="395" spans="1:12" x14ac:dyDescent="0.25">
      <c r="A395" s="1" t="s">
        <v>796</v>
      </c>
      <c r="B395" s="1" t="s">
        <v>797</v>
      </c>
      <c r="C395">
        <v>8</v>
      </c>
      <c r="D395" s="2">
        <v>45959</v>
      </c>
      <c r="E395" s="2">
        <v>45966</v>
      </c>
      <c r="F395" s="1" t="s">
        <v>20</v>
      </c>
      <c r="G395">
        <v>75</v>
      </c>
      <c r="H395" t="str">
        <f t="shared" si="18"/>
        <v>Good</v>
      </c>
      <c r="I395">
        <f>VLOOKUP(F395, [1]Sheet1!A:B, 2, FALSE)</f>
        <v>14</v>
      </c>
      <c r="J395" s="1">
        <f>hospitaldata[[#This Row],[departure_date]]-hospitaldata[[#This Row],[arrival_date]]</f>
        <v>7</v>
      </c>
      <c r="K395" s="1" t="str">
        <f t="shared" si="19"/>
        <v>Sunday</v>
      </c>
      <c r="L395" s="4" t="b">
        <f t="shared" si="20"/>
        <v>0</v>
      </c>
    </row>
    <row r="396" spans="1:12" x14ac:dyDescent="0.25">
      <c r="A396" s="1" t="s">
        <v>798</v>
      </c>
      <c r="B396" s="1" t="s">
        <v>799</v>
      </c>
      <c r="C396">
        <v>0</v>
      </c>
      <c r="D396" s="2">
        <v>45766</v>
      </c>
      <c r="E396" s="2">
        <v>45773</v>
      </c>
      <c r="F396" s="1" t="s">
        <v>14</v>
      </c>
      <c r="G396">
        <v>80</v>
      </c>
      <c r="H396" t="str">
        <f t="shared" si="18"/>
        <v>Good</v>
      </c>
      <c r="I396">
        <f>VLOOKUP(F396, [1]Sheet1!A:B, 2, FALSE)</f>
        <v>19</v>
      </c>
      <c r="J396" s="1">
        <f>hospitaldata[[#This Row],[departure_date]]-hospitaldata[[#This Row],[arrival_date]]</f>
        <v>7</v>
      </c>
      <c r="K396" s="1" t="str">
        <f t="shared" si="19"/>
        <v>Saturday</v>
      </c>
      <c r="L396" s="4" t="b">
        <f t="shared" si="20"/>
        <v>0</v>
      </c>
    </row>
    <row r="397" spans="1:12" x14ac:dyDescent="0.25">
      <c r="A397" s="1" t="s">
        <v>800</v>
      </c>
      <c r="B397" s="1" t="s">
        <v>801</v>
      </c>
      <c r="C397">
        <v>29</v>
      </c>
      <c r="D397" s="2">
        <v>45819</v>
      </c>
      <c r="E397" s="2">
        <v>45823</v>
      </c>
      <c r="F397" s="1" t="s">
        <v>17</v>
      </c>
      <c r="G397">
        <v>87</v>
      </c>
      <c r="H397" t="str">
        <f t="shared" si="18"/>
        <v>Good</v>
      </c>
      <c r="I397">
        <f>VLOOKUP(F397, [1]Sheet1!A:B, 2, FALSE)</f>
        <v>22</v>
      </c>
      <c r="J397" s="1">
        <f>hospitaldata[[#This Row],[departure_date]]-hospitaldata[[#This Row],[arrival_date]]</f>
        <v>4</v>
      </c>
      <c r="K397" s="1" t="str">
        <f t="shared" si="19"/>
        <v>Sunday</v>
      </c>
      <c r="L397" s="4" t="b">
        <f t="shared" si="20"/>
        <v>0</v>
      </c>
    </row>
    <row r="398" spans="1:12" x14ac:dyDescent="0.25">
      <c r="A398" s="1" t="s">
        <v>802</v>
      </c>
      <c r="B398" s="1" t="s">
        <v>803</v>
      </c>
      <c r="C398">
        <v>58</v>
      </c>
      <c r="D398" s="2">
        <v>45785</v>
      </c>
      <c r="E398" s="2">
        <v>45796</v>
      </c>
      <c r="F398" s="1" t="s">
        <v>14</v>
      </c>
      <c r="G398">
        <v>64</v>
      </c>
      <c r="H398" t="str">
        <f t="shared" si="18"/>
        <v>Good</v>
      </c>
      <c r="I398">
        <f>VLOOKUP(F398, [1]Sheet1!A:B, 2, FALSE)</f>
        <v>19</v>
      </c>
      <c r="J398" s="1">
        <f>hospitaldata[[#This Row],[departure_date]]-hospitaldata[[#This Row],[arrival_date]]</f>
        <v>11</v>
      </c>
      <c r="K398" s="1" t="str">
        <f t="shared" si="19"/>
        <v>Monday</v>
      </c>
      <c r="L398" s="4" t="b">
        <f t="shared" si="20"/>
        <v>1</v>
      </c>
    </row>
    <row r="399" spans="1:12" x14ac:dyDescent="0.25">
      <c r="A399" s="1" t="s">
        <v>804</v>
      </c>
      <c r="B399" s="1" t="s">
        <v>805</v>
      </c>
      <c r="C399">
        <v>24</v>
      </c>
      <c r="D399" s="2">
        <v>46010</v>
      </c>
      <c r="E399" s="2">
        <v>46014</v>
      </c>
      <c r="F399" s="1" t="s">
        <v>14</v>
      </c>
      <c r="G399">
        <v>84</v>
      </c>
      <c r="H399" t="str">
        <f t="shared" si="18"/>
        <v>Good</v>
      </c>
      <c r="I399">
        <f>VLOOKUP(F399, [1]Sheet1!A:B, 2, FALSE)</f>
        <v>19</v>
      </c>
      <c r="J399" s="1">
        <f>hospitaldata[[#This Row],[departure_date]]-hospitaldata[[#This Row],[arrival_date]]</f>
        <v>4</v>
      </c>
      <c r="K399" s="1" t="str">
        <f t="shared" si="19"/>
        <v>Tuesday</v>
      </c>
      <c r="L399" s="4" t="b">
        <f t="shared" si="20"/>
        <v>0</v>
      </c>
    </row>
    <row r="400" spans="1:12" x14ac:dyDescent="0.25">
      <c r="A400" s="1" t="s">
        <v>806</v>
      </c>
      <c r="B400" s="1" t="s">
        <v>807</v>
      </c>
      <c r="C400">
        <v>19</v>
      </c>
      <c r="D400" s="2">
        <v>45811</v>
      </c>
      <c r="E400" s="2">
        <v>45825</v>
      </c>
      <c r="F400" s="1" t="s">
        <v>9</v>
      </c>
      <c r="G400">
        <v>64</v>
      </c>
      <c r="H400" t="str">
        <f t="shared" si="18"/>
        <v>Good</v>
      </c>
      <c r="I400">
        <f>VLOOKUP(F400, [1]Sheet1!A:B, 2, FALSE)</f>
        <v>10</v>
      </c>
      <c r="J400" s="1">
        <f>hospitaldata[[#This Row],[departure_date]]-hospitaldata[[#This Row],[arrival_date]]</f>
        <v>14</v>
      </c>
      <c r="K400" s="1" t="str">
        <f t="shared" si="19"/>
        <v>Thursday</v>
      </c>
      <c r="L400" s="4" t="b">
        <f t="shared" si="20"/>
        <v>1</v>
      </c>
    </row>
    <row r="401" spans="1:12" x14ac:dyDescent="0.25">
      <c r="A401" s="1" t="s">
        <v>808</v>
      </c>
      <c r="B401" s="1" t="s">
        <v>809</v>
      </c>
      <c r="C401">
        <v>60</v>
      </c>
      <c r="D401" s="2">
        <v>45922</v>
      </c>
      <c r="E401" s="2">
        <v>45926</v>
      </c>
      <c r="F401" s="1" t="s">
        <v>20</v>
      </c>
      <c r="G401">
        <v>97</v>
      </c>
      <c r="H401" t="str">
        <f t="shared" si="18"/>
        <v>Excellent</v>
      </c>
      <c r="I401">
        <f>VLOOKUP(F401, [1]Sheet1!A:B, 2, FALSE)</f>
        <v>14</v>
      </c>
      <c r="J401" s="1">
        <f>hospitaldata[[#This Row],[departure_date]]-hospitaldata[[#This Row],[arrival_date]]</f>
        <v>4</v>
      </c>
      <c r="K401" s="1" t="str">
        <f t="shared" si="19"/>
        <v>Wednesday</v>
      </c>
      <c r="L401" s="4" t="b">
        <f t="shared" si="20"/>
        <v>0</v>
      </c>
    </row>
    <row r="402" spans="1:12" x14ac:dyDescent="0.25">
      <c r="A402" s="1" t="s">
        <v>810</v>
      </c>
      <c r="B402" s="1" t="s">
        <v>811</v>
      </c>
      <c r="C402">
        <v>49</v>
      </c>
      <c r="D402" s="2">
        <v>45868</v>
      </c>
      <c r="E402" s="2">
        <v>45880</v>
      </c>
      <c r="F402" s="1" t="s">
        <v>9</v>
      </c>
      <c r="G402">
        <v>70</v>
      </c>
      <c r="H402" t="str">
        <f t="shared" si="18"/>
        <v>Good</v>
      </c>
      <c r="I402">
        <f>VLOOKUP(F402, [1]Sheet1!A:B, 2, FALSE)</f>
        <v>10</v>
      </c>
      <c r="J402" s="1">
        <f>hospitaldata[[#This Row],[departure_date]]-hospitaldata[[#This Row],[arrival_date]]</f>
        <v>12</v>
      </c>
      <c r="K402" s="1" t="str">
        <f t="shared" si="19"/>
        <v>Saturday</v>
      </c>
      <c r="L402" s="4" t="b">
        <f t="shared" si="20"/>
        <v>1</v>
      </c>
    </row>
    <row r="403" spans="1:12" x14ac:dyDescent="0.25">
      <c r="A403" s="1" t="s">
        <v>812</v>
      </c>
      <c r="B403" s="1" t="s">
        <v>813</v>
      </c>
      <c r="C403">
        <v>65</v>
      </c>
      <c r="D403" s="2">
        <v>46021</v>
      </c>
      <c r="E403" s="2">
        <v>46033</v>
      </c>
      <c r="F403" s="1" t="s">
        <v>14</v>
      </c>
      <c r="G403">
        <v>68</v>
      </c>
      <c r="H403" t="str">
        <f t="shared" si="18"/>
        <v>Good</v>
      </c>
      <c r="I403">
        <f>VLOOKUP(F403, [1]Sheet1!A:B, 2, FALSE)</f>
        <v>19</v>
      </c>
      <c r="J403" s="1">
        <f>hospitaldata[[#This Row],[departure_date]]-hospitaldata[[#This Row],[arrival_date]]</f>
        <v>12</v>
      </c>
      <c r="K403" s="1" t="str">
        <f t="shared" si="19"/>
        <v>Monday</v>
      </c>
      <c r="L403" s="4" t="b">
        <f t="shared" si="20"/>
        <v>1</v>
      </c>
    </row>
    <row r="404" spans="1:12" x14ac:dyDescent="0.25">
      <c r="A404" s="1" t="s">
        <v>814</v>
      </c>
      <c r="B404" s="1" t="s">
        <v>815</v>
      </c>
      <c r="C404">
        <v>84</v>
      </c>
      <c r="D404" s="2">
        <v>45883</v>
      </c>
      <c r="E404" s="2">
        <v>45889</v>
      </c>
      <c r="F404" s="1" t="s">
        <v>20</v>
      </c>
      <c r="G404">
        <v>62</v>
      </c>
      <c r="H404" t="str">
        <f t="shared" si="18"/>
        <v>Good</v>
      </c>
      <c r="I404">
        <f>VLOOKUP(F404, [1]Sheet1!A:B, 2, FALSE)</f>
        <v>14</v>
      </c>
      <c r="J404" s="1">
        <f>hospitaldata[[#This Row],[departure_date]]-hospitaldata[[#This Row],[arrival_date]]</f>
        <v>6</v>
      </c>
      <c r="K404" s="1" t="str">
        <f t="shared" si="19"/>
        <v>Saturday</v>
      </c>
      <c r="L404" s="4" t="b">
        <f t="shared" si="20"/>
        <v>0</v>
      </c>
    </row>
    <row r="405" spans="1:12" x14ac:dyDescent="0.25">
      <c r="A405" s="1" t="s">
        <v>816</v>
      </c>
      <c r="B405" s="1" t="s">
        <v>817</v>
      </c>
      <c r="C405">
        <v>75</v>
      </c>
      <c r="D405" s="2">
        <v>45943</v>
      </c>
      <c r="E405" s="2">
        <v>45953</v>
      </c>
      <c r="F405" s="1" t="s">
        <v>20</v>
      </c>
      <c r="G405">
        <v>80</v>
      </c>
      <c r="H405" t="str">
        <f t="shared" si="18"/>
        <v>Good</v>
      </c>
      <c r="I405">
        <f>VLOOKUP(F405, [1]Sheet1!A:B, 2, FALSE)</f>
        <v>14</v>
      </c>
      <c r="J405" s="1">
        <f>hospitaldata[[#This Row],[departure_date]]-hospitaldata[[#This Row],[arrival_date]]</f>
        <v>10</v>
      </c>
      <c r="K405" s="1" t="str">
        <f t="shared" si="19"/>
        <v>Thursday</v>
      </c>
      <c r="L405" s="4" t="b">
        <f t="shared" si="20"/>
        <v>0</v>
      </c>
    </row>
    <row r="406" spans="1:12" x14ac:dyDescent="0.25">
      <c r="A406" s="1" t="s">
        <v>818</v>
      </c>
      <c r="B406" s="1" t="s">
        <v>819</v>
      </c>
      <c r="C406">
        <v>27</v>
      </c>
      <c r="D406" s="2">
        <v>45875</v>
      </c>
      <c r="E406" s="2">
        <v>45889</v>
      </c>
      <c r="F406" s="1" t="s">
        <v>20</v>
      </c>
      <c r="G406">
        <v>92</v>
      </c>
      <c r="H406" t="str">
        <f t="shared" si="18"/>
        <v>Excellent</v>
      </c>
      <c r="I406">
        <f>VLOOKUP(F406, [1]Sheet1!A:B, 2, FALSE)</f>
        <v>14</v>
      </c>
      <c r="J406" s="1">
        <f>hospitaldata[[#This Row],[departure_date]]-hospitaldata[[#This Row],[arrival_date]]</f>
        <v>14</v>
      </c>
      <c r="K406" s="1" t="str">
        <f t="shared" si="19"/>
        <v>Friday</v>
      </c>
      <c r="L406" s="4" t="b">
        <f t="shared" si="20"/>
        <v>0</v>
      </c>
    </row>
    <row r="407" spans="1:12" x14ac:dyDescent="0.25">
      <c r="A407" s="1" t="s">
        <v>820</v>
      </c>
      <c r="B407" s="1" t="s">
        <v>821</v>
      </c>
      <c r="C407">
        <v>84</v>
      </c>
      <c r="D407" s="2">
        <v>45837</v>
      </c>
      <c r="E407" s="2">
        <v>45839</v>
      </c>
      <c r="F407" s="1" t="s">
        <v>14</v>
      </c>
      <c r="G407">
        <v>77</v>
      </c>
      <c r="H407" t="str">
        <f t="shared" si="18"/>
        <v>Good</v>
      </c>
      <c r="I407">
        <f>VLOOKUP(F407, [1]Sheet1!A:B, 2, FALSE)</f>
        <v>19</v>
      </c>
      <c r="J407" s="1">
        <f>hospitaldata[[#This Row],[departure_date]]-hospitaldata[[#This Row],[arrival_date]]</f>
        <v>2</v>
      </c>
      <c r="K407" s="1" t="str">
        <f t="shared" si="19"/>
        <v>Saturday</v>
      </c>
      <c r="L407" s="4" t="b">
        <f t="shared" si="20"/>
        <v>0</v>
      </c>
    </row>
    <row r="408" spans="1:12" x14ac:dyDescent="0.25">
      <c r="A408" s="1" t="s">
        <v>822</v>
      </c>
      <c r="B408" s="1" t="s">
        <v>823</v>
      </c>
      <c r="C408">
        <v>57</v>
      </c>
      <c r="D408" s="2">
        <v>45936</v>
      </c>
      <c r="E408" s="2">
        <v>45942</v>
      </c>
      <c r="F408" s="1" t="s">
        <v>14</v>
      </c>
      <c r="G408">
        <v>76</v>
      </c>
      <c r="H408" t="str">
        <f t="shared" si="18"/>
        <v>Good</v>
      </c>
      <c r="I408">
        <f>VLOOKUP(F408, [1]Sheet1!A:B, 2, FALSE)</f>
        <v>19</v>
      </c>
      <c r="J408" s="1">
        <f>hospitaldata[[#This Row],[departure_date]]-hospitaldata[[#This Row],[arrival_date]]</f>
        <v>6</v>
      </c>
      <c r="K408" s="1" t="str">
        <f t="shared" si="19"/>
        <v>Sunday</v>
      </c>
      <c r="L408" s="4" t="b">
        <f t="shared" si="20"/>
        <v>0</v>
      </c>
    </row>
    <row r="409" spans="1:12" x14ac:dyDescent="0.25">
      <c r="A409" s="1" t="s">
        <v>824</v>
      </c>
      <c r="B409" s="1" t="s">
        <v>825</v>
      </c>
      <c r="C409">
        <v>68</v>
      </c>
      <c r="D409" s="2">
        <v>45796</v>
      </c>
      <c r="E409" s="2">
        <v>45810</v>
      </c>
      <c r="F409" s="1" t="s">
        <v>20</v>
      </c>
      <c r="G409">
        <v>74</v>
      </c>
      <c r="H409" t="str">
        <f t="shared" si="18"/>
        <v>Good</v>
      </c>
      <c r="I409">
        <f>VLOOKUP(F409, [1]Sheet1!A:B, 2, FALSE)</f>
        <v>14</v>
      </c>
      <c r="J409" s="1">
        <f>hospitaldata[[#This Row],[departure_date]]-hospitaldata[[#This Row],[arrival_date]]</f>
        <v>14</v>
      </c>
      <c r="K409" s="1" t="str">
        <f t="shared" si="19"/>
        <v>Thursday</v>
      </c>
      <c r="L409" s="4" t="b">
        <f t="shared" si="20"/>
        <v>1</v>
      </c>
    </row>
    <row r="410" spans="1:12" x14ac:dyDescent="0.25">
      <c r="A410" s="1" t="s">
        <v>826</v>
      </c>
      <c r="B410" s="1" t="s">
        <v>827</v>
      </c>
      <c r="C410">
        <v>34</v>
      </c>
      <c r="D410" s="2">
        <v>45869</v>
      </c>
      <c r="E410" s="2">
        <v>45882</v>
      </c>
      <c r="F410" s="1" t="s">
        <v>17</v>
      </c>
      <c r="G410">
        <v>75</v>
      </c>
      <c r="H410" t="str">
        <f t="shared" si="18"/>
        <v>Good</v>
      </c>
      <c r="I410">
        <f>VLOOKUP(F410, [1]Sheet1!A:B, 2, FALSE)</f>
        <v>22</v>
      </c>
      <c r="J410" s="1">
        <f>hospitaldata[[#This Row],[departure_date]]-hospitaldata[[#This Row],[arrival_date]]</f>
        <v>13</v>
      </c>
      <c r="K410" s="1" t="str">
        <f t="shared" si="19"/>
        <v>Friday</v>
      </c>
      <c r="L410" s="4" t="b">
        <f t="shared" si="20"/>
        <v>1</v>
      </c>
    </row>
    <row r="411" spans="1:12" x14ac:dyDescent="0.25">
      <c r="A411" s="1" t="s">
        <v>828</v>
      </c>
      <c r="B411" s="1" t="s">
        <v>829</v>
      </c>
      <c r="C411">
        <v>33</v>
      </c>
      <c r="D411" s="2">
        <v>45905</v>
      </c>
      <c r="E411" s="2">
        <v>45917</v>
      </c>
      <c r="F411" s="1" t="s">
        <v>9</v>
      </c>
      <c r="G411">
        <v>98</v>
      </c>
      <c r="H411" t="str">
        <f t="shared" si="18"/>
        <v>Excellent</v>
      </c>
      <c r="I411">
        <f>VLOOKUP(F411, [1]Sheet1!A:B, 2, FALSE)</f>
        <v>10</v>
      </c>
      <c r="J411" s="1">
        <f>hospitaldata[[#This Row],[departure_date]]-hospitaldata[[#This Row],[arrival_date]]</f>
        <v>12</v>
      </c>
      <c r="K411" s="1" t="str">
        <f t="shared" si="19"/>
        <v>Thursday</v>
      </c>
      <c r="L411" s="4" t="b">
        <f t="shared" si="20"/>
        <v>0</v>
      </c>
    </row>
    <row r="412" spans="1:12" x14ac:dyDescent="0.25">
      <c r="A412" s="1" t="s">
        <v>830</v>
      </c>
      <c r="B412" s="1" t="s">
        <v>831</v>
      </c>
      <c r="C412">
        <v>69</v>
      </c>
      <c r="D412" s="2">
        <v>45805</v>
      </c>
      <c r="E412" s="2">
        <v>45817</v>
      </c>
      <c r="F412" s="1" t="s">
        <v>17</v>
      </c>
      <c r="G412">
        <v>60</v>
      </c>
      <c r="H412" t="str">
        <f t="shared" si="18"/>
        <v>Needs Improvement</v>
      </c>
      <c r="I412">
        <f>VLOOKUP(F412, [1]Sheet1!A:B, 2, FALSE)</f>
        <v>22</v>
      </c>
      <c r="J412" s="1">
        <f>hospitaldata[[#This Row],[departure_date]]-hospitaldata[[#This Row],[arrival_date]]</f>
        <v>12</v>
      </c>
      <c r="K412" s="1" t="str">
        <f t="shared" si="19"/>
        <v>Friday</v>
      </c>
      <c r="L412" s="4" t="b">
        <f t="shared" si="20"/>
        <v>1</v>
      </c>
    </row>
    <row r="413" spans="1:12" x14ac:dyDescent="0.25">
      <c r="A413" s="1" t="s">
        <v>832</v>
      </c>
      <c r="B413" s="1" t="s">
        <v>833</v>
      </c>
      <c r="C413">
        <v>71</v>
      </c>
      <c r="D413" s="2">
        <v>46000</v>
      </c>
      <c r="E413" s="2">
        <v>46003</v>
      </c>
      <c r="F413" s="1" t="s">
        <v>14</v>
      </c>
      <c r="G413">
        <v>63</v>
      </c>
      <c r="H413" t="str">
        <f t="shared" si="18"/>
        <v>Good</v>
      </c>
      <c r="I413">
        <f>VLOOKUP(F413, [1]Sheet1!A:B, 2, FALSE)</f>
        <v>19</v>
      </c>
      <c r="J413" s="1">
        <f>hospitaldata[[#This Row],[departure_date]]-hospitaldata[[#This Row],[arrival_date]]</f>
        <v>3</v>
      </c>
      <c r="K413" s="1" t="str">
        <f t="shared" si="19"/>
        <v>Sunday</v>
      </c>
      <c r="L413" s="4" t="b">
        <f t="shared" si="20"/>
        <v>0</v>
      </c>
    </row>
    <row r="414" spans="1:12" x14ac:dyDescent="0.25">
      <c r="A414" s="1" t="s">
        <v>834</v>
      </c>
      <c r="B414" s="1" t="s">
        <v>835</v>
      </c>
      <c r="C414">
        <v>57</v>
      </c>
      <c r="D414" s="2">
        <v>45960</v>
      </c>
      <c r="E414" s="2">
        <v>45966</v>
      </c>
      <c r="F414" s="1" t="s">
        <v>17</v>
      </c>
      <c r="G414">
        <v>74</v>
      </c>
      <c r="H414" t="str">
        <f t="shared" si="18"/>
        <v>Good</v>
      </c>
      <c r="I414">
        <f>VLOOKUP(F414, [1]Sheet1!A:B, 2, FALSE)</f>
        <v>22</v>
      </c>
      <c r="J414" s="1">
        <f>hospitaldata[[#This Row],[departure_date]]-hospitaldata[[#This Row],[arrival_date]]</f>
        <v>6</v>
      </c>
      <c r="K414" s="1" t="str">
        <f t="shared" si="19"/>
        <v>Sunday</v>
      </c>
      <c r="L414" s="4" t="b">
        <f t="shared" si="20"/>
        <v>0</v>
      </c>
    </row>
    <row r="415" spans="1:12" x14ac:dyDescent="0.25">
      <c r="A415" s="1" t="s">
        <v>836</v>
      </c>
      <c r="B415" s="1" t="s">
        <v>837</v>
      </c>
      <c r="C415">
        <v>62</v>
      </c>
      <c r="D415" s="2">
        <v>45884</v>
      </c>
      <c r="E415" s="2">
        <v>45893</v>
      </c>
      <c r="F415" s="1" t="s">
        <v>17</v>
      </c>
      <c r="G415">
        <v>73</v>
      </c>
      <c r="H415" t="str">
        <f t="shared" si="18"/>
        <v>Good</v>
      </c>
      <c r="I415">
        <f>VLOOKUP(F415, [1]Sheet1!A:B, 2, FALSE)</f>
        <v>22</v>
      </c>
      <c r="J415" s="1">
        <f>hospitaldata[[#This Row],[departure_date]]-hospitaldata[[#This Row],[arrival_date]]</f>
        <v>9</v>
      </c>
      <c r="K415" s="1" t="str">
        <f t="shared" si="19"/>
        <v>Friday</v>
      </c>
      <c r="L415" s="4" t="b">
        <f t="shared" si="20"/>
        <v>1</v>
      </c>
    </row>
    <row r="416" spans="1:12" x14ac:dyDescent="0.25">
      <c r="A416" s="1" t="s">
        <v>838</v>
      </c>
      <c r="B416" s="1" t="s">
        <v>839</v>
      </c>
      <c r="C416">
        <v>75</v>
      </c>
      <c r="D416" s="2">
        <v>45696</v>
      </c>
      <c r="E416" s="2">
        <v>45705</v>
      </c>
      <c r="F416" s="1" t="s">
        <v>17</v>
      </c>
      <c r="G416">
        <v>94</v>
      </c>
      <c r="H416" t="str">
        <f t="shared" si="18"/>
        <v>Excellent</v>
      </c>
      <c r="I416">
        <f>VLOOKUP(F416, [1]Sheet1!A:B, 2, FALSE)</f>
        <v>22</v>
      </c>
      <c r="J416" s="1">
        <f>hospitaldata[[#This Row],[departure_date]]-hospitaldata[[#This Row],[arrival_date]]</f>
        <v>9</v>
      </c>
      <c r="K416" s="1" t="str">
        <f t="shared" si="19"/>
        <v>Thursday</v>
      </c>
      <c r="L416" s="4" t="b">
        <f t="shared" si="20"/>
        <v>0</v>
      </c>
    </row>
    <row r="417" spans="1:12" x14ac:dyDescent="0.25">
      <c r="A417" s="1" t="s">
        <v>840</v>
      </c>
      <c r="B417" s="1" t="s">
        <v>841</v>
      </c>
      <c r="C417">
        <v>76</v>
      </c>
      <c r="D417" s="2">
        <v>45867</v>
      </c>
      <c r="E417" s="2">
        <v>45870</v>
      </c>
      <c r="F417" s="1" t="s">
        <v>14</v>
      </c>
      <c r="G417">
        <v>92</v>
      </c>
      <c r="H417" t="str">
        <f t="shared" si="18"/>
        <v>Excellent</v>
      </c>
      <c r="I417">
        <f>VLOOKUP(F417, [1]Sheet1!A:B, 2, FALSE)</f>
        <v>19</v>
      </c>
      <c r="J417" s="1">
        <f>hospitaldata[[#This Row],[departure_date]]-hospitaldata[[#This Row],[arrival_date]]</f>
        <v>3</v>
      </c>
      <c r="K417" s="1" t="str">
        <f t="shared" si="19"/>
        <v>Friday</v>
      </c>
      <c r="L417" s="4" t="b">
        <f t="shared" si="20"/>
        <v>0</v>
      </c>
    </row>
    <row r="418" spans="1:12" x14ac:dyDescent="0.25">
      <c r="A418" s="1" t="s">
        <v>842</v>
      </c>
      <c r="B418" s="1" t="s">
        <v>843</v>
      </c>
      <c r="C418">
        <v>5</v>
      </c>
      <c r="D418" s="2">
        <v>45876</v>
      </c>
      <c r="E418" s="2">
        <v>45883</v>
      </c>
      <c r="F418" s="1" t="s">
        <v>14</v>
      </c>
      <c r="G418">
        <v>86</v>
      </c>
      <c r="H418" t="str">
        <f t="shared" si="18"/>
        <v>Good</v>
      </c>
      <c r="I418">
        <f>VLOOKUP(F418, [1]Sheet1!A:B, 2, FALSE)</f>
        <v>19</v>
      </c>
      <c r="J418" s="1">
        <f>hospitaldata[[#This Row],[departure_date]]-hospitaldata[[#This Row],[arrival_date]]</f>
        <v>7</v>
      </c>
      <c r="K418" s="1" t="str">
        <f t="shared" si="19"/>
        <v>Thursday</v>
      </c>
      <c r="L418" s="4" t="b">
        <f t="shared" si="20"/>
        <v>0</v>
      </c>
    </row>
    <row r="419" spans="1:12" x14ac:dyDescent="0.25">
      <c r="A419" s="1" t="s">
        <v>844</v>
      </c>
      <c r="B419" s="1" t="s">
        <v>845</v>
      </c>
      <c r="C419">
        <v>45</v>
      </c>
      <c r="D419" s="2">
        <v>45799</v>
      </c>
      <c r="E419" s="2">
        <v>45803</v>
      </c>
      <c r="F419" s="1" t="s">
        <v>9</v>
      </c>
      <c r="G419">
        <v>67</v>
      </c>
      <c r="H419" t="str">
        <f t="shared" si="18"/>
        <v>Good</v>
      </c>
      <c r="I419">
        <f>VLOOKUP(F419, [1]Sheet1!A:B, 2, FALSE)</f>
        <v>10</v>
      </c>
      <c r="J419" s="1">
        <f>hospitaldata[[#This Row],[departure_date]]-hospitaldata[[#This Row],[arrival_date]]</f>
        <v>4</v>
      </c>
      <c r="K419" s="1" t="str">
        <f t="shared" si="19"/>
        <v>Tuesday</v>
      </c>
      <c r="L419" s="4" t="b">
        <f t="shared" si="20"/>
        <v>0</v>
      </c>
    </row>
    <row r="420" spans="1:12" x14ac:dyDescent="0.25">
      <c r="A420" s="1" t="s">
        <v>846</v>
      </c>
      <c r="B420" s="1" t="s">
        <v>847</v>
      </c>
      <c r="C420">
        <v>61</v>
      </c>
      <c r="D420" s="2">
        <v>45804</v>
      </c>
      <c r="E420" s="2">
        <v>45818</v>
      </c>
      <c r="F420" s="1" t="s">
        <v>14</v>
      </c>
      <c r="G420">
        <v>73</v>
      </c>
      <c r="H420" t="str">
        <f t="shared" si="18"/>
        <v>Good</v>
      </c>
      <c r="I420">
        <f>VLOOKUP(F420, [1]Sheet1!A:B, 2, FALSE)</f>
        <v>19</v>
      </c>
      <c r="J420" s="1">
        <f>hospitaldata[[#This Row],[departure_date]]-hospitaldata[[#This Row],[arrival_date]]</f>
        <v>14</v>
      </c>
      <c r="K420" s="1" t="str">
        <f t="shared" si="19"/>
        <v>Thursday</v>
      </c>
      <c r="L420" s="4" t="b">
        <f t="shared" si="20"/>
        <v>1</v>
      </c>
    </row>
    <row r="421" spans="1:12" x14ac:dyDescent="0.25">
      <c r="A421" s="1" t="s">
        <v>848</v>
      </c>
      <c r="B421" s="1" t="s">
        <v>849</v>
      </c>
      <c r="C421">
        <v>83</v>
      </c>
      <c r="D421" s="2">
        <v>45938</v>
      </c>
      <c r="E421" s="2">
        <v>45946</v>
      </c>
      <c r="F421" s="1" t="s">
        <v>17</v>
      </c>
      <c r="G421">
        <v>83</v>
      </c>
      <c r="H421" t="str">
        <f t="shared" si="18"/>
        <v>Good</v>
      </c>
      <c r="I421">
        <f>VLOOKUP(F421, [1]Sheet1!A:B, 2, FALSE)</f>
        <v>22</v>
      </c>
      <c r="J421" s="1">
        <f>hospitaldata[[#This Row],[departure_date]]-hospitaldata[[#This Row],[arrival_date]]</f>
        <v>8</v>
      </c>
      <c r="K421" s="1" t="str">
        <f t="shared" si="19"/>
        <v>Friday</v>
      </c>
      <c r="L421" s="4" t="b">
        <f t="shared" si="20"/>
        <v>0</v>
      </c>
    </row>
    <row r="422" spans="1:12" x14ac:dyDescent="0.25">
      <c r="A422" s="1" t="s">
        <v>850</v>
      </c>
      <c r="B422" s="1" t="s">
        <v>851</v>
      </c>
      <c r="C422">
        <v>13</v>
      </c>
      <c r="D422" s="2">
        <v>45759</v>
      </c>
      <c r="E422" s="2">
        <v>45766</v>
      </c>
      <c r="F422" s="1" t="s">
        <v>9</v>
      </c>
      <c r="G422">
        <v>81</v>
      </c>
      <c r="H422" t="str">
        <f t="shared" si="18"/>
        <v>Good</v>
      </c>
      <c r="I422">
        <f>VLOOKUP(F422, [1]Sheet1!A:B, 2, FALSE)</f>
        <v>10</v>
      </c>
      <c r="J422" s="1">
        <f>hospitaldata[[#This Row],[departure_date]]-hospitaldata[[#This Row],[arrival_date]]</f>
        <v>7</v>
      </c>
      <c r="K422" s="1" t="str">
        <f t="shared" si="19"/>
        <v>Friday</v>
      </c>
      <c r="L422" s="4" t="b">
        <f t="shared" si="20"/>
        <v>0</v>
      </c>
    </row>
    <row r="423" spans="1:12" x14ac:dyDescent="0.25">
      <c r="A423" s="1" t="s">
        <v>852</v>
      </c>
      <c r="B423" s="1" t="s">
        <v>853</v>
      </c>
      <c r="C423">
        <v>47</v>
      </c>
      <c r="D423" s="2">
        <v>45740</v>
      </c>
      <c r="E423" s="2">
        <v>45754</v>
      </c>
      <c r="F423" s="1" t="s">
        <v>17</v>
      </c>
      <c r="G423">
        <v>62</v>
      </c>
      <c r="H423" t="str">
        <f t="shared" si="18"/>
        <v>Good</v>
      </c>
      <c r="I423">
        <f>VLOOKUP(F423, [1]Sheet1!A:B, 2, FALSE)</f>
        <v>22</v>
      </c>
      <c r="J423" s="1">
        <f>hospitaldata[[#This Row],[departure_date]]-hospitaldata[[#This Row],[arrival_date]]</f>
        <v>14</v>
      </c>
      <c r="K423" s="1" t="str">
        <f t="shared" si="19"/>
        <v>Thursday</v>
      </c>
      <c r="L423" s="4" t="b">
        <f t="shared" si="20"/>
        <v>1</v>
      </c>
    </row>
    <row r="424" spans="1:12" x14ac:dyDescent="0.25">
      <c r="A424" s="1" t="s">
        <v>854</v>
      </c>
      <c r="B424" s="1" t="s">
        <v>855</v>
      </c>
      <c r="C424">
        <v>41</v>
      </c>
      <c r="D424" s="2">
        <v>45858</v>
      </c>
      <c r="E424" s="2">
        <v>45870</v>
      </c>
      <c r="F424" s="1" t="s">
        <v>14</v>
      </c>
      <c r="G424">
        <v>79</v>
      </c>
      <c r="H424" t="str">
        <f t="shared" si="18"/>
        <v>Good</v>
      </c>
      <c r="I424">
        <f>VLOOKUP(F424, [1]Sheet1!A:B, 2, FALSE)</f>
        <v>19</v>
      </c>
      <c r="J424" s="1">
        <f>hospitaldata[[#This Row],[departure_date]]-hospitaldata[[#This Row],[arrival_date]]</f>
        <v>12</v>
      </c>
      <c r="K424" s="1" t="str">
        <f t="shared" si="19"/>
        <v>Friday</v>
      </c>
      <c r="L424" s="4" t="b">
        <f t="shared" si="20"/>
        <v>1</v>
      </c>
    </row>
    <row r="425" spans="1:12" x14ac:dyDescent="0.25">
      <c r="A425" s="1" t="s">
        <v>856</v>
      </c>
      <c r="B425" s="1" t="s">
        <v>857</v>
      </c>
      <c r="C425">
        <v>44</v>
      </c>
      <c r="D425" s="2">
        <v>45863</v>
      </c>
      <c r="E425" s="2">
        <v>45872</v>
      </c>
      <c r="F425" s="1" t="s">
        <v>14</v>
      </c>
      <c r="G425">
        <v>78</v>
      </c>
      <c r="H425" t="str">
        <f t="shared" si="18"/>
        <v>Good</v>
      </c>
      <c r="I425">
        <f>VLOOKUP(F425, [1]Sheet1!A:B, 2, FALSE)</f>
        <v>19</v>
      </c>
      <c r="J425" s="1">
        <f>hospitaldata[[#This Row],[departure_date]]-hospitaldata[[#This Row],[arrival_date]]</f>
        <v>9</v>
      </c>
      <c r="K425" s="1" t="str">
        <f t="shared" si="19"/>
        <v>Monday</v>
      </c>
      <c r="L425" s="4" t="b">
        <f t="shared" si="20"/>
        <v>1</v>
      </c>
    </row>
    <row r="426" spans="1:12" x14ac:dyDescent="0.25">
      <c r="A426" s="1" t="s">
        <v>858</v>
      </c>
      <c r="B426" s="1" t="s">
        <v>859</v>
      </c>
      <c r="C426">
        <v>46</v>
      </c>
      <c r="D426" s="2">
        <v>45777</v>
      </c>
      <c r="E426" s="2">
        <v>45783</v>
      </c>
      <c r="F426" s="1" t="s">
        <v>20</v>
      </c>
      <c r="G426">
        <v>95</v>
      </c>
      <c r="H426" t="str">
        <f t="shared" si="18"/>
        <v>Excellent</v>
      </c>
      <c r="I426">
        <f>VLOOKUP(F426, [1]Sheet1!A:B, 2, FALSE)</f>
        <v>14</v>
      </c>
      <c r="J426" s="1">
        <f>hospitaldata[[#This Row],[departure_date]]-hospitaldata[[#This Row],[arrival_date]]</f>
        <v>6</v>
      </c>
      <c r="K426" s="1" t="str">
        <f t="shared" si="19"/>
        <v>Wednesday</v>
      </c>
      <c r="L426" s="4" t="b">
        <f t="shared" si="20"/>
        <v>0</v>
      </c>
    </row>
    <row r="427" spans="1:12" x14ac:dyDescent="0.25">
      <c r="A427" s="1" t="s">
        <v>860</v>
      </c>
      <c r="B427" s="1" t="s">
        <v>861</v>
      </c>
      <c r="C427">
        <v>39</v>
      </c>
      <c r="D427" s="2">
        <v>45943</v>
      </c>
      <c r="E427" s="2">
        <v>45952</v>
      </c>
      <c r="F427" s="1" t="s">
        <v>17</v>
      </c>
      <c r="G427">
        <v>92</v>
      </c>
      <c r="H427" t="str">
        <f t="shared" si="18"/>
        <v>Excellent</v>
      </c>
      <c r="I427">
        <f>VLOOKUP(F427, [1]Sheet1!A:B, 2, FALSE)</f>
        <v>22</v>
      </c>
      <c r="J427" s="1">
        <f>hospitaldata[[#This Row],[departure_date]]-hospitaldata[[#This Row],[arrival_date]]</f>
        <v>9</v>
      </c>
      <c r="K427" s="1" t="str">
        <f t="shared" si="19"/>
        <v>Wednesday</v>
      </c>
      <c r="L427" s="4" t="b">
        <f t="shared" si="20"/>
        <v>0</v>
      </c>
    </row>
    <row r="428" spans="1:12" x14ac:dyDescent="0.25">
      <c r="A428" s="1" t="s">
        <v>862</v>
      </c>
      <c r="B428" s="1" t="s">
        <v>863</v>
      </c>
      <c r="C428">
        <v>51</v>
      </c>
      <c r="D428" s="2">
        <v>45799</v>
      </c>
      <c r="E428" s="2">
        <v>45810</v>
      </c>
      <c r="F428" s="1" t="s">
        <v>17</v>
      </c>
      <c r="G428">
        <v>94</v>
      </c>
      <c r="H428" t="str">
        <f t="shared" si="18"/>
        <v>Excellent</v>
      </c>
      <c r="I428">
        <f>VLOOKUP(F428, [1]Sheet1!A:B, 2, FALSE)</f>
        <v>22</v>
      </c>
      <c r="J428" s="1">
        <f>hospitaldata[[#This Row],[departure_date]]-hospitaldata[[#This Row],[arrival_date]]</f>
        <v>11</v>
      </c>
      <c r="K428" s="1" t="str">
        <f t="shared" si="19"/>
        <v>Monday</v>
      </c>
      <c r="L428" s="4" t="b">
        <f t="shared" si="20"/>
        <v>0</v>
      </c>
    </row>
    <row r="429" spans="1:12" x14ac:dyDescent="0.25">
      <c r="A429" s="1" t="s">
        <v>864</v>
      </c>
      <c r="B429" s="1" t="s">
        <v>865</v>
      </c>
      <c r="C429">
        <v>58</v>
      </c>
      <c r="D429" s="2">
        <v>45879</v>
      </c>
      <c r="E429" s="2">
        <v>45888</v>
      </c>
      <c r="F429" s="1" t="s">
        <v>9</v>
      </c>
      <c r="G429">
        <v>63</v>
      </c>
      <c r="H429" t="str">
        <f t="shared" si="18"/>
        <v>Good</v>
      </c>
      <c r="I429">
        <f>VLOOKUP(F429, [1]Sheet1!A:B, 2, FALSE)</f>
        <v>10</v>
      </c>
      <c r="J429" s="1">
        <f>hospitaldata[[#This Row],[departure_date]]-hospitaldata[[#This Row],[arrival_date]]</f>
        <v>9</v>
      </c>
      <c r="K429" s="1" t="str">
        <f t="shared" si="19"/>
        <v>Monday</v>
      </c>
      <c r="L429" s="4" t="b">
        <f t="shared" si="20"/>
        <v>1</v>
      </c>
    </row>
    <row r="430" spans="1:12" x14ac:dyDescent="0.25">
      <c r="A430" s="1" t="s">
        <v>866</v>
      </c>
      <c r="B430" s="1" t="s">
        <v>867</v>
      </c>
      <c r="C430">
        <v>67</v>
      </c>
      <c r="D430" s="2">
        <v>45921</v>
      </c>
      <c r="E430" s="2">
        <v>45923</v>
      </c>
      <c r="F430" s="1" t="s">
        <v>20</v>
      </c>
      <c r="G430">
        <v>81</v>
      </c>
      <c r="H430" t="str">
        <f t="shared" si="18"/>
        <v>Good</v>
      </c>
      <c r="I430">
        <f>VLOOKUP(F430, [1]Sheet1!A:B, 2, FALSE)</f>
        <v>14</v>
      </c>
      <c r="J430" s="1">
        <f>hospitaldata[[#This Row],[departure_date]]-hospitaldata[[#This Row],[arrival_date]]</f>
        <v>2</v>
      </c>
      <c r="K430" s="1" t="str">
        <f t="shared" si="19"/>
        <v>Wednesday</v>
      </c>
      <c r="L430" s="4" t="b">
        <f t="shared" si="20"/>
        <v>0</v>
      </c>
    </row>
    <row r="431" spans="1:12" x14ac:dyDescent="0.25">
      <c r="A431" s="1" t="s">
        <v>868</v>
      </c>
      <c r="B431" s="1" t="s">
        <v>266</v>
      </c>
      <c r="C431">
        <v>40</v>
      </c>
      <c r="D431" s="2">
        <v>45784</v>
      </c>
      <c r="E431" s="2">
        <v>45791</v>
      </c>
      <c r="F431" s="1" t="s">
        <v>20</v>
      </c>
      <c r="G431">
        <v>75</v>
      </c>
      <c r="H431" t="str">
        <f t="shared" si="18"/>
        <v>Good</v>
      </c>
      <c r="I431">
        <f>VLOOKUP(F431, [1]Sheet1!A:B, 2, FALSE)</f>
        <v>14</v>
      </c>
      <c r="J431" s="1">
        <f>hospitaldata[[#This Row],[departure_date]]-hospitaldata[[#This Row],[arrival_date]]</f>
        <v>7</v>
      </c>
      <c r="K431" s="1" t="str">
        <f t="shared" si="19"/>
        <v>Thursday</v>
      </c>
      <c r="L431" s="4" t="b">
        <f t="shared" si="20"/>
        <v>0</v>
      </c>
    </row>
    <row r="432" spans="1:12" x14ac:dyDescent="0.25">
      <c r="A432" s="1" t="s">
        <v>869</v>
      </c>
      <c r="B432" s="1" t="s">
        <v>870</v>
      </c>
      <c r="C432">
        <v>61</v>
      </c>
      <c r="D432" s="2">
        <v>45815</v>
      </c>
      <c r="E432" s="2">
        <v>45827</v>
      </c>
      <c r="F432" s="1" t="s">
        <v>17</v>
      </c>
      <c r="G432">
        <v>94</v>
      </c>
      <c r="H432" t="str">
        <f t="shared" si="18"/>
        <v>Excellent</v>
      </c>
      <c r="I432">
        <f>VLOOKUP(F432, [1]Sheet1!A:B, 2, FALSE)</f>
        <v>22</v>
      </c>
      <c r="J432" s="1">
        <f>hospitaldata[[#This Row],[departure_date]]-hospitaldata[[#This Row],[arrival_date]]</f>
        <v>12</v>
      </c>
      <c r="K432" s="1" t="str">
        <f t="shared" si="19"/>
        <v>Thursday</v>
      </c>
      <c r="L432" s="4" t="b">
        <f t="shared" si="20"/>
        <v>0</v>
      </c>
    </row>
    <row r="433" spans="1:12" x14ac:dyDescent="0.25">
      <c r="A433" s="1" t="s">
        <v>871</v>
      </c>
      <c r="B433" s="1" t="s">
        <v>872</v>
      </c>
      <c r="C433">
        <v>10</v>
      </c>
      <c r="D433" s="2">
        <v>45707</v>
      </c>
      <c r="E433" s="2">
        <v>45712</v>
      </c>
      <c r="F433" s="1" t="s">
        <v>20</v>
      </c>
      <c r="G433">
        <v>80</v>
      </c>
      <c r="H433" t="str">
        <f t="shared" si="18"/>
        <v>Good</v>
      </c>
      <c r="I433">
        <f>VLOOKUP(F433, [1]Sheet1!A:B, 2, FALSE)</f>
        <v>14</v>
      </c>
      <c r="J433" s="1">
        <f>hospitaldata[[#This Row],[departure_date]]-hospitaldata[[#This Row],[arrival_date]]</f>
        <v>5</v>
      </c>
      <c r="K433" s="1" t="str">
        <f t="shared" si="19"/>
        <v>Tuesday</v>
      </c>
      <c r="L433" s="4" t="b">
        <f t="shared" si="20"/>
        <v>0</v>
      </c>
    </row>
    <row r="434" spans="1:12" x14ac:dyDescent="0.25">
      <c r="A434" s="1" t="s">
        <v>873</v>
      </c>
      <c r="B434" s="1" t="s">
        <v>874</v>
      </c>
      <c r="C434">
        <v>68</v>
      </c>
      <c r="D434" s="2">
        <v>45933</v>
      </c>
      <c r="E434" s="2">
        <v>45938</v>
      </c>
      <c r="F434" s="1" t="s">
        <v>20</v>
      </c>
      <c r="G434">
        <v>62</v>
      </c>
      <c r="H434" t="str">
        <f t="shared" si="18"/>
        <v>Good</v>
      </c>
      <c r="I434">
        <f>VLOOKUP(F434, [1]Sheet1!A:B, 2, FALSE)</f>
        <v>14</v>
      </c>
      <c r="J434" s="1">
        <f>hospitaldata[[#This Row],[departure_date]]-hospitaldata[[#This Row],[arrival_date]]</f>
        <v>5</v>
      </c>
      <c r="K434" s="1" t="str">
        <f t="shared" si="19"/>
        <v>Thursday</v>
      </c>
      <c r="L434" s="4" t="b">
        <f t="shared" si="20"/>
        <v>0</v>
      </c>
    </row>
    <row r="435" spans="1:12" x14ac:dyDescent="0.25">
      <c r="A435" s="1" t="s">
        <v>875</v>
      </c>
      <c r="B435" s="1" t="s">
        <v>876</v>
      </c>
      <c r="C435">
        <v>43</v>
      </c>
      <c r="D435" s="2">
        <v>45858</v>
      </c>
      <c r="E435" s="2">
        <v>45871</v>
      </c>
      <c r="F435" s="1" t="s">
        <v>17</v>
      </c>
      <c r="G435">
        <v>68</v>
      </c>
      <c r="H435" t="str">
        <f t="shared" si="18"/>
        <v>Good</v>
      </c>
      <c r="I435">
        <f>VLOOKUP(F435, [1]Sheet1!A:B, 2, FALSE)</f>
        <v>22</v>
      </c>
      <c r="J435" s="1">
        <f>hospitaldata[[#This Row],[departure_date]]-hospitaldata[[#This Row],[arrival_date]]</f>
        <v>13</v>
      </c>
      <c r="K435" s="1" t="str">
        <f t="shared" si="19"/>
        <v>Sunday</v>
      </c>
      <c r="L435" s="4" t="b">
        <f t="shared" si="20"/>
        <v>1</v>
      </c>
    </row>
    <row r="436" spans="1:12" x14ac:dyDescent="0.25">
      <c r="A436" s="1" t="s">
        <v>877</v>
      </c>
      <c r="B436" s="1" t="s">
        <v>878</v>
      </c>
      <c r="C436">
        <v>67</v>
      </c>
      <c r="D436" s="2">
        <v>45873</v>
      </c>
      <c r="E436" s="2">
        <v>45874</v>
      </c>
      <c r="F436" s="1" t="s">
        <v>14</v>
      </c>
      <c r="G436">
        <v>67</v>
      </c>
      <c r="H436" t="str">
        <f t="shared" si="18"/>
        <v>Good</v>
      </c>
      <c r="I436">
        <f>VLOOKUP(F436, [1]Sheet1!A:B, 2, FALSE)</f>
        <v>19</v>
      </c>
      <c r="J436" s="1">
        <f>hospitaldata[[#This Row],[departure_date]]-hospitaldata[[#This Row],[arrival_date]]</f>
        <v>1</v>
      </c>
      <c r="K436" s="1" t="str">
        <f t="shared" si="19"/>
        <v>Wednesday</v>
      </c>
      <c r="L436" s="4" t="b">
        <f t="shared" si="20"/>
        <v>0</v>
      </c>
    </row>
    <row r="437" spans="1:12" x14ac:dyDescent="0.25">
      <c r="A437" s="1" t="s">
        <v>879</v>
      </c>
      <c r="B437" s="1" t="s">
        <v>880</v>
      </c>
      <c r="C437">
        <v>44</v>
      </c>
      <c r="D437" s="2">
        <v>45989</v>
      </c>
      <c r="E437" s="2">
        <v>45995</v>
      </c>
      <c r="F437" s="1" t="s">
        <v>14</v>
      </c>
      <c r="G437">
        <v>71</v>
      </c>
      <c r="H437" t="str">
        <f t="shared" si="18"/>
        <v>Good</v>
      </c>
      <c r="I437">
        <f>VLOOKUP(F437, [1]Sheet1!A:B, 2, FALSE)</f>
        <v>19</v>
      </c>
      <c r="J437" s="1">
        <f>hospitaldata[[#This Row],[departure_date]]-hospitaldata[[#This Row],[arrival_date]]</f>
        <v>6</v>
      </c>
      <c r="K437" s="1" t="str">
        <f t="shared" si="19"/>
        <v>Monday</v>
      </c>
      <c r="L437" s="4" t="b">
        <f t="shared" si="20"/>
        <v>0</v>
      </c>
    </row>
    <row r="438" spans="1:12" x14ac:dyDescent="0.25">
      <c r="A438" s="1" t="s">
        <v>881</v>
      </c>
      <c r="B438" s="1" t="s">
        <v>882</v>
      </c>
      <c r="C438">
        <v>45</v>
      </c>
      <c r="D438" s="2">
        <v>45672</v>
      </c>
      <c r="E438" s="2">
        <v>45681</v>
      </c>
      <c r="F438" s="1" t="s">
        <v>14</v>
      </c>
      <c r="G438">
        <v>78</v>
      </c>
      <c r="H438" t="str">
        <f t="shared" si="18"/>
        <v>Good</v>
      </c>
      <c r="I438">
        <f>VLOOKUP(F438, [1]Sheet1!A:B, 2, FALSE)</f>
        <v>19</v>
      </c>
      <c r="J438" s="1">
        <f>hospitaldata[[#This Row],[departure_date]]-hospitaldata[[#This Row],[arrival_date]]</f>
        <v>9</v>
      </c>
      <c r="K438" s="1" t="str">
        <f t="shared" si="19"/>
        <v>Tuesday</v>
      </c>
      <c r="L438" s="4" t="b">
        <f t="shared" si="20"/>
        <v>1</v>
      </c>
    </row>
    <row r="439" spans="1:12" x14ac:dyDescent="0.25">
      <c r="A439" s="1" t="s">
        <v>883</v>
      </c>
      <c r="B439" s="1" t="s">
        <v>884</v>
      </c>
      <c r="C439">
        <v>25</v>
      </c>
      <c r="D439" s="2">
        <v>45750</v>
      </c>
      <c r="E439" s="2">
        <v>45756</v>
      </c>
      <c r="F439" s="1" t="s">
        <v>20</v>
      </c>
      <c r="G439">
        <v>99</v>
      </c>
      <c r="H439" t="str">
        <f t="shared" si="18"/>
        <v>Excellent</v>
      </c>
      <c r="I439">
        <f>VLOOKUP(F439, [1]Sheet1!A:B, 2, FALSE)</f>
        <v>14</v>
      </c>
      <c r="J439" s="1">
        <f>hospitaldata[[#This Row],[departure_date]]-hospitaldata[[#This Row],[arrival_date]]</f>
        <v>6</v>
      </c>
      <c r="K439" s="1" t="str">
        <f t="shared" si="19"/>
        <v>Wednesday</v>
      </c>
      <c r="L439" s="4" t="b">
        <f t="shared" si="20"/>
        <v>0</v>
      </c>
    </row>
    <row r="440" spans="1:12" x14ac:dyDescent="0.25">
      <c r="A440" s="1" t="s">
        <v>885</v>
      </c>
      <c r="B440" s="1" t="s">
        <v>886</v>
      </c>
      <c r="C440">
        <v>20</v>
      </c>
      <c r="D440" s="2">
        <v>45695</v>
      </c>
      <c r="E440" s="2">
        <v>45699</v>
      </c>
      <c r="F440" s="1" t="s">
        <v>14</v>
      </c>
      <c r="G440">
        <v>88</v>
      </c>
      <c r="H440" t="str">
        <f t="shared" si="18"/>
        <v>Good</v>
      </c>
      <c r="I440">
        <f>VLOOKUP(F440, [1]Sheet1!A:B, 2, FALSE)</f>
        <v>19</v>
      </c>
      <c r="J440" s="1">
        <f>hospitaldata[[#This Row],[departure_date]]-hospitaldata[[#This Row],[arrival_date]]</f>
        <v>4</v>
      </c>
      <c r="K440" s="1" t="str">
        <f t="shared" si="19"/>
        <v>Friday</v>
      </c>
      <c r="L440" s="4" t="b">
        <f t="shared" si="20"/>
        <v>0</v>
      </c>
    </row>
    <row r="441" spans="1:12" x14ac:dyDescent="0.25">
      <c r="A441" s="1" t="s">
        <v>887</v>
      </c>
      <c r="B441" s="1" t="s">
        <v>888</v>
      </c>
      <c r="C441">
        <v>50</v>
      </c>
      <c r="D441" s="2">
        <v>45968</v>
      </c>
      <c r="E441" s="2">
        <v>45975</v>
      </c>
      <c r="F441" s="1" t="s">
        <v>20</v>
      </c>
      <c r="G441">
        <v>87</v>
      </c>
      <c r="H441" t="str">
        <f t="shared" si="18"/>
        <v>Good</v>
      </c>
      <c r="I441">
        <f>VLOOKUP(F441, [1]Sheet1!A:B, 2, FALSE)</f>
        <v>14</v>
      </c>
      <c r="J441" s="1">
        <f>hospitaldata[[#This Row],[departure_date]]-hospitaldata[[#This Row],[arrival_date]]</f>
        <v>7</v>
      </c>
      <c r="K441" s="1" t="str">
        <f t="shared" si="19"/>
        <v>Sunday</v>
      </c>
      <c r="L441" s="4" t="b">
        <f t="shared" si="20"/>
        <v>0</v>
      </c>
    </row>
    <row r="442" spans="1:12" x14ac:dyDescent="0.25">
      <c r="A442" s="1" t="s">
        <v>889</v>
      </c>
      <c r="B442" s="1" t="s">
        <v>890</v>
      </c>
      <c r="C442">
        <v>27</v>
      </c>
      <c r="D442" s="2">
        <v>45733</v>
      </c>
      <c r="E442" s="2">
        <v>45746</v>
      </c>
      <c r="F442" s="1" t="s">
        <v>20</v>
      </c>
      <c r="G442">
        <v>62</v>
      </c>
      <c r="H442" t="str">
        <f t="shared" si="18"/>
        <v>Good</v>
      </c>
      <c r="I442">
        <f>VLOOKUP(F442, [1]Sheet1!A:B, 2, FALSE)</f>
        <v>14</v>
      </c>
      <c r="J442" s="1">
        <f>hospitaldata[[#This Row],[departure_date]]-hospitaldata[[#This Row],[arrival_date]]</f>
        <v>13</v>
      </c>
      <c r="K442" s="1" t="str">
        <f t="shared" si="19"/>
        <v>Friday</v>
      </c>
      <c r="L442" s="4" t="b">
        <f t="shared" si="20"/>
        <v>1</v>
      </c>
    </row>
    <row r="443" spans="1:12" x14ac:dyDescent="0.25">
      <c r="A443" s="1" t="s">
        <v>891</v>
      </c>
      <c r="B443" s="1" t="s">
        <v>892</v>
      </c>
      <c r="C443">
        <v>85</v>
      </c>
      <c r="D443" s="2">
        <v>45851</v>
      </c>
      <c r="E443" s="2">
        <v>45859</v>
      </c>
      <c r="F443" s="1" t="s">
        <v>20</v>
      </c>
      <c r="G443">
        <v>93</v>
      </c>
      <c r="H443" t="str">
        <f t="shared" si="18"/>
        <v>Excellent</v>
      </c>
      <c r="I443">
        <f>VLOOKUP(F443, [1]Sheet1!A:B, 2, FALSE)</f>
        <v>14</v>
      </c>
      <c r="J443" s="1">
        <f>hospitaldata[[#This Row],[departure_date]]-hospitaldata[[#This Row],[arrival_date]]</f>
        <v>8</v>
      </c>
      <c r="K443" s="1" t="str">
        <f t="shared" si="19"/>
        <v>Sunday</v>
      </c>
      <c r="L443" s="4" t="b">
        <f t="shared" si="20"/>
        <v>0</v>
      </c>
    </row>
    <row r="444" spans="1:12" x14ac:dyDescent="0.25">
      <c r="A444" s="1" t="s">
        <v>893</v>
      </c>
      <c r="B444" s="1" t="s">
        <v>894</v>
      </c>
      <c r="C444">
        <v>54</v>
      </c>
      <c r="D444" s="2">
        <v>45914</v>
      </c>
      <c r="E444" s="2">
        <v>45922</v>
      </c>
      <c r="F444" s="1" t="s">
        <v>17</v>
      </c>
      <c r="G444">
        <v>82</v>
      </c>
      <c r="H444" t="str">
        <f t="shared" si="18"/>
        <v>Good</v>
      </c>
      <c r="I444">
        <f>VLOOKUP(F444, [1]Sheet1!A:B, 2, FALSE)</f>
        <v>22</v>
      </c>
      <c r="J444" s="1">
        <f>hospitaldata[[#This Row],[departure_date]]-hospitaldata[[#This Row],[arrival_date]]</f>
        <v>8</v>
      </c>
      <c r="K444" s="1" t="str">
        <f t="shared" si="19"/>
        <v>Thursday</v>
      </c>
      <c r="L444" s="4" t="b">
        <f t="shared" si="20"/>
        <v>0</v>
      </c>
    </row>
    <row r="445" spans="1:12" x14ac:dyDescent="0.25">
      <c r="A445" s="1" t="s">
        <v>895</v>
      </c>
      <c r="B445" s="1" t="s">
        <v>896</v>
      </c>
      <c r="C445">
        <v>37</v>
      </c>
      <c r="D445" s="2">
        <v>45871</v>
      </c>
      <c r="E445" s="2">
        <v>45880</v>
      </c>
      <c r="F445" s="1" t="s">
        <v>9</v>
      </c>
      <c r="G445">
        <v>77</v>
      </c>
      <c r="H445" t="str">
        <f t="shared" si="18"/>
        <v>Good</v>
      </c>
      <c r="I445">
        <f>VLOOKUP(F445, [1]Sheet1!A:B, 2, FALSE)</f>
        <v>10</v>
      </c>
      <c r="J445" s="1">
        <f>hospitaldata[[#This Row],[departure_date]]-hospitaldata[[#This Row],[arrival_date]]</f>
        <v>9</v>
      </c>
      <c r="K445" s="1" t="str">
        <f t="shared" si="19"/>
        <v>Monday</v>
      </c>
      <c r="L445" s="4" t="b">
        <f t="shared" si="20"/>
        <v>1</v>
      </c>
    </row>
    <row r="446" spans="1:12" x14ac:dyDescent="0.25">
      <c r="A446" s="1" t="s">
        <v>897</v>
      </c>
      <c r="B446" s="1" t="s">
        <v>898</v>
      </c>
      <c r="C446">
        <v>16</v>
      </c>
      <c r="D446" s="2">
        <v>45925</v>
      </c>
      <c r="E446" s="2">
        <v>45931</v>
      </c>
      <c r="F446" s="1" t="s">
        <v>17</v>
      </c>
      <c r="G446">
        <v>85</v>
      </c>
      <c r="H446" t="str">
        <f t="shared" si="18"/>
        <v>Good</v>
      </c>
      <c r="I446">
        <f>VLOOKUP(F446, [1]Sheet1!A:B, 2, FALSE)</f>
        <v>22</v>
      </c>
      <c r="J446" s="1">
        <f>hospitaldata[[#This Row],[departure_date]]-hospitaldata[[#This Row],[arrival_date]]</f>
        <v>6</v>
      </c>
      <c r="K446" s="1" t="str">
        <f t="shared" si="19"/>
        <v>Monday</v>
      </c>
      <c r="L446" s="4" t="b">
        <f t="shared" si="20"/>
        <v>0</v>
      </c>
    </row>
    <row r="447" spans="1:12" x14ac:dyDescent="0.25">
      <c r="A447" s="1" t="s">
        <v>899</v>
      </c>
      <c r="B447" s="1" t="s">
        <v>900</v>
      </c>
      <c r="C447">
        <v>26</v>
      </c>
      <c r="D447" s="2">
        <v>46019</v>
      </c>
      <c r="E447" s="2">
        <v>46020</v>
      </c>
      <c r="F447" s="1" t="s">
        <v>20</v>
      </c>
      <c r="G447">
        <v>88</v>
      </c>
      <c r="H447" t="str">
        <f t="shared" si="18"/>
        <v>Good</v>
      </c>
      <c r="I447">
        <f>VLOOKUP(F447, [1]Sheet1!A:B, 2, FALSE)</f>
        <v>14</v>
      </c>
      <c r="J447" s="1">
        <f>hospitaldata[[#This Row],[departure_date]]-hospitaldata[[#This Row],[arrival_date]]</f>
        <v>1</v>
      </c>
      <c r="K447" s="1" t="str">
        <f t="shared" si="19"/>
        <v>Thursday</v>
      </c>
      <c r="L447" s="4" t="b">
        <f t="shared" si="20"/>
        <v>0</v>
      </c>
    </row>
    <row r="448" spans="1:12" x14ac:dyDescent="0.25">
      <c r="A448" s="1" t="s">
        <v>901</v>
      </c>
      <c r="B448" s="1" t="s">
        <v>902</v>
      </c>
      <c r="C448">
        <v>39</v>
      </c>
      <c r="D448" s="2">
        <v>45948</v>
      </c>
      <c r="E448" s="2">
        <v>45961</v>
      </c>
      <c r="F448" s="1" t="s">
        <v>9</v>
      </c>
      <c r="G448">
        <v>79</v>
      </c>
      <c r="H448" t="str">
        <f t="shared" si="18"/>
        <v>Good</v>
      </c>
      <c r="I448">
        <f>VLOOKUP(F448, [1]Sheet1!A:B, 2, FALSE)</f>
        <v>10</v>
      </c>
      <c r="J448" s="1">
        <f>hospitaldata[[#This Row],[departure_date]]-hospitaldata[[#This Row],[arrival_date]]</f>
        <v>13</v>
      </c>
      <c r="K448" s="1" t="str">
        <f t="shared" si="19"/>
        <v>Wednesday</v>
      </c>
      <c r="L448" s="4" t="b">
        <f t="shared" si="20"/>
        <v>1</v>
      </c>
    </row>
    <row r="449" spans="1:12" x14ac:dyDescent="0.25">
      <c r="A449" s="1" t="s">
        <v>903</v>
      </c>
      <c r="B449" s="1" t="s">
        <v>904</v>
      </c>
      <c r="C449">
        <v>55</v>
      </c>
      <c r="D449" s="2">
        <v>45798</v>
      </c>
      <c r="E449" s="2">
        <v>45811</v>
      </c>
      <c r="F449" s="1" t="s">
        <v>17</v>
      </c>
      <c r="G449">
        <v>97</v>
      </c>
      <c r="H449" t="str">
        <f t="shared" si="18"/>
        <v>Excellent</v>
      </c>
      <c r="I449">
        <f>VLOOKUP(F449, [1]Sheet1!A:B, 2, FALSE)</f>
        <v>22</v>
      </c>
      <c r="J449" s="1">
        <f>hospitaldata[[#This Row],[departure_date]]-hospitaldata[[#This Row],[arrival_date]]</f>
        <v>13</v>
      </c>
      <c r="K449" s="1" t="str">
        <f t="shared" si="19"/>
        <v>Friday</v>
      </c>
      <c r="L449" s="4" t="b">
        <f t="shared" si="20"/>
        <v>0</v>
      </c>
    </row>
    <row r="450" spans="1:12" x14ac:dyDescent="0.25">
      <c r="A450" s="1" t="s">
        <v>905</v>
      </c>
      <c r="B450" s="1" t="s">
        <v>906</v>
      </c>
      <c r="C450">
        <v>48</v>
      </c>
      <c r="D450" s="2">
        <v>45847</v>
      </c>
      <c r="E450" s="2">
        <v>45855</v>
      </c>
      <c r="F450" s="1" t="s">
        <v>9</v>
      </c>
      <c r="G450">
        <v>79</v>
      </c>
      <c r="H450" t="str">
        <f t="shared" ref="H450:H513" si="21">IF(G450&gt;=90,"Excellent",IF(G450&gt;60,"Good",IF(G450&gt;=30,"Needs Improvement")))</f>
        <v>Good</v>
      </c>
      <c r="I450">
        <f>VLOOKUP(F450, [1]Sheet1!A:B, 2, FALSE)</f>
        <v>10</v>
      </c>
      <c r="J450" s="1">
        <f>hospitaldata[[#This Row],[departure_date]]-hospitaldata[[#This Row],[arrival_date]]</f>
        <v>8</v>
      </c>
      <c r="K450" s="1" t="str">
        <f t="shared" ref="K450:K513" si="22">TEXT(C450, "dddd")</f>
        <v>Friday</v>
      </c>
      <c r="L450" s="4" t="b">
        <f t="shared" ref="L450:L513" si="23">AND($J450&gt;AVERAGE($J$2:$J$1001), $G450&lt;80)</f>
        <v>1</v>
      </c>
    </row>
    <row r="451" spans="1:12" x14ac:dyDescent="0.25">
      <c r="A451" s="1" t="s">
        <v>907</v>
      </c>
      <c r="B451" s="1" t="s">
        <v>908</v>
      </c>
      <c r="C451">
        <v>89</v>
      </c>
      <c r="D451" s="2">
        <v>45998</v>
      </c>
      <c r="E451" s="2">
        <v>46003</v>
      </c>
      <c r="F451" s="1" t="s">
        <v>14</v>
      </c>
      <c r="G451">
        <v>68</v>
      </c>
      <c r="H451" t="str">
        <f t="shared" si="21"/>
        <v>Good</v>
      </c>
      <c r="I451">
        <f>VLOOKUP(F451, [1]Sheet1!A:B, 2, FALSE)</f>
        <v>19</v>
      </c>
      <c r="J451" s="1">
        <f>hospitaldata[[#This Row],[departure_date]]-hospitaldata[[#This Row],[arrival_date]]</f>
        <v>5</v>
      </c>
      <c r="K451" s="1" t="str">
        <f t="shared" si="22"/>
        <v>Thursday</v>
      </c>
      <c r="L451" s="4" t="b">
        <f t="shared" si="23"/>
        <v>0</v>
      </c>
    </row>
    <row r="452" spans="1:12" x14ac:dyDescent="0.25">
      <c r="A452" s="1" t="s">
        <v>909</v>
      </c>
      <c r="B452" s="1" t="s">
        <v>910</v>
      </c>
      <c r="C452">
        <v>87</v>
      </c>
      <c r="D452" s="2">
        <v>45962</v>
      </c>
      <c r="E452" s="2">
        <v>45971</v>
      </c>
      <c r="F452" s="1" t="s">
        <v>17</v>
      </c>
      <c r="G452">
        <v>76</v>
      </c>
      <c r="H452" t="str">
        <f t="shared" si="21"/>
        <v>Good</v>
      </c>
      <c r="I452">
        <f>VLOOKUP(F452, [1]Sheet1!A:B, 2, FALSE)</f>
        <v>22</v>
      </c>
      <c r="J452" s="1">
        <f>hospitaldata[[#This Row],[departure_date]]-hospitaldata[[#This Row],[arrival_date]]</f>
        <v>9</v>
      </c>
      <c r="K452" s="1" t="str">
        <f t="shared" si="22"/>
        <v>Tuesday</v>
      </c>
      <c r="L452" s="4" t="b">
        <f t="shared" si="23"/>
        <v>1</v>
      </c>
    </row>
    <row r="453" spans="1:12" x14ac:dyDescent="0.25">
      <c r="A453" s="1" t="s">
        <v>911</v>
      </c>
      <c r="B453" s="1" t="s">
        <v>912</v>
      </c>
      <c r="C453">
        <v>87</v>
      </c>
      <c r="D453" s="2">
        <v>45964</v>
      </c>
      <c r="E453" s="2">
        <v>45975</v>
      </c>
      <c r="F453" s="1" t="s">
        <v>17</v>
      </c>
      <c r="G453">
        <v>98</v>
      </c>
      <c r="H453" t="str">
        <f t="shared" si="21"/>
        <v>Excellent</v>
      </c>
      <c r="I453">
        <f>VLOOKUP(F453, [1]Sheet1!A:B, 2, FALSE)</f>
        <v>22</v>
      </c>
      <c r="J453" s="1">
        <f>hospitaldata[[#This Row],[departure_date]]-hospitaldata[[#This Row],[arrival_date]]</f>
        <v>11</v>
      </c>
      <c r="K453" s="1" t="str">
        <f t="shared" si="22"/>
        <v>Tuesday</v>
      </c>
      <c r="L453" s="4" t="b">
        <f t="shared" si="23"/>
        <v>0</v>
      </c>
    </row>
    <row r="454" spans="1:12" x14ac:dyDescent="0.25">
      <c r="A454" s="1" t="s">
        <v>913</v>
      </c>
      <c r="B454" s="1" t="s">
        <v>914</v>
      </c>
      <c r="C454">
        <v>54</v>
      </c>
      <c r="D454" s="2">
        <v>45696</v>
      </c>
      <c r="E454" s="2">
        <v>45709</v>
      </c>
      <c r="F454" s="1" t="s">
        <v>17</v>
      </c>
      <c r="G454">
        <v>70</v>
      </c>
      <c r="H454" t="str">
        <f t="shared" si="21"/>
        <v>Good</v>
      </c>
      <c r="I454">
        <f>VLOOKUP(F454, [1]Sheet1!A:B, 2, FALSE)</f>
        <v>22</v>
      </c>
      <c r="J454" s="1">
        <f>hospitaldata[[#This Row],[departure_date]]-hospitaldata[[#This Row],[arrival_date]]</f>
        <v>13</v>
      </c>
      <c r="K454" s="1" t="str">
        <f t="shared" si="22"/>
        <v>Thursday</v>
      </c>
      <c r="L454" s="4" t="b">
        <f t="shared" si="23"/>
        <v>1</v>
      </c>
    </row>
    <row r="455" spans="1:12" x14ac:dyDescent="0.25">
      <c r="A455" s="1" t="s">
        <v>915</v>
      </c>
      <c r="B455" s="1" t="s">
        <v>916</v>
      </c>
      <c r="C455">
        <v>18</v>
      </c>
      <c r="D455" s="2">
        <v>45990</v>
      </c>
      <c r="E455" s="2">
        <v>46004</v>
      </c>
      <c r="F455" s="1" t="s">
        <v>14</v>
      </c>
      <c r="G455">
        <v>60</v>
      </c>
      <c r="H455" t="str">
        <f t="shared" si="21"/>
        <v>Needs Improvement</v>
      </c>
      <c r="I455">
        <f>VLOOKUP(F455, [1]Sheet1!A:B, 2, FALSE)</f>
        <v>19</v>
      </c>
      <c r="J455" s="1">
        <f>hospitaldata[[#This Row],[departure_date]]-hospitaldata[[#This Row],[arrival_date]]</f>
        <v>14</v>
      </c>
      <c r="K455" s="1" t="str">
        <f t="shared" si="22"/>
        <v>Wednesday</v>
      </c>
      <c r="L455" s="4" t="b">
        <f t="shared" si="23"/>
        <v>1</v>
      </c>
    </row>
    <row r="456" spans="1:12" x14ac:dyDescent="0.25">
      <c r="A456" s="1" t="s">
        <v>917</v>
      </c>
      <c r="B456" s="1" t="s">
        <v>918</v>
      </c>
      <c r="C456">
        <v>39</v>
      </c>
      <c r="D456" s="2">
        <v>45676</v>
      </c>
      <c r="E456" s="2">
        <v>45688</v>
      </c>
      <c r="F456" s="1" t="s">
        <v>20</v>
      </c>
      <c r="G456">
        <v>67</v>
      </c>
      <c r="H456" t="str">
        <f t="shared" si="21"/>
        <v>Good</v>
      </c>
      <c r="I456">
        <f>VLOOKUP(F456, [1]Sheet1!A:B, 2, FALSE)</f>
        <v>14</v>
      </c>
      <c r="J456" s="1">
        <f>hospitaldata[[#This Row],[departure_date]]-hospitaldata[[#This Row],[arrival_date]]</f>
        <v>12</v>
      </c>
      <c r="K456" s="1" t="str">
        <f t="shared" si="22"/>
        <v>Wednesday</v>
      </c>
      <c r="L456" s="4" t="b">
        <f t="shared" si="23"/>
        <v>1</v>
      </c>
    </row>
    <row r="457" spans="1:12" x14ac:dyDescent="0.25">
      <c r="A457" s="1" t="s">
        <v>919</v>
      </c>
      <c r="B457" s="1" t="s">
        <v>920</v>
      </c>
      <c r="C457">
        <v>71</v>
      </c>
      <c r="D457" s="2">
        <v>45766</v>
      </c>
      <c r="E457" s="2">
        <v>45778</v>
      </c>
      <c r="F457" s="1" t="s">
        <v>17</v>
      </c>
      <c r="G457">
        <v>92</v>
      </c>
      <c r="H457" t="str">
        <f t="shared" si="21"/>
        <v>Excellent</v>
      </c>
      <c r="I457">
        <f>VLOOKUP(F457, [1]Sheet1!A:B, 2, FALSE)</f>
        <v>22</v>
      </c>
      <c r="J457" s="1">
        <f>hospitaldata[[#This Row],[departure_date]]-hospitaldata[[#This Row],[arrival_date]]</f>
        <v>12</v>
      </c>
      <c r="K457" s="1" t="str">
        <f t="shared" si="22"/>
        <v>Sunday</v>
      </c>
      <c r="L457" s="4" t="b">
        <f t="shared" si="23"/>
        <v>0</v>
      </c>
    </row>
    <row r="458" spans="1:12" x14ac:dyDescent="0.25">
      <c r="A458" s="1" t="s">
        <v>921</v>
      </c>
      <c r="B458" s="1" t="s">
        <v>922</v>
      </c>
      <c r="C458">
        <v>44</v>
      </c>
      <c r="D458" s="2">
        <v>45760</v>
      </c>
      <c r="E458" s="2">
        <v>45772</v>
      </c>
      <c r="F458" s="1" t="s">
        <v>9</v>
      </c>
      <c r="G458">
        <v>64</v>
      </c>
      <c r="H458" t="str">
        <f t="shared" si="21"/>
        <v>Good</v>
      </c>
      <c r="I458">
        <f>VLOOKUP(F458, [1]Sheet1!A:B, 2, FALSE)</f>
        <v>10</v>
      </c>
      <c r="J458" s="1">
        <f>hospitaldata[[#This Row],[departure_date]]-hospitaldata[[#This Row],[arrival_date]]</f>
        <v>12</v>
      </c>
      <c r="K458" s="1" t="str">
        <f t="shared" si="22"/>
        <v>Monday</v>
      </c>
      <c r="L458" s="4" t="b">
        <f t="shared" si="23"/>
        <v>1</v>
      </c>
    </row>
    <row r="459" spans="1:12" x14ac:dyDescent="0.25">
      <c r="A459" s="1" t="s">
        <v>923</v>
      </c>
      <c r="B459" s="1" t="s">
        <v>924</v>
      </c>
      <c r="C459">
        <v>7</v>
      </c>
      <c r="D459" s="2">
        <v>46004</v>
      </c>
      <c r="E459" s="2">
        <v>46018</v>
      </c>
      <c r="F459" s="1" t="s">
        <v>17</v>
      </c>
      <c r="G459">
        <v>82</v>
      </c>
      <c r="H459" t="str">
        <f t="shared" si="21"/>
        <v>Good</v>
      </c>
      <c r="I459">
        <f>VLOOKUP(F459, [1]Sheet1!A:B, 2, FALSE)</f>
        <v>22</v>
      </c>
      <c r="J459" s="1">
        <f>hospitaldata[[#This Row],[departure_date]]-hospitaldata[[#This Row],[arrival_date]]</f>
        <v>14</v>
      </c>
      <c r="K459" s="1" t="str">
        <f t="shared" si="22"/>
        <v>Saturday</v>
      </c>
      <c r="L459" s="4" t="b">
        <f t="shared" si="23"/>
        <v>0</v>
      </c>
    </row>
    <row r="460" spans="1:12" x14ac:dyDescent="0.25">
      <c r="A460" s="1" t="s">
        <v>925</v>
      </c>
      <c r="B460" s="1" t="s">
        <v>926</v>
      </c>
      <c r="C460">
        <v>29</v>
      </c>
      <c r="D460" s="2">
        <v>45872</v>
      </c>
      <c r="E460" s="2">
        <v>45873</v>
      </c>
      <c r="F460" s="1" t="s">
        <v>17</v>
      </c>
      <c r="G460">
        <v>79</v>
      </c>
      <c r="H460" t="str">
        <f t="shared" si="21"/>
        <v>Good</v>
      </c>
      <c r="I460">
        <f>VLOOKUP(F460, [1]Sheet1!A:B, 2, FALSE)</f>
        <v>22</v>
      </c>
      <c r="J460" s="1">
        <f>hospitaldata[[#This Row],[departure_date]]-hospitaldata[[#This Row],[arrival_date]]</f>
        <v>1</v>
      </c>
      <c r="K460" s="1" t="str">
        <f t="shared" si="22"/>
        <v>Sunday</v>
      </c>
      <c r="L460" s="4" t="b">
        <f t="shared" si="23"/>
        <v>0</v>
      </c>
    </row>
    <row r="461" spans="1:12" x14ac:dyDescent="0.25">
      <c r="A461" s="1" t="s">
        <v>927</v>
      </c>
      <c r="B461" s="1" t="s">
        <v>928</v>
      </c>
      <c r="C461">
        <v>81</v>
      </c>
      <c r="D461" s="2">
        <v>45981</v>
      </c>
      <c r="E461" s="2">
        <v>45995</v>
      </c>
      <c r="F461" s="1" t="s">
        <v>9</v>
      </c>
      <c r="G461">
        <v>92</v>
      </c>
      <c r="H461" t="str">
        <f t="shared" si="21"/>
        <v>Excellent</v>
      </c>
      <c r="I461">
        <f>VLOOKUP(F461, [1]Sheet1!A:B, 2, FALSE)</f>
        <v>10</v>
      </c>
      <c r="J461" s="1">
        <f>hospitaldata[[#This Row],[departure_date]]-hospitaldata[[#This Row],[arrival_date]]</f>
        <v>14</v>
      </c>
      <c r="K461" s="1" t="str">
        <f t="shared" si="22"/>
        <v>Wednesday</v>
      </c>
      <c r="L461" s="4" t="b">
        <f t="shared" si="23"/>
        <v>0</v>
      </c>
    </row>
    <row r="462" spans="1:12" x14ac:dyDescent="0.25">
      <c r="A462" s="1" t="s">
        <v>929</v>
      </c>
      <c r="B462" s="1" t="s">
        <v>930</v>
      </c>
      <c r="C462">
        <v>35</v>
      </c>
      <c r="D462" s="2">
        <v>45804</v>
      </c>
      <c r="E462" s="2">
        <v>45816</v>
      </c>
      <c r="F462" s="1" t="s">
        <v>9</v>
      </c>
      <c r="G462">
        <v>99</v>
      </c>
      <c r="H462" t="str">
        <f t="shared" si="21"/>
        <v>Excellent</v>
      </c>
      <c r="I462">
        <f>VLOOKUP(F462, [1]Sheet1!A:B, 2, FALSE)</f>
        <v>10</v>
      </c>
      <c r="J462" s="1">
        <f>hospitaldata[[#This Row],[departure_date]]-hospitaldata[[#This Row],[arrival_date]]</f>
        <v>12</v>
      </c>
      <c r="K462" s="1" t="str">
        <f t="shared" si="22"/>
        <v>Saturday</v>
      </c>
      <c r="L462" s="4" t="b">
        <f t="shared" si="23"/>
        <v>0</v>
      </c>
    </row>
    <row r="463" spans="1:12" x14ac:dyDescent="0.25">
      <c r="A463" s="1" t="s">
        <v>931</v>
      </c>
      <c r="B463" s="1" t="s">
        <v>932</v>
      </c>
      <c r="C463">
        <v>83</v>
      </c>
      <c r="D463" s="2">
        <v>45882</v>
      </c>
      <c r="E463" s="2">
        <v>45894</v>
      </c>
      <c r="F463" s="1" t="s">
        <v>17</v>
      </c>
      <c r="G463">
        <v>74</v>
      </c>
      <c r="H463" t="str">
        <f t="shared" si="21"/>
        <v>Good</v>
      </c>
      <c r="I463">
        <f>VLOOKUP(F463, [1]Sheet1!A:B, 2, FALSE)</f>
        <v>22</v>
      </c>
      <c r="J463" s="1">
        <f>hospitaldata[[#This Row],[departure_date]]-hospitaldata[[#This Row],[arrival_date]]</f>
        <v>12</v>
      </c>
      <c r="K463" s="1" t="str">
        <f t="shared" si="22"/>
        <v>Friday</v>
      </c>
      <c r="L463" s="4" t="b">
        <f t="shared" si="23"/>
        <v>1</v>
      </c>
    </row>
    <row r="464" spans="1:12" x14ac:dyDescent="0.25">
      <c r="A464" s="1" t="s">
        <v>933</v>
      </c>
      <c r="B464" s="1" t="s">
        <v>934</v>
      </c>
      <c r="C464">
        <v>40</v>
      </c>
      <c r="D464" s="2">
        <v>45915</v>
      </c>
      <c r="E464" s="2">
        <v>45928</v>
      </c>
      <c r="F464" s="1" t="s">
        <v>14</v>
      </c>
      <c r="G464">
        <v>69</v>
      </c>
      <c r="H464" t="str">
        <f t="shared" si="21"/>
        <v>Good</v>
      </c>
      <c r="I464">
        <f>VLOOKUP(F464, [1]Sheet1!A:B, 2, FALSE)</f>
        <v>19</v>
      </c>
      <c r="J464" s="1">
        <f>hospitaldata[[#This Row],[departure_date]]-hospitaldata[[#This Row],[arrival_date]]</f>
        <v>13</v>
      </c>
      <c r="K464" s="1" t="str">
        <f t="shared" si="22"/>
        <v>Thursday</v>
      </c>
      <c r="L464" s="4" t="b">
        <f t="shared" si="23"/>
        <v>1</v>
      </c>
    </row>
    <row r="465" spans="1:12" x14ac:dyDescent="0.25">
      <c r="A465" s="1" t="s">
        <v>935</v>
      </c>
      <c r="B465" s="1" t="s">
        <v>936</v>
      </c>
      <c r="C465">
        <v>65</v>
      </c>
      <c r="D465" s="2">
        <v>45988</v>
      </c>
      <c r="E465" s="2">
        <v>46001</v>
      </c>
      <c r="F465" s="1" t="s">
        <v>14</v>
      </c>
      <c r="G465">
        <v>69</v>
      </c>
      <c r="H465" t="str">
        <f t="shared" si="21"/>
        <v>Good</v>
      </c>
      <c r="I465">
        <f>VLOOKUP(F465, [1]Sheet1!A:B, 2, FALSE)</f>
        <v>19</v>
      </c>
      <c r="J465" s="1">
        <f>hospitaldata[[#This Row],[departure_date]]-hospitaldata[[#This Row],[arrival_date]]</f>
        <v>13</v>
      </c>
      <c r="K465" s="1" t="str">
        <f t="shared" si="22"/>
        <v>Monday</v>
      </c>
      <c r="L465" s="4" t="b">
        <f t="shared" si="23"/>
        <v>1</v>
      </c>
    </row>
    <row r="466" spans="1:12" x14ac:dyDescent="0.25">
      <c r="A466" s="1" t="s">
        <v>937</v>
      </c>
      <c r="B466" s="1" t="s">
        <v>938</v>
      </c>
      <c r="C466">
        <v>13</v>
      </c>
      <c r="D466" s="2">
        <v>45708</v>
      </c>
      <c r="E466" s="2">
        <v>45714</v>
      </c>
      <c r="F466" s="1" t="s">
        <v>9</v>
      </c>
      <c r="G466">
        <v>68</v>
      </c>
      <c r="H466" t="str">
        <f t="shared" si="21"/>
        <v>Good</v>
      </c>
      <c r="I466">
        <f>VLOOKUP(F466, [1]Sheet1!A:B, 2, FALSE)</f>
        <v>10</v>
      </c>
      <c r="J466" s="1">
        <f>hospitaldata[[#This Row],[departure_date]]-hospitaldata[[#This Row],[arrival_date]]</f>
        <v>6</v>
      </c>
      <c r="K466" s="1" t="str">
        <f t="shared" si="22"/>
        <v>Friday</v>
      </c>
      <c r="L466" s="4" t="b">
        <f t="shared" si="23"/>
        <v>0</v>
      </c>
    </row>
    <row r="467" spans="1:12" x14ac:dyDescent="0.25">
      <c r="A467" s="1" t="s">
        <v>939</v>
      </c>
      <c r="B467" s="1" t="s">
        <v>940</v>
      </c>
      <c r="C467">
        <v>38</v>
      </c>
      <c r="D467" s="2">
        <v>45916</v>
      </c>
      <c r="E467" s="2">
        <v>45920</v>
      </c>
      <c r="F467" s="1" t="s">
        <v>20</v>
      </c>
      <c r="G467">
        <v>65</v>
      </c>
      <c r="H467" t="str">
        <f t="shared" si="21"/>
        <v>Good</v>
      </c>
      <c r="I467">
        <f>VLOOKUP(F467, [1]Sheet1!A:B, 2, FALSE)</f>
        <v>14</v>
      </c>
      <c r="J467" s="1">
        <f>hospitaldata[[#This Row],[departure_date]]-hospitaldata[[#This Row],[arrival_date]]</f>
        <v>4</v>
      </c>
      <c r="K467" s="1" t="str">
        <f t="shared" si="22"/>
        <v>Tuesday</v>
      </c>
      <c r="L467" s="4" t="b">
        <f t="shared" si="23"/>
        <v>0</v>
      </c>
    </row>
    <row r="468" spans="1:12" x14ac:dyDescent="0.25">
      <c r="A468" s="1" t="s">
        <v>941</v>
      </c>
      <c r="B468" s="1" t="s">
        <v>942</v>
      </c>
      <c r="C468">
        <v>26</v>
      </c>
      <c r="D468" s="2">
        <v>45659</v>
      </c>
      <c r="E468" s="2">
        <v>45672</v>
      </c>
      <c r="F468" s="1" t="s">
        <v>17</v>
      </c>
      <c r="G468">
        <v>97</v>
      </c>
      <c r="H468" t="str">
        <f t="shared" si="21"/>
        <v>Excellent</v>
      </c>
      <c r="I468">
        <f>VLOOKUP(F468, [1]Sheet1!A:B, 2, FALSE)</f>
        <v>22</v>
      </c>
      <c r="J468" s="1">
        <f>hospitaldata[[#This Row],[departure_date]]-hospitaldata[[#This Row],[arrival_date]]</f>
        <v>13</v>
      </c>
      <c r="K468" s="1" t="str">
        <f t="shared" si="22"/>
        <v>Thursday</v>
      </c>
      <c r="L468" s="4" t="b">
        <f t="shared" si="23"/>
        <v>0</v>
      </c>
    </row>
    <row r="469" spans="1:12" x14ac:dyDescent="0.25">
      <c r="A469" s="1" t="s">
        <v>943</v>
      </c>
      <c r="B469" s="1" t="s">
        <v>944</v>
      </c>
      <c r="C469">
        <v>2</v>
      </c>
      <c r="D469" s="2">
        <v>46007</v>
      </c>
      <c r="E469" s="2">
        <v>46015</v>
      </c>
      <c r="F469" s="1" t="s">
        <v>20</v>
      </c>
      <c r="G469">
        <v>61</v>
      </c>
      <c r="H469" t="str">
        <f t="shared" si="21"/>
        <v>Good</v>
      </c>
      <c r="I469">
        <f>VLOOKUP(F469, [1]Sheet1!A:B, 2, FALSE)</f>
        <v>14</v>
      </c>
      <c r="J469" s="1">
        <f>hospitaldata[[#This Row],[departure_date]]-hospitaldata[[#This Row],[arrival_date]]</f>
        <v>8</v>
      </c>
      <c r="K469" s="1" t="str">
        <f t="shared" si="22"/>
        <v>Monday</v>
      </c>
      <c r="L469" s="4" t="b">
        <f t="shared" si="23"/>
        <v>1</v>
      </c>
    </row>
    <row r="470" spans="1:12" x14ac:dyDescent="0.25">
      <c r="A470" s="1" t="s">
        <v>945</v>
      </c>
      <c r="B470" s="1" t="s">
        <v>946</v>
      </c>
      <c r="C470">
        <v>80</v>
      </c>
      <c r="D470" s="2">
        <v>45925</v>
      </c>
      <c r="E470" s="2">
        <v>45928</v>
      </c>
      <c r="F470" s="1" t="s">
        <v>17</v>
      </c>
      <c r="G470">
        <v>60</v>
      </c>
      <c r="H470" t="str">
        <f t="shared" si="21"/>
        <v>Needs Improvement</v>
      </c>
      <c r="I470">
        <f>VLOOKUP(F470, [1]Sheet1!A:B, 2, FALSE)</f>
        <v>22</v>
      </c>
      <c r="J470" s="1">
        <f>hospitaldata[[#This Row],[departure_date]]-hospitaldata[[#This Row],[arrival_date]]</f>
        <v>3</v>
      </c>
      <c r="K470" s="1" t="str">
        <f t="shared" si="22"/>
        <v>Tuesday</v>
      </c>
      <c r="L470" s="4" t="b">
        <f t="shared" si="23"/>
        <v>0</v>
      </c>
    </row>
    <row r="471" spans="1:12" x14ac:dyDescent="0.25">
      <c r="A471" s="1" t="s">
        <v>947</v>
      </c>
      <c r="B471" s="1" t="s">
        <v>948</v>
      </c>
      <c r="C471">
        <v>54</v>
      </c>
      <c r="D471" s="2">
        <v>46014</v>
      </c>
      <c r="E471" s="2">
        <v>46019</v>
      </c>
      <c r="F471" s="1" t="s">
        <v>17</v>
      </c>
      <c r="G471">
        <v>90</v>
      </c>
      <c r="H471" t="str">
        <f t="shared" si="21"/>
        <v>Excellent</v>
      </c>
      <c r="I471">
        <f>VLOOKUP(F471, [1]Sheet1!A:B, 2, FALSE)</f>
        <v>22</v>
      </c>
      <c r="J471" s="1">
        <f>hospitaldata[[#This Row],[departure_date]]-hospitaldata[[#This Row],[arrival_date]]</f>
        <v>5</v>
      </c>
      <c r="K471" s="1" t="str">
        <f t="shared" si="22"/>
        <v>Thursday</v>
      </c>
      <c r="L471" s="4" t="b">
        <f t="shared" si="23"/>
        <v>0</v>
      </c>
    </row>
    <row r="472" spans="1:12" x14ac:dyDescent="0.25">
      <c r="A472" s="1" t="s">
        <v>949</v>
      </c>
      <c r="B472" s="1" t="s">
        <v>950</v>
      </c>
      <c r="C472">
        <v>24</v>
      </c>
      <c r="D472" s="2">
        <v>45951</v>
      </c>
      <c r="E472" s="2">
        <v>45963</v>
      </c>
      <c r="F472" s="1" t="s">
        <v>14</v>
      </c>
      <c r="G472">
        <v>80</v>
      </c>
      <c r="H472" t="str">
        <f t="shared" si="21"/>
        <v>Good</v>
      </c>
      <c r="I472">
        <f>VLOOKUP(F472, [1]Sheet1!A:B, 2, FALSE)</f>
        <v>19</v>
      </c>
      <c r="J472" s="1">
        <f>hospitaldata[[#This Row],[departure_date]]-hospitaldata[[#This Row],[arrival_date]]</f>
        <v>12</v>
      </c>
      <c r="K472" s="1" t="str">
        <f t="shared" si="22"/>
        <v>Tuesday</v>
      </c>
      <c r="L472" s="4" t="b">
        <f t="shared" si="23"/>
        <v>0</v>
      </c>
    </row>
    <row r="473" spans="1:12" x14ac:dyDescent="0.25">
      <c r="A473" s="1" t="s">
        <v>951</v>
      </c>
      <c r="B473" s="1" t="s">
        <v>952</v>
      </c>
      <c r="C473">
        <v>53</v>
      </c>
      <c r="D473" s="2">
        <v>45803</v>
      </c>
      <c r="E473" s="2">
        <v>45807</v>
      </c>
      <c r="F473" s="1" t="s">
        <v>14</v>
      </c>
      <c r="G473">
        <v>94</v>
      </c>
      <c r="H473" t="str">
        <f t="shared" si="21"/>
        <v>Excellent</v>
      </c>
      <c r="I473">
        <f>VLOOKUP(F473, [1]Sheet1!A:B, 2, FALSE)</f>
        <v>19</v>
      </c>
      <c r="J473" s="1">
        <f>hospitaldata[[#This Row],[departure_date]]-hospitaldata[[#This Row],[arrival_date]]</f>
        <v>4</v>
      </c>
      <c r="K473" s="1" t="str">
        <f t="shared" si="22"/>
        <v>Wednesday</v>
      </c>
      <c r="L473" s="4" t="b">
        <f t="shared" si="23"/>
        <v>0</v>
      </c>
    </row>
    <row r="474" spans="1:12" x14ac:dyDescent="0.25">
      <c r="A474" s="1" t="s">
        <v>953</v>
      </c>
      <c r="B474" s="1" t="s">
        <v>954</v>
      </c>
      <c r="C474">
        <v>44</v>
      </c>
      <c r="D474" s="2">
        <v>45730</v>
      </c>
      <c r="E474" s="2">
        <v>45735</v>
      </c>
      <c r="F474" s="1" t="s">
        <v>14</v>
      </c>
      <c r="G474">
        <v>97</v>
      </c>
      <c r="H474" t="str">
        <f t="shared" si="21"/>
        <v>Excellent</v>
      </c>
      <c r="I474">
        <f>VLOOKUP(F474, [1]Sheet1!A:B, 2, FALSE)</f>
        <v>19</v>
      </c>
      <c r="J474" s="1">
        <f>hospitaldata[[#This Row],[departure_date]]-hospitaldata[[#This Row],[arrival_date]]</f>
        <v>5</v>
      </c>
      <c r="K474" s="1" t="str">
        <f t="shared" si="22"/>
        <v>Monday</v>
      </c>
      <c r="L474" s="4" t="b">
        <f t="shared" si="23"/>
        <v>0</v>
      </c>
    </row>
    <row r="475" spans="1:12" x14ac:dyDescent="0.25">
      <c r="A475" s="1" t="s">
        <v>955</v>
      </c>
      <c r="B475" s="1" t="s">
        <v>956</v>
      </c>
      <c r="C475">
        <v>29</v>
      </c>
      <c r="D475" s="2">
        <v>46021</v>
      </c>
      <c r="E475" s="2">
        <v>46023</v>
      </c>
      <c r="F475" s="1" t="s">
        <v>20</v>
      </c>
      <c r="G475">
        <v>91</v>
      </c>
      <c r="H475" t="str">
        <f t="shared" si="21"/>
        <v>Excellent</v>
      </c>
      <c r="I475">
        <f>VLOOKUP(F475, [1]Sheet1!A:B, 2, FALSE)</f>
        <v>14</v>
      </c>
      <c r="J475" s="1">
        <f>hospitaldata[[#This Row],[departure_date]]-hospitaldata[[#This Row],[arrival_date]]</f>
        <v>2</v>
      </c>
      <c r="K475" s="1" t="str">
        <f t="shared" si="22"/>
        <v>Sunday</v>
      </c>
      <c r="L475" s="4" t="b">
        <f t="shared" si="23"/>
        <v>0</v>
      </c>
    </row>
    <row r="476" spans="1:12" x14ac:dyDescent="0.25">
      <c r="A476" s="1" t="s">
        <v>957</v>
      </c>
      <c r="B476" s="1" t="s">
        <v>958</v>
      </c>
      <c r="C476">
        <v>66</v>
      </c>
      <c r="D476" s="2">
        <v>45813</v>
      </c>
      <c r="E476" s="2">
        <v>45825</v>
      </c>
      <c r="F476" s="1" t="s">
        <v>14</v>
      </c>
      <c r="G476">
        <v>74</v>
      </c>
      <c r="H476" t="str">
        <f t="shared" si="21"/>
        <v>Good</v>
      </c>
      <c r="I476">
        <f>VLOOKUP(F476, [1]Sheet1!A:B, 2, FALSE)</f>
        <v>19</v>
      </c>
      <c r="J476" s="1">
        <f>hospitaldata[[#This Row],[departure_date]]-hospitaldata[[#This Row],[arrival_date]]</f>
        <v>12</v>
      </c>
      <c r="K476" s="1" t="str">
        <f t="shared" si="22"/>
        <v>Tuesday</v>
      </c>
      <c r="L476" s="4" t="b">
        <f t="shared" si="23"/>
        <v>1</v>
      </c>
    </row>
    <row r="477" spans="1:12" x14ac:dyDescent="0.25">
      <c r="A477" s="1" t="s">
        <v>959</v>
      </c>
      <c r="B477" s="1" t="s">
        <v>960</v>
      </c>
      <c r="C477">
        <v>40</v>
      </c>
      <c r="D477" s="2">
        <v>45680</v>
      </c>
      <c r="E477" s="2">
        <v>45688</v>
      </c>
      <c r="F477" s="1" t="s">
        <v>14</v>
      </c>
      <c r="G477">
        <v>70</v>
      </c>
      <c r="H477" t="str">
        <f t="shared" si="21"/>
        <v>Good</v>
      </c>
      <c r="I477">
        <f>VLOOKUP(F477, [1]Sheet1!A:B, 2, FALSE)</f>
        <v>19</v>
      </c>
      <c r="J477" s="1">
        <f>hospitaldata[[#This Row],[departure_date]]-hospitaldata[[#This Row],[arrival_date]]</f>
        <v>8</v>
      </c>
      <c r="K477" s="1" t="str">
        <f t="shared" si="22"/>
        <v>Thursday</v>
      </c>
      <c r="L477" s="4" t="b">
        <f t="shared" si="23"/>
        <v>1</v>
      </c>
    </row>
    <row r="478" spans="1:12" x14ac:dyDescent="0.25">
      <c r="A478" s="1" t="s">
        <v>961</v>
      </c>
      <c r="B478" s="1" t="s">
        <v>962</v>
      </c>
      <c r="C478">
        <v>47</v>
      </c>
      <c r="D478" s="2">
        <v>45970</v>
      </c>
      <c r="E478" s="2">
        <v>45976</v>
      </c>
      <c r="F478" s="1" t="s">
        <v>20</v>
      </c>
      <c r="G478">
        <v>95</v>
      </c>
      <c r="H478" t="str">
        <f t="shared" si="21"/>
        <v>Excellent</v>
      </c>
      <c r="I478">
        <f>VLOOKUP(F478, [1]Sheet1!A:B, 2, FALSE)</f>
        <v>14</v>
      </c>
      <c r="J478" s="1">
        <f>hospitaldata[[#This Row],[departure_date]]-hospitaldata[[#This Row],[arrival_date]]</f>
        <v>6</v>
      </c>
      <c r="K478" s="1" t="str">
        <f t="shared" si="22"/>
        <v>Thursday</v>
      </c>
      <c r="L478" s="4" t="b">
        <f t="shared" si="23"/>
        <v>0</v>
      </c>
    </row>
    <row r="479" spans="1:12" x14ac:dyDescent="0.25">
      <c r="A479" s="1" t="s">
        <v>963</v>
      </c>
      <c r="B479" s="1" t="s">
        <v>964</v>
      </c>
      <c r="C479">
        <v>32</v>
      </c>
      <c r="D479" s="2">
        <v>45824</v>
      </c>
      <c r="E479" s="2">
        <v>45826</v>
      </c>
      <c r="F479" s="1" t="s">
        <v>20</v>
      </c>
      <c r="G479">
        <v>87</v>
      </c>
      <c r="H479" t="str">
        <f t="shared" si="21"/>
        <v>Good</v>
      </c>
      <c r="I479">
        <f>VLOOKUP(F479, [1]Sheet1!A:B, 2, FALSE)</f>
        <v>14</v>
      </c>
      <c r="J479" s="1">
        <f>hospitaldata[[#This Row],[departure_date]]-hospitaldata[[#This Row],[arrival_date]]</f>
        <v>2</v>
      </c>
      <c r="K479" s="1" t="str">
        <f t="shared" si="22"/>
        <v>Wednesday</v>
      </c>
      <c r="L479" s="4" t="b">
        <f t="shared" si="23"/>
        <v>0</v>
      </c>
    </row>
    <row r="480" spans="1:12" x14ac:dyDescent="0.25">
      <c r="A480" s="1" t="s">
        <v>965</v>
      </c>
      <c r="B480" s="1" t="s">
        <v>966</v>
      </c>
      <c r="C480">
        <v>36</v>
      </c>
      <c r="D480" s="2">
        <v>45853</v>
      </c>
      <c r="E480" s="2">
        <v>45858</v>
      </c>
      <c r="F480" s="1" t="s">
        <v>14</v>
      </c>
      <c r="G480">
        <v>60</v>
      </c>
      <c r="H480" t="str">
        <f t="shared" si="21"/>
        <v>Needs Improvement</v>
      </c>
      <c r="I480">
        <f>VLOOKUP(F480, [1]Sheet1!A:B, 2, FALSE)</f>
        <v>19</v>
      </c>
      <c r="J480" s="1">
        <f>hospitaldata[[#This Row],[departure_date]]-hospitaldata[[#This Row],[arrival_date]]</f>
        <v>5</v>
      </c>
      <c r="K480" s="1" t="str">
        <f t="shared" si="22"/>
        <v>Sunday</v>
      </c>
      <c r="L480" s="4" t="b">
        <f t="shared" si="23"/>
        <v>0</v>
      </c>
    </row>
    <row r="481" spans="1:12" x14ac:dyDescent="0.25">
      <c r="A481" s="1" t="s">
        <v>967</v>
      </c>
      <c r="B481" s="1" t="s">
        <v>968</v>
      </c>
      <c r="C481">
        <v>64</v>
      </c>
      <c r="D481" s="2">
        <v>45805</v>
      </c>
      <c r="E481" s="2">
        <v>45808</v>
      </c>
      <c r="F481" s="1" t="s">
        <v>14</v>
      </c>
      <c r="G481">
        <v>88</v>
      </c>
      <c r="H481" t="str">
        <f t="shared" si="21"/>
        <v>Good</v>
      </c>
      <c r="I481">
        <f>VLOOKUP(F481, [1]Sheet1!A:B, 2, FALSE)</f>
        <v>19</v>
      </c>
      <c r="J481" s="1">
        <f>hospitaldata[[#This Row],[departure_date]]-hospitaldata[[#This Row],[arrival_date]]</f>
        <v>3</v>
      </c>
      <c r="K481" s="1" t="str">
        <f t="shared" si="22"/>
        <v>Sunday</v>
      </c>
      <c r="L481" s="4" t="b">
        <f t="shared" si="23"/>
        <v>0</v>
      </c>
    </row>
    <row r="482" spans="1:12" x14ac:dyDescent="0.25">
      <c r="A482" s="1" t="s">
        <v>969</v>
      </c>
      <c r="B482" s="1" t="s">
        <v>970</v>
      </c>
      <c r="C482">
        <v>73</v>
      </c>
      <c r="D482" s="2">
        <v>45783</v>
      </c>
      <c r="E482" s="2">
        <v>45794</v>
      </c>
      <c r="F482" s="1" t="s">
        <v>20</v>
      </c>
      <c r="G482">
        <v>97</v>
      </c>
      <c r="H482" t="str">
        <f t="shared" si="21"/>
        <v>Excellent</v>
      </c>
      <c r="I482">
        <f>VLOOKUP(F482, [1]Sheet1!A:B, 2, FALSE)</f>
        <v>14</v>
      </c>
      <c r="J482" s="1">
        <f>hospitaldata[[#This Row],[departure_date]]-hospitaldata[[#This Row],[arrival_date]]</f>
        <v>11</v>
      </c>
      <c r="K482" s="1" t="str">
        <f t="shared" si="22"/>
        <v>Tuesday</v>
      </c>
      <c r="L482" s="4" t="b">
        <f t="shared" si="23"/>
        <v>0</v>
      </c>
    </row>
    <row r="483" spans="1:12" x14ac:dyDescent="0.25">
      <c r="A483" s="1" t="s">
        <v>971</v>
      </c>
      <c r="B483" s="1" t="s">
        <v>972</v>
      </c>
      <c r="C483">
        <v>63</v>
      </c>
      <c r="D483" s="2">
        <v>45833</v>
      </c>
      <c r="E483" s="2">
        <v>45837</v>
      </c>
      <c r="F483" s="1" t="s">
        <v>17</v>
      </c>
      <c r="G483">
        <v>71</v>
      </c>
      <c r="H483" t="str">
        <f t="shared" si="21"/>
        <v>Good</v>
      </c>
      <c r="I483">
        <f>VLOOKUP(F483, [1]Sheet1!A:B, 2, FALSE)</f>
        <v>22</v>
      </c>
      <c r="J483" s="1">
        <f>hospitaldata[[#This Row],[departure_date]]-hospitaldata[[#This Row],[arrival_date]]</f>
        <v>4</v>
      </c>
      <c r="K483" s="1" t="str">
        <f t="shared" si="22"/>
        <v>Saturday</v>
      </c>
      <c r="L483" s="4" t="b">
        <f t="shared" si="23"/>
        <v>0</v>
      </c>
    </row>
    <row r="484" spans="1:12" x14ac:dyDescent="0.25">
      <c r="A484" s="1" t="s">
        <v>973</v>
      </c>
      <c r="B484" s="1" t="s">
        <v>974</v>
      </c>
      <c r="C484">
        <v>64</v>
      </c>
      <c r="D484" s="2">
        <v>45770</v>
      </c>
      <c r="E484" s="2">
        <v>45783</v>
      </c>
      <c r="F484" s="1" t="s">
        <v>14</v>
      </c>
      <c r="G484">
        <v>64</v>
      </c>
      <c r="H484" t="str">
        <f t="shared" si="21"/>
        <v>Good</v>
      </c>
      <c r="I484">
        <f>VLOOKUP(F484, [1]Sheet1!A:B, 2, FALSE)</f>
        <v>19</v>
      </c>
      <c r="J484" s="1">
        <f>hospitaldata[[#This Row],[departure_date]]-hospitaldata[[#This Row],[arrival_date]]</f>
        <v>13</v>
      </c>
      <c r="K484" s="1" t="str">
        <f t="shared" si="22"/>
        <v>Sunday</v>
      </c>
      <c r="L484" s="4" t="b">
        <f t="shared" si="23"/>
        <v>1</v>
      </c>
    </row>
    <row r="485" spans="1:12" x14ac:dyDescent="0.25">
      <c r="A485" s="1" t="s">
        <v>975</v>
      </c>
      <c r="B485" s="1" t="s">
        <v>976</v>
      </c>
      <c r="C485">
        <v>29</v>
      </c>
      <c r="D485" s="2">
        <v>46001</v>
      </c>
      <c r="E485" s="2">
        <v>46012</v>
      </c>
      <c r="F485" s="1" t="s">
        <v>20</v>
      </c>
      <c r="G485">
        <v>62</v>
      </c>
      <c r="H485" t="str">
        <f t="shared" si="21"/>
        <v>Good</v>
      </c>
      <c r="I485">
        <f>VLOOKUP(F485, [1]Sheet1!A:B, 2, FALSE)</f>
        <v>14</v>
      </c>
      <c r="J485" s="1">
        <f>hospitaldata[[#This Row],[departure_date]]-hospitaldata[[#This Row],[arrival_date]]</f>
        <v>11</v>
      </c>
      <c r="K485" s="1" t="str">
        <f t="shared" si="22"/>
        <v>Sunday</v>
      </c>
      <c r="L485" s="4" t="b">
        <f t="shared" si="23"/>
        <v>1</v>
      </c>
    </row>
    <row r="486" spans="1:12" x14ac:dyDescent="0.25">
      <c r="A486" s="1" t="s">
        <v>977</v>
      </c>
      <c r="B486" s="1" t="s">
        <v>978</v>
      </c>
      <c r="C486">
        <v>74</v>
      </c>
      <c r="D486" s="2">
        <v>45917</v>
      </c>
      <c r="E486" s="2">
        <v>45927</v>
      </c>
      <c r="F486" s="1" t="s">
        <v>17</v>
      </c>
      <c r="G486">
        <v>86</v>
      </c>
      <c r="H486" t="str">
        <f t="shared" si="21"/>
        <v>Good</v>
      </c>
      <c r="I486">
        <f>VLOOKUP(F486, [1]Sheet1!A:B, 2, FALSE)</f>
        <v>22</v>
      </c>
      <c r="J486" s="1">
        <f>hospitaldata[[#This Row],[departure_date]]-hospitaldata[[#This Row],[arrival_date]]</f>
        <v>10</v>
      </c>
      <c r="K486" s="1" t="str">
        <f t="shared" si="22"/>
        <v>Wednesday</v>
      </c>
      <c r="L486" s="4" t="b">
        <f t="shared" si="23"/>
        <v>0</v>
      </c>
    </row>
    <row r="487" spans="1:12" x14ac:dyDescent="0.25">
      <c r="A487" s="1" t="s">
        <v>979</v>
      </c>
      <c r="B487" s="1" t="s">
        <v>980</v>
      </c>
      <c r="C487">
        <v>45</v>
      </c>
      <c r="D487" s="2">
        <v>46020</v>
      </c>
      <c r="E487" s="2">
        <v>46031</v>
      </c>
      <c r="F487" s="1" t="s">
        <v>9</v>
      </c>
      <c r="G487">
        <v>65</v>
      </c>
      <c r="H487" t="str">
        <f t="shared" si="21"/>
        <v>Good</v>
      </c>
      <c r="I487">
        <f>VLOOKUP(F487, [1]Sheet1!A:B, 2, FALSE)</f>
        <v>10</v>
      </c>
      <c r="J487" s="1">
        <f>hospitaldata[[#This Row],[departure_date]]-hospitaldata[[#This Row],[arrival_date]]</f>
        <v>11</v>
      </c>
      <c r="K487" s="1" t="str">
        <f t="shared" si="22"/>
        <v>Tuesday</v>
      </c>
      <c r="L487" s="4" t="b">
        <f t="shared" si="23"/>
        <v>1</v>
      </c>
    </row>
    <row r="488" spans="1:12" x14ac:dyDescent="0.25">
      <c r="A488" s="1" t="s">
        <v>981</v>
      </c>
      <c r="B488" s="1" t="s">
        <v>982</v>
      </c>
      <c r="C488">
        <v>58</v>
      </c>
      <c r="D488" s="2">
        <v>45902</v>
      </c>
      <c r="E488" s="2">
        <v>45916</v>
      </c>
      <c r="F488" s="1" t="s">
        <v>17</v>
      </c>
      <c r="G488">
        <v>96</v>
      </c>
      <c r="H488" t="str">
        <f t="shared" si="21"/>
        <v>Excellent</v>
      </c>
      <c r="I488">
        <f>VLOOKUP(F488, [1]Sheet1!A:B, 2, FALSE)</f>
        <v>22</v>
      </c>
      <c r="J488" s="1">
        <f>hospitaldata[[#This Row],[departure_date]]-hospitaldata[[#This Row],[arrival_date]]</f>
        <v>14</v>
      </c>
      <c r="K488" s="1" t="str">
        <f t="shared" si="22"/>
        <v>Monday</v>
      </c>
      <c r="L488" s="4" t="b">
        <f t="shared" si="23"/>
        <v>0</v>
      </c>
    </row>
    <row r="489" spans="1:12" x14ac:dyDescent="0.25">
      <c r="A489" s="1" t="s">
        <v>983</v>
      </c>
      <c r="B489" s="1" t="s">
        <v>984</v>
      </c>
      <c r="C489">
        <v>36</v>
      </c>
      <c r="D489" s="2">
        <v>45781</v>
      </c>
      <c r="E489" s="2">
        <v>45786</v>
      </c>
      <c r="F489" s="1" t="s">
        <v>9</v>
      </c>
      <c r="G489">
        <v>94</v>
      </c>
      <c r="H489" t="str">
        <f t="shared" si="21"/>
        <v>Excellent</v>
      </c>
      <c r="I489">
        <f>VLOOKUP(F489, [1]Sheet1!A:B, 2, FALSE)</f>
        <v>10</v>
      </c>
      <c r="J489" s="1">
        <f>hospitaldata[[#This Row],[departure_date]]-hospitaldata[[#This Row],[arrival_date]]</f>
        <v>5</v>
      </c>
      <c r="K489" s="1" t="str">
        <f t="shared" si="22"/>
        <v>Sunday</v>
      </c>
      <c r="L489" s="4" t="b">
        <f t="shared" si="23"/>
        <v>0</v>
      </c>
    </row>
    <row r="490" spans="1:12" x14ac:dyDescent="0.25">
      <c r="A490" s="1" t="s">
        <v>985</v>
      </c>
      <c r="B490" s="1" t="s">
        <v>986</v>
      </c>
      <c r="C490">
        <v>86</v>
      </c>
      <c r="D490" s="2">
        <v>45853</v>
      </c>
      <c r="E490" s="2">
        <v>45855</v>
      </c>
      <c r="F490" s="1" t="s">
        <v>9</v>
      </c>
      <c r="G490">
        <v>68</v>
      </c>
      <c r="H490" t="str">
        <f t="shared" si="21"/>
        <v>Good</v>
      </c>
      <c r="I490">
        <f>VLOOKUP(F490, [1]Sheet1!A:B, 2, FALSE)</f>
        <v>10</v>
      </c>
      <c r="J490" s="1">
        <f>hospitaldata[[#This Row],[departure_date]]-hospitaldata[[#This Row],[arrival_date]]</f>
        <v>2</v>
      </c>
      <c r="K490" s="1" t="str">
        <f t="shared" si="22"/>
        <v>Monday</v>
      </c>
      <c r="L490" s="4" t="b">
        <f t="shared" si="23"/>
        <v>0</v>
      </c>
    </row>
    <row r="491" spans="1:12" x14ac:dyDescent="0.25">
      <c r="A491" s="1" t="s">
        <v>987</v>
      </c>
      <c r="B491" s="1" t="s">
        <v>988</v>
      </c>
      <c r="C491">
        <v>28</v>
      </c>
      <c r="D491" s="2">
        <v>45716</v>
      </c>
      <c r="E491" s="2">
        <v>45730</v>
      </c>
      <c r="F491" s="1" t="s">
        <v>17</v>
      </c>
      <c r="G491">
        <v>76</v>
      </c>
      <c r="H491" t="str">
        <f t="shared" si="21"/>
        <v>Good</v>
      </c>
      <c r="I491">
        <f>VLOOKUP(F491, [1]Sheet1!A:B, 2, FALSE)</f>
        <v>22</v>
      </c>
      <c r="J491" s="1">
        <f>hospitaldata[[#This Row],[departure_date]]-hospitaldata[[#This Row],[arrival_date]]</f>
        <v>14</v>
      </c>
      <c r="K491" s="1" t="str">
        <f t="shared" si="22"/>
        <v>Saturday</v>
      </c>
      <c r="L491" s="4" t="b">
        <f t="shared" si="23"/>
        <v>1</v>
      </c>
    </row>
    <row r="492" spans="1:12" x14ac:dyDescent="0.25">
      <c r="A492" s="1" t="s">
        <v>989</v>
      </c>
      <c r="B492" s="1" t="s">
        <v>990</v>
      </c>
      <c r="C492">
        <v>21</v>
      </c>
      <c r="D492" s="2">
        <v>45726</v>
      </c>
      <c r="E492" s="2">
        <v>45731</v>
      </c>
      <c r="F492" s="1" t="s">
        <v>20</v>
      </c>
      <c r="G492">
        <v>72</v>
      </c>
      <c r="H492" t="str">
        <f t="shared" si="21"/>
        <v>Good</v>
      </c>
      <c r="I492">
        <f>VLOOKUP(F492, [1]Sheet1!A:B, 2, FALSE)</f>
        <v>14</v>
      </c>
      <c r="J492" s="1">
        <f>hospitaldata[[#This Row],[departure_date]]-hospitaldata[[#This Row],[arrival_date]]</f>
        <v>5</v>
      </c>
      <c r="K492" s="1" t="str">
        <f t="shared" si="22"/>
        <v>Saturday</v>
      </c>
      <c r="L492" s="4" t="b">
        <f t="shared" si="23"/>
        <v>0</v>
      </c>
    </row>
    <row r="493" spans="1:12" x14ac:dyDescent="0.25">
      <c r="A493" s="1" t="s">
        <v>991</v>
      </c>
      <c r="B493" s="1" t="s">
        <v>992</v>
      </c>
      <c r="C493">
        <v>33</v>
      </c>
      <c r="D493" s="2">
        <v>45999</v>
      </c>
      <c r="E493" s="2">
        <v>46004</v>
      </c>
      <c r="F493" s="1" t="s">
        <v>17</v>
      </c>
      <c r="G493">
        <v>82</v>
      </c>
      <c r="H493" t="str">
        <f t="shared" si="21"/>
        <v>Good</v>
      </c>
      <c r="I493">
        <f>VLOOKUP(F493, [1]Sheet1!A:B, 2, FALSE)</f>
        <v>22</v>
      </c>
      <c r="J493" s="1">
        <f>hospitaldata[[#This Row],[departure_date]]-hospitaldata[[#This Row],[arrival_date]]</f>
        <v>5</v>
      </c>
      <c r="K493" s="1" t="str">
        <f t="shared" si="22"/>
        <v>Thursday</v>
      </c>
      <c r="L493" s="4" t="b">
        <f t="shared" si="23"/>
        <v>0</v>
      </c>
    </row>
    <row r="494" spans="1:12" x14ac:dyDescent="0.25">
      <c r="A494" s="1" t="s">
        <v>993</v>
      </c>
      <c r="B494" s="1" t="s">
        <v>994</v>
      </c>
      <c r="C494">
        <v>50</v>
      </c>
      <c r="D494" s="2">
        <v>45699</v>
      </c>
      <c r="E494" s="2">
        <v>45701</v>
      </c>
      <c r="F494" s="1" t="s">
        <v>14</v>
      </c>
      <c r="G494">
        <v>91</v>
      </c>
      <c r="H494" t="str">
        <f t="shared" si="21"/>
        <v>Excellent</v>
      </c>
      <c r="I494">
        <f>VLOOKUP(F494, [1]Sheet1!A:B, 2, FALSE)</f>
        <v>19</v>
      </c>
      <c r="J494" s="1">
        <f>hospitaldata[[#This Row],[departure_date]]-hospitaldata[[#This Row],[arrival_date]]</f>
        <v>2</v>
      </c>
      <c r="K494" s="1" t="str">
        <f t="shared" si="22"/>
        <v>Sunday</v>
      </c>
      <c r="L494" s="4" t="b">
        <f t="shared" si="23"/>
        <v>0</v>
      </c>
    </row>
    <row r="495" spans="1:12" x14ac:dyDescent="0.25">
      <c r="A495" s="1" t="s">
        <v>995</v>
      </c>
      <c r="B495" s="1" t="s">
        <v>996</v>
      </c>
      <c r="C495">
        <v>50</v>
      </c>
      <c r="D495" s="2">
        <v>45998</v>
      </c>
      <c r="E495" s="2">
        <v>46012</v>
      </c>
      <c r="F495" s="1" t="s">
        <v>9</v>
      </c>
      <c r="G495">
        <v>80</v>
      </c>
      <c r="H495" t="str">
        <f t="shared" si="21"/>
        <v>Good</v>
      </c>
      <c r="I495">
        <f>VLOOKUP(F495, [1]Sheet1!A:B, 2, FALSE)</f>
        <v>10</v>
      </c>
      <c r="J495" s="1">
        <f>hospitaldata[[#This Row],[departure_date]]-hospitaldata[[#This Row],[arrival_date]]</f>
        <v>14</v>
      </c>
      <c r="K495" s="1" t="str">
        <f t="shared" si="22"/>
        <v>Sunday</v>
      </c>
      <c r="L495" s="4" t="b">
        <f t="shared" si="23"/>
        <v>0</v>
      </c>
    </row>
    <row r="496" spans="1:12" x14ac:dyDescent="0.25">
      <c r="A496" s="1" t="s">
        <v>997</v>
      </c>
      <c r="B496" s="1" t="s">
        <v>998</v>
      </c>
      <c r="C496">
        <v>43</v>
      </c>
      <c r="D496" s="2">
        <v>46016</v>
      </c>
      <c r="E496" s="2">
        <v>46020</v>
      </c>
      <c r="F496" s="1" t="s">
        <v>14</v>
      </c>
      <c r="G496">
        <v>60</v>
      </c>
      <c r="H496" t="str">
        <f t="shared" si="21"/>
        <v>Needs Improvement</v>
      </c>
      <c r="I496">
        <f>VLOOKUP(F496, [1]Sheet1!A:B, 2, FALSE)</f>
        <v>19</v>
      </c>
      <c r="J496" s="1">
        <f>hospitaldata[[#This Row],[departure_date]]-hospitaldata[[#This Row],[arrival_date]]</f>
        <v>4</v>
      </c>
      <c r="K496" s="1" t="str">
        <f t="shared" si="22"/>
        <v>Sunday</v>
      </c>
      <c r="L496" s="4" t="b">
        <f t="shared" si="23"/>
        <v>0</v>
      </c>
    </row>
    <row r="497" spans="1:12" x14ac:dyDescent="0.25">
      <c r="A497" s="1" t="s">
        <v>999</v>
      </c>
      <c r="B497" s="1" t="s">
        <v>1000</v>
      </c>
      <c r="C497">
        <v>62</v>
      </c>
      <c r="D497" s="2">
        <v>45782</v>
      </c>
      <c r="E497" s="2">
        <v>45785</v>
      </c>
      <c r="F497" s="1" t="s">
        <v>20</v>
      </c>
      <c r="G497">
        <v>72</v>
      </c>
      <c r="H497" t="str">
        <f t="shared" si="21"/>
        <v>Good</v>
      </c>
      <c r="I497">
        <f>VLOOKUP(F497, [1]Sheet1!A:B, 2, FALSE)</f>
        <v>14</v>
      </c>
      <c r="J497" s="1">
        <f>hospitaldata[[#This Row],[departure_date]]-hospitaldata[[#This Row],[arrival_date]]</f>
        <v>3</v>
      </c>
      <c r="K497" s="1" t="str">
        <f t="shared" si="22"/>
        <v>Friday</v>
      </c>
      <c r="L497" s="4" t="b">
        <f t="shared" si="23"/>
        <v>0</v>
      </c>
    </row>
    <row r="498" spans="1:12" x14ac:dyDescent="0.25">
      <c r="A498" s="1" t="s">
        <v>1001</v>
      </c>
      <c r="B498" s="1" t="s">
        <v>1002</v>
      </c>
      <c r="C498">
        <v>10</v>
      </c>
      <c r="D498" s="2">
        <v>45930</v>
      </c>
      <c r="E498" s="2">
        <v>45933</v>
      </c>
      <c r="F498" s="1" t="s">
        <v>20</v>
      </c>
      <c r="G498">
        <v>77</v>
      </c>
      <c r="H498" t="str">
        <f t="shared" si="21"/>
        <v>Good</v>
      </c>
      <c r="I498">
        <f>VLOOKUP(F498, [1]Sheet1!A:B, 2, FALSE)</f>
        <v>14</v>
      </c>
      <c r="J498" s="1">
        <f>hospitaldata[[#This Row],[departure_date]]-hospitaldata[[#This Row],[arrival_date]]</f>
        <v>3</v>
      </c>
      <c r="K498" s="1" t="str">
        <f t="shared" si="22"/>
        <v>Tuesday</v>
      </c>
      <c r="L498" s="4" t="b">
        <f t="shared" si="23"/>
        <v>0</v>
      </c>
    </row>
    <row r="499" spans="1:12" x14ac:dyDescent="0.25">
      <c r="A499" s="1" t="s">
        <v>1003</v>
      </c>
      <c r="B499" s="1" t="s">
        <v>1004</v>
      </c>
      <c r="C499">
        <v>85</v>
      </c>
      <c r="D499" s="2">
        <v>45809</v>
      </c>
      <c r="E499" s="2">
        <v>45819</v>
      </c>
      <c r="F499" s="1" t="s">
        <v>17</v>
      </c>
      <c r="G499">
        <v>78</v>
      </c>
      <c r="H499" t="str">
        <f t="shared" si="21"/>
        <v>Good</v>
      </c>
      <c r="I499">
        <f>VLOOKUP(F499, [1]Sheet1!A:B, 2, FALSE)</f>
        <v>22</v>
      </c>
      <c r="J499" s="1">
        <f>hospitaldata[[#This Row],[departure_date]]-hospitaldata[[#This Row],[arrival_date]]</f>
        <v>10</v>
      </c>
      <c r="K499" s="1" t="str">
        <f t="shared" si="22"/>
        <v>Sunday</v>
      </c>
      <c r="L499" s="4" t="b">
        <f t="shared" si="23"/>
        <v>1</v>
      </c>
    </row>
    <row r="500" spans="1:12" x14ac:dyDescent="0.25">
      <c r="A500" s="1" t="s">
        <v>1005</v>
      </c>
      <c r="B500" s="1" t="s">
        <v>1006</v>
      </c>
      <c r="C500">
        <v>36</v>
      </c>
      <c r="D500" s="2">
        <v>45998</v>
      </c>
      <c r="E500" s="2">
        <v>46006</v>
      </c>
      <c r="F500" s="1" t="s">
        <v>14</v>
      </c>
      <c r="G500">
        <v>87</v>
      </c>
      <c r="H500" t="str">
        <f t="shared" si="21"/>
        <v>Good</v>
      </c>
      <c r="I500">
        <f>VLOOKUP(F500, [1]Sheet1!A:B, 2, FALSE)</f>
        <v>19</v>
      </c>
      <c r="J500" s="1">
        <f>hospitaldata[[#This Row],[departure_date]]-hospitaldata[[#This Row],[arrival_date]]</f>
        <v>8</v>
      </c>
      <c r="K500" s="1" t="str">
        <f t="shared" si="22"/>
        <v>Sunday</v>
      </c>
      <c r="L500" s="4" t="b">
        <f t="shared" si="23"/>
        <v>0</v>
      </c>
    </row>
    <row r="501" spans="1:12" x14ac:dyDescent="0.25">
      <c r="A501" s="1" t="s">
        <v>1007</v>
      </c>
      <c r="B501" s="1" t="s">
        <v>1008</v>
      </c>
      <c r="C501">
        <v>4</v>
      </c>
      <c r="D501" s="2">
        <v>45758</v>
      </c>
      <c r="E501" s="2">
        <v>45762</v>
      </c>
      <c r="F501" s="1" t="s">
        <v>17</v>
      </c>
      <c r="G501">
        <v>78</v>
      </c>
      <c r="H501" t="str">
        <f t="shared" si="21"/>
        <v>Good</v>
      </c>
      <c r="I501">
        <f>VLOOKUP(F501, [1]Sheet1!A:B, 2, FALSE)</f>
        <v>22</v>
      </c>
      <c r="J501" s="1">
        <f>hospitaldata[[#This Row],[departure_date]]-hospitaldata[[#This Row],[arrival_date]]</f>
        <v>4</v>
      </c>
      <c r="K501" s="1" t="str">
        <f t="shared" si="22"/>
        <v>Wednesday</v>
      </c>
      <c r="L501" s="4" t="b">
        <f t="shared" si="23"/>
        <v>0</v>
      </c>
    </row>
    <row r="502" spans="1:12" x14ac:dyDescent="0.25">
      <c r="A502" s="1" t="s">
        <v>1009</v>
      </c>
      <c r="B502" s="1" t="s">
        <v>1010</v>
      </c>
      <c r="C502">
        <v>63</v>
      </c>
      <c r="D502" s="2">
        <v>45774</v>
      </c>
      <c r="E502" s="2">
        <v>45776</v>
      </c>
      <c r="F502" s="1" t="s">
        <v>14</v>
      </c>
      <c r="G502">
        <v>70</v>
      </c>
      <c r="H502" t="str">
        <f t="shared" si="21"/>
        <v>Good</v>
      </c>
      <c r="I502">
        <f>VLOOKUP(F502, [1]Sheet1!A:B, 2, FALSE)</f>
        <v>19</v>
      </c>
      <c r="J502" s="1">
        <f>hospitaldata[[#This Row],[departure_date]]-hospitaldata[[#This Row],[arrival_date]]</f>
        <v>2</v>
      </c>
      <c r="K502" s="1" t="str">
        <f t="shared" si="22"/>
        <v>Saturday</v>
      </c>
      <c r="L502" s="4" t="b">
        <f t="shared" si="23"/>
        <v>0</v>
      </c>
    </row>
    <row r="503" spans="1:12" x14ac:dyDescent="0.25">
      <c r="A503" s="1" t="s">
        <v>1011</v>
      </c>
      <c r="B503" s="1" t="s">
        <v>1012</v>
      </c>
      <c r="C503">
        <v>53</v>
      </c>
      <c r="D503" s="2">
        <v>45704</v>
      </c>
      <c r="E503" s="2">
        <v>45716</v>
      </c>
      <c r="F503" s="1" t="s">
        <v>17</v>
      </c>
      <c r="G503">
        <v>80</v>
      </c>
      <c r="H503" t="str">
        <f t="shared" si="21"/>
        <v>Good</v>
      </c>
      <c r="I503">
        <f>VLOOKUP(F503, [1]Sheet1!A:B, 2, FALSE)</f>
        <v>22</v>
      </c>
      <c r="J503" s="1">
        <f>hospitaldata[[#This Row],[departure_date]]-hospitaldata[[#This Row],[arrival_date]]</f>
        <v>12</v>
      </c>
      <c r="K503" s="1" t="str">
        <f t="shared" si="22"/>
        <v>Wednesday</v>
      </c>
      <c r="L503" s="4" t="b">
        <f t="shared" si="23"/>
        <v>0</v>
      </c>
    </row>
    <row r="504" spans="1:12" x14ac:dyDescent="0.25">
      <c r="A504" s="1" t="s">
        <v>1013</v>
      </c>
      <c r="B504" s="1" t="s">
        <v>1014</v>
      </c>
      <c r="C504">
        <v>10</v>
      </c>
      <c r="D504" s="2">
        <v>45662</v>
      </c>
      <c r="E504" s="2">
        <v>45663</v>
      </c>
      <c r="F504" s="1" t="s">
        <v>14</v>
      </c>
      <c r="G504">
        <v>79</v>
      </c>
      <c r="H504" t="str">
        <f t="shared" si="21"/>
        <v>Good</v>
      </c>
      <c r="I504">
        <f>VLOOKUP(F504, [1]Sheet1!A:B, 2, FALSE)</f>
        <v>19</v>
      </c>
      <c r="J504" s="1">
        <f>hospitaldata[[#This Row],[departure_date]]-hospitaldata[[#This Row],[arrival_date]]</f>
        <v>1</v>
      </c>
      <c r="K504" s="1" t="str">
        <f t="shared" si="22"/>
        <v>Tuesday</v>
      </c>
      <c r="L504" s="4" t="b">
        <f t="shared" si="23"/>
        <v>0</v>
      </c>
    </row>
    <row r="505" spans="1:12" x14ac:dyDescent="0.25">
      <c r="A505" s="1" t="s">
        <v>1015</v>
      </c>
      <c r="B505" s="1" t="s">
        <v>1016</v>
      </c>
      <c r="C505">
        <v>40</v>
      </c>
      <c r="D505" s="2">
        <v>45669</v>
      </c>
      <c r="E505" s="2">
        <v>45675</v>
      </c>
      <c r="F505" s="1" t="s">
        <v>9</v>
      </c>
      <c r="G505">
        <v>76</v>
      </c>
      <c r="H505" t="str">
        <f t="shared" si="21"/>
        <v>Good</v>
      </c>
      <c r="I505">
        <f>VLOOKUP(F505, [1]Sheet1!A:B, 2, FALSE)</f>
        <v>10</v>
      </c>
      <c r="J505" s="1">
        <f>hospitaldata[[#This Row],[departure_date]]-hospitaldata[[#This Row],[arrival_date]]</f>
        <v>6</v>
      </c>
      <c r="K505" s="1" t="str">
        <f t="shared" si="22"/>
        <v>Thursday</v>
      </c>
      <c r="L505" s="4" t="b">
        <f t="shared" si="23"/>
        <v>0</v>
      </c>
    </row>
    <row r="506" spans="1:12" x14ac:dyDescent="0.25">
      <c r="A506" s="1" t="s">
        <v>1017</v>
      </c>
      <c r="B506" s="1" t="s">
        <v>1018</v>
      </c>
      <c r="C506">
        <v>18</v>
      </c>
      <c r="D506" s="2">
        <v>45961</v>
      </c>
      <c r="E506" s="2">
        <v>45973</v>
      </c>
      <c r="F506" s="1" t="s">
        <v>9</v>
      </c>
      <c r="G506">
        <v>91</v>
      </c>
      <c r="H506" t="str">
        <f t="shared" si="21"/>
        <v>Excellent</v>
      </c>
      <c r="I506">
        <f>VLOOKUP(F506, [1]Sheet1!A:B, 2, FALSE)</f>
        <v>10</v>
      </c>
      <c r="J506" s="1">
        <f>hospitaldata[[#This Row],[departure_date]]-hospitaldata[[#This Row],[arrival_date]]</f>
        <v>12</v>
      </c>
      <c r="K506" s="1" t="str">
        <f t="shared" si="22"/>
        <v>Wednesday</v>
      </c>
      <c r="L506" s="4" t="b">
        <f t="shared" si="23"/>
        <v>0</v>
      </c>
    </row>
    <row r="507" spans="1:12" x14ac:dyDescent="0.25">
      <c r="A507" s="1" t="s">
        <v>1019</v>
      </c>
      <c r="B507" s="1" t="s">
        <v>1020</v>
      </c>
      <c r="C507">
        <v>69</v>
      </c>
      <c r="D507" s="2">
        <v>45840</v>
      </c>
      <c r="E507" s="2">
        <v>45850</v>
      </c>
      <c r="F507" s="1" t="s">
        <v>14</v>
      </c>
      <c r="G507">
        <v>95</v>
      </c>
      <c r="H507" t="str">
        <f t="shared" si="21"/>
        <v>Excellent</v>
      </c>
      <c r="I507">
        <f>VLOOKUP(F507, [1]Sheet1!A:B, 2, FALSE)</f>
        <v>19</v>
      </c>
      <c r="J507" s="1">
        <f>hospitaldata[[#This Row],[departure_date]]-hospitaldata[[#This Row],[arrival_date]]</f>
        <v>10</v>
      </c>
      <c r="K507" s="1" t="str">
        <f t="shared" si="22"/>
        <v>Friday</v>
      </c>
      <c r="L507" s="4" t="b">
        <f t="shared" si="23"/>
        <v>0</v>
      </c>
    </row>
    <row r="508" spans="1:12" x14ac:dyDescent="0.25">
      <c r="A508" s="1" t="s">
        <v>1021</v>
      </c>
      <c r="B508" s="1" t="s">
        <v>1022</v>
      </c>
      <c r="C508">
        <v>74</v>
      </c>
      <c r="D508" s="2">
        <v>45873</v>
      </c>
      <c r="E508" s="2">
        <v>45880</v>
      </c>
      <c r="F508" s="1" t="s">
        <v>17</v>
      </c>
      <c r="G508">
        <v>74</v>
      </c>
      <c r="H508" t="str">
        <f t="shared" si="21"/>
        <v>Good</v>
      </c>
      <c r="I508">
        <f>VLOOKUP(F508, [1]Sheet1!A:B, 2, FALSE)</f>
        <v>22</v>
      </c>
      <c r="J508" s="1">
        <f>hospitaldata[[#This Row],[departure_date]]-hospitaldata[[#This Row],[arrival_date]]</f>
        <v>7</v>
      </c>
      <c r="K508" s="1" t="str">
        <f t="shared" si="22"/>
        <v>Wednesday</v>
      </c>
      <c r="L508" s="4" t="b">
        <f t="shared" si="23"/>
        <v>0</v>
      </c>
    </row>
    <row r="509" spans="1:12" x14ac:dyDescent="0.25">
      <c r="A509" s="1" t="s">
        <v>1023</v>
      </c>
      <c r="B509" s="1" t="s">
        <v>1024</v>
      </c>
      <c r="C509">
        <v>26</v>
      </c>
      <c r="D509" s="2">
        <v>45849</v>
      </c>
      <c r="E509" s="2">
        <v>45858</v>
      </c>
      <c r="F509" s="1" t="s">
        <v>14</v>
      </c>
      <c r="G509">
        <v>76</v>
      </c>
      <c r="H509" t="str">
        <f t="shared" si="21"/>
        <v>Good</v>
      </c>
      <c r="I509">
        <f>VLOOKUP(F509, [1]Sheet1!A:B, 2, FALSE)</f>
        <v>19</v>
      </c>
      <c r="J509" s="1">
        <f>hospitaldata[[#This Row],[departure_date]]-hospitaldata[[#This Row],[arrival_date]]</f>
        <v>9</v>
      </c>
      <c r="K509" s="1" t="str">
        <f t="shared" si="22"/>
        <v>Thursday</v>
      </c>
      <c r="L509" s="4" t="b">
        <f t="shared" si="23"/>
        <v>1</v>
      </c>
    </row>
    <row r="510" spans="1:12" x14ac:dyDescent="0.25">
      <c r="A510" s="1" t="s">
        <v>1025</v>
      </c>
      <c r="B510" s="1" t="s">
        <v>1026</v>
      </c>
      <c r="C510">
        <v>50</v>
      </c>
      <c r="D510" s="2">
        <v>45876</v>
      </c>
      <c r="E510" s="2">
        <v>45878</v>
      </c>
      <c r="F510" s="1" t="s">
        <v>17</v>
      </c>
      <c r="G510">
        <v>87</v>
      </c>
      <c r="H510" t="str">
        <f t="shared" si="21"/>
        <v>Good</v>
      </c>
      <c r="I510">
        <f>VLOOKUP(F510, [1]Sheet1!A:B, 2, FALSE)</f>
        <v>22</v>
      </c>
      <c r="J510" s="1">
        <f>hospitaldata[[#This Row],[departure_date]]-hospitaldata[[#This Row],[arrival_date]]</f>
        <v>2</v>
      </c>
      <c r="K510" s="1" t="str">
        <f t="shared" si="22"/>
        <v>Sunday</v>
      </c>
      <c r="L510" s="4" t="b">
        <f t="shared" si="23"/>
        <v>0</v>
      </c>
    </row>
    <row r="511" spans="1:12" x14ac:dyDescent="0.25">
      <c r="A511" s="1" t="s">
        <v>1027</v>
      </c>
      <c r="B511" s="1" t="s">
        <v>1028</v>
      </c>
      <c r="C511">
        <v>50</v>
      </c>
      <c r="D511" s="2">
        <v>45896</v>
      </c>
      <c r="E511" s="2">
        <v>45900</v>
      </c>
      <c r="F511" s="1" t="s">
        <v>14</v>
      </c>
      <c r="G511">
        <v>66</v>
      </c>
      <c r="H511" t="str">
        <f t="shared" si="21"/>
        <v>Good</v>
      </c>
      <c r="I511">
        <f>VLOOKUP(F511, [1]Sheet1!A:B, 2, FALSE)</f>
        <v>19</v>
      </c>
      <c r="J511" s="1">
        <f>hospitaldata[[#This Row],[departure_date]]-hospitaldata[[#This Row],[arrival_date]]</f>
        <v>4</v>
      </c>
      <c r="K511" s="1" t="str">
        <f t="shared" si="22"/>
        <v>Sunday</v>
      </c>
      <c r="L511" s="4" t="b">
        <f t="shared" si="23"/>
        <v>0</v>
      </c>
    </row>
    <row r="512" spans="1:12" x14ac:dyDescent="0.25">
      <c r="A512" s="1" t="s">
        <v>1029</v>
      </c>
      <c r="B512" s="1" t="s">
        <v>1030</v>
      </c>
      <c r="C512">
        <v>34</v>
      </c>
      <c r="D512" s="2">
        <v>45986</v>
      </c>
      <c r="E512" s="2">
        <v>45994</v>
      </c>
      <c r="F512" s="1" t="s">
        <v>20</v>
      </c>
      <c r="G512">
        <v>76</v>
      </c>
      <c r="H512" t="str">
        <f t="shared" si="21"/>
        <v>Good</v>
      </c>
      <c r="I512">
        <f>VLOOKUP(F512, [1]Sheet1!A:B, 2, FALSE)</f>
        <v>14</v>
      </c>
      <c r="J512" s="1">
        <f>hospitaldata[[#This Row],[departure_date]]-hospitaldata[[#This Row],[arrival_date]]</f>
        <v>8</v>
      </c>
      <c r="K512" s="1" t="str">
        <f t="shared" si="22"/>
        <v>Friday</v>
      </c>
      <c r="L512" s="4" t="b">
        <f t="shared" si="23"/>
        <v>1</v>
      </c>
    </row>
    <row r="513" spans="1:12" x14ac:dyDescent="0.25">
      <c r="A513" s="1" t="s">
        <v>1031</v>
      </c>
      <c r="B513" s="1" t="s">
        <v>1032</v>
      </c>
      <c r="C513">
        <v>80</v>
      </c>
      <c r="D513" s="2">
        <v>45882</v>
      </c>
      <c r="E513" s="2">
        <v>45890</v>
      </c>
      <c r="F513" s="1" t="s">
        <v>17</v>
      </c>
      <c r="G513">
        <v>78</v>
      </c>
      <c r="H513" t="str">
        <f t="shared" si="21"/>
        <v>Good</v>
      </c>
      <c r="I513">
        <f>VLOOKUP(F513, [1]Sheet1!A:B, 2, FALSE)</f>
        <v>22</v>
      </c>
      <c r="J513" s="1">
        <f>hospitaldata[[#This Row],[departure_date]]-hospitaldata[[#This Row],[arrival_date]]</f>
        <v>8</v>
      </c>
      <c r="K513" s="1" t="str">
        <f t="shared" si="22"/>
        <v>Tuesday</v>
      </c>
      <c r="L513" s="4" t="b">
        <f t="shared" si="23"/>
        <v>1</v>
      </c>
    </row>
    <row r="514" spans="1:12" x14ac:dyDescent="0.25">
      <c r="A514" s="1" t="s">
        <v>1033</v>
      </c>
      <c r="B514" s="1" t="s">
        <v>1034</v>
      </c>
      <c r="C514">
        <v>62</v>
      </c>
      <c r="D514" s="2">
        <v>45980</v>
      </c>
      <c r="E514" s="2">
        <v>45991</v>
      </c>
      <c r="F514" s="1" t="s">
        <v>9</v>
      </c>
      <c r="G514">
        <v>64</v>
      </c>
      <c r="H514" t="str">
        <f t="shared" ref="H514:H577" si="24">IF(G514&gt;=90,"Excellent",IF(G514&gt;60,"Good",IF(G514&gt;=30,"Needs Improvement")))</f>
        <v>Good</v>
      </c>
      <c r="I514">
        <f>VLOOKUP(F514, [1]Sheet1!A:B, 2, FALSE)</f>
        <v>10</v>
      </c>
      <c r="J514" s="1">
        <f>hospitaldata[[#This Row],[departure_date]]-hospitaldata[[#This Row],[arrival_date]]</f>
        <v>11</v>
      </c>
      <c r="K514" s="1" t="str">
        <f t="shared" ref="K514:K577" si="25">TEXT(C514, "dddd")</f>
        <v>Friday</v>
      </c>
      <c r="L514" s="4" t="b">
        <f t="shared" ref="L514:L577" si="26">AND($J514&gt;AVERAGE($J$2:$J$1001), $G514&lt;80)</f>
        <v>1</v>
      </c>
    </row>
    <row r="515" spans="1:12" x14ac:dyDescent="0.25">
      <c r="A515" s="1" t="s">
        <v>1035</v>
      </c>
      <c r="B515" s="1" t="s">
        <v>1036</v>
      </c>
      <c r="C515">
        <v>12</v>
      </c>
      <c r="D515" s="2">
        <v>45846</v>
      </c>
      <c r="E515" s="2">
        <v>45853</v>
      </c>
      <c r="F515" s="1" t="s">
        <v>14</v>
      </c>
      <c r="G515">
        <v>75</v>
      </c>
      <c r="H515" t="str">
        <f t="shared" si="24"/>
        <v>Good</v>
      </c>
      <c r="I515">
        <f>VLOOKUP(F515, [1]Sheet1!A:B, 2, FALSE)</f>
        <v>19</v>
      </c>
      <c r="J515" s="1">
        <f>hospitaldata[[#This Row],[departure_date]]-hospitaldata[[#This Row],[arrival_date]]</f>
        <v>7</v>
      </c>
      <c r="K515" s="1" t="str">
        <f t="shared" si="25"/>
        <v>Thursday</v>
      </c>
      <c r="L515" s="4" t="b">
        <f t="shared" si="26"/>
        <v>0</v>
      </c>
    </row>
    <row r="516" spans="1:12" x14ac:dyDescent="0.25">
      <c r="A516" s="1" t="s">
        <v>1037</v>
      </c>
      <c r="B516" s="1" t="s">
        <v>1038</v>
      </c>
      <c r="C516">
        <v>21</v>
      </c>
      <c r="D516" s="2">
        <v>45871</v>
      </c>
      <c r="E516" s="2">
        <v>45882</v>
      </c>
      <c r="F516" s="1" t="s">
        <v>17</v>
      </c>
      <c r="G516">
        <v>62</v>
      </c>
      <c r="H516" t="str">
        <f t="shared" si="24"/>
        <v>Good</v>
      </c>
      <c r="I516">
        <f>VLOOKUP(F516, [1]Sheet1!A:B, 2, FALSE)</f>
        <v>22</v>
      </c>
      <c r="J516" s="1">
        <f>hospitaldata[[#This Row],[departure_date]]-hospitaldata[[#This Row],[arrival_date]]</f>
        <v>11</v>
      </c>
      <c r="K516" s="1" t="str">
        <f t="shared" si="25"/>
        <v>Saturday</v>
      </c>
      <c r="L516" s="4" t="b">
        <f t="shared" si="26"/>
        <v>1</v>
      </c>
    </row>
    <row r="517" spans="1:12" x14ac:dyDescent="0.25">
      <c r="A517" s="1" t="s">
        <v>1039</v>
      </c>
      <c r="B517" s="1" t="s">
        <v>1040</v>
      </c>
      <c r="C517">
        <v>53</v>
      </c>
      <c r="D517" s="2">
        <v>45955</v>
      </c>
      <c r="E517" s="2">
        <v>45969</v>
      </c>
      <c r="F517" s="1" t="s">
        <v>9</v>
      </c>
      <c r="G517">
        <v>80</v>
      </c>
      <c r="H517" t="str">
        <f t="shared" si="24"/>
        <v>Good</v>
      </c>
      <c r="I517">
        <f>VLOOKUP(F517, [1]Sheet1!A:B, 2, FALSE)</f>
        <v>10</v>
      </c>
      <c r="J517" s="1">
        <f>hospitaldata[[#This Row],[departure_date]]-hospitaldata[[#This Row],[arrival_date]]</f>
        <v>14</v>
      </c>
      <c r="K517" s="1" t="str">
        <f t="shared" si="25"/>
        <v>Wednesday</v>
      </c>
      <c r="L517" s="4" t="b">
        <f t="shared" si="26"/>
        <v>0</v>
      </c>
    </row>
    <row r="518" spans="1:12" x14ac:dyDescent="0.25">
      <c r="A518" s="1" t="s">
        <v>1041</v>
      </c>
      <c r="B518" s="1" t="s">
        <v>1042</v>
      </c>
      <c r="C518">
        <v>79</v>
      </c>
      <c r="D518" s="2">
        <v>45851</v>
      </c>
      <c r="E518" s="2">
        <v>45860</v>
      </c>
      <c r="F518" s="1" t="s">
        <v>20</v>
      </c>
      <c r="G518">
        <v>83</v>
      </c>
      <c r="H518" t="str">
        <f t="shared" si="24"/>
        <v>Good</v>
      </c>
      <c r="I518">
        <f>VLOOKUP(F518, [1]Sheet1!A:B, 2, FALSE)</f>
        <v>14</v>
      </c>
      <c r="J518" s="1">
        <f>hospitaldata[[#This Row],[departure_date]]-hospitaldata[[#This Row],[arrival_date]]</f>
        <v>9</v>
      </c>
      <c r="K518" s="1" t="str">
        <f t="shared" si="25"/>
        <v>Monday</v>
      </c>
      <c r="L518" s="4" t="b">
        <f t="shared" si="26"/>
        <v>0</v>
      </c>
    </row>
    <row r="519" spans="1:12" x14ac:dyDescent="0.25">
      <c r="A519" s="1" t="s">
        <v>1043</v>
      </c>
      <c r="B519" s="1" t="s">
        <v>1044</v>
      </c>
      <c r="C519">
        <v>34</v>
      </c>
      <c r="D519" s="2">
        <v>45943</v>
      </c>
      <c r="E519" s="2">
        <v>45952</v>
      </c>
      <c r="F519" s="1" t="s">
        <v>20</v>
      </c>
      <c r="G519">
        <v>89</v>
      </c>
      <c r="H519" t="str">
        <f t="shared" si="24"/>
        <v>Good</v>
      </c>
      <c r="I519">
        <f>VLOOKUP(F519, [1]Sheet1!A:B, 2, FALSE)</f>
        <v>14</v>
      </c>
      <c r="J519" s="1">
        <f>hospitaldata[[#This Row],[departure_date]]-hospitaldata[[#This Row],[arrival_date]]</f>
        <v>9</v>
      </c>
      <c r="K519" s="1" t="str">
        <f t="shared" si="25"/>
        <v>Friday</v>
      </c>
      <c r="L519" s="4" t="b">
        <f t="shared" si="26"/>
        <v>0</v>
      </c>
    </row>
    <row r="520" spans="1:12" x14ac:dyDescent="0.25">
      <c r="A520" s="1" t="s">
        <v>1045</v>
      </c>
      <c r="B520" s="1" t="s">
        <v>1046</v>
      </c>
      <c r="C520">
        <v>46</v>
      </c>
      <c r="D520" s="2">
        <v>45676</v>
      </c>
      <c r="E520" s="2">
        <v>45678</v>
      </c>
      <c r="F520" s="1" t="s">
        <v>14</v>
      </c>
      <c r="G520">
        <v>67</v>
      </c>
      <c r="H520" t="str">
        <f t="shared" si="24"/>
        <v>Good</v>
      </c>
      <c r="I520">
        <f>VLOOKUP(F520, [1]Sheet1!A:B, 2, FALSE)</f>
        <v>19</v>
      </c>
      <c r="J520" s="1">
        <f>hospitaldata[[#This Row],[departure_date]]-hospitaldata[[#This Row],[arrival_date]]</f>
        <v>2</v>
      </c>
      <c r="K520" s="1" t="str">
        <f t="shared" si="25"/>
        <v>Wednesday</v>
      </c>
      <c r="L520" s="4" t="b">
        <f t="shared" si="26"/>
        <v>0</v>
      </c>
    </row>
    <row r="521" spans="1:12" x14ac:dyDescent="0.25">
      <c r="A521" s="1" t="s">
        <v>1047</v>
      </c>
      <c r="B521" s="1" t="s">
        <v>1048</v>
      </c>
      <c r="C521">
        <v>25</v>
      </c>
      <c r="D521" s="2">
        <v>45984</v>
      </c>
      <c r="E521" s="2">
        <v>45998</v>
      </c>
      <c r="F521" s="1" t="s">
        <v>17</v>
      </c>
      <c r="G521">
        <v>66</v>
      </c>
      <c r="H521" t="str">
        <f t="shared" si="24"/>
        <v>Good</v>
      </c>
      <c r="I521">
        <f>VLOOKUP(F521, [1]Sheet1!A:B, 2, FALSE)</f>
        <v>22</v>
      </c>
      <c r="J521" s="1">
        <f>hospitaldata[[#This Row],[departure_date]]-hospitaldata[[#This Row],[arrival_date]]</f>
        <v>14</v>
      </c>
      <c r="K521" s="1" t="str">
        <f t="shared" si="25"/>
        <v>Wednesday</v>
      </c>
      <c r="L521" s="4" t="b">
        <f t="shared" si="26"/>
        <v>1</v>
      </c>
    </row>
    <row r="522" spans="1:12" x14ac:dyDescent="0.25">
      <c r="A522" s="1" t="s">
        <v>1049</v>
      </c>
      <c r="B522" s="1" t="s">
        <v>1050</v>
      </c>
      <c r="C522">
        <v>66</v>
      </c>
      <c r="D522" s="2">
        <v>45949</v>
      </c>
      <c r="E522" s="2">
        <v>45958</v>
      </c>
      <c r="F522" s="1" t="s">
        <v>17</v>
      </c>
      <c r="G522">
        <v>96</v>
      </c>
      <c r="H522" t="str">
        <f t="shared" si="24"/>
        <v>Excellent</v>
      </c>
      <c r="I522">
        <f>VLOOKUP(F522, [1]Sheet1!A:B, 2, FALSE)</f>
        <v>22</v>
      </c>
      <c r="J522" s="1">
        <f>hospitaldata[[#This Row],[departure_date]]-hospitaldata[[#This Row],[arrival_date]]</f>
        <v>9</v>
      </c>
      <c r="K522" s="1" t="str">
        <f t="shared" si="25"/>
        <v>Tuesday</v>
      </c>
      <c r="L522" s="4" t="b">
        <f t="shared" si="26"/>
        <v>0</v>
      </c>
    </row>
    <row r="523" spans="1:12" x14ac:dyDescent="0.25">
      <c r="A523" s="1" t="s">
        <v>1051</v>
      </c>
      <c r="B523" s="1" t="s">
        <v>1052</v>
      </c>
      <c r="C523">
        <v>0</v>
      </c>
      <c r="D523" s="2">
        <v>45694</v>
      </c>
      <c r="E523" s="2">
        <v>45707</v>
      </c>
      <c r="F523" s="1" t="s">
        <v>14</v>
      </c>
      <c r="G523">
        <v>99</v>
      </c>
      <c r="H523" t="str">
        <f t="shared" si="24"/>
        <v>Excellent</v>
      </c>
      <c r="I523">
        <f>VLOOKUP(F523, [1]Sheet1!A:B, 2, FALSE)</f>
        <v>19</v>
      </c>
      <c r="J523" s="1">
        <f>hospitaldata[[#This Row],[departure_date]]-hospitaldata[[#This Row],[arrival_date]]</f>
        <v>13</v>
      </c>
      <c r="K523" s="1" t="str">
        <f t="shared" si="25"/>
        <v>Saturday</v>
      </c>
      <c r="L523" s="4" t="b">
        <f t="shared" si="26"/>
        <v>0</v>
      </c>
    </row>
    <row r="524" spans="1:12" x14ac:dyDescent="0.25">
      <c r="A524" s="1" t="s">
        <v>1053</v>
      </c>
      <c r="B524" s="1" t="s">
        <v>1054</v>
      </c>
      <c r="C524">
        <v>7</v>
      </c>
      <c r="D524" s="2">
        <v>45845</v>
      </c>
      <c r="E524" s="2">
        <v>45854</v>
      </c>
      <c r="F524" s="1" t="s">
        <v>17</v>
      </c>
      <c r="G524">
        <v>60</v>
      </c>
      <c r="H524" t="str">
        <f t="shared" si="24"/>
        <v>Needs Improvement</v>
      </c>
      <c r="I524">
        <f>VLOOKUP(F524, [1]Sheet1!A:B, 2, FALSE)</f>
        <v>22</v>
      </c>
      <c r="J524" s="1">
        <f>hospitaldata[[#This Row],[departure_date]]-hospitaldata[[#This Row],[arrival_date]]</f>
        <v>9</v>
      </c>
      <c r="K524" s="1" t="str">
        <f t="shared" si="25"/>
        <v>Saturday</v>
      </c>
      <c r="L524" s="4" t="b">
        <f t="shared" si="26"/>
        <v>1</v>
      </c>
    </row>
    <row r="525" spans="1:12" x14ac:dyDescent="0.25">
      <c r="A525" s="1" t="s">
        <v>1055</v>
      </c>
      <c r="B525" s="1" t="s">
        <v>1056</v>
      </c>
      <c r="C525">
        <v>35</v>
      </c>
      <c r="D525" s="2">
        <v>45851</v>
      </c>
      <c r="E525" s="2">
        <v>45859</v>
      </c>
      <c r="F525" s="1" t="s">
        <v>14</v>
      </c>
      <c r="G525">
        <v>82</v>
      </c>
      <c r="H525" t="str">
        <f t="shared" si="24"/>
        <v>Good</v>
      </c>
      <c r="I525">
        <f>VLOOKUP(F525, [1]Sheet1!A:B, 2, FALSE)</f>
        <v>19</v>
      </c>
      <c r="J525" s="1">
        <f>hospitaldata[[#This Row],[departure_date]]-hospitaldata[[#This Row],[arrival_date]]</f>
        <v>8</v>
      </c>
      <c r="K525" s="1" t="str">
        <f t="shared" si="25"/>
        <v>Saturday</v>
      </c>
      <c r="L525" s="4" t="b">
        <f t="shared" si="26"/>
        <v>0</v>
      </c>
    </row>
    <row r="526" spans="1:12" x14ac:dyDescent="0.25">
      <c r="A526" s="1" t="s">
        <v>1057</v>
      </c>
      <c r="B526" s="1" t="s">
        <v>1058</v>
      </c>
      <c r="C526">
        <v>8</v>
      </c>
      <c r="D526" s="2">
        <v>45917</v>
      </c>
      <c r="E526" s="2">
        <v>45931</v>
      </c>
      <c r="F526" s="1" t="s">
        <v>9</v>
      </c>
      <c r="G526">
        <v>90</v>
      </c>
      <c r="H526" t="str">
        <f t="shared" si="24"/>
        <v>Excellent</v>
      </c>
      <c r="I526">
        <f>VLOOKUP(F526, [1]Sheet1!A:B, 2, FALSE)</f>
        <v>10</v>
      </c>
      <c r="J526" s="1">
        <f>hospitaldata[[#This Row],[departure_date]]-hospitaldata[[#This Row],[arrival_date]]</f>
        <v>14</v>
      </c>
      <c r="K526" s="1" t="str">
        <f t="shared" si="25"/>
        <v>Sunday</v>
      </c>
      <c r="L526" s="4" t="b">
        <f t="shared" si="26"/>
        <v>0</v>
      </c>
    </row>
    <row r="527" spans="1:12" x14ac:dyDescent="0.25">
      <c r="A527" s="1" t="s">
        <v>1059</v>
      </c>
      <c r="B527" s="1" t="s">
        <v>1060</v>
      </c>
      <c r="C527">
        <v>74</v>
      </c>
      <c r="D527" s="2">
        <v>45729</v>
      </c>
      <c r="E527" s="2">
        <v>45732</v>
      </c>
      <c r="F527" s="1" t="s">
        <v>14</v>
      </c>
      <c r="G527">
        <v>73</v>
      </c>
      <c r="H527" t="str">
        <f t="shared" si="24"/>
        <v>Good</v>
      </c>
      <c r="I527">
        <f>VLOOKUP(F527, [1]Sheet1!A:B, 2, FALSE)</f>
        <v>19</v>
      </c>
      <c r="J527" s="1">
        <f>hospitaldata[[#This Row],[departure_date]]-hospitaldata[[#This Row],[arrival_date]]</f>
        <v>3</v>
      </c>
      <c r="K527" s="1" t="str">
        <f t="shared" si="25"/>
        <v>Wednesday</v>
      </c>
      <c r="L527" s="4" t="b">
        <f t="shared" si="26"/>
        <v>0</v>
      </c>
    </row>
    <row r="528" spans="1:12" x14ac:dyDescent="0.25">
      <c r="A528" s="1" t="s">
        <v>1061</v>
      </c>
      <c r="B528" s="1" t="s">
        <v>1062</v>
      </c>
      <c r="C528">
        <v>59</v>
      </c>
      <c r="D528" s="2">
        <v>45830</v>
      </c>
      <c r="E528" s="2">
        <v>45832</v>
      </c>
      <c r="F528" s="1" t="s">
        <v>17</v>
      </c>
      <c r="G528">
        <v>78</v>
      </c>
      <c r="H528" t="str">
        <f t="shared" si="24"/>
        <v>Good</v>
      </c>
      <c r="I528">
        <f>VLOOKUP(F528, [1]Sheet1!A:B, 2, FALSE)</f>
        <v>22</v>
      </c>
      <c r="J528" s="1">
        <f>hospitaldata[[#This Row],[departure_date]]-hospitaldata[[#This Row],[arrival_date]]</f>
        <v>2</v>
      </c>
      <c r="K528" s="1" t="str">
        <f t="shared" si="25"/>
        <v>Tuesday</v>
      </c>
      <c r="L528" s="4" t="b">
        <f t="shared" si="26"/>
        <v>0</v>
      </c>
    </row>
    <row r="529" spans="1:12" x14ac:dyDescent="0.25">
      <c r="A529" s="1" t="s">
        <v>1063</v>
      </c>
      <c r="B529" s="1" t="s">
        <v>1064</v>
      </c>
      <c r="C529">
        <v>15</v>
      </c>
      <c r="D529" s="2">
        <v>45802</v>
      </c>
      <c r="E529" s="2">
        <v>45809</v>
      </c>
      <c r="F529" s="1" t="s">
        <v>9</v>
      </c>
      <c r="G529">
        <v>93</v>
      </c>
      <c r="H529" t="str">
        <f t="shared" si="24"/>
        <v>Excellent</v>
      </c>
      <c r="I529">
        <f>VLOOKUP(F529, [1]Sheet1!A:B, 2, FALSE)</f>
        <v>10</v>
      </c>
      <c r="J529" s="1">
        <f>hospitaldata[[#This Row],[departure_date]]-hospitaldata[[#This Row],[arrival_date]]</f>
        <v>7</v>
      </c>
      <c r="K529" s="1" t="str">
        <f t="shared" si="25"/>
        <v>Sunday</v>
      </c>
      <c r="L529" s="4" t="b">
        <f t="shared" si="26"/>
        <v>0</v>
      </c>
    </row>
    <row r="530" spans="1:12" x14ac:dyDescent="0.25">
      <c r="A530" s="1" t="s">
        <v>1065</v>
      </c>
      <c r="B530" s="1" t="s">
        <v>1066</v>
      </c>
      <c r="C530">
        <v>15</v>
      </c>
      <c r="D530" s="2">
        <v>45845</v>
      </c>
      <c r="E530" s="2">
        <v>45847</v>
      </c>
      <c r="F530" s="1" t="s">
        <v>9</v>
      </c>
      <c r="G530">
        <v>61</v>
      </c>
      <c r="H530" t="str">
        <f t="shared" si="24"/>
        <v>Good</v>
      </c>
      <c r="I530">
        <f>VLOOKUP(F530, [1]Sheet1!A:B, 2, FALSE)</f>
        <v>10</v>
      </c>
      <c r="J530" s="1">
        <f>hospitaldata[[#This Row],[departure_date]]-hospitaldata[[#This Row],[arrival_date]]</f>
        <v>2</v>
      </c>
      <c r="K530" s="1" t="str">
        <f t="shared" si="25"/>
        <v>Sunday</v>
      </c>
      <c r="L530" s="4" t="b">
        <f t="shared" si="26"/>
        <v>0</v>
      </c>
    </row>
    <row r="531" spans="1:12" x14ac:dyDescent="0.25">
      <c r="A531" s="1" t="s">
        <v>1067</v>
      </c>
      <c r="B531" s="1" t="s">
        <v>1068</v>
      </c>
      <c r="C531">
        <v>89</v>
      </c>
      <c r="D531" s="2">
        <v>45841</v>
      </c>
      <c r="E531" s="2">
        <v>45853</v>
      </c>
      <c r="F531" s="1" t="s">
        <v>17</v>
      </c>
      <c r="G531">
        <v>93</v>
      </c>
      <c r="H531" t="str">
        <f t="shared" si="24"/>
        <v>Excellent</v>
      </c>
      <c r="I531">
        <f>VLOOKUP(F531, [1]Sheet1!A:B, 2, FALSE)</f>
        <v>22</v>
      </c>
      <c r="J531" s="1">
        <f>hospitaldata[[#This Row],[departure_date]]-hospitaldata[[#This Row],[arrival_date]]</f>
        <v>12</v>
      </c>
      <c r="K531" s="1" t="str">
        <f t="shared" si="25"/>
        <v>Thursday</v>
      </c>
      <c r="L531" s="4" t="b">
        <f t="shared" si="26"/>
        <v>0</v>
      </c>
    </row>
    <row r="532" spans="1:12" x14ac:dyDescent="0.25">
      <c r="A532" s="1" t="s">
        <v>1069</v>
      </c>
      <c r="B532" s="1" t="s">
        <v>1070</v>
      </c>
      <c r="C532">
        <v>38</v>
      </c>
      <c r="D532" s="2">
        <v>45872</v>
      </c>
      <c r="E532" s="2">
        <v>45886</v>
      </c>
      <c r="F532" s="1" t="s">
        <v>14</v>
      </c>
      <c r="G532">
        <v>86</v>
      </c>
      <c r="H532" t="str">
        <f t="shared" si="24"/>
        <v>Good</v>
      </c>
      <c r="I532">
        <f>VLOOKUP(F532, [1]Sheet1!A:B, 2, FALSE)</f>
        <v>19</v>
      </c>
      <c r="J532" s="1">
        <f>hospitaldata[[#This Row],[departure_date]]-hospitaldata[[#This Row],[arrival_date]]</f>
        <v>14</v>
      </c>
      <c r="K532" s="1" t="str">
        <f t="shared" si="25"/>
        <v>Tuesday</v>
      </c>
      <c r="L532" s="4" t="b">
        <f t="shared" si="26"/>
        <v>0</v>
      </c>
    </row>
    <row r="533" spans="1:12" x14ac:dyDescent="0.25">
      <c r="A533" s="1" t="s">
        <v>1071</v>
      </c>
      <c r="B533" s="1" t="s">
        <v>1072</v>
      </c>
      <c r="C533">
        <v>52</v>
      </c>
      <c r="D533" s="2">
        <v>45978</v>
      </c>
      <c r="E533" s="2">
        <v>45979</v>
      </c>
      <c r="F533" s="1" t="s">
        <v>14</v>
      </c>
      <c r="G533">
        <v>89</v>
      </c>
      <c r="H533" t="str">
        <f t="shared" si="24"/>
        <v>Good</v>
      </c>
      <c r="I533">
        <f>VLOOKUP(F533, [1]Sheet1!A:B, 2, FALSE)</f>
        <v>19</v>
      </c>
      <c r="J533" s="1">
        <f>hospitaldata[[#This Row],[departure_date]]-hospitaldata[[#This Row],[arrival_date]]</f>
        <v>1</v>
      </c>
      <c r="K533" s="1" t="str">
        <f t="shared" si="25"/>
        <v>Tuesday</v>
      </c>
      <c r="L533" s="4" t="b">
        <f t="shared" si="26"/>
        <v>0</v>
      </c>
    </row>
    <row r="534" spans="1:12" x14ac:dyDescent="0.25">
      <c r="A534" s="1" t="s">
        <v>1073</v>
      </c>
      <c r="B534" s="1" t="s">
        <v>1074</v>
      </c>
      <c r="C534">
        <v>52</v>
      </c>
      <c r="D534" s="2">
        <v>45678</v>
      </c>
      <c r="E534" s="2">
        <v>45681</v>
      </c>
      <c r="F534" s="1" t="s">
        <v>17</v>
      </c>
      <c r="G534">
        <v>78</v>
      </c>
      <c r="H534" t="str">
        <f t="shared" si="24"/>
        <v>Good</v>
      </c>
      <c r="I534">
        <f>VLOOKUP(F534, [1]Sheet1!A:B, 2, FALSE)</f>
        <v>22</v>
      </c>
      <c r="J534" s="1">
        <f>hospitaldata[[#This Row],[departure_date]]-hospitaldata[[#This Row],[arrival_date]]</f>
        <v>3</v>
      </c>
      <c r="K534" s="1" t="str">
        <f t="shared" si="25"/>
        <v>Tuesday</v>
      </c>
      <c r="L534" s="4" t="b">
        <f t="shared" si="26"/>
        <v>0</v>
      </c>
    </row>
    <row r="535" spans="1:12" x14ac:dyDescent="0.25">
      <c r="A535" s="1" t="s">
        <v>1075</v>
      </c>
      <c r="B535" s="1" t="s">
        <v>1076</v>
      </c>
      <c r="C535">
        <v>56</v>
      </c>
      <c r="D535" s="2">
        <v>45871</v>
      </c>
      <c r="E535" s="2">
        <v>45872</v>
      </c>
      <c r="F535" s="1" t="s">
        <v>17</v>
      </c>
      <c r="G535">
        <v>82</v>
      </c>
      <c r="H535" t="str">
        <f t="shared" si="24"/>
        <v>Good</v>
      </c>
      <c r="I535">
        <f>VLOOKUP(F535, [1]Sheet1!A:B, 2, FALSE)</f>
        <v>22</v>
      </c>
      <c r="J535" s="1">
        <f>hospitaldata[[#This Row],[departure_date]]-hospitaldata[[#This Row],[arrival_date]]</f>
        <v>1</v>
      </c>
      <c r="K535" s="1" t="str">
        <f t="shared" si="25"/>
        <v>Saturday</v>
      </c>
      <c r="L535" s="4" t="b">
        <f t="shared" si="26"/>
        <v>0</v>
      </c>
    </row>
    <row r="536" spans="1:12" x14ac:dyDescent="0.25">
      <c r="A536" s="1" t="s">
        <v>1077</v>
      </c>
      <c r="B536" s="1" t="s">
        <v>1078</v>
      </c>
      <c r="C536">
        <v>31</v>
      </c>
      <c r="D536" s="2">
        <v>45731</v>
      </c>
      <c r="E536" s="2">
        <v>45741</v>
      </c>
      <c r="F536" s="1" t="s">
        <v>9</v>
      </c>
      <c r="G536">
        <v>95</v>
      </c>
      <c r="H536" t="str">
        <f t="shared" si="24"/>
        <v>Excellent</v>
      </c>
      <c r="I536">
        <f>VLOOKUP(F536, [1]Sheet1!A:B, 2, FALSE)</f>
        <v>10</v>
      </c>
      <c r="J536" s="1">
        <f>hospitaldata[[#This Row],[departure_date]]-hospitaldata[[#This Row],[arrival_date]]</f>
        <v>10</v>
      </c>
      <c r="K536" s="1" t="str">
        <f t="shared" si="25"/>
        <v>Tuesday</v>
      </c>
      <c r="L536" s="4" t="b">
        <f t="shared" si="26"/>
        <v>0</v>
      </c>
    </row>
    <row r="537" spans="1:12" x14ac:dyDescent="0.25">
      <c r="A537" s="1" t="s">
        <v>1079</v>
      </c>
      <c r="B537" s="1" t="s">
        <v>1080</v>
      </c>
      <c r="C537">
        <v>71</v>
      </c>
      <c r="D537" s="2">
        <v>45709</v>
      </c>
      <c r="E537" s="2">
        <v>45713</v>
      </c>
      <c r="F537" s="1" t="s">
        <v>9</v>
      </c>
      <c r="G537">
        <v>91</v>
      </c>
      <c r="H537" t="str">
        <f t="shared" si="24"/>
        <v>Excellent</v>
      </c>
      <c r="I537">
        <f>VLOOKUP(F537, [1]Sheet1!A:B, 2, FALSE)</f>
        <v>10</v>
      </c>
      <c r="J537" s="1">
        <f>hospitaldata[[#This Row],[departure_date]]-hospitaldata[[#This Row],[arrival_date]]</f>
        <v>4</v>
      </c>
      <c r="K537" s="1" t="str">
        <f t="shared" si="25"/>
        <v>Sunday</v>
      </c>
      <c r="L537" s="4" t="b">
        <f t="shared" si="26"/>
        <v>0</v>
      </c>
    </row>
    <row r="538" spans="1:12" x14ac:dyDescent="0.25">
      <c r="A538" s="1" t="s">
        <v>1081</v>
      </c>
      <c r="B538" s="1" t="s">
        <v>1082</v>
      </c>
      <c r="C538">
        <v>13</v>
      </c>
      <c r="D538" s="2">
        <v>45710</v>
      </c>
      <c r="E538" s="2">
        <v>45718</v>
      </c>
      <c r="F538" s="1" t="s">
        <v>9</v>
      </c>
      <c r="G538">
        <v>74</v>
      </c>
      <c r="H538" t="str">
        <f t="shared" si="24"/>
        <v>Good</v>
      </c>
      <c r="I538">
        <f>VLOOKUP(F538, [1]Sheet1!A:B, 2, FALSE)</f>
        <v>10</v>
      </c>
      <c r="J538" s="1">
        <f>hospitaldata[[#This Row],[departure_date]]-hospitaldata[[#This Row],[arrival_date]]</f>
        <v>8</v>
      </c>
      <c r="K538" s="1" t="str">
        <f t="shared" si="25"/>
        <v>Friday</v>
      </c>
      <c r="L538" s="4" t="b">
        <f t="shared" si="26"/>
        <v>1</v>
      </c>
    </row>
    <row r="539" spans="1:12" x14ac:dyDescent="0.25">
      <c r="A539" s="1" t="s">
        <v>1083</v>
      </c>
      <c r="B539" s="1" t="s">
        <v>1084</v>
      </c>
      <c r="C539">
        <v>21</v>
      </c>
      <c r="D539" s="2">
        <v>45848</v>
      </c>
      <c r="E539" s="2">
        <v>45852</v>
      </c>
      <c r="F539" s="1" t="s">
        <v>9</v>
      </c>
      <c r="G539">
        <v>72</v>
      </c>
      <c r="H539" t="str">
        <f t="shared" si="24"/>
        <v>Good</v>
      </c>
      <c r="I539">
        <f>VLOOKUP(F539, [1]Sheet1!A:B, 2, FALSE)</f>
        <v>10</v>
      </c>
      <c r="J539" s="1">
        <f>hospitaldata[[#This Row],[departure_date]]-hospitaldata[[#This Row],[arrival_date]]</f>
        <v>4</v>
      </c>
      <c r="K539" s="1" t="str">
        <f t="shared" si="25"/>
        <v>Saturday</v>
      </c>
      <c r="L539" s="4" t="b">
        <f t="shared" si="26"/>
        <v>0</v>
      </c>
    </row>
    <row r="540" spans="1:12" x14ac:dyDescent="0.25">
      <c r="A540" s="1" t="s">
        <v>1085</v>
      </c>
      <c r="B540" s="1" t="s">
        <v>1086</v>
      </c>
      <c r="C540">
        <v>58</v>
      </c>
      <c r="D540" s="2">
        <v>45921</v>
      </c>
      <c r="E540" s="2">
        <v>45923</v>
      </c>
      <c r="F540" s="1" t="s">
        <v>14</v>
      </c>
      <c r="G540">
        <v>71</v>
      </c>
      <c r="H540" t="str">
        <f t="shared" si="24"/>
        <v>Good</v>
      </c>
      <c r="I540">
        <f>VLOOKUP(F540, [1]Sheet1!A:B, 2, FALSE)</f>
        <v>19</v>
      </c>
      <c r="J540" s="1">
        <f>hospitaldata[[#This Row],[departure_date]]-hospitaldata[[#This Row],[arrival_date]]</f>
        <v>2</v>
      </c>
      <c r="K540" s="1" t="str">
        <f t="shared" si="25"/>
        <v>Monday</v>
      </c>
      <c r="L540" s="4" t="b">
        <f t="shared" si="26"/>
        <v>0</v>
      </c>
    </row>
    <row r="541" spans="1:12" x14ac:dyDescent="0.25">
      <c r="A541" s="1" t="s">
        <v>1087</v>
      </c>
      <c r="B541" s="1" t="s">
        <v>1088</v>
      </c>
      <c r="C541">
        <v>30</v>
      </c>
      <c r="D541" s="2">
        <v>45947</v>
      </c>
      <c r="E541" s="2">
        <v>45949</v>
      </c>
      <c r="F541" s="1" t="s">
        <v>9</v>
      </c>
      <c r="G541">
        <v>93</v>
      </c>
      <c r="H541" t="str">
        <f t="shared" si="24"/>
        <v>Excellent</v>
      </c>
      <c r="I541">
        <f>VLOOKUP(F541, [1]Sheet1!A:B, 2, FALSE)</f>
        <v>10</v>
      </c>
      <c r="J541" s="1">
        <f>hospitaldata[[#This Row],[departure_date]]-hospitaldata[[#This Row],[arrival_date]]</f>
        <v>2</v>
      </c>
      <c r="K541" s="1" t="str">
        <f t="shared" si="25"/>
        <v>Monday</v>
      </c>
      <c r="L541" s="4" t="b">
        <f t="shared" si="26"/>
        <v>0</v>
      </c>
    </row>
    <row r="542" spans="1:12" x14ac:dyDescent="0.25">
      <c r="A542" s="1" t="s">
        <v>1089</v>
      </c>
      <c r="B542" s="1" t="s">
        <v>1090</v>
      </c>
      <c r="C542">
        <v>74</v>
      </c>
      <c r="D542" s="2">
        <v>45861</v>
      </c>
      <c r="E542" s="2">
        <v>45862</v>
      </c>
      <c r="F542" s="1" t="s">
        <v>17</v>
      </c>
      <c r="G542">
        <v>74</v>
      </c>
      <c r="H542" t="str">
        <f t="shared" si="24"/>
        <v>Good</v>
      </c>
      <c r="I542">
        <f>VLOOKUP(F542, [1]Sheet1!A:B, 2, FALSE)</f>
        <v>22</v>
      </c>
      <c r="J542" s="1">
        <f>hospitaldata[[#This Row],[departure_date]]-hospitaldata[[#This Row],[arrival_date]]</f>
        <v>1</v>
      </c>
      <c r="K542" s="1" t="str">
        <f t="shared" si="25"/>
        <v>Wednesday</v>
      </c>
      <c r="L542" s="4" t="b">
        <f t="shared" si="26"/>
        <v>0</v>
      </c>
    </row>
    <row r="543" spans="1:12" x14ac:dyDescent="0.25">
      <c r="A543" s="1" t="s">
        <v>1091</v>
      </c>
      <c r="B543" s="1" t="s">
        <v>1092</v>
      </c>
      <c r="C543">
        <v>56</v>
      </c>
      <c r="D543" s="2">
        <v>45898</v>
      </c>
      <c r="E543" s="2">
        <v>45908</v>
      </c>
      <c r="F543" s="1" t="s">
        <v>14</v>
      </c>
      <c r="G543">
        <v>88</v>
      </c>
      <c r="H543" t="str">
        <f t="shared" si="24"/>
        <v>Good</v>
      </c>
      <c r="I543">
        <f>VLOOKUP(F543, [1]Sheet1!A:B, 2, FALSE)</f>
        <v>19</v>
      </c>
      <c r="J543" s="1">
        <f>hospitaldata[[#This Row],[departure_date]]-hospitaldata[[#This Row],[arrival_date]]</f>
        <v>10</v>
      </c>
      <c r="K543" s="1" t="str">
        <f t="shared" si="25"/>
        <v>Saturday</v>
      </c>
      <c r="L543" s="4" t="b">
        <f t="shared" si="26"/>
        <v>0</v>
      </c>
    </row>
    <row r="544" spans="1:12" x14ac:dyDescent="0.25">
      <c r="A544" s="1" t="s">
        <v>1093</v>
      </c>
      <c r="B544" s="1" t="s">
        <v>1094</v>
      </c>
      <c r="C544">
        <v>25</v>
      </c>
      <c r="D544" s="2">
        <v>45753</v>
      </c>
      <c r="E544" s="2">
        <v>45759</v>
      </c>
      <c r="F544" s="1" t="s">
        <v>9</v>
      </c>
      <c r="G544">
        <v>97</v>
      </c>
      <c r="H544" t="str">
        <f t="shared" si="24"/>
        <v>Excellent</v>
      </c>
      <c r="I544">
        <f>VLOOKUP(F544, [1]Sheet1!A:B, 2, FALSE)</f>
        <v>10</v>
      </c>
      <c r="J544" s="1">
        <f>hospitaldata[[#This Row],[departure_date]]-hospitaldata[[#This Row],[arrival_date]]</f>
        <v>6</v>
      </c>
      <c r="K544" s="1" t="str">
        <f t="shared" si="25"/>
        <v>Wednesday</v>
      </c>
      <c r="L544" s="4" t="b">
        <f t="shared" si="26"/>
        <v>0</v>
      </c>
    </row>
    <row r="545" spans="1:12" x14ac:dyDescent="0.25">
      <c r="A545" s="1" t="s">
        <v>1095</v>
      </c>
      <c r="B545" s="1" t="s">
        <v>1096</v>
      </c>
      <c r="C545">
        <v>80</v>
      </c>
      <c r="D545" s="2">
        <v>45745</v>
      </c>
      <c r="E545" s="2">
        <v>45747</v>
      </c>
      <c r="F545" s="1" t="s">
        <v>14</v>
      </c>
      <c r="G545">
        <v>67</v>
      </c>
      <c r="H545" t="str">
        <f t="shared" si="24"/>
        <v>Good</v>
      </c>
      <c r="I545">
        <f>VLOOKUP(F545, [1]Sheet1!A:B, 2, FALSE)</f>
        <v>19</v>
      </c>
      <c r="J545" s="1">
        <f>hospitaldata[[#This Row],[departure_date]]-hospitaldata[[#This Row],[arrival_date]]</f>
        <v>2</v>
      </c>
      <c r="K545" s="1" t="str">
        <f t="shared" si="25"/>
        <v>Tuesday</v>
      </c>
      <c r="L545" s="4" t="b">
        <f t="shared" si="26"/>
        <v>0</v>
      </c>
    </row>
    <row r="546" spans="1:12" x14ac:dyDescent="0.25">
      <c r="A546" s="1" t="s">
        <v>1097</v>
      </c>
      <c r="B546" s="1" t="s">
        <v>1098</v>
      </c>
      <c r="C546">
        <v>40</v>
      </c>
      <c r="D546" s="2">
        <v>45982</v>
      </c>
      <c r="E546" s="2">
        <v>45994</v>
      </c>
      <c r="F546" s="1" t="s">
        <v>9</v>
      </c>
      <c r="G546">
        <v>88</v>
      </c>
      <c r="H546" t="str">
        <f t="shared" si="24"/>
        <v>Good</v>
      </c>
      <c r="I546">
        <f>VLOOKUP(F546, [1]Sheet1!A:B, 2, FALSE)</f>
        <v>10</v>
      </c>
      <c r="J546" s="1">
        <f>hospitaldata[[#This Row],[departure_date]]-hospitaldata[[#This Row],[arrival_date]]</f>
        <v>12</v>
      </c>
      <c r="K546" s="1" t="str">
        <f t="shared" si="25"/>
        <v>Thursday</v>
      </c>
      <c r="L546" s="4" t="b">
        <f t="shared" si="26"/>
        <v>0</v>
      </c>
    </row>
    <row r="547" spans="1:12" x14ac:dyDescent="0.25">
      <c r="A547" s="1" t="s">
        <v>1099</v>
      </c>
      <c r="B547" s="1" t="s">
        <v>1100</v>
      </c>
      <c r="C547">
        <v>27</v>
      </c>
      <c r="D547" s="2">
        <v>45778</v>
      </c>
      <c r="E547" s="2">
        <v>45779</v>
      </c>
      <c r="F547" s="1" t="s">
        <v>14</v>
      </c>
      <c r="G547">
        <v>78</v>
      </c>
      <c r="H547" t="str">
        <f t="shared" si="24"/>
        <v>Good</v>
      </c>
      <c r="I547">
        <f>VLOOKUP(F547, [1]Sheet1!A:B, 2, FALSE)</f>
        <v>19</v>
      </c>
      <c r="J547" s="1">
        <f>hospitaldata[[#This Row],[departure_date]]-hospitaldata[[#This Row],[arrival_date]]</f>
        <v>1</v>
      </c>
      <c r="K547" s="1" t="str">
        <f t="shared" si="25"/>
        <v>Friday</v>
      </c>
      <c r="L547" s="4" t="b">
        <f t="shared" si="26"/>
        <v>0</v>
      </c>
    </row>
    <row r="548" spans="1:12" x14ac:dyDescent="0.25">
      <c r="A548" s="1" t="s">
        <v>1101</v>
      </c>
      <c r="B548" s="1" t="s">
        <v>1102</v>
      </c>
      <c r="C548">
        <v>8</v>
      </c>
      <c r="D548" s="2">
        <v>45819</v>
      </c>
      <c r="E548" s="2">
        <v>45831</v>
      </c>
      <c r="F548" s="1" t="s">
        <v>14</v>
      </c>
      <c r="G548">
        <v>63</v>
      </c>
      <c r="H548" t="str">
        <f t="shared" si="24"/>
        <v>Good</v>
      </c>
      <c r="I548">
        <f>VLOOKUP(F548, [1]Sheet1!A:B, 2, FALSE)</f>
        <v>19</v>
      </c>
      <c r="J548" s="1">
        <f>hospitaldata[[#This Row],[departure_date]]-hospitaldata[[#This Row],[arrival_date]]</f>
        <v>12</v>
      </c>
      <c r="K548" s="1" t="str">
        <f t="shared" si="25"/>
        <v>Sunday</v>
      </c>
      <c r="L548" s="4" t="b">
        <f t="shared" si="26"/>
        <v>1</v>
      </c>
    </row>
    <row r="549" spans="1:12" x14ac:dyDescent="0.25">
      <c r="A549" s="1" t="s">
        <v>1103</v>
      </c>
      <c r="B549" s="1" t="s">
        <v>1104</v>
      </c>
      <c r="C549">
        <v>81</v>
      </c>
      <c r="D549" s="2">
        <v>45964</v>
      </c>
      <c r="E549" s="2">
        <v>45977</v>
      </c>
      <c r="F549" s="1" t="s">
        <v>14</v>
      </c>
      <c r="G549">
        <v>78</v>
      </c>
      <c r="H549" t="str">
        <f t="shared" si="24"/>
        <v>Good</v>
      </c>
      <c r="I549">
        <f>VLOOKUP(F549, [1]Sheet1!A:B, 2, FALSE)</f>
        <v>19</v>
      </c>
      <c r="J549" s="1">
        <f>hospitaldata[[#This Row],[departure_date]]-hospitaldata[[#This Row],[arrival_date]]</f>
        <v>13</v>
      </c>
      <c r="K549" s="1" t="str">
        <f t="shared" si="25"/>
        <v>Wednesday</v>
      </c>
      <c r="L549" s="4" t="b">
        <f t="shared" si="26"/>
        <v>1</v>
      </c>
    </row>
    <row r="550" spans="1:12" x14ac:dyDescent="0.25">
      <c r="A550" s="1" t="s">
        <v>1105</v>
      </c>
      <c r="B550" s="1" t="s">
        <v>1106</v>
      </c>
      <c r="C550">
        <v>48</v>
      </c>
      <c r="D550" s="2">
        <v>45769</v>
      </c>
      <c r="E550" s="2">
        <v>45777</v>
      </c>
      <c r="F550" s="1" t="s">
        <v>9</v>
      </c>
      <c r="G550">
        <v>71</v>
      </c>
      <c r="H550" t="str">
        <f t="shared" si="24"/>
        <v>Good</v>
      </c>
      <c r="I550">
        <f>VLOOKUP(F550, [1]Sheet1!A:B, 2, FALSE)</f>
        <v>10</v>
      </c>
      <c r="J550" s="1">
        <f>hospitaldata[[#This Row],[departure_date]]-hospitaldata[[#This Row],[arrival_date]]</f>
        <v>8</v>
      </c>
      <c r="K550" s="1" t="str">
        <f t="shared" si="25"/>
        <v>Friday</v>
      </c>
      <c r="L550" s="4" t="b">
        <f t="shared" si="26"/>
        <v>1</v>
      </c>
    </row>
    <row r="551" spans="1:12" x14ac:dyDescent="0.25">
      <c r="A551" s="1" t="s">
        <v>1107</v>
      </c>
      <c r="B551" s="1" t="s">
        <v>1108</v>
      </c>
      <c r="C551">
        <v>50</v>
      </c>
      <c r="D551" s="2">
        <v>45843</v>
      </c>
      <c r="E551" s="2">
        <v>45850</v>
      </c>
      <c r="F551" s="1" t="s">
        <v>17</v>
      </c>
      <c r="G551">
        <v>85</v>
      </c>
      <c r="H551" t="str">
        <f t="shared" si="24"/>
        <v>Good</v>
      </c>
      <c r="I551">
        <f>VLOOKUP(F551, [1]Sheet1!A:B, 2, FALSE)</f>
        <v>22</v>
      </c>
      <c r="J551" s="1">
        <f>hospitaldata[[#This Row],[departure_date]]-hospitaldata[[#This Row],[arrival_date]]</f>
        <v>7</v>
      </c>
      <c r="K551" s="1" t="str">
        <f t="shared" si="25"/>
        <v>Sunday</v>
      </c>
      <c r="L551" s="4" t="b">
        <f t="shared" si="26"/>
        <v>0</v>
      </c>
    </row>
    <row r="552" spans="1:12" x14ac:dyDescent="0.25">
      <c r="A552" s="1" t="s">
        <v>1109</v>
      </c>
      <c r="B552" s="1" t="s">
        <v>1110</v>
      </c>
      <c r="C552">
        <v>28</v>
      </c>
      <c r="D552" s="2">
        <v>45973</v>
      </c>
      <c r="E552" s="2">
        <v>45984</v>
      </c>
      <c r="F552" s="1" t="s">
        <v>17</v>
      </c>
      <c r="G552">
        <v>84</v>
      </c>
      <c r="H552" t="str">
        <f t="shared" si="24"/>
        <v>Good</v>
      </c>
      <c r="I552">
        <f>VLOOKUP(F552, [1]Sheet1!A:B, 2, FALSE)</f>
        <v>22</v>
      </c>
      <c r="J552" s="1">
        <f>hospitaldata[[#This Row],[departure_date]]-hospitaldata[[#This Row],[arrival_date]]</f>
        <v>11</v>
      </c>
      <c r="K552" s="1" t="str">
        <f t="shared" si="25"/>
        <v>Saturday</v>
      </c>
      <c r="L552" s="4" t="b">
        <f t="shared" si="26"/>
        <v>0</v>
      </c>
    </row>
    <row r="553" spans="1:12" x14ac:dyDescent="0.25">
      <c r="A553" s="1" t="s">
        <v>1111</v>
      </c>
      <c r="B553" s="1" t="s">
        <v>1112</v>
      </c>
      <c r="C553">
        <v>54</v>
      </c>
      <c r="D553" s="2">
        <v>45832</v>
      </c>
      <c r="E553" s="2">
        <v>45839</v>
      </c>
      <c r="F553" s="1" t="s">
        <v>9</v>
      </c>
      <c r="G553">
        <v>80</v>
      </c>
      <c r="H553" t="str">
        <f t="shared" si="24"/>
        <v>Good</v>
      </c>
      <c r="I553">
        <f>VLOOKUP(F553, [1]Sheet1!A:B, 2, FALSE)</f>
        <v>10</v>
      </c>
      <c r="J553" s="1">
        <f>hospitaldata[[#This Row],[departure_date]]-hospitaldata[[#This Row],[arrival_date]]</f>
        <v>7</v>
      </c>
      <c r="K553" s="1" t="str">
        <f t="shared" si="25"/>
        <v>Thursday</v>
      </c>
      <c r="L553" s="4" t="b">
        <f t="shared" si="26"/>
        <v>0</v>
      </c>
    </row>
    <row r="554" spans="1:12" x14ac:dyDescent="0.25">
      <c r="A554" s="1" t="s">
        <v>1113</v>
      </c>
      <c r="B554" s="1" t="s">
        <v>1114</v>
      </c>
      <c r="C554">
        <v>20</v>
      </c>
      <c r="D554" s="2">
        <v>45670</v>
      </c>
      <c r="E554" s="2">
        <v>45675</v>
      </c>
      <c r="F554" s="1" t="s">
        <v>14</v>
      </c>
      <c r="G554">
        <v>92</v>
      </c>
      <c r="H554" t="str">
        <f t="shared" si="24"/>
        <v>Excellent</v>
      </c>
      <c r="I554">
        <f>VLOOKUP(F554, [1]Sheet1!A:B, 2, FALSE)</f>
        <v>19</v>
      </c>
      <c r="J554" s="1">
        <f>hospitaldata[[#This Row],[departure_date]]-hospitaldata[[#This Row],[arrival_date]]</f>
        <v>5</v>
      </c>
      <c r="K554" s="1" t="str">
        <f t="shared" si="25"/>
        <v>Friday</v>
      </c>
      <c r="L554" s="4" t="b">
        <f t="shared" si="26"/>
        <v>0</v>
      </c>
    </row>
    <row r="555" spans="1:12" x14ac:dyDescent="0.25">
      <c r="A555" s="1" t="s">
        <v>1115</v>
      </c>
      <c r="B555" s="1" t="s">
        <v>1116</v>
      </c>
      <c r="C555">
        <v>23</v>
      </c>
      <c r="D555" s="2">
        <v>45668</v>
      </c>
      <c r="E555" s="2">
        <v>45669</v>
      </c>
      <c r="F555" s="1" t="s">
        <v>20</v>
      </c>
      <c r="G555">
        <v>63</v>
      </c>
      <c r="H555" t="str">
        <f t="shared" si="24"/>
        <v>Good</v>
      </c>
      <c r="I555">
        <f>VLOOKUP(F555, [1]Sheet1!A:B, 2, FALSE)</f>
        <v>14</v>
      </c>
      <c r="J555" s="1">
        <f>hospitaldata[[#This Row],[departure_date]]-hospitaldata[[#This Row],[arrival_date]]</f>
        <v>1</v>
      </c>
      <c r="K555" s="1" t="str">
        <f t="shared" si="25"/>
        <v>Monday</v>
      </c>
      <c r="L555" s="4" t="b">
        <f t="shared" si="26"/>
        <v>0</v>
      </c>
    </row>
    <row r="556" spans="1:12" x14ac:dyDescent="0.25">
      <c r="A556" s="1" t="s">
        <v>1117</v>
      </c>
      <c r="B556" s="1" t="s">
        <v>1118</v>
      </c>
      <c r="C556">
        <v>46</v>
      </c>
      <c r="D556" s="2">
        <v>45751</v>
      </c>
      <c r="E556" s="2">
        <v>45760</v>
      </c>
      <c r="F556" s="1" t="s">
        <v>17</v>
      </c>
      <c r="G556">
        <v>80</v>
      </c>
      <c r="H556" t="str">
        <f t="shared" si="24"/>
        <v>Good</v>
      </c>
      <c r="I556">
        <f>VLOOKUP(F556, [1]Sheet1!A:B, 2, FALSE)</f>
        <v>22</v>
      </c>
      <c r="J556" s="1">
        <f>hospitaldata[[#This Row],[departure_date]]-hospitaldata[[#This Row],[arrival_date]]</f>
        <v>9</v>
      </c>
      <c r="K556" s="1" t="str">
        <f t="shared" si="25"/>
        <v>Wednesday</v>
      </c>
      <c r="L556" s="4" t="b">
        <f t="shared" si="26"/>
        <v>0</v>
      </c>
    </row>
    <row r="557" spans="1:12" x14ac:dyDescent="0.25">
      <c r="A557" s="1" t="s">
        <v>1119</v>
      </c>
      <c r="B557" s="1" t="s">
        <v>1120</v>
      </c>
      <c r="C557">
        <v>83</v>
      </c>
      <c r="D557" s="2">
        <v>45868</v>
      </c>
      <c r="E557" s="2">
        <v>45880</v>
      </c>
      <c r="F557" s="1" t="s">
        <v>14</v>
      </c>
      <c r="G557">
        <v>96</v>
      </c>
      <c r="H557" t="str">
        <f t="shared" si="24"/>
        <v>Excellent</v>
      </c>
      <c r="I557">
        <f>VLOOKUP(F557, [1]Sheet1!A:B, 2, FALSE)</f>
        <v>19</v>
      </c>
      <c r="J557" s="1">
        <f>hospitaldata[[#This Row],[departure_date]]-hospitaldata[[#This Row],[arrival_date]]</f>
        <v>12</v>
      </c>
      <c r="K557" s="1" t="str">
        <f t="shared" si="25"/>
        <v>Friday</v>
      </c>
      <c r="L557" s="4" t="b">
        <f t="shared" si="26"/>
        <v>0</v>
      </c>
    </row>
    <row r="558" spans="1:12" x14ac:dyDescent="0.25">
      <c r="A558" s="1" t="s">
        <v>1121</v>
      </c>
      <c r="B558" s="1" t="s">
        <v>1122</v>
      </c>
      <c r="C558">
        <v>41</v>
      </c>
      <c r="D558" s="2">
        <v>45758</v>
      </c>
      <c r="E558" s="2">
        <v>45764</v>
      </c>
      <c r="F558" s="1" t="s">
        <v>17</v>
      </c>
      <c r="G558">
        <v>98</v>
      </c>
      <c r="H558" t="str">
        <f t="shared" si="24"/>
        <v>Excellent</v>
      </c>
      <c r="I558">
        <f>VLOOKUP(F558, [1]Sheet1!A:B, 2, FALSE)</f>
        <v>22</v>
      </c>
      <c r="J558" s="1">
        <f>hospitaldata[[#This Row],[departure_date]]-hospitaldata[[#This Row],[arrival_date]]</f>
        <v>6</v>
      </c>
      <c r="K558" s="1" t="str">
        <f t="shared" si="25"/>
        <v>Friday</v>
      </c>
      <c r="L558" s="4" t="b">
        <f t="shared" si="26"/>
        <v>0</v>
      </c>
    </row>
    <row r="559" spans="1:12" x14ac:dyDescent="0.25">
      <c r="A559" s="1" t="s">
        <v>1123</v>
      </c>
      <c r="B559" s="1" t="s">
        <v>1124</v>
      </c>
      <c r="C559">
        <v>27</v>
      </c>
      <c r="D559" s="2">
        <v>45698</v>
      </c>
      <c r="E559" s="2">
        <v>45701</v>
      </c>
      <c r="F559" s="1" t="s">
        <v>20</v>
      </c>
      <c r="G559">
        <v>77</v>
      </c>
      <c r="H559" t="str">
        <f t="shared" si="24"/>
        <v>Good</v>
      </c>
      <c r="I559">
        <f>VLOOKUP(F559, [1]Sheet1!A:B, 2, FALSE)</f>
        <v>14</v>
      </c>
      <c r="J559" s="1">
        <f>hospitaldata[[#This Row],[departure_date]]-hospitaldata[[#This Row],[arrival_date]]</f>
        <v>3</v>
      </c>
      <c r="K559" s="1" t="str">
        <f t="shared" si="25"/>
        <v>Friday</v>
      </c>
      <c r="L559" s="4" t="b">
        <f t="shared" si="26"/>
        <v>0</v>
      </c>
    </row>
    <row r="560" spans="1:12" x14ac:dyDescent="0.25">
      <c r="A560" s="1" t="s">
        <v>1125</v>
      </c>
      <c r="B560" s="1" t="s">
        <v>1126</v>
      </c>
      <c r="C560">
        <v>77</v>
      </c>
      <c r="D560" s="2">
        <v>45893</v>
      </c>
      <c r="E560" s="2">
        <v>45902</v>
      </c>
      <c r="F560" s="1" t="s">
        <v>14</v>
      </c>
      <c r="G560">
        <v>66</v>
      </c>
      <c r="H560" t="str">
        <f t="shared" si="24"/>
        <v>Good</v>
      </c>
      <c r="I560">
        <f>VLOOKUP(F560, [1]Sheet1!A:B, 2, FALSE)</f>
        <v>19</v>
      </c>
      <c r="J560" s="1">
        <f>hospitaldata[[#This Row],[departure_date]]-hospitaldata[[#This Row],[arrival_date]]</f>
        <v>9</v>
      </c>
      <c r="K560" s="1" t="str">
        <f t="shared" si="25"/>
        <v>Saturday</v>
      </c>
      <c r="L560" s="4" t="b">
        <f t="shared" si="26"/>
        <v>1</v>
      </c>
    </row>
    <row r="561" spans="1:12" x14ac:dyDescent="0.25">
      <c r="A561" s="1" t="s">
        <v>1127</v>
      </c>
      <c r="B561" s="1" t="s">
        <v>1128</v>
      </c>
      <c r="C561">
        <v>12</v>
      </c>
      <c r="D561" s="2">
        <v>45886</v>
      </c>
      <c r="E561" s="2">
        <v>45899</v>
      </c>
      <c r="F561" s="1" t="s">
        <v>9</v>
      </c>
      <c r="G561">
        <v>95</v>
      </c>
      <c r="H561" t="str">
        <f t="shared" si="24"/>
        <v>Excellent</v>
      </c>
      <c r="I561">
        <f>VLOOKUP(F561, [1]Sheet1!A:B, 2, FALSE)</f>
        <v>10</v>
      </c>
      <c r="J561" s="1">
        <f>hospitaldata[[#This Row],[departure_date]]-hospitaldata[[#This Row],[arrival_date]]</f>
        <v>13</v>
      </c>
      <c r="K561" s="1" t="str">
        <f t="shared" si="25"/>
        <v>Thursday</v>
      </c>
      <c r="L561" s="4" t="b">
        <f t="shared" si="26"/>
        <v>0</v>
      </c>
    </row>
    <row r="562" spans="1:12" x14ac:dyDescent="0.25">
      <c r="A562" s="1" t="s">
        <v>1129</v>
      </c>
      <c r="B562" s="1" t="s">
        <v>1130</v>
      </c>
      <c r="C562">
        <v>30</v>
      </c>
      <c r="D562" s="2">
        <v>45673</v>
      </c>
      <c r="E562" s="2">
        <v>45682</v>
      </c>
      <c r="F562" s="1" t="s">
        <v>9</v>
      </c>
      <c r="G562">
        <v>68</v>
      </c>
      <c r="H562" t="str">
        <f t="shared" si="24"/>
        <v>Good</v>
      </c>
      <c r="I562">
        <f>VLOOKUP(F562, [1]Sheet1!A:B, 2, FALSE)</f>
        <v>10</v>
      </c>
      <c r="J562" s="1">
        <f>hospitaldata[[#This Row],[departure_date]]-hospitaldata[[#This Row],[arrival_date]]</f>
        <v>9</v>
      </c>
      <c r="K562" s="1" t="str">
        <f t="shared" si="25"/>
        <v>Monday</v>
      </c>
      <c r="L562" s="4" t="b">
        <f t="shared" si="26"/>
        <v>1</v>
      </c>
    </row>
    <row r="563" spans="1:12" x14ac:dyDescent="0.25">
      <c r="A563" s="1" t="s">
        <v>1131</v>
      </c>
      <c r="B563" s="1" t="s">
        <v>1132</v>
      </c>
      <c r="C563">
        <v>37</v>
      </c>
      <c r="D563" s="2">
        <v>45967</v>
      </c>
      <c r="E563" s="2">
        <v>45975</v>
      </c>
      <c r="F563" s="1" t="s">
        <v>14</v>
      </c>
      <c r="G563">
        <v>81</v>
      </c>
      <c r="H563" t="str">
        <f t="shared" si="24"/>
        <v>Good</v>
      </c>
      <c r="I563">
        <f>VLOOKUP(F563, [1]Sheet1!A:B, 2, FALSE)</f>
        <v>19</v>
      </c>
      <c r="J563" s="1">
        <f>hospitaldata[[#This Row],[departure_date]]-hospitaldata[[#This Row],[arrival_date]]</f>
        <v>8</v>
      </c>
      <c r="K563" s="1" t="str">
        <f t="shared" si="25"/>
        <v>Monday</v>
      </c>
      <c r="L563" s="4" t="b">
        <f t="shared" si="26"/>
        <v>0</v>
      </c>
    </row>
    <row r="564" spans="1:12" x14ac:dyDescent="0.25">
      <c r="A564" s="1" t="s">
        <v>1133</v>
      </c>
      <c r="B564" s="1" t="s">
        <v>1134</v>
      </c>
      <c r="C564">
        <v>86</v>
      </c>
      <c r="D564" s="2">
        <v>45894</v>
      </c>
      <c r="E564" s="2">
        <v>45896</v>
      </c>
      <c r="F564" s="1" t="s">
        <v>17</v>
      </c>
      <c r="G564">
        <v>68</v>
      </c>
      <c r="H564" t="str">
        <f t="shared" si="24"/>
        <v>Good</v>
      </c>
      <c r="I564">
        <f>VLOOKUP(F564, [1]Sheet1!A:B, 2, FALSE)</f>
        <v>22</v>
      </c>
      <c r="J564" s="1">
        <f>hospitaldata[[#This Row],[departure_date]]-hospitaldata[[#This Row],[arrival_date]]</f>
        <v>2</v>
      </c>
      <c r="K564" s="1" t="str">
        <f t="shared" si="25"/>
        <v>Monday</v>
      </c>
      <c r="L564" s="4" t="b">
        <f t="shared" si="26"/>
        <v>0</v>
      </c>
    </row>
    <row r="565" spans="1:12" x14ac:dyDescent="0.25">
      <c r="A565" s="1" t="s">
        <v>1135</v>
      </c>
      <c r="B565" s="1" t="s">
        <v>1136</v>
      </c>
      <c r="C565">
        <v>87</v>
      </c>
      <c r="D565" s="2">
        <v>45920</v>
      </c>
      <c r="E565" s="2">
        <v>45924</v>
      </c>
      <c r="F565" s="1" t="s">
        <v>20</v>
      </c>
      <c r="G565">
        <v>77</v>
      </c>
      <c r="H565" t="str">
        <f t="shared" si="24"/>
        <v>Good</v>
      </c>
      <c r="I565">
        <f>VLOOKUP(F565, [1]Sheet1!A:B, 2, FALSE)</f>
        <v>14</v>
      </c>
      <c r="J565" s="1">
        <f>hospitaldata[[#This Row],[departure_date]]-hospitaldata[[#This Row],[arrival_date]]</f>
        <v>4</v>
      </c>
      <c r="K565" s="1" t="str">
        <f t="shared" si="25"/>
        <v>Tuesday</v>
      </c>
      <c r="L565" s="4" t="b">
        <f t="shared" si="26"/>
        <v>0</v>
      </c>
    </row>
    <row r="566" spans="1:12" x14ac:dyDescent="0.25">
      <c r="A566" s="1" t="s">
        <v>1137</v>
      </c>
      <c r="B566" s="1" t="s">
        <v>1138</v>
      </c>
      <c r="C566">
        <v>2</v>
      </c>
      <c r="D566" s="2">
        <v>45983</v>
      </c>
      <c r="E566" s="2">
        <v>45995</v>
      </c>
      <c r="F566" s="1" t="s">
        <v>20</v>
      </c>
      <c r="G566">
        <v>80</v>
      </c>
      <c r="H566" t="str">
        <f t="shared" si="24"/>
        <v>Good</v>
      </c>
      <c r="I566">
        <f>VLOOKUP(F566, [1]Sheet1!A:B, 2, FALSE)</f>
        <v>14</v>
      </c>
      <c r="J566" s="1">
        <f>hospitaldata[[#This Row],[departure_date]]-hospitaldata[[#This Row],[arrival_date]]</f>
        <v>12</v>
      </c>
      <c r="K566" s="1" t="str">
        <f t="shared" si="25"/>
        <v>Monday</v>
      </c>
      <c r="L566" s="4" t="b">
        <f t="shared" si="26"/>
        <v>0</v>
      </c>
    </row>
    <row r="567" spans="1:12" x14ac:dyDescent="0.25">
      <c r="A567" s="1" t="s">
        <v>1139</v>
      </c>
      <c r="B567" s="1" t="s">
        <v>1140</v>
      </c>
      <c r="C567">
        <v>27</v>
      </c>
      <c r="D567" s="2">
        <v>45967</v>
      </c>
      <c r="E567" s="2">
        <v>45973</v>
      </c>
      <c r="F567" s="1" t="s">
        <v>20</v>
      </c>
      <c r="G567">
        <v>60</v>
      </c>
      <c r="H567" t="str">
        <f t="shared" si="24"/>
        <v>Needs Improvement</v>
      </c>
      <c r="I567">
        <f>VLOOKUP(F567, [1]Sheet1!A:B, 2, FALSE)</f>
        <v>14</v>
      </c>
      <c r="J567" s="1">
        <f>hospitaldata[[#This Row],[departure_date]]-hospitaldata[[#This Row],[arrival_date]]</f>
        <v>6</v>
      </c>
      <c r="K567" s="1" t="str">
        <f t="shared" si="25"/>
        <v>Friday</v>
      </c>
      <c r="L567" s="4" t="b">
        <f t="shared" si="26"/>
        <v>0</v>
      </c>
    </row>
    <row r="568" spans="1:12" x14ac:dyDescent="0.25">
      <c r="A568" s="1" t="s">
        <v>1141</v>
      </c>
      <c r="B568" s="1" t="s">
        <v>1142</v>
      </c>
      <c r="C568">
        <v>20</v>
      </c>
      <c r="D568" s="2">
        <v>45892</v>
      </c>
      <c r="E568" s="2">
        <v>45895</v>
      </c>
      <c r="F568" s="1" t="s">
        <v>20</v>
      </c>
      <c r="G568">
        <v>72</v>
      </c>
      <c r="H568" t="str">
        <f t="shared" si="24"/>
        <v>Good</v>
      </c>
      <c r="I568">
        <f>VLOOKUP(F568, [1]Sheet1!A:B, 2, FALSE)</f>
        <v>14</v>
      </c>
      <c r="J568" s="1">
        <f>hospitaldata[[#This Row],[departure_date]]-hospitaldata[[#This Row],[arrival_date]]</f>
        <v>3</v>
      </c>
      <c r="K568" s="1" t="str">
        <f t="shared" si="25"/>
        <v>Friday</v>
      </c>
      <c r="L568" s="4" t="b">
        <f t="shared" si="26"/>
        <v>0</v>
      </c>
    </row>
    <row r="569" spans="1:12" x14ac:dyDescent="0.25">
      <c r="A569" s="1" t="s">
        <v>1143</v>
      </c>
      <c r="B569" s="1" t="s">
        <v>1144</v>
      </c>
      <c r="C569">
        <v>56</v>
      </c>
      <c r="D569" s="2">
        <v>45775</v>
      </c>
      <c r="E569" s="2">
        <v>45781</v>
      </c>
      <c r="F569" s="1" t="s">
        <v>17</v>
      </c>
      <c r="G569">
        <v>69</v>
      </c>
      <c r="H569" t="str">
        <f t="shared" si="24"/>
        <v>Good</v>
      </c>
      <c r="I569">
        <f>VLOOKUP(F569, [1]Sheet1!A:B, 2, FALSE)</f>
        <v>22</v>
      </c>
      <c r="J569" s="1">
        <f>hospitaldata[[#This Row],[departure_date]]-hospitaldata[[#This Row],[arrival_date]]</f>
        <v>6</v>
      </c>
      <c r="K569" s="1" t="str">
        <f t="shared" si="25"/>
        <v>Saturday</v>
      </c>
      <c r="L569" s="4" t="b">
        <f t="shared" si="26"/>
        <v>0</v>
      </c>
    </row>
    <row r="570" spans="1:12" x14ac:dyDescent="0.25">
      <c r="A570" s="1" t="s">
        <v>1145</v>
      </c>
      <c r="B570" s="1" t="s">
        <v>1146</v>
      </c>
      <c r="C570">
        <v>52</v>
      </c>
      <c r="D570" s="2">
        <v>45960</v>
      </c>
      <c r="E570" s="2">
        <v>45965</v>
      </c>
      <c r="F570" s="1" t="s">
        <v>20</v>
      </c>
      <c r="G570">
        <v>69</v>
      </c>
      <c r="H570" t="str">
        <f t="shared" si="24"/>
        <v>Good</v>
      </c>
      <c r="I570">
        <f>VLOOKUP(F570, [1]Sheet1!A:B, 2, FALSE)</f>
        <v>14</v>
      </c>
      <c r="J570" s="1">
        <f>hospitaldata[[#This Row],[departure_date]]-hospitaldata[[#This Row],[arrival_date]]</f>
        <v>5</v>
      </c>
      <c r="K570" s="1" t="str">
        <f t="shared" si="25"/>
        <v>Tuesday</v>
      </c>
      <c r="L570" s="4" t="b">
        <f t="shared" si="26"/>
        <v>0</v>
      </c>
    </row>
    <row r="571" spans="1:12" x14ac:dyDescent="0.25">
      <c r="A571" s="1" t="s">
        <v>1147</v>
      </c>
      <c r="B571" s="1" t="s">
        <v>1148</v>
      </c>
      <c r="C571">
        <v>45</v>
      </c>
      <c r="D571" s="2">
        <v>45822</v>
      </c>
      <c r="E571" s="2">
        <v>45828</v>
      </c>
      <c r="F571" s="1" t="s">
        <v>17</v>
      </c>
      <c r="G571">
        <v>83</v>
      </c>
      <c r="H571" t="str">
        <f t="shared" si="24"/>
        <v>Good</v>
      </c>
      <c r="I571">
        <f>VLOOKUP(F571, [1]Sheet1!A:B, 2, FALSE)</f>
        <v>22</v>
      </c>
      <c r="J571" s="1">
        <f>hospitaldata[[#This Row],[departure_date]]-hospitaldata[[#This Row],[arrival_date]]</f>
        <v>6</v>
      </c>
      <c r="K571" s="1" t="str">
        <f t="shared" si="25"/>
        <v>Tuesday</v>
      </c>
      <c r="L571" s="4" t="b">
        <f t="shared" si="26"/>
        <v>0</v>
      </c>
    </row>
    <row r="572" spans="1:12" x14ac:dyDescent="0.25">
      <c r="A572" s="1" t="s">
        <v>1149</v>
      </c>
      <c r="B572" s="1" t="s">
        <v>1150</v>
      </c>
      <c r="C572">
        <v>1</v>
      </c>
      <c r="D572" s="2">
        <v>45994</v>
      </c>
      <c r="E572" s="2">
        <v>45998</v>
      </c>
      <c r="F572" s="1" t="s">
        <v>9</v>
      </c>
      <c r="G572">
        <v>73</v>
      </c>
      <c r="H572" t="str">
        <f t="shared" si="24"/>
        <v>Good</v>
      </c>
      <c r="I572">
        <f>VLOOKUP(F572, [1]Sheet1!A:B, 2, FALSE)</f>
        <v>10</v>
      </c>
      <c r="J572" s="1">
        <f>hospitaldata[[#This Row],[departure_date]]-hospitaldata[[#This Row],[arrival_date]]</f>
        <v>4</v>
      </c>
      <c r="K572" s="1" t="str">
        <f t="shared" si="25"/>
        <v>Sunday</v>
      </c>
      <c r="L572" s="4" t="b">
        <f t="shared" si="26"/>
        <v>0</v>
      </c>
    </row>
    <row r="573" spans="1:12" x14ac:dyDescent="0.25">
      <c r="A573" s="1" t="s">
        <v>1151</v>
      </c>
      <c r="B573" s="1" t="s">
        <v>1152</v>
      </c>
      <c r="C573">
        <v>9</v>
      </c>
      <c r="D573" s="2">
        <v>45768</v>
      </c>
      <c r="E573" s="2">
        <v>45774</v>
      </c>
      <c r="F573" s="1" t="s">
        <v>14</v>
      </c>
      <c r="G573">
        <v>76</v>
      </c>
      <c r="H573" t="str">
        <f t="shared" si="24"/>
        <v>Good</v>
      </c>
      <c r="I573">
        <f>VLOOKUP(F573, [1]Sheet1!A:B, 2, FALSE)</f>
        <v>19</v>
      </c>
      <c r="J573" s="1">
        <f>hospitaldata[[#This Row],[departure_date]]-hospitaldata[[#This Row],[arrival_date]]</f>
        <v>6</v>
      </c>
      <c r="K573" s="1" t="str">
        <f t="shared" si="25"/>
        <v>Monday</v>
      </c>
      <c r="L573" s="4" t="b">
        <f t="shared" si="26"/>
        <v>0</v>
      </c>
    </row>
    <row r="574" spans="1:12" x14ac:dyDescent="0.25">
      <c r="A574" s="1" t="s">
        <v>1153</v>
      </c>
      <c r="B574" s="1" t="s">
        <v>1154</v>
      </c>
      <c r="C574">
        <v>11</v>
      </c>
      <c r="D574" s="2">
        <v>45681</v>
      </c>
      <c r="E574" s="2">
        <v>45694</v>
      </c>
      <c r="F574" s="1" t="s">
        <v>9</v>
      </c>
      <c r="G574">
        <v>84</v>
      </c>
      <c r="H574" t="str">
        <f t="shared" si="24"/>
        <v>Good</v>
      </c>
      <c r="I574">
        <f>VLOOKUP(F574, [1]Sheet1!A:B, 2, FALSE)</f>
        <v>10</v>
      </c>
      <c r="J574" s="1">
        <f>hospitaldata[[#This Row],[departure_date]]-hospitaldata[[#This Row],[arrival_date]]</f>
        <v>13</v>
      </c>
      <c r="K574" s="1" t="str">
        <f t="shared" si="25"/>
        <v>Wednesday</v>
      </c>
      <c r="L574" s="4" t="b">
        <f t="shared" si="26"/>
        <v>0</v>
      </c>
    </row>
    <row r="575" spans="1:12" x14ac:dyDescent="0.25">
      <c r="A575" s="1" t="s">
        <v>1155</v>
      </c>
      <c r="B575" s="1" t="s">
        <v>1156</v>
      </c>
      <c r="C575">
        <v>59</v>
      </c>
      <c r="D575" s="2">
        <v>45887</v>
      </c>
      <c r="E575" s="2">
        <v>45888</v>
      </c>
      <c r="F575" s="1" t="s">
        <v>9</v>
      </c>
      <c r="G575">
        <v>79</v>
      </c>
      <c r="H575" t="str">
        <f t="shared" si="24"/>
        <v>Good</v>
      </c>
      <c r="I575">
        <f>VLOOKUP(F575, [1]Sheet1!A:B, 2, FALSE)</f>
        <v>10</v>
      </c>
      <c r="J575" s="1">
        <f>hospitaldata[[#This Row],[departure_date]]-hospitaldata[[#This Row],[arrival_date]]</f>
        <v>1</v>
      </c>
      <c r="K575" s="1" t="str">
        <f t="shared" si="25"/>
        <v>Tuesday</v>
      </c>
      <c r="L575" s="4" t="b">
        <f t="shared" si="26"/>
        <v>0</v>
      </c>
    </row>
    <row r="576" spans="1:12" x14ac:dyDescent="0.25">
      <c r="A576" s="1" t="s">
        <v>1157</v>
      </c>
      <c r="B576" s="1" t="s">
        <v>1158</v>
      </c>
      <c r="C576">
        <v>27</v>
      </c>
      <c r="D576" s="2">
        <v>45832</v>
      </c>
      <c r="E576" s="2">
        <v>45833</v>
      </c>
      <c r="F576" s="1" t="s">
        <v>20</v>
      </c>
      <c r="G576">
        <v>99</v>
      </c>
      <c r="H576" t="str">
        <f t="shared" si="24"/>
        <v>Excellent</v>
      </c>
      <c r="I576">
        <f>VLOOKUP(F576, [1]Sheet1!A:B, 2, FALSE)</f>
        <v>14</v>
      </c>
      <c r="J576" s="1">
        <f>hospitaldata[[#This Row],[departure_date]]-hospitaldata[[#This Row],[arrival_date]]</f>
        <v>1</v>
      </c>
      <c r="K576" s="1" t="str">
        <f t="shared" si="25"/>
        <v>Friday</v>
      </c>
      <c r="L576" s="4" t="b">
        <f t="shared" si="26"/>
        <v>0</v>
      </c>
    </row>
    <row r="577" spans="1:12" x14ac:dyDescent="0.25">
      <c r="A577" s="1" t="s">
        <v>1159</v>
      </c>
      <c r="B577" s="1" t="s">
        <v>1160</v>
      </c>
      <c r="C577">
        <v>57</v>
      </c>
      <c r="D577" s="2">
        <v>45940</v>
      </c>
      <c r="E577" s="2">
        <v>45946</v>
      </c>
      <c r="F577" s="1" t="s">
        <v>20</v>
      </c>
      <c r="G577">
        <v>89</v>
      </c>
      <c r="H577" t="str">
        <f t="shared" si="24"/>
        <v>Good</v>
      </c>
      <c r="I577">
        <f>VLOOKUP(F577, [1]Sheet1!A:B, 2, FALSE)</f>
        <v>14</v>
      </c>
      <c r="J577" s="1">
        <f>hospitaldata[[#This Row],[departure_date]]-hospitaldata[[#This Row],[arrival_date]]</f>
        <v>6</v>
      </c>
      <c r="K577" s="1" t="str">
        <f t="shared" si="25"/>
        <v>Sunday</v>
      </c>
      <c r="L577" s="4" t="b">
        <f t="shared" si="26"/>
        <v>0</v>
      </c>
    </row>
    <row r="578" spans="1:12" x14ac:dyDescent="0.25">
      <c r="A578" s="1" t="s">
        <v>1161</v>
      </c>
      <c r="B578" s="1" t="s">
        <v>1162</v>
      </c>
      <c r="C578">
        <v>33</v>
      </c>
      <c r="D578" s="2">
        <v>45791</v>
      </c>
      <c r="E578" s="2">
        <v>45798</v>
      </c>
      <c r="F578" s="1" t="s">
        <v>17</v>
      </c>
      <c r="G578">
        <v>91</v>
      </c>
      <c r="H578" t="str">
        <f t="shared" ref="H578:H641" si="27">IF(G578&gt;=90,"Excellent",IF(G578&gt;60,"Good",IF(G578&gt;=30,"Needs Improvement")))</f>
        <v>Excellent</v>
      </c>
      <c r="I578">
        <f>VLOOKUP(F578, [1]Sheet1!A:B, 2, FALSE)</f>
        <v>22</v>
      </c>
      <c r="J578" s="1">
        <f>hospitaldata[[#This Row],[departure_date]]-hospitaldata[[#This Row],[arrival_date]]</f>
        <v>7</v>
      </c>
      <c r="K578" s="1" t="str">
        <f t="shared" ref="K578:K641" si="28">TEXT(C578, "dddd")</f>
        <v>Thursday</v>
      </c>
      <c r="L578" s="4" t="b">
        <f t="shared" ref="L578:L641" si="29">AND($J578&gt;AVERAGE($J$2:$J$1001), $G578&lt;80)</f>
        <v>0</v>
      </c>
    </row>
    <row r="579" spans="1:12" x14ac:dyDescent="0.25">
      <c r="A579" s="1" t="s">
        <v>1163</v>
      </c>
      <c r="B579" s="1" t="s">
        <v>1164</v>
      </c>
      <c r="C579">
        <v>24</v>
      </c>
      <c r="D579" s="2">
        <v>45712</v>
      </c>
      <c r="E579" s="2">
        <v>45722</v>
      </c>
      <c r="F579" s="1" t="s">
        <v>17</v>
      </c>
      <c r="G579">
        <v>66</v>
      </c>
      <c r="H579" t="str">
        <f t="shared" si="27"/>
        <v>Good</v>
      </c>
      <c r="I579">
        <f>VLOOKUP(F579, [1]Sheet1!A:B, 2, FALSE)</f>
        <v>22</v>
      </c>
      <c r="J579" s="1">
        <f>hospitaldata[[#This Row],[departure_date]]-hospitaldata[[#This Row],[arrival_date]]</f>
        <v>10</v>
      </c>
      <c r="K579" s="1" t="str">
        <f t="shared" si="28"/>
        <v>Tuesday</v>
      </c>
      <c r="L579" s="4" t="b">
        <f t="shared" si="29"/>
        <v>1</v>
      </c>
    </row>
    <row r="580" spans="1:12" x14ac:dyDescent="0.25">
      <c r="A580" s="1" t="s">
        <v>1165</v>
      </c>
      <c r="B580" s="1" t="s">
        <v>1166</v>
      </c>
      <c r="C580">
        <v>56</v>
      </c>
      <c r="D580" s="2">
        <v>45669</v>
      </c>
      <c r="E580" s="2">
        <v>45680</v>
      </c>
      <c r="F580" s="1" t="s">
        <v>9</v>
      </c>
      <c r="G580">
        <v>95</v>
      </c>
      <c r="H580" t="str">
        <f t="shared" si="27"/>
        <v>Excellent</v>
      </c>
      <c r="I580">
        <f>VLOOKUP(F580, [1]Sheet1!A:B, 2, FALSE)</f>
        <v>10</v>
      </c>
      <c r="J580" s="1">
        <f>hospitaldata[[#This Row],[departure_date]]-hospitaldata[[#This Row],[arrival_date]]</f>
        <v>11</v>
      </c>
      <c r="K580" s="1" t="str">
        <f t="shared" si="28"/>
        <v>Saturday</v>
      </c>
      <c r="L580" s="4" t="b">
        <f t="shared" si="29"/>
        <v>0</v>
      </c>
    </row>
    <row r="581" spans="1:12" x14ac:dyDescent="0.25">
      <c r="A581" s="1" t="s">
        <v>1167</v>
      </c>
      <c r="B581" s="1" t="s">
        <v>1168</v>
      </c>
      <c r="C581">
        <v>76</v>
      </c>
      <c r="D581" s="2">
        <v>45885</v>
      </c>
      <c r="E581" s="2">
        <v>45888</v>
      </c>
      <c r="F581" s="1" t="s">
        <v>14</v>
      </c>
      <c r="G581">
        <v>68</v>
      </c>
      <c r="H581" t="str">
        <f t="shared" si="27"/>
        <v>Good</v>
      </c>
      <c r="I581">
        <f>VLOOKUP(F581, [1]Sheet1!A:B, 2, FALSE)</f>
        <v>19</v>
      </c>
      <c r="J581" s="1">
        <f>hospitaldata[[#This Row],[departure_date]]-hospitaldata[[#This Row],[arrival_date]]</f>
        <v>3</v>
      </c>
      <c r="K581" s="1" t="str">
        <f t="shared" si="28"/>
        <v>Friday</v>
      </c>
      <c r="L581" s="4" t="b">
        <f t="shared" si="29"/>
        <v>0</v>
      </c>
    </row>
    <row r="582" spans="1:12" x14ac:dyDescent="0.25">
      <c r="A582" s="1" t="s">
        <v>1169</v>
      </c>
      <c r="B582" s="1" t="s">
        <v>1170</v>
      </c>
      <c r="C582">
        <v>31</v>
      </c>
      <c r="D582" s="2">
        <v>45921</v>
      </c>
      <c r="E582" s="2">
        <v>45922</v>
      </c>
      <c r="F582" s="1" t="s">
        <v>14</v>
      </c>
      <c r="G582">
        <v>82</v>
      </c>
      <c r="H582" t="str">
        <f t="shared" si="27"/>
        <v>Good</v>
      </c>
      <c r="I582">
        <f>VLOOKUP(F582, [1]Sheet1!A:B, 2, FALSE)</f>
        <v>19</v>
      </c>
      <c r="J582" s="1">
        <f>hospitaldata[[#This Row],[departure_date]]-hospitaldata[[#This Row],[arrival_date]]</f>
        <v>1</v>
      </c>
      <c r="K582" s="1" t="str">
        <f t="shared" si="28"/>
        <v>Tuesday</v>
      </c>
      <c r="L582" s="4" t="b">
        <f t="shared" si="29"/>
        <v>0</v>
      </c>
    </row>
    <row r="583" spans="1:12" x14ac:dyDescent="0.25">
      <c r="A583" s="1" t="s">
        <v>1171</v>
      </c>
      <c r="B583" s="1" t="s">
        <v>1172</v>
      </c>
      <c r="C583">
        <v>88</v>
      </c>
      <c r="D583" s="2">
        <v>45702</v>
      </c>
      <c r="E583" s="2">
        <v>45708</v>
      </c>
      <c r="F583" s="1" t="s">
        <v>20</v>
      </c>
      <c r="G583">
        <v>63</v>
      </c>
      <c r="H583" t="str">
        <f t="shared" si="27"/>
        <v>Good</v>
      </c>
      <c r="I583">
        <f>VLOOKUP(F583, [1]Sheet1!A:B, 2, FALSE)</f>
        <v>14</v>
      </c>
      <c r="J583" s="1">
        <f>hospitaldata[[#This Row],[departure_date]]-hospitaldata[[#This Row],[arrival_date]]</f>
        <v>6</v>
      </c>
      <c r="K583" s="1" t="str">
        <f t="shared" si="28"/>
        <v>Wednesday</v>
      </c>
      <c r="L583" s="4" t="b">
        <f t="shared" si="29"/>
        <v>0</v>
      </c>
    </row>
    <row r="584" spans="1:12" x14ac:dyDescent="0.25">
      <c r="A584" s="1" t="s">
        <v>1173</v>
      </c>
      <c r="B584" s="1" t="s">
        <v>1174</v>
      </c>
      <c r="C584">
        <v>66</v>
      </c>
      <c r="D584" s="2">
        <v>45814</v>
      </c>
      <c r="E584" s="2">
        <v>45816</v>
      </c>
      <c r="F584" s="1" t="s">
        <v>17</v>
      </c>
      <c r="G584">
        <v>93</v>
      </c>
      <c r="H584" t="str">
        <f t="shared" si="27"/>
        <v>Excellent</v>
      </c>
      <c r="I584">
        <f>VLOOKUP(F584, [1]Sheet1!A:B, 2, FALSE)</f>
        <v>22</v>
      </c>
      <c r="J584" s="1">
        <f>hospitaldata[[#This Row],[departure_date]]-hospitaldata[[#This Row],[arrival_date]]</f>
        <v>2</v>
      </c>
      <c r="K584" s="1" t="str">
        <f t="shared" si="28"/>
        <v>Tuesday</v>
      </c>
      <c r="L584" s="4" t="b">
        <f t="shared" si="29"/>
        <v>0</v>
      </c>
    </row>
    <row r="585" spans="1:12" x14ac:dyDescent="0.25">
      <c r="A585" s="1" t="s">
        <v>1175</v>
      </c>
      <c r="B585" s="1" t="s">
        <v>1176</v>
      </c>
      <c r="C585">
        <v>27</v>
      </c>
      <c r="D585" s="2">
        <v>45736</v>
      </c>
      <c r="E585" s="2">
        <v>45748</v>
      </c>
      <c r="F585" s="1" t="s">
        <v>17</v>
      </c>
      <c r="G585">
        <v>82</v>
      </c>
      <c r="H585" t="str">
        <f t="shared" si="27"/>
        <v>Good</v>
      </c>
      <c r="I585">
        <f>VLOOKUP(F585, [1]Sheet1!A:B, 2, FALSE)</f>
        <v>22</v>
      </c>
      <c r="J585" s="1">
        <f>hospitaldata[[#This Row],[departure_date]]-hospitaldata[[#This Row],[arrival_date]]</f>
        <v>12</v>
      </c>
      <c r="K585" s="1" t="str">
        <f t="shared" si="28"/>
        <v>Friday</v>
      </c>
      <c r="L585" s="4" t="b">
        <f t="shared" si="29"/>
        <v>0</v>
      </c>
    </row>
    <row r="586" spans="1:12" x14ac:dyDescent="0.25">
      <c r="A586" s="1" t="s">
        <v>1177</v>
      </c>
      <c r="B586" s="1" t="s">
        <v>1178</v>
      </c>
      <c r="C586">
        <v>43</v>
      </c>
      <c r="D586" s="2">
        <v>45661</v>
      </c>
      <c r="E586" s="2">
        <v>45671</v>
      </c>
      <c r="F586" s="1" t="s">
        <v>9</v>
      </c>
      <c r="G586">
        <v>99</v>
      </c>
      <c r="H586" t="str">
        <f t="shared" si="27"/>
        <v>Excellent</v>
      </c>
      <c r="I586">
        <f>VLOOKUP(F586, [1]Sheet1!A:B, 2, FALSE)</f>
        <v>10</v>
      </c>
      <c r="J586" s="1">
        <f>hospitaldata[[#This Row],[departure_date]]-hospitaldata[[#This Row],[arrival_date]]</f>
        <v>10</v>
      </c>
      <c r="K586" s="1" t="str">
        <f t="shared" si="28"/>
        <v>Sunday</v>
      </c>
      <c r="L586" s="4" t="b">
        <f t="shared" si="29"/>
        <v>0</v>
      </c>
    </row>
    <row r="587" spans="1:12" x14ac:dyDescent="0.25">
      <c r="A587" s="1" t="s">
        <v>1179</v>
      </c>
      <c r="B587" s="1" t="s">
        <v>1180</v>
      </c>
      <c r="C587">
        <v>8</v>
      </c>
      <c r="D587" s="2">
        <v>45790</v>
      </c>
      <c r="E587" s="2">
        <v>45798</v>
      </c>
      <c r="F587" s="1" t="s">
        <v>14</v>
      </c>
      <c r="G587">
        <v>91</v>
      </c>
      <c r="H587" t="str">
        <f t="shared" si="27"/>
        <v>Excellent</v>
      </c>
      <c r="I587">
        <f>VLOOKUP(F587, [1]Sheet1!A:B, 2, FALSE)</f>
        <v>19</v>
      </c>
      <c r="J587" s="1">
        <f>hospitaldata[[#This Row],[departure_date]]-hospitaldata[[#This Row],[arrival_date]]</f>
        <v>8</v>
      </c>
      <c r="K587" s="1" t="str">
        <f t="shared" si="28"/>
        <v>Sunday</v>
      </c>
      <c r="L587" s="4" t="b">
        <f t="shared" si="29"/>
        <v>0</v>
      </c>
    </row>
    <row r="588" spans="1:12" x14ac:dyDescent="0.25">
      <c r="A588" s="1" t="s">
        <v>1181</v>
      </c>
      <c r="B588" s="1" t="s">
        <v>1182</v>
      </c>
      <c r="C588">
        <v>83</v>
      </c>
      <c r="D588" s="2">
        <v>45988</v>
      </c>
      <c r="E588" s="2">
        <v>46000</v>
      </c>
      <c r="F588" s="1" t="s">
        <v>9</v>
      </c>
      <c r="G588">
        <v>81</v>
      </c>
      <c r="H588" t="str">
        <f t="shared" si="27"/>
        <v>Good</v>
      </c>
      <c r="I588">
        <f>VLOOKUP(F588, [1]Sheet1!A:B, 2, FALSE)</f>
        <v>10</v>
      </c>
      <c r="J588" s="1">
        <f>hospitaldata[[#This Row],[departure_date]]-hospitaldata[[#This Row],[arrival_date]]</f>
        <v>12</v>
      </c>
      <c r="K588" s="1" t="str">
        <f t="shared" si="28"/>
        <v>Friday</v>
      </c>
      <c r="L588" s="4" t="b">
        <f t="shared" si="29"/>
        <v>0</v>
      </c>
    </row>
    <row r="589" spans="1:12" x14ac:dyDescent="0.25">
      <c r="A589" s="1" t="s">
        <v>1183</v>
      </c>
      <c r="B589" s="1" t="s">
        <v>1184</v>
      </c>
      <c r="C589">
        <v>16</v>
      </c>
      <c r="D589" s="2">
        <v>45747</v>
      </c>
      <c r="E589" s="2">
        <v>45759</v>
      </c>
      <c r="F589" s="1" t="s">
        <v>14</v>
      </c>
      <c r="G589">
        <v>66</v>
      </c>
      <c r="H589" t="str">
        <f t="shared" si="27"/>
        <v>Good</v>
      </c>
      <c r="I589">
        <f>VLOOKUP(F589, [1]Sheet1!A:B, 2, FALSE)</f>
        <v>19</v>
      </c>
      <c r="J589" s="1">
        <f>hospitaldata[[#This Row],[departure_date]]-hospitaldata[[#This Row],[arrival_date]]</f>
        <v>12</v>
      </c>
      <c r="K589" s="1" t="str">
        <f t="shared" si="28"/>
        <v>Monday</v>
      </c>
      <c r="L589" s="4" t="b">
        <f t="shared" si="29"/>
        <v>1</v>
      </c>
    </row>
    <row r="590" spans="1:12" x14ac:dyDescent="0.25">
      <c r="A590" s="1" t="s">
        <v>1185</v>
      </c>
      <c r="B590" s="1" t="s">
        <v>1186</v>
      </c>
      <c r="C590">
        <v>56</v>
      </c>
      <c r="D590" s="2">
        <v>45682</v>
      </c>
      <c r="E590" s="2">
        <v>45692</v>
      </c>
      <c r="F590" s="1" t="s">
        <v>9</v>
      </c>
      <c r="G590">
        <v>78</v>
      </c>
      <c r="H590" t="str">
        <f t="shared" si="27"/>
        <v>Good</v>
      </c>
      <c r="I590">
        <f>VLOOKUP(F590, [1]Sheet1!A:B, 2, FALSE)</f>
        <v>10</v>
      </c>
      <c r="J590" s="1">
        <f>hospitaldata[[#This Row],[departure_date]]-hospitaldata[[#This Row],[arrival_date]]</f>
        <v>10</v>
      </c>
      <c r="K590" s="1" t="str">
        <f t="shared" si="28"/>
        <v>Saturday</v>
      </c>
      <c r="L590" s="4" t="b">
        <f t="shared" si="29"/>
        <v>1</v>
      </c>
    </row>
    <row r="591" spans="1:12" x14ac:dyDescent="0.25">
      <c r="A591" s="1" t="s">
        <v>1187</v>
      </c>
      <c r="B591" s="1" t="s">
        <v>1188</v>
      </c>
      <c r="C591">
        <v>10</v>
      </c>
      <c r="D591" s="2">
        <v>45838</v>
      </c>
      <c r="E591" s="2">
        <v>45846</v>
      </c>
      <c r="F591" s="1" t="s">
        <v>17</v>
      </c>
      <c r="G591">
        <v>99</v>
      </c>
      <c r="H591" t="str">
        <f t="shared" si="27"/>
        <v>Excellent</v>
      </c>
      <c r="I591">
        <f>VLOOKUP(F591, [1]Sheet1!A:B, 2, FALSE)</f>
        <v>22</v>
      </c>
      <c r="J591" s="1">
        <f>hospitaldata[[#This Row],[departure_date]]-hospitaldata[[#This Row],[arrival_date]]</f>
        <v>8</v>
      </c>
      <c r="K591" s="1" t="str">
        <f t="shared" si="28"/>
        <v>Tuesday</v>
      </c>
      <c r="L591" s="4" t="b">
        <f t="shared" si="29"/>
        <v>0</v>
      </c>
    </row>
    <row r="592" spans="1:12" x14ac:dyDescent="0.25">
      <c r="A592" s="1" t="s">
        <v>1189</v>
      </c>
      <c r="B592" s="1" t="s">
        <v>1190</v>
      </c>
      <c r="C592">
        <v>67</v>
      </c>
      <c r="D592" s="2">
        <v>46008</v>
      </c>
      <c r="E592" s="2">
        <v>46020</v>
      </c>
      <c r="F592" s="1" t="s">
        <v>14</v>
      </c>
      <c r="G592">
        <v>70</v>
      </c>
      <c r="H592" t="str">
        <f t="shared" si="27"/>
        <v>Good</v>
      </c>
      <c r="I592">
        <f>VLOOKUP(F592, [1]Sheet1!A:B, 2, FALSE)</f>
        <v>19</v>
      </c>
      <c r="J592" s="1">
        <f>hospitaldata[[#This Row],[departure_date]]-hospitaldata[[#This Row],[arrival_date]]</f>
        <v>12</v>
      </c>
      <c r="K592" s="1" t="str">
        <f t="shared" si="28"/>
        <v>Wednesday</v>
      </c>
      <c r="L592" s="4" t="b">
        <f t="shared" si="29"/>
        <v>1</v>
      </c>
    </row>
    <row r="593" spans="1:12" x14ac:dyDescent="0.25">
      <c r="A593" s="1" t="s">
        <v>1191</v>
      </c>
      <c r="B593" s="1" t="s">
        <v>1192</v>
      </c>
      <c r="C593">
        <v>64</v>
      </c>
      <c r="D593" s="2">
        <v>45832</v>
      </c>
      <c r="E593" s="2">
        <v>45836</v>
      </c>
      <c r="F593" s="1" t="s">
        <v>17</v>
      </c>
      <c r="G593">
        <v>97</v>
      </c>
      <c r="H593" t="str">
        <f t="shared" si="27"/>
        <v>Excellent</v>
      </c>
      <c r="I593">
        <f>VLOOKUP(F593, [1]Sheet1!A:B, 2, FALSE)</f>
        <v>22</v>
      </c>
      <c r="J593" s="1">
        <f>hospitaldata[[#This Row],[departure_date]]-hospitaldata[[#This Row],[arrival_date]]</f>
        <v>4</v>
      </c>
      <c r="K593" s="1" t="str">
        <f t="shared" si="28"/>
        <v>Sunday</v>
      </c>
      <c r="L593" s="4" t="b">
        <f t="shared" si="29"/>
        <v>0</v>
      </c>
    </row>
    <row r="594" spans="1:12" x14ac:dyDescent="0.25">
      <c r="A594" s="1" t="s">
        <v>1193</v>
      </c>
      <c r="B594" s="1" t="s">
        <v>1194</v>
      </c>
      <c r="C594">
        <v>87</v>
      </c>
      <c r="D594" s="2">
        <v>45845</v>
      </c>
      <c r="E594" s="2">
        <v>45854</v>
      </c>
      <c r="F594" s="1" t="s">
        <v>9</v>
      </c>
      <c r="G594">
        <v>90</v>
      </c>
      <c r="H594" t="str">
        <f t="shared" si="27"/>
        <v>Excellent</v>
      </c>
      <c r="I594">
        <f>VLOOKUP(F594, [1]Sheet1!A:B, 2, FALSE)</f>
        <v>10</v>
      </c>
      <c r="J594" s="1">
        <f>hospitaldata[[#This Row],[departure_date]]-hospitaldata[[#This Row],[arrival_date]]</f>
        <v>9</v>
      </c>
      <c r="K594" s="1" t="str">
        <f t="shared" si="28"/>
        <v>Tuesday</v>
      </c>
      <c r="L594" s="4" t="b">
        <f t="shared" si="29"/>
        <v>0</v>
      </c>
    </row>
    <row r="595" spans="1:12" x14ac:dyDescent="0.25">
      <c r="A595" s="1" t="s">
        <v>1195</v>
      </c>
      <c r="B595" s="1" t="s">
        <v>1196</v>
      </c>
      <c r="C595">
        <v>45</v>
      </c>
      <c r="D595" s="2">
        <v>45939</v>
      </c>
      <c r="E595" s="2">
        <v>45940</v>
      </c>
      <c r="F595" s="1" t="s">
        <v>9</v>
      </c>
      <c r="G595">
        <v>64</v>
      </c>
      <c r="H595" t="str">
        <f t="shared" si="27"/>
        <v>Good</v>
      </c>
      <c r="I595">
        <f>VLOOKUP(F595, [1]Sheet1!A:B, 2, FALSE)</f>
        <v>10</v>
      </c>
      <c r="J595" s="1">
        <f>hospitaldata[[#This Row],[departure_date]]-hospitaldata[[#This Row],[arrival_date]]</f>
        <v>1</v>
      </c>
      <c r="K595" s="1" t="str">
        <f t="shared" si="28"/>
        <v>Tuesday</v>
      </c>
      <c r="L595" s="4" t="b">
        <f t="shared" si="29"/>
        <v>0</v>
      </c>
    </row>
    <row r="596" spans="1:12" x14ac:dyDescent="0.25">
      <c r="A596" s="1" t="s">
        <v>1197</v>
      </c>
      <c r="B596" s="1" t="s">
        <v>1198</v>
      </c>
      <c r="C596">
        <v>83</v>
      </c>
      <c r="D596" s="2">
        <v>46018</v>
      </c>
      <c r="E596" s="2">
        <v>46029</v>
      </c>
      <c r="F596" s="1" t="s">
        <v>20</v>
      </c>
      <c r="G596">
        <v>92</v>
      </c>
      <c r="H596" t="str">
        <f t="shared" si="27"/>
        <v>Excellent</v>
      </c>
      <c r="I596">
        <f>VLOOKUP(F596, [1]Sheet1!A:B, 2, FALSE)</f>
        <v>14</v>
      </c>
      <c r="J596" s="1">
        <f>hospitaldata[[#This Row],[departure_date]]-hospitaldata[[#This Row],[arrival_date]]</f>
        <v>11</v>
      </c>
      <c r="K596" s="1" t="str">
        <f t="shared" si="28"/>
        <v>Friday</v>
      </c>
      <c r="L596" s="4" t="b">
        <f t="shared" si="29"/>
        <v>0</v>
      </c>
    </row>
    <row r="597" spans="1:12" x14ac:dyDescent="0.25">
      <c r="A597" s="1" t="s">
        <v>1199</v>
      </c>
      <c r="B597" s="1" t="s">
        <v>1200</v>
      </c>
      <c r="C597">
        <v>49</v>
      </c>
      <c r="D597" s="2">
        <v>45883</v>
      </c>
      <c r="E597" s="2">
        <v>45896</v>
      </c>
      <c r="F597" s="1" t="s">
        <v>9</v>
      </c>
      <c r="G597">
        <v>80</v>
      </c>
      <c r="H597" t="str">
        <f t="shared" si="27"/>
        <v>Good</v>
      </c>
      <c r="I597">
        <f>VLOOKUP(F597, [1]Sheet1!A:B, 2, FALSE)</f>
        <v>10</v>
      </c>
      <c r="J597" s="1">
        <f>hospitaldata[[#This Row],[departure_date]]-hospitaldata[[#This Row],[arrival_date]]</f>
        <v>13</v>
      </c>
      <c r="K597" s="1" t="str">
        <f t="shared" si="28"/>
        <v>Saturday</v>
      </c>
      <c r="L597" s="4" t="b">
        <f t="shared" si="29"/>
        <v>0</v>
      </c>
    </row>
    <row r="598" spans="1:12" x14ac:dyDescent="0.25">
      <c r="A598" s="1" t="s">
        <v>1201</v>
      </c>
      <c r="B598" s="1" t="s">
        <v>1202</v>
      </c>
      <c r="C598">
        <v>45</v>
      </c>
      <c r="D598" s="2">
        <v>45951</v>
      </c>
      <c r="E598" s="2">
        <v>45965</v>
      </c>
      <c r="F598" s="1" t="s">
        <v>17</v>
      </c>
      <c r="G598">
        <v>81</v>
      </c>
      <c r="H598" t="str">
        <f t="shared" si="27"/>
        <v>Good</v>
      </c>
      <c r="I598">
        <f>VLOOKUP(F598, [1]Sheet1!A:B, 2, FALSE)</f>
        <v>22</v>
      </c>
      <c r="J598" s="1">
        <f>hospitaldata[[#This Row],[departure_date]]-hospitaldata[[#This Row],[arrival_date]]</f>
        <v>14</v>
      </c>
      <c r="K598" s="1" t="str">
        <f t="shared" si="28"/>
        <v>Tuesday</v>
      </c>
      <c r="L598" s="4" t="b">
        <f t="shared" si="29"/>
        <v>0</v>
      </c>
    </row>
    <row r="599" spans="1:12" x14ac:dyDescent="0.25">
      <c r="A599" s="1" t="s">
        <v>1203</v>
      </c>
      <c r="B599" s="1" t="s">
        <v>1204</v>
      </c>
      <c r="C599">
        <v>61</v>
      </c>
      <c r="D599" s="2">
        <v>45735</v>
      </c>
      <c r="E599" s="2">
        <v>45745</v>
      </c>
      <c r="F599" s="1" t="s">
        <v>9</v>
      </c>
      <c r="G599">
        <v>72</v>
      </c>
      <c r="H599" t="str">
        <f t="shared" si="27"/>
        <v>Good</v>
      </c>
      <c r="I599">
        <f>VLOOKUP(F599, [1]Sheet1!A:B, 2, FALSE)</f>
        <v>10</v>
      </c>
      <c r="J599" s="1">
        <f>hospitaldata[[#This Row],[departure_date]]-hospitaldata[[#This Row],[arrival_date]]</f>
        <v>10</v>
      </c>
      <c r="K599" s="1" t="str">
        <f t="shared" si="28"/>
        <v>Thursday</v>
      </c>
      <c r="L599" s="4" t="b">
        <f t="shared" si="29"/>
        <v>1</v>
      </c>
    </row>
    <row r="600" spans="1:12" x14ac:dyDescent="0.25">
      <c r="A600" s="1" t="s">
        <v>1205</v>
      </c>
      <c r="B600" s="1" t="s">
        <v>1206</v>
      </c>
      <c r="C600">
        <v>2</v>
      </c>
      <c r="D600" s="2">
        <v>45663</v>
      </c>
      <c r="E600" s="2">
        <v>45676</v>
      </c>
      <c r="F600" s="1" t="s">
        <v>9</v>
      </c>
      <c r="G600">
        <v>67</v>
      </c>
      <c r="H600" t="str">
        <f t="shared" si="27"/>
        <v>Good</v>
      </c>
      <c r="I600">
        <f>VLOOKUP(F600, [1]Sheet1!A:B, 2, FALSE)</f>
        <v>10</v>
      </c>
      <c r="J600" s="1">
        <f>hospitaldata[[#This Row],[departure_date]]-hospitaldata[[#This Row],[arrival_date]]</f>
        <v>13</v>
      </c>
      <c r="K600" s="1" t="str">
        <f t="shared" si="28"/>
        <v>Monday</v>
      </c>
      <c r="L600" s="4" t="b">
        <f t="shared" si="29"/>
        <v>1</v>
      </c>
    </row>
    <row r="601" spans="1:12" x14ac:dyDescent="0.25">
      <c r="A601" s="1" t="s">
        <v>1207</v>
      </c>
      <c r="B601" s="1" t="s">
        <v>1208</v>
      </c>
      <c r="C601">
        <v>43</v>
      </c>
      <c r="D601" s="2">
        <v>45892</v>
      </c>
      <c r="E601" s="2">
        <v>45904</v>
      </c>
      <c r="F601" s="1" t="s">
        <v>17</v>
      </c>
      <c r="G601">
        <v>92</v>
      </c>
      <c r="H601" t="str">
        <f t="shared" si="27"/>
        <v>Excellent</v>
      </c>
      <c r="I601">
        <f>VLOOKUP(F601, [1]Sheet1!A:B, 2, FALSE)</f>
        <v>22</v>
      </c>
      <c r="J601" s="1">
        <f>hospitaldata[[#This Row],[departure_date]]-hospitaldata[[#This Row],[arrival_date]]</f>
        <v>12</v>
      </c>
      <c r="K601" s="1" t="str">
        <f t="shared" si="28"/>
        <v>Sunday</v>
      </c>
      <c r="L601" s="4" t="b">
        <f t="shared" si="29"/>
        <v>0</v>
      </c>
    </row>
    <row r="602" spans="1:12" x14ac:dyDescent="0.25">
      <c r="A602" s="1" t="s">
        <v>1209</v>
      </c>
      <c r="B602" s="1" t="s">
        <v>1210</v>
      </c>
      <c r="C602">
        <v>80</v>
      </c>
      <c r="D602" s="2">
        <v>45988</v>
      </c>
      <c r="E602" s="2">
        <v>46001</v>
      </c>
      <c r="F602" s="1" t="s">
        <v>20</v>
      </c>
      <c r="G602">
        <v>70</v>
      </c>
      <c r="H602" t="str">
        <f t="shared" si="27"/>
        <v>Good</v>
      </c>
      <c r="I602">
        <f>VLOOKUP(F602, [1]Sheet1!A:B, 2, FALSE)</f>
        <v>14</v>
      </c>
      <c r="J602" s="1">
        <f>hospitaldata[[#This Row],[departure_date]]-hospitaldata[[#This Row],[arrival_date]]</f>
        <v>13</v>
      </c>
      <c r="K602" s="1" t="str">
        <f t="shared" si="28"/>
        <v>Tuesday</v>
      </c>
      <c r="L602" s="4" t="b">
        <f t="shared" si="29"/>
        <v>1</v>
      </c>
    </row>
    <row r="603" spans="1:12" x14ac:dyDescent="0.25">
      <c r="A603" s="1" t="s">
        <v>1211</v>
      </c>
      <c r="B603" s="1" t="s">
        <v>1212</v>
      </c>
      <c r="C603">
        <v>27</v>
      </c>
      <c r="D603" s="2">
        <v>45727</v>
      </c>
      <c r="E603" s="2">
        <v>45736</v>
      </c>
      <c r="F603" s="1" t="s">
        <v>20</v>
      </c>
      <c r="G603">
        <v>75</v>
      </c>
      <c r="H603" t="str">
        <f t="shared" si="27"/>
        <v>Good</v>
      </c>
      <c r="I603">
        <f>VLOOKUP(F603, [1]Sheet1!A:B, 2, FALSE)</f>
        <v>14</v>
      </c>
      <c r="J603" s="1">
        <f>hospitaldata[[#This Row],[departure_date]]-hospitaldata[[#This Row],[arrival_date]]</f>
        <v>9</v>
      </c>
      <c r="K603" s="1" t="str">
        <f t="shared" si="28"/>
        <v>Friday</v>
      </c>
      <c r="L603" s="4" t="b">
        <f t="shared" si="29"/>
        <v>1</v>
      </c>
    </row>
    <row r="604" spans="1:12" x14ac:dyDescent="0.25">
      <c r="A604" s="1" t="s">
        <v>1213</v>
      </c>
      <c r="B604" s="1" t="s">
        <v>1214</v>
      </c>
      <c r="C604">
        <v>67</v>
      </c>
      <c r="D604" s="2">
        <v>45909</v>
      </c>
      <c r="E604" s="2">
        <v>45917</v>
      </c>
      <c r="F604" s="1" t="s">
        <v>14</v>
      </c>
      <c r="G604">
        <v>85</v>
      </c>
      <c r="H604" t="str">
        <f t="shared" si="27"/>
        <v>Good</v>
      </c>
      <c r="I604">
        <f>VLOOKUP(F604, [1]Sheet1!A:B, 2, FALSE)</f>
        <v>19</v>
      </c>
      <c r="J604" s="1">
        <f>hospitaldata[[#This Row],[departure_date]]-hospitaldata[[#This Row],[arrival_date]]</f>
        <v>8</v>
      </c>
      <c r="K604" s="1" t="str">
        <f t="shared" si="28"/>
        <v>Wednesday</v>
      </c>
      <c r="L604" s="4" t="b">
        <f t="shared" si="29"/>
        <v>0</v>
      </c>
    </row>
    <row r="605" spans="1:12" x14ac:dyDescent="0.25">
      <c r="A605" s="1" t="s">
        <v>1215</v>
      </c>
      <c r="B605" s="1" t="s">
        <v>1216</v>
      </c>
      <c r="C605">
        <v>61</v>
      </c>
      <c r="D605" s="2">
        <v>45989</v>
      </c>
      <c r="E605" s="2">
        <v>46000</v>
      </c>
      <c r="F605" s="1" t="s">
        <v>17</v>
      </c>
      <c r="G605">
        <v>96</v>
      </c>
      <c r="H605" t="str">
        <f t="shared" si="27"/>
        <v>Excellent</v>
      </c>
      <c r="I605">
        <f>VLOOKUP(F605, [1]Sheet1!A:B, 2, FALSE)</f>
        <v>22</v>
      </c>
      <c r="J605" s="1">
        <f>hospitaldata[[#This Row],[departure_date]]-hospitaldata[[#This Row],[arrival_date]]</f>
        <v>11</v>
      </c>
      <c r="K605" s="1" t="str">
        <f t="shared" si="28"/>
        <v>Thursday</v>
      </c>
      <c r="L605" s="4" t="b">
        <f t="shared" si="29"/>
        <v>0</v>
      </c>
    </row>
    <row r="606" spans="1:12" x14ac:dyDescent="0.25">
      <c r="A606" s="1" t="s">
        <v>1217</v>
      </c>
      <c r="B606" s="1" t="s">
        <v>1218</v>
      </c>
      <c r="C606">
        <v>88</v>
      </c>
      <c r="D606" s="2">
        <v>45676</v>
      </c>
      <c r="E606" s="2">
        <v>45683</v>
      </c>
      <c r="F606" s="1" t="s">
        <v>9</v>
      </c>
      <c r="G606">
        <v>97</v>
      </c>
      <c r="H606" t="str">
        <f t="shared" si="27"/>
        <v>Excellent</v>
      </c>
      <c r="I606">
        <f>VLOOKUP(F606, [1]Sheet1!A:B, 2, FALSE)</f>
        <v>10</v>
      </c>
      <c r="J606" s="1">
        <f>hospitaldata[[#This Row],[departure_date]]-hospitaldata[[#This Row],[arrival_date]]</f>
        <v>7</v>
      </c>
      <c r="K606" s="1" t="str">
        <f t="shared" si="28"/>
        <v>Wednesday</v>
      </c>
      <c r="L606" s="4" t="b">
        <f t="shared" si="29"/>
        <v>0</v>
      </c>
    </row>
    <row r="607" spans="1:12" x14ac:dyDescent="0.25">
      <c r="A607" s="1" t="s">
        <v>1219</v>
      </c>
      <c r="B607" s="1" t="s">
        <v>1220</v>
      </c>
      <c r="C607">
        <v>81</v>
      </c>
      <c r="D607" s="2">
        <v>45917</v>
      </c>
      <c r="E607" s="2">
        <v>45929</v>
      </c>
      <c r="F607" s="1" t="s">
        <v>9</v>
      </c>
      <c r="G607">
        <v>88</v>
      </c>
      <c r="H607" t="str">
        <f t="shared" si="27"/>
        <v>Good</v>
      </c>
      <c r="I607">
        <f>VLOOKUP(F607, [1]Sheet1!A:B, 2, FALSE)</f>
        <v>10</v>
      </c>
      <c r="J607" s="1">
        <f>hospitaldata[[#This Row],[departure_date]]-hospitaldata[[#This Row],[arrival_date]]</f>
        <v>12</v>
      </c>
      <c r="K607" s="1" t="str">
        <f t="shared" si="28"/>
        <v>Wednesday</v>
      </c>
      <c r="L607" s="4" t="b">
        <f t="shared" si="29"/>
        <v>0</v>
      </c>
    </row>
    <row r="608" spans="1:12" x14ac:dyDescent="0.25">
      <c r="A608" s="1" t="s">
        <v>1221</v>
      </c>
      <c r="B608" s="1" t="s">
        <v>1222</v>
      </c>
      <c r="C608">
        <v>58</v>
      </c>
      <c r="D608" s="2">
        <v>46011</v>
      </c>
      <c r="E608" s="2">
        <v>46012</v>
      </c>
      <c r="F608" s="1" t="s">
        <v>17</v>
      </c>
      <c r="G608">
        <v>75</v>
      </c>
      <c r="H608" t="str">
        <f t="shared" si="27"/>
        <v>Good</v>
      </c>
      <c r="I608">
        <f>VLOOKUP(F608, [1]Sheet1!A:B, 2, FALSE)</f>
        <v>22</v>
      </c>
      <c r="J608" s="1">
        <f>hospitaldata[[#This Row],[departure_date]]-hospitaldata[[#This Row],[arrival_date]]</f>
        <v>1</v>
      </c>
      <c r="K608" s="1" t="str">
        <f t="shared" si="28"/>
        <v>Monday</v>
      </c>
      <c r="L608" s="4" t="b">
        <f t="shared" si="29"/>
        <v>0</v>
      </c>
    </row>
    <row r="609" spans="1:12" x14ac:dyDescent="0.25">
      <c r="A609" s="1" t="s">
        <v>1223</v>
      </c>
      <c r="B609" s="1" t="s">
        <v>1224</v>
      </c>
      <c r="C609">
        <v>65</v>
      </c>
      <c r="D609" s="2">
        <v>45904</v>
      </c>
      <c r="E609" s="2">
        <v>45912</v>
      </c>
      <c r="F609" s="1" t="s">
        <v>9</v>
      </c>
      <c r="G609">
        <v>72</v>
      </c>
      <c r="H609" t="str">
        <f t="shared" si="27"/>
        <v>Good</v>
      </c>
      <c r="I609">
        <f>VLOOKUP(F609, [1]Sheet1!A:B, 2, FALSE)</f>
        <v>10</v>
      </c>
      <c r="J609" s="1">
        <f>hospitaldata[[#This Row],[departure_date]]-hospitaldata[[#This Row],[arrival_date]]</f>
        <v>8</v>
      </c>
      <c r="K609" s="1" t="str">
        <f t="shared" si="28"/>
        <v>Monday</v>
      </c>
      <c r="L609" s="4" t="b">
        <f t="shared" si="29"/>
        <v>1</v>
      </c>
    </row>
    <row r="610" spans="1:12" x14ac:dyDescent="0.25">
      <c r="A610" s="1" t="s">
        <v>1225</v>
      </c>
      <c r="B610" s="1" t="s">
        <v>1226</v>
      </c>
      <c r="C610">
        <v>7</v>
      </c>
      <c r="D610" s="2">
        <v>46009</v>
      </c>
      <c r="E610" s="2">
        <v>46013</v>
      </c>
      <c r="F610" s="1" t="s">
        <v>9</v>
      </c>
      <c r="G610">
        <v>89</v>
      </c>
      <c r="H610" t="str">
        <f t="shared" si="27"/>
        <v>Good</v>
      </c>
      <c r="I610">
        <f>VLOOKUP(F610, [1]Sheet1!A:B, 2, FALSE)</f>
        <v>10</v>
      </c>
      <c r="J610" s="1">
        <f>hospitaldata[[#This Row],[departure_date]]-hospitaldata[[#This Row],[arrival_date]]</f>
        <v>4</v>
      </c>
      <c r="K610" s="1" t="str">
        <f t="shared" si="28"/>
        <v>Saturday</v>
      </c>
      <c r="L610" s="4" t="b">
        <f t="shared" si="29"/>
        <v>0</v>
      </c>
    </row>
    <row r="611" spans="1:12" x14ac:dyDescent="0.25">
      <c r="A611" s="1" t="s">
        <v>1227</v>
      </c>
      <c r="B611" s="1" t="s">
        <v>1228</v>
      </c>
      <c r="C611">
        <v>64</v>
      </c>
      <c r="D611" s="2">
        <v>45696</v>
      </c>
      <c r="E611" s="2">
        <v>45697</v>
      </c>
      <c r="F611" s="1" t="s">
        <v>14</v>
      </c>
      <c r="G611">
        <v>79</v>
      </c>
      <c r="H611" t="str">
        <f t="shared" si="27"/>
        <v>Good</v>
      </c>
      <c r="I611">
        <f>VLOOKUP(F611, [1]Sheet1!A:B, 2, FALSE)</f>
        <v>19</v>
      </c>
      <c r="J611" s="1">
        <f>hospitaldata[[#This Row],[departure_date]]-hospitaldata[[#This Row],[arrival_date]]</f>
        <v>1</v>
      </c>
      <c r="K611" s="1" t="str">
        <f t="shared" si="28"/>
        <v>Sunday</v>
      </c>
      <c r="L611" s="4" t="b">
        <f t="shared" si="29"/>
        <v>0</v>
      </c>
    </row>
    <row r="612" spans="1:12" x14ac:dyDescent="0.25">
      <c r="A612" s="1" t="s">
        <v>1229</v>
      </c>
      <c r="B612" s="1" t="s">
        <v>1230</v>
      </c>
      <c r="C612">
        <v>87</v>
      </c>
      <c r="D612" s="2">
        <v>45999</v>
      </c>
      <c r="E612" s="2">
        <v>46012</v>
      </c>
      <c r="F612" s="1" t="s">
        <v>9</v>
      </c>
      <c r="G612">
        <v>81</v>
      </c>
      <c r="H612" t="str">
        <f t="shared" si="27"/>
        <v>Good</v>
      </c>
      <c r="I612">
        <f>VLOOKUP(F612, [1]Sheet1!A:B, 2, FALSE)</f>
        <v>10</v>
      </c>
      <c r="J612" s="1">
        <f>hospitaldata[[#This Row],[departure_date]]-hospitaldata[[#This Row],[arrival_date]]</f>
        <v>13</v>
      </c>
      <c r="K612" s="1" t="str">
        <f t="shared" si="28"/>
        <v>Tuesday</v>
      </c>
      <c r="L612" s="4" t="b">
        <f t="shared" si="29"/>
        <v>0</v>
      </c>
    </row>
    <row r="613" spans="1:12" x14ac:dyDescent="0.25">
      <c r="A613" s="1" t="s">
        <v>1231</v>
      </c>
      <c r="B613" s="1" t="s">
        <v>1232</v>
      </c>
      <c r="C613">
        <v>43</v>
      </c>
      <c r="D613" s="2">
        <v>45731</v>
      </c>
      <c r="E613" s="2">
        <v>45735</v>
      </c>
      <c r="F613" s="1" t="s">
        <v>17</v>
      </c>
      <c r="G613">
        <v>96</v>
      </c>
      <c r="H613" t="str">
        <f t="shared" si="27"/>
        <v>Excellent</v>
      </c>
      <c r="I613">
        <f>VLOOKUP(F613, [1]Sheet1!A:B, 2, FALSE)</f>
        <v>22</v>
      </c>
      <c r="J613" s="1">
        <f>hospitaldata[[#This Row],[departure_date]]-hospitaldata[[#This Row],[arrival_date]]</f>
        <v>4</v>
      </c>
      <c r="K613" s="1" t="str">
        <f t="shared" si="28"/>
        <v>Sunday</v>
      </c>
      <c r="L613" s="4" t="b">
        <f t="shared" si="29"/>
        <v>0</v>
      </c>
    </row>
    <row r="614" spans="1:12" x14ac:dyDescent="0.25">
      <c r="A614" s="1" t="s">
        <v>1233</v>
      </c>
      <c r="B614" s="1" t="s">
        <v>1234</v>
      </c>
      <c r="C614">
        <v>27</v>
      </c>
      <c r="D614" s="2">
        <v>45912</v>
      </c>
      <c r="E614" s="2">
        <v>45923</v>
      </c>
      <c r="F614" s="1" t="s">
        <v>9</v>
      </c>
      <c r="G614">
        <v>80</v>
      </c>
      <c r="H614" t="str">
        <f t="shared" si="27"/>
        <v>Good</v>
      </c>
      <c r="I614">
        <f>VLOOKUP(F614, [1]Sheet1!A:B, 2, FALSE)</f>
        <v>10</v>
      </c>
      <c r="J614" s="1">
        <f>hospitaldata[[#This Row],[departure_date]]-hospitaldata[[#This Row],[arrival_date]]</f>
        <v>11</v>
      </c>
      <c r="K614" s="1" t="str">
        <f t="shared" si="28"/>
        <v>Friday</v>
      </c>
      <c r="L614" s="4" t="b">
        <f t="shared" si="29"/>
        <v>0</v>
      </c>
    </row>
    <row r="615" spans="1:12" x14ac:dyDescent="0.25">
      <c r="A615" s="1" t="s">
        <v>1235</v>
      </c>
      <c r="B615" s="1" t="s">
        <v>1236</v>
      </c>
      <c r="C615">
        <v>87</v>
      </c>
      <c r="D615" s="2">
        <v>45909</v>
      </c>
      <c r="E615" s="2">
        <v>45917</v>
      </c>
      <c r="F615" s="1" t="s">
        <v>9</v>
      </c>
      <c r="G615">
        <v>61</v>
      </c>
      <c r="H615" t="str">
        <f t="shared" si="27"/>
        <v>Good</v>
      </c>
      <c r="I615">
        <f>VLOOKUP(F615, [1]Sheet1!A:B, 2, FALSE)</f>
        <v>10</v>
      </c>
      <c r="J615" s="1">
        <f>hospitaldata[[#This Row],[departure_date]]-hospitaldata[[#This Row],[arrival_date]]</f>
        <v>8</v>
      </c>
      <c r="K615" s="1" t="str">
        <f t="shared" si="28"/>
        <v>Tuesday</v>
      </c>
      <c r="L615" s="4" t="b">
        <f t="shared" si="29"/>
        <v>1</v>
      </c>
    </row>
    <row r="616" spans="1:12" x14ac:dyDescent="0.25">
      <c r="A616" s="1" t="s">
        <v>1237</v>
      </c>
      <c r="B616" s="1" t="s">
        <v>1238</v>
      </c>
      <c r="C616">
        <v>54</v>
      </c>
      <c r="D616" s="2">
        <v>45748</v>
      </c>
      <c r="E616" s="2">
        <v>45754</v>
      </c>
      <c r="F616" s="1" t="s">
        <v>20</v>
      </c>
      <c r="G616">
        <v>96</v>
      </c>
      <c r="H616" t="str">
        <f t="shared" si="27"/>
        <v>Excellent</v>
      </c>
      <c r="I616">
        <f>VLOOKUP(F616, [1]Sheet1!A:B, 2, FALSE)</f>
        <v>14</v>
      </c>
      <c r="J616" s="1">
        <f>hospitaldata[[#This Row],[departure_date]]-hospitaldata[[#This Row],[arrival_date]]</f>
        <v>6</v>
      </c>
      <c r="K616" s="1" t="str">
        <f t="shared" si="28"/>
        <v>Thursday</v>
      </c>
      <c r="L616" s="4" t="b">
        <f t="shared" si="29"/>
        <v>0</v>
      </c>
    </row>
    <row r="617" spans="1:12" x14ac:dyDescent="0.25">
      <c r="A617" s="1" t="s">
        <v>1239</v>
      </c>
      <c r="B617" s="1" t="s">
        <v>1240</v>
      </c>
      <c r="C617">
        <v>26</v>
      </c>
      <c r="D617" s="2">
        <v>46006</v>
      </c>
      <c r="E617" s="2">
        <v>46009</v>
      </c>
      <c r="F617" s="1" t="s">
        <v>17</v>
      </c>
      <c r="G617">
        <v>72</v>
      </c>
      <c r="H617" t="str">
        <f t="shared" si="27"/>
        <v>Good</v>
      </c>
      <c r="I617">
        <f>VLOOKUP(F617, [1]Sheet1!A:B, 2, FALSE)</f>
        <v>22</v>
      </c>
      <c r="J617" s="1">
        <f>hospitaldata[[#This Row],[departure_date]]-hospitaldata[[#This Row],[arrival_date]]</f>
        <v>3</v>
      </c>
      <c r="K617" s="1" t="str">
        <f t="shared" si="28"/>
        <v>Thursday</v>
      </c>
      <c r="L617" s="4" t="b">
        <f t="shared" si="29"/>
        <v>0</v>
      </c>
    </row>
    <row r="618" spans="1:12" x14ac:dyDescent="0.25">
      <c r="A618" s="1" t="s">
        <v>1241</v>
      </c>
      <c r="B618" s="1" t="s">
        <v>1242</v>
      </c>
      <c r="C618">
        <v>44</v>
      </c>
      <c r="D618" s="2">
        <v>45885</v>
      </c>
      <c r="E618" s="2">
        <v>45894</v>
      </c>
      <c r="F618" s="1" t="s">
        <v>9</v>
      </c>
      <c r="G618">
        <v>86</v>
      </c>
      <c r="H618" t="str">
        <f t="shared" si="27"/>
        <v>Good</v>
      </c>
      <c r="I618">
        <f>VLOOKUP(F618, [1]Sheet1!A:B, 2, FALSE)</f>
        <v>10</v>
      </c>
      <c r="J618" s="1">
        <f>hospitaldata[[#This Row],[departure_date]]-hospitaldata[[#This Row],[arrival_date]]</f>
        <v>9</v>
      </c>
      <c r="K618" s="1" t="str">
        <f t="shared" si="28"/>
        <v>Monday</v>
      </c>
      <c r="L618" s="4" t="b">
        <f t="shared" si="29"/>
        <v>0</v>
      </c>
    </row>
    <row r="619" spans="1:12" x14ac:dyDescent="0.25">
      <c r="A619" s="1" t="s">
        <v>1243</v>
      </c>
      <c r="B619" s="1" t="s">
        <v>1244</v>
      </c>
      <c r="C619">
        <v>33</v>
      </c>
      <c r="D619" s="2">
        <v>45786</v>
      </c>
      <c r="E619" s="2">
        <v>45795</v>
      </c>
      <c r="F619" s="1" t="s">
        <v>14</v>
      </c>
      <c r="G619">
        <v>88</v>
      </c>
      <c r="H619" t="str">
        <f t="shared" si="27"/>
        <v>Good</v>
      </c>
      <c r="I619">
        <f>VLOOKUP(F619, [1]Sheet1!A:B, 2, FALSE)</f>
        <v>19</v>
      </c>
      <c r="J619" s="1">
        <f>hospitaldata[[#This Row],[departure_date]]-hospitaldata[[#This Row],[arrival_date]]</f>
        <v>9</v>
      </c>
      <c r="K619" s="1" t="str">
        <f t="shared" si="28"/>
        <v>Thursday</v>
      </c>
      <c r="L619" s="4" t="b">
        <f t="shared" si="29"/>
        <v>0</v>
      </c>
    </row>
    <row r="620" spans="1:12" x14ac:dyDescent="0.25">
      <c r="A620" s="1" t="s">
        <v>1245</v>
      </c>
      <c r="B620" s="1" t="s">
        <v>1246</v>
      </c>
      <c r="C620">
        <v>70</v>
      </c>
      <c r="D620" s="2">
        <v>45980</v>
      </c>
      <c r="E620" s="2">
        <v>45984</v>
      </c>
      <c r="F620" s="1" t="s">
        <v>17</v>
      </c>
      <c r="G620">
        <v>79</v>
      </c>
      <c r="H620" t="str">
        <f t="shared" si="27"/>
        <v>Good</v>
      </c>
      <c r="I620">
        <f>VLOOKUP(F620, [1]Sheet1!A:B, 2, FALSE)</f>
        <v>22</v>
      </c>
      <c r="J620" s="1">
        <f>hospitaldata[[#This Row],[departure_date]]-hospitaldata[[#This Row],[arrival_date]]</f>
        <v>4</v>
      </c>
      <c r="K620" s="1" t="str">
        <f t="shared" si="28"/>
        <v>Saturday</v>
      </c>
      <c r="L620" s="4" t="b">
        <f t="shared" si="29"/>
        <v>0</v>
      </c>
    </row>
    <row r="621" spans="1:12" x14ac:dyDescent="0.25">
      <c r="A621" s="1" t="s">
        <v>1247</v>
      </c>
      <c r="B621" s="1" t="s">
        <v>1248</v>
      </c>
      <c r="C621">
        <v>34</v>
      </c>
      <c r="D621" s="2">
        <v>45770</v>
      </c>
      <c r="E621" s="2">
        <v>45777</v>
      </c>
      <c r="F621" s="1" t="s">
        <v>14</v>
      </c>
      <c r="G621">
        <v>86</v>
      </c>
      <c r="H621" t="str">
        <f t="shared" si="27"/>
        <v>Good</v>
      </c>
      <c r="I621">
        <f>VLOOKUP(F621, [1]Sheet1!A:B, 2, FALSE)</f>
        <v>19</v>
      </c>
      <c r="J621" s="1">
        <f>hospitaldata[[#This Row],[departure_date]]-hospitaldata[[#This Row],[arrival_date]]</f>
        <v>7</v>
      </c>
      <c r="K621" s="1" t="str">
        <f t="shared" si="28"/>
        <v>Friday</v>
      </c>
      <c r="L621" s="4" t="b">
        <f t="shared" si="29"/>
        <v>0</v>
      </c>
    </row>
    <row r="622" spans="1:12" x14ac:dyDescent="0.25">
      <c r="A622" s="1" t="s">
        <v>1249</v>
      </c>
      <c r="B622" s="1" t="s">
        <v>1250</v>
      </c>
      <c r="C622">
        <v>89</v>
      </c>
      <c r="D622" s="2">
        <v>45674</v>
      </c>
      <c r="E622" s="2">
        <v>45676</v>
      </c>
      <c r="F622" s="1" t="s">
        <v>9</v>
      </c>
      <c r="G622">
        <v>88</v>
      </c>
      <c r="H622" t="str">
        <f t="shared" si="27"/>
        <v>Good</v>
      </c>
      <c r="I622">
        <f>VLOOKUP(F622, [1]Sheet1!A:B, 2, FALSE)</f>
        <v>10</v>
      </c>
      <c r="J622" s="1">
        <f>hospitaldata[[#This Row],[departure_date]]-hospitaldata[[#This Row],[arrival_date]]</f>
        <v>2</v>
      </c>
      <c r="K622" s="1" t="str">
        <f t="shared" si="28"/>
        <v>Thursday</v>
      </c>
      <c r="L622" s="4" t="b">
        <f t="shared" si="29"/>
        <v>0</v>
      </c>
    </row>
    <row r="623" spans="1:12" x14ac:dyDescent="0.25">
      <c r="A623" s="1" t="s">
        <v>1251</v>
      </c>
      <c r="B623" s="1" t="s">
        <v>1252</v>
      </c>
      <c r="C623">
        <v>83</v>
      </c>
      <c r="D623" s="2">
        <v>45748</v>
      </c>
      <c r="E623" s="2">
        <v>45750</v>
      </c>
      <c r="F623" s="1" t="s">
        <v>17</v>
      </c>
      <c r="G623">
        <v>63</v>
      </c>
      <c r="H623" t="str">
        <f t="shared" si="27"/>
        <v>Good</v>
      </c>
      <c r="I623">
        <f>VLOOKUP(F623, [1]Sheet1!A:B, 2, FALSE)</f>
        <v>22</v>
      </c>
      <c r="J623" s="1">
        <f>hospitaldata[[#This Row],[departure_date]]-hospitaldata[[#This Row],[arrival_date]]</f>
        <v>2</v>
      </c>
      <c r="K623" s="1" t="str">
        <f t="shared" si="28"/>
        <v>Friday</v>
      </c>
      <c r="L623" s="4" t="b">
        <f t="shared" si="29"/>
        <v>0</v>
      </c>
    </row>
    <row r="624" spans="1:12" x14ac:dyDescent="0.25">
      <c r="A624" s="1" t="s">
        <v>1253</v>
      </c>
      <c r="B624" s="1" t="s">
        <v>1254</v>
      </c>
      <c r="C624">
        <v>64</v>
      </c>
      <c r="D624" s="2">
        <v>45914</v>
      </c>
      <c r="E624" s="2">
        <v>45924</v>
      </c>
      <c r="F624" s="1" t="s">
        <v>9</v>
      </c>
      <c r="G624">
        <v>85</v>
      </c>
      <c r="H624" t="str">
        <f t="shared" si="27"/>
        <v>Good</v>
      </c>
      <c r="I624">
        <f>VLOOKUP(F624, [1]Sheet1!A:B, 2, FALSE)</f>
        <v>10</v>
      </c>
      <c r="J624" s="1">
        <f>hospitaldata[[#This Row],[departure_date]]-hospitaldata[[#This Row],[arrival_date]]</f>
        <v>10</v>
      </c>
      <c r="K624" s="1" t="str">
        <f t="shared" si="28"/>
        <v>Sunday</v>
      </c>
      <c r="L624" s="4" t="b">
        <f t="shared" si="29"/>
        <v>0</v>
      </c>
    </row>
    <row r="625" spans="1:12" x14ac:dyDescent="0.25">
      <c r="A625" s="1" t="s">
        <v>1255</v>
      </c>
      <c r="B625" s="1" t="s">
        <v>1256</v>
      </c>
      <c r="C625">
        <v>19</v>
      </c>
      <c r="D625" s="2">
        <v>46000</v>
      </c>
      <c r="E625" s="2">
        <v>46010</v>
      </c>
      <c r="F625" s="1" t="s">
        <v>20</v>
      </c>
      <c r="G625">
        <v>70</v>
      </c>
      <c r="H625" t="str">
        <f t="shared" si="27"/>
        <v>Good</v>
      </c>
      <c r="I625">
        <f>VLOOKUP(F625, [1]Sheet1!A:B, 2, FALSE)</f>
        <v>14</v>
      </c>
      <c r="J625" s="1">
        <f>hospitaldata[[#This Row],[departure_date]]-hospitaldata[[#This Row],[arrival_date]]</f>
        <v>10</v>
      </c>
      <c r="K625" s="1" t="str">
        <f t="shared" si="28"/>
        <v>Thursday</v>
      </c>
      <c r="L625" s="4" t="b">
        <f t="shared" si="29"/>
        <v>1</v>
      </c>
    </row>
    <row r="626" spans="1:12" x14ac:dyDescent="0.25">
      <c r="A626" s="1" t="s">
        <v>1257</v>
      </c>
      <c r="B626" s="1" t="s">
        <v>1258</v>
      </c>
      <c r="C626">
        <v>40</v>
      </c>
      <c r="D626" s="2">
        <v>45850</v>
      </c>
      <c r="E626" s="2">
        <v>45851</v>
      </c>
      <c r="F626" s="1" t="s">
        <v>17</v>
      </c>
      <c r="G626">
        <v>81</v>
      </c>
      <c r="H626" t="str">
        <f t="shared" si="27"/>
        <v>Good</v>
      </c>
      <c r="I626">
        <f>VLOOKUP(F626, [1]Sheet1!A:B, 2, FALSE)</f>
        <v>22</v>
      </c>
      <c r="J626" s="1">
        <f>hospitaldata[[#This Row],[departure_date]]-hospitaldata[[#This Row],[arrival_date]]</f>
        <v>1</v>
      </c>
      <c r="K626" s="1" t="str">
        <f t="shared" si="28"/>
        <v>Thursday</v>
      </c>
      <c r="L626" s="4" t="b">
        <f t="shared" si="29"/>
        <v>0</v>
      </c>
    </row>
    <row r="627" spans="1:12" x14ac:dyDescent="0.25">
      <c r="A627" s="1" t="s">
        <v>1259</v>
      </c>
      <c r="B627" s="1" t="s">
        <v>1260</v>
      </c>
      <c r="C627">
        <v>40</v>
      </c>
      <c r="D627" s="2">
        <v>45725</v>
      </c>
      <c r="E627" s="2">
        <v>45730</v>
      </c>
      <c r="F627" s="1" t="s">
        <v>17</v>
      </c>
      <c r="G627">
        <v>70</v>
      </c>
      <c r="H627" t="str">
        <f t="shared" si="27"/>
        <v>Good</v>
      </c>
      <c r="I627">
        <f>VLOOKUP(F627, [1]Sheet1!A:B, 2, FALSE)</f>
        <v>22</v>
      </c>
      <c r="J627" s="1">
        <f>hospitaldata[[#This Row],[departure_date]]-hospitaldata[[#This Row],[arrival_date]]</f>
        <v>5</v>
      </c>
      <c r="K627" s="1" t="str">
        <f t="shared" si="28"/>
        <v>Thursday</v>
      </c>
      <c r="L627" s="4" t="b">
        <f t="shared" si="29"/>
        <v>0</v>
      </c>
    </row>
    <row r="628" spans="1:12" x14ac:dyDescent="0.25">
      <c r="A628" s="1" t="s">
        <v>1261</v>
      </c>
      <c r="B628" s="1" t="s">
        <v>1262</v>
      </c>
      <c r="C628">
        <v>55</v>
      </c>
      <c r="D628" s="2">
        <v>45806</v>
      </c>
      <c r="E628" s="2">
        <v>45809</v>
      </c>
      <c r="F628" s="1" t="s">
        <v>14</v>
      </c>
      <c r="G628">
        <v>71</v>
      </c>
      <c r="H628" t="str">
        <f t="shared" si="27"/>
        <v>Good</v>
      </c>
      <c r="I628">
        <f>VLOOKUP(F628, [1]Sheet1!A:B, 2, FALSE)</f>
        <v>19</v>
      </c>
      <c r="J628" s="1">
        <f>hospitaldata[[#This Row],[departure_date]]-hospitaldata[[#This Row],[arrival_date]]</f>
        <v>3</v>
      </c>
      <c r="K628" s="1" t="str">
        <f t="shared" si="28"/>
        <v>Friday</v>
      </c>
      <c r="L628" s="4" t="b">
        <f t="shared" si="29"/>
        <v>0</v>
      </c>
    </row>
    <row r="629" spans="1:12" x14ac:dyDescent="0.25">
      <c r="A629" s="1" t="s">
        <v>1263</v>
      </c>
      <c r="B629" s="1" t="s">
        <v>1264</v>
      </c>
      <c r="C629">
        <v>25</v>
      </c>
      <c r="D629" s="2">
        <v>45766</v>
      </c>
      <c r="E629" s="2">
        <v>45778</v>
      </c>
      <c r="F629" s="1" t="s">
        <v>14</v>
      </c>
      <c r="G629">
        <v>66</v>
      </c>
      <c r="H629" t="str">
        <f t="shared" si="27"/>
        <v>Good</v>
      </c>
      <c r="I629">
        <f>VLOOKUP(F629, [1]Sheet1!A:B, 2, FALSE)</f>
        <v>19</v>
      </c>
      <c r="J629" s="1">
        <f>hospitaldata[[#This Row],[departure_date]]-hospitaldata[[#This Row],[arrival_date]]</f>
        <v>12</v>
      </c>
      <c r="K629" s="1" t="str">
        <f t="shared" si="28"/>
        <v>Wednesday</v>
      </c>
      <c r="L629" s="4" t="b">
        <f t="shared" si="29"/>
        <v>1</v>
      </c>
    </row>
    <row r="630" spans="1:12" x14ac:dyDescent="0.25">
      <c r="A630" s="1" t="s">
        <v>1265</v>
      </c>
      <c r="B630" s="1" t="s">
        <v>1266</v>
      </c>
      <c r="C630">
        <v>46</v>
      </c>
      <c r="D630" s="2">
        <v>45984</v>
      </c>
      <c r="E630" s="2">
        <v>45994</v>
      </c>
      <c r="F630" s="1" t="s">
        <v>14</v>
      </c>
      <c r="G630">
        <v>99</v>
      </c>
      <c r="H630" t="str">
        <f t="shared" si="27"/>
        <v>Excellent</v>
      </c>
      <c r="I630">
        <f>VLOOKUP(F630, [1]Sheet1!A:B, 2, FALSE)</f>
        <v>19</v>
      </c>
      <c r="J630" s="1">
        <f>hospitaldata[[#This Row],[departure_date]]-hospitaldata[[#This Row],[arrival_date]]</f>
        <v>10</v>
      </c>
      <c r="K630" s="1" t="str">
        <f t="shared" si="28"/>
        <v>Wednesday</v>
      </c>
      <c r="L630" s="4" t="b">
        <f t="shared" si="29"/>
        <v>0</v>
      </c>
    </row>
    <row r="631" spans="1:12" x14ac:dyDescent="0.25">
      <c r="A631" s="1" t="s">
        <v>1267</v>
      </c>
      <c r="B631" s="1" t="s">
        <v>1268</v>
      </c>
      <c r="C631">
        <v>4</v>
      </c>
      <c r="D631" s="2">
        <v>45789</v>
      </c>
      <c r="E631" s="2">
        <v>45796</v>
      </c>
      <c r="F631" s="1" t="s">
        <v>17</v>
      </c>
      <c r="G631">
        <v>79</v>
      </c>
      <c r="H631" t="str">
        <f t="shared" si="27"/>
        <v>Good</v>
      </c>
      <c r="I631">
        <f>VLOOKUP(F631, [1]Sheet1!A:B, 2, FALSE)</f>
        <v>22</v>
      </c>
      <c r="J631" s="1">
        <f>hospitaldata[[#This Row],[departure_date]]-hospitaldata[[#This Row],[arrival_date]]</f>
        <v>7</v>
      </c>
      <c r="K631" s="1" t="str">
        <f t="shared" si="28"/>
        <v>Wednesday</v>
      </c>
      <c r="L631" s="4" t="b">
        <f t="shared" si="29"/>
        <v>0</v>
      </c>
    </row>
    <row r="632" spans="1:12" x14ac:dyDescent="0.25">
      <c r="A632" s="1" t="s">
        <v>1269</v>
      </c>
      <c r="B632" s="1" t="s">
        <v>1270</v>
      </c>
      <c r="C632">
        <v>14</v>
      </c>
      <c r="D632" s="2">
        <v>45773</v>
      </c>
      <c r="E632" s="2">
        <v>45786</v>
      </c>
      <c r="F632" s="1" t="s">
        <v>9</v>
      </c>
      <c r="G632">
        <v>88</v>
      </c>
      <c r="H632" t="str">
        <f t="shared" si="27"/>
        <v>Good</v>
      </c>
      <c r="I632">
        <f>VLOOKUP(F632, [1]Sheet1!A:B, 2, FALSE)</f>
        <v>10</v>
      </c>
      <c r="J632" s="1">
        <f>hospitaldata[[#This Row],[departure_date]]-hospitaldata[[#This Row],[arrival_date]]</f>
        <v>13</v>
      </c>
      <c r="K632" s="1" t="str">
        <f t="shared" si="28"/>
        <v>Saturday</v>
      </c>
      <c r="L632" s="4" t="b">
        <f t="shared" si="29"/>
        <v>0</v>
      </c>
    </row>
    <row r="633" spans="1:12" x14ac:dyDescent="0.25">
      <c r="A633" s="1" t="s">
        <v>1271</v>
      </c>
      <c r="B633" s="1" t="s">
        <v>1272</v>
      </c>
      <c r="C633">
        <v>7</v>
      </c>
      <c r="D633" s="2">
        <v>45804</v>
      </c>
      <c r="E633" s="2">
        <v>45811</v>
      </c>
      <c r="F633" s="1" t="s">
        <v>17</v>
      </c>
      <c r="G633">
        <v>87</v>
      </c>
      <c r="H633" t="str">
        <f t="shared" si="27"/>
        <v>Good</v>
      </c>
      <c r="I633">
        <f>VLOOKUP(F633, [1]Sheet1!A:B, 2, FALSE)</f>
        <v>22</v>
      </c>
      <c r="J633" s="1">
        <f>hospitaldata[[#This Row],[departure_date]]-hospitaldata[[#This Row],[arrival_date]]</f>
        <v>7</v>
      </c>
      <c r="K633" s="1" t="str">
        <f t="shared" si="28"/>
        <v>Saturday</v>
      </c>
      <c r="L633" s="4" t="b">
        <f t="shared" si="29"/>
        <v>0</v>
      </c>
    </row>
    <row r="634" spans="1:12" x14ac:dyDescent="0.25">
      <c r="A634" s="1" t="s">
        <v>1273</v>
      </c>
      <c r="B634" s="1" t="s">
        <v>1274</v>
      </c>
      <c r="C634">
        <v>67</v>
      </c>
      <c r="D634" s="2">
        <v>45928</v>
      </c>
      <c r="E634" s="2">
        <v>45931</v>
      </c>
      <c r="F634" s="1" t="s">
        <v>9</v>
      </c>
      <c r="G634">
        <v>96</v>
      </c>
      <c r="H634" t="str">
        <f t="shared" si="27"/>
        <v>Excellent</v>
      </c>
      <c r="I634">
        <f>VLOOKUP(F634, [1]Sheet1!A:B, 2, FALSE)</f>
        <v>10</v>
      </c>
      <c r="J634" s="1">
        <f>hospitaldata[[#This Row],[departure_date]]-hospitaldata[[#This Row],[arrival_date]]</f>
        <v>3</v>
      </c>
      <c r="K634" s="1" t="str">
        <f t="shared" si="28"/>
        <v>Wednesday</v>
      </c>
      <c r="L634" s="4" t="b">
        <f t="shared" si="29"/>
        <v>0</v>
      </c>
    </row>
    <row r="635" spans="1:12" x14ac:dyDescent="0.25">
      <c r="A635" s="1" t="s">
        <v>1275</v>
      </c>
      <c r="B635" s="1" t="s">
        <v>1276</v>
      </c>
      <c r="C635">
        <v>0</v>
      </c>
      <c r="D635" s="2">
        <v>45937</v>
      </c>
      <c r="E635" s="2">
        <v>45948</v>
      </c>
      <c r="F635" s="1" t="s">
        <v>14</v>
      </c>
      <c r="G635">
        <v>99</v>
      </c>
      <c r="H635" t="str">
        <f t="shared" si="27"/>
        <v>Excellent</v>
      </c>
      <c r="I635">
        <f>VLOOKUP(F635, [1]Sheet1!A:B, 2, FALSE)</f>
        <v>19</v>
      </c>
      <c r="J635" s="1">
        <f>hospitaldata[[#This Row],[departure_date]]-hospitaldata[[#This Row],[arrival_date]]</f>
        <v>11</v>
      </c>
      <c r="K635" s="1" t="str">
        <f t="shared" si="28"/>
        <v>Saturday</v>
      </c>
      <c r="L635" s="4" t="b">
        <f t="shared" si="29"/>
        <v>0</v>
      </c>
    </row>
    <row r="636" spans="1:12" x14ac:dyDescent="0.25">
      <c r="A636" s="1" t="s">
        <v>1277</v>
      </c>
      <c r="B636" s="1" t="s">
        <v>1278</v>
      </c>
      <c r="C636">
        <v>62</v>
      </c>
      <c r="D636" s="2">
        <v>45821</v>
      </c>
      <c r="E636" s="2">
        <v>45823</v>
      </c>
      <c r="F636" s="1" t="s">
        <v>17</v>
      </c>
      <c r="G636">
        <v>88</v>
      </c>
      <c r="H636" t="str">
        <f t="shared" si="27"/>
        <v>Good</v>
      </c>
      <c r="I636">
        <f>VLOOKUP(F636, [1]Sheet1!A:B, 2, FALSE)</f>
        <v>22</v>
      </c>
      <c r="J636" s="1">
        <f>hospitaldata[[#This Row],[departure_date]]-hospitaldata[[#This Row],[arrival_date]]</f>
        <v>2</v>
      </c>
      <c r="K636" s="1" t="str">
        <f t="shared" si="28"/>
        <v>Friday</v>
      </c>
      <c r="L636" s="4" t="b">
        <f t="shared" si="29"/>
        <v>0</v>
      </c>
    </row>
    <row r="637" spans="1:12" x14ac:dyDescent="0.25">
      <c r="A637" s="1" t="s">
        <v>1279</v>
      </c>
      <c r="B637" s="1" t="s">
        <v>1280</v>
      </c>
      <c r="C637">
        <v>23</v>
      </c>
      <c r="D637" s="2">
        <v>45661</v>
      </c>
      <c r="E637" s="2">
        <v>45664</v>
      </c>
      <c r="F637" s="1" t="s">
        <v>20</v>
      </c>
      <c r="G637">
        <v>93</v>
      </c>
      <c r="H637" t="str">
        <f t="shared" si="27"/>
        <v>Excellent</v>
      </c>
      <c r="I637">
        <f>VLOOKUP(F637, [1]Sheet1!A:B, 2, FALSE)</f>
        <v>14</v>
      </c>
      <c r="J637" s="1">
        <f>hospitaldata[[#This Row],[departure_date]]-hospitaldata[[#This Row],[arrival_date]]</f>
        <v>3</v>
      </c>
      <c r="K637" s="1" t="str">
        <f t="shared" si="28"/>
        <v>Monday</v>
      </c>
      <c r="L637" s="4" t="b">
        <f t="shared" si="29"/>
        <v>0</v>
      </c>
    </row>
    <row r="638" spans="1:12" x14ac:dyDescent="0.25">
      <c r="A638" s="1" t="s">
        <v>1281</v>
      </c>
      <c r="B638" s="1" t="s">
        <v>1282</v>
      </c>
      <c r="C638">
        <v>56</v>
      </c>
      <c r="D638" s="2">
        <v>45838</v>
      </c>
      <c r="E638" s="2">
        <v>45846</v>
      </c>
      <c r="F638" s="1" t="s">
        <v>17</v>
      </c>
      <c r="G638">
        <v>82</v>
      </c>
      <c r="H638" t="str">
        <f t="shared" si="27"/>
        <v>Good</v>
      </c>
      <c r="I638">
        <f>VLOOKUP(F638, [1]Sheet1!A:B, 2, FALSE)</f>
        <v>22</v>
      </c>
      <c r="J638" s="1">
        <f>hospitaldata[[#This Row],[departure_date]]-hospitaldata[[#This Row],[arrival_date]]</f>
        <v>8</v>
      </c>
      <c r="K638" s="1" t="str">
        <f t="shared" si="28"/>
        <v>Saturday</v>
      </c>
      <c r="L638" s="4" t="b">
        <f t="shared" si="29"/>
        <v>0</v>
      </c>
    </row>
    <row r="639" spans="1:12" x14ac:dyDescent="0.25">
      <c r="A639" s="1" t="s">
        <v>1283</v>
      </c>
      <c r="B639" s="1" t="s">
        <v>1284</v>
      </c>
      <c r="C639">
        <v>68</v>
      </c>
      <c r="D639" s="2">
        <v>45911</v>
      </c>
      <c r="E639" s="2">
        <v>45916</v>
      </c>
      <c r="F639" s="1" t="s">
        <v>14</v>
      </c>
      <c r="G639">
        <v>65</v>
      </c>
      <c r="H639" t="str">
        <f t="shared" si="27"/>
        <v>Good</v>
      </c>
      <c r="I639">
        <f>VLOOKUP(F639, [1]Sheet1!A:B, 2, FALSE)</f>
        <v>19</v>
      </c>
      <c r="J639" s="1">
        <f>hospitaldata[[#This Row],[departure_date]]-hospitaldata[[#This Row],[arrival_date]]</f>
        <v>5</v>
      </c>
      <c r="K639" s="1" t="str">
        <f t="shared" si="28"/>
        <v>Thursday</v>
      </c>
      <c r="L639" s="4" t="b">
        <f t="shared" si="29"/>
        <v>0</v>
      </c>
    </row>
    <row r="640" spans="1:12" x14ac:dyDescent="0.25">
      <c r="A640" s="1" t="s">
        <v>1285</v>
      </c>
      <c r="B640" s="1" t="s">
        <v>1286</v>
      </c>
      <c r="C640">
        <v>56</v>
      </c>
      <c r="D640" s="2">
        <v>45825</v>
      </c>
      <c r="E640" s="2">
        <v>45832</v>
      </c>
      <c r="F640" s="1" t="s">
        <v>9</v>
      </c>
      <c r="G640">
        <v>98</v>
      </c>
      <c r="H640" t="str">
        <f t="shared" si="27"/>
        <v>Excellent</v>
      </c>
      <c r="I640">
        <f>VLOOKUP(F640, [1]Sheet1!A:B, 2, FALSE)</f>
        <v>10</v>
      </c>
      <c r="J640" s="1">
        <f>hospitaldata[[#This Row],[departure_date]]-hospitaldata[[#This Row],[arrival_date]]</f>
        <v>7</v>
      </c>
      <c r="K640" s="1" t="str">
        <f t="shared" si="28"/>
        <v>Saturday</v>
      </c>
      <c r="L640" s="4" t="b">
        <f t="shared" si="29"/>
        <v>0</v>
      </c>
    </row>
    <row r="641" spans="1:12" x14ac:dyDescent="0.25">
      <c r="A641" s="1" t="s">
        <v>1287</v>
      </c>
      <c r="B641" s="1" t="s">
        <v>1288</v>
      </c>
      <c r="C641">
        <v>37</v>
      </c>
      <c r="D641" s="2">
        <v>45974</v>
      </c>
      <c r="E641" s="2">
        <v>45978</v>
      </c>
      <c r="F641" s="1" t="s">
        <v>17</v>
      </c>
      <c r="G641">
        <v>62</v>
      </c>
      <c r="H641" t="str">
        <f t="shared" si="27"/>
        <v>Good</v>
      </c>
      <c r="I641">
        <f>VLOOKUP(F641, [1]Sheet1!A:B, 2, FALSE)</f>
        <v>22</v>
      </c>
      <c r="J641" s="1">
        <f>hospitaldata[[#This Row],[departure_date]]-hospitaldata[[#This Row],[arrival_date]]</f>
        <v>4</v>
      </c>
      <c r="K641" s="1" t="str">
        <f t="shared" si="28"/>
        <v>Monday</v>
      </c>
      <c r="L641" s="4" t="b">
        <f t="shared" si="29"/>
        <v>0</v>
      </c>
    </row>
    <row r="642" spans="1:12" x14ac:dyDescent="0.25">
      <c r="A642" s="1" t="s">
        <v>1289</v>
      </c>
      <c r="B642" s="1" t="s">
        <v>1290</v>
      </c>
      <c r="C642">
        <v>50</v>
      </c>
      <c r="D642" s="2">
        <v>45960</v>
      </c>
      <c r="E642" s="2">
        <v>45964</v>
      </c>
      <c r="F642" s="1" t="s">
        <v>9</v>
      </c>
      <c r="G642">
        <v>87</v>
      </c>
      <c r="H642" t="str">
        <f t="shared" ref="H642:H705" si="30">IF(G642&gt;=90,"Excellent",IF(G642&gt;60,"Good",IF(G642&gt;=30,"Needs Improvement")))</f>
        <v>Good</v>
      </c>
      <c r="I642">
        <f>VLOOKUP(F642, [1]Sheet1!A:B, 2, FALSE)</f>
        <v>10</v>
      </c>
      <c r="J642" s="1">
        <f>hospitaldata[[#This Row],[departure_date]]-hospitaldata[[#This Row],[arrival_date]]</f>
        <v>4</v>
      </c>
      <c r="K642" s="1" t="str">
        <f t="shared" ref="K642:K705" si="31">TEXT(C642, "dddd")</f>
        <v>Sunday</v>
      </c>
      <c r="L642" s="4" t="b">
        <f t="shared" ref="L642:L705" si="32">AND($J642&gt;AVERAGE($J$2:$J$1001), $G642&lt;80)</f>
        <v>0</v>
      </c>
    </row>
    <row r="643" spans="1:12" x14ac:dyDescent="0.25">
      <c r="A643" s="1" t="s">
        <v>1291</v>
      </c>
      <c r="B643" s="1" t="s">
        <v>1292</v>
      </c>
      <c r="C643">
        <v>75</v>
      </c>
      <c r="D643" s="2">
        <v>45896</v>
      </c>
      <c r="E643" s="2">
        <v>45905</v>
      </c>
      <c r="F643" s="1" t="s">
        <v>9</v>
      </c>
      <c r="G643">
        <v>64</v>
      </c>
      <c r="H643" t="str">
        <f t="shared" si="30"/>
        <v>Good</v>
      </c>
      <c r="I643">
        <f>VLOOKUP(F643, [1]Sheet1!A:B, 2, FALSE)</f>
        <v>10</v>
      </c>
      <c r="J643" s="1">
        <f>hospitaldata[[#This Row],[departure_date]]-hospitaldata[[#This Row],[arrival_date]]</f>
        <v>9</v>
      </c>
      <c r="K643" s="1" t="str">
        <f t="shared" si="31"/>
        <v>Thursday</v>
      </c>
      <c r="L643" s="4" t="b">
        <f t="shared" si="32"/>
        <v>1</v>
      </c>
    </row>
    <row r="644" spans="1:12" x14ac:dyDescent="0.25">
      <c r="A644" s="1" t="s">
        <v>1293</v>
      </c>
      <c r="B644" s="1" t="s">
        <v>1294</v>
      </c>
      <c r="C644">
        <v>12</v>
      </c>
      <c r="D644" s="2">
        <v>45971</v>
      </c>
      <c r="E644" s="2">
        <v>45973</v>
      </c>
      <c r="F644" s="1" t="s">
        <v>14</v>
      </c>
      <c r="G644">
        <v>89</v>
      </c>
      <c r="H644" t="str">
        <f t="shared" si="30"/>
        <v>Good</v>
      </c>
      <c r="I644">
        <f>VLOOKUP(F644, [1]Sheet1!A:B, 2, FALSE)</f>
        <v>19</v>
      </c>
      <c r="J644" s="1">
        <f>hospitaldata[[#This Row],[departure_date]]-hospitaldata[[#This Row],[arrival_date]]</f>
        <v>2</v>
      </c>
      <c r="K644" s="1" t="str">
        <f t="shared" si="31"/>
        <v>Thursday</v>
      </c>
      <c r="L644" s="4" t="b">
        <f t="shared" si="32"/>
        <v>0</v>
      </c>
    </row>
    <row r="645" spans="1:12" x14ac:dyDescent="0.25">
      <c r="A645" s="1" t="s">
        <v>1295</v>
      </c>
      <c r="B645" s="1" t="s">
        <v>1296</v>
      </c>
      <c r="C645">
        <v>61</v>
      </c>
      <c r="D645" s="2">
        <v>45682</v>
      </c>
      <c r="E645" s="2">
        <v>45693</v>
      </c>
      <c r="F645" s="1" t="s">
        <v>17</v>
      </c>
      <c r="G645">
        <v>73</v>
      </c>
      <c r="H645" t="str">
        <f t="shared" si="30"/>
        <v>Good</v>
      </c>
      <c r="I645">
        <f>VLOOKUP(F645, [1]Sheet1!A:B, 2, FALSE)</f>
        <v>22</v>
      </c>
      <c r="J645" s="1">
        <f>hospitaldata[[#This Row],[departure_date]]-hospitaldata[[#This Row],[arrival_date]]</f>
        <v>11</v>
      </c>
      <c r="K645" s="1" t="str">
        <f t="shared" si="31"/>
        <v>Thursday</v>
      </c>
      <c r="L645" s="4" t="b">
        <f t="shared" si="32"/>
        <v>1</v>
      </c>
    </row>
    <row r="646" spans="1:12" x14ac:dyDescent="0.25">
      <c r="A646" s="1" t="s">
        <v>1297</v>
      </c>
      <c r="B646" s="1" t="s">
        <v>1298</v>
      </c>
      <c r="C646">
        <v>56</v>
      </c>
      <c r="D646" s="2">
        <v>45704</v>
      </c>
      <c r="E646" s="2">
        <v>45710</v>
      </c>
      <c r="F646" s="1" t="s">
        <v>9</v>
      </c>
      <c r="G646">
        <v>95</v>
      </c>
      <c r="H646" t="str">
        <f t="shared" si="30"/>
        <v>Excellent</v>
      </c>
      <c r="I646">
        <f>VLOOKUP(F646, [1]Sheet1!A:B, 2, FALSE)</f>
        <v>10</v>
      </c>
      <c r="J646" s="1">
        <f>hospitaldata[[#This Row],[departure_date]]-hospitaldata[[#This Row],[arrival_date]]</f>
        <v>6</v>
      </c>
      <c r="K646" s="1" t="str">
        <f t="shared" si="31"/>
        <v>Saturday</v>
      </c>
      <c r="L646" s="4" t="b">
        <f t="shared" si="32"/>
        <v>0</v>
      </c>
    </row>
    <row r="647" spans="1:12" x14ac:dyDescent="0.25">
      <c r="A647" s="1" t="s">
        <v>1299</v>
      </c>
      <c r="B647" s="1" t="s">
        <v>1300</v>
      </c>
      <c r="C647">
        <v>38</v>
      </c>
      <c r="D647" s="2">
        <v>45679</v>
      </c>
      <c r="E647" s="2">
        <v>45684</v>
      </c>
      <c r="F647" s="1" t="s">
        <v>20</v>
      </c>
      <c r="G647">
        <v>80</v>
      </c>
      <c r="H647" t="str">
        <f t="shared" si="30"/>
        <v>Good</v>
      </c>
      <c r="I647">
        <f>VLOOKUP(F647, [1]Sheet1!A:B, 2, FALSE)</f>
        <v>14</v>
      </c>
      <c r="J647" s="1">
        <f>hospitaldata[[#This Row],[departure_date]]-hospitaldata[[#This Row],[arrival_date]]</f>
        <v>5</v>
      </c>
      <c r="K647" s="1" t="str">
        <f t="shared" si="31"/>
        <v>Tuesday</v>
      </c>
      <c r="L647" s="4" t="b">
        <f t="shared" si="32"/>
        <v>0</v>
      </c>
    </row>
    <row r="648" spans="1:12" x14ac:dyDescent="0.25">
      <c r="A648" s="1" t="s">
        <v>1301</v>
      </c>
      <c r="B648" s="1" t="s">
        <v>1302</v>
      </c>
      <c r="C648">
        <v>71</v>
      </c>
      <c r="D648" s="2">
        <v>45929</v>
      </c>
      <c r="E648" s="2">
        <v>45940</v>
      </c>
      <c r="F648" s="1" t="s">
        <v>17</v>
      </c>
      <c r="G648">
        <v>90</v>
      </c>
      <c r="H648" t="str">
        <f t="shared" si="30"/>
        <v>Excellent</v>
      </c>
      <c r="I648">
        <f>VLOOKUP(F648, [1]Sheet1!A:B, 2, FALSE)</f>
        <v>22</v>
      </c>
      <c r="J648" s="1">
        <f>hospitaldata[[#This Row],[departure_date]]-hospitaldata[[#This Row],[arrival_date]]</f>
        <v>11</v>
      </c>
      <c r="K648" s="1" t="str">
        <f t="shared" si="31"/>
        <v>Sunday</v>
      </c>
      <c r="L648" s="4" t="b">
        <f t="shared" si="32"/>
        <v>0</v>
      </c>
    </row>
    <row r="649" spans="1:12" x14ac:dyDescent="0.25">
      <c r="A649" s="1" t="s">
        <v>1303</v>
      </c>
      <c r="B649" s="1" t="s">
        <v>1304</v>
      </c>
      <c r="C649">
        <v>41</v>
      </c>
      <c r="D649" s="2">
        <v>45689</v>
      </c>
      <c r="E649" s="2">
        <v>45700</v>
      </c>
      <c r="F649" s="1" t="s">
        <v>9</v>
      </c>
      <c r="G649">
        <v>93</v>
      </c>
      <c r="H649" t="str">
        <f t="shared" si="30"/>
        <v>Excellent</v>
      </c>
      <c r="I649">
        <f>VLOOKUP(F649, [1]Sheet1!A:B, 2, FALSE)</f>
        <v>10</v>
      </c>
      <c r="J649" s="1">
        <f>hospitaldata[[#This Row],[departure_date]]-hospitaldata[[#This Row],[arrival_date]]</f>
        <v>11</v>
      </c>
      <c r="K649" s="1" t="str">
        <f t="shared" si="31"/>
        <v>Friday</v>
      </c>
      <c r="L649" s="4" t="b">
        <f t="shared" si="32"/>
        <v>0</v>
      </c>
    </row>
    <row r="650" spans="1:12" x14ac:dyDescent="0.25">
      <c r="A650" s="1" t="s">
        <v>1305</v>
      </c>
      <c r="B650" s="1" t="s">
        <v>1306</v>
      </c>
      <c r="C650">
        <v>8</v>
      </c>
      <c r="D650" s="2">
        <v>45796</v>
      </c>
      <c r="E650" s="2">
        <v>45806</v>
      </c>
      <c r="F650" s="1" t="s">
        <v>17</v>
      </c>
      <c r="G650">
        <v>81</v>
      </c>
      <c r="H650" t="str">
        <f t="shared" si="30"/>
        <v>Good</v>
      </c>
      <c r="I650">
        <f>VLOOKUP(F650, [1]Sheet1!A:B, 2, FALSE)</f>
        <v>22</v>
      </c>
      <c r="J650" s="1">
        <f>hospitaldata[[#This Row],[departure_date]]-hospitaldata[[#This Row],[arrival_date]]</f>
        <v>10</v>
      </c>
      <c r="K650" s="1" t="str">
        <f t="shared" si="31"/>
        <v>Sunday</v>
      </c>
      <c r="L650" s="4" t="b">
        <f t="shared" si="32"/>
        <v>0</v>
      </c>
    </row>
    <row r="651" spans="1:12" x14ac:dyDescent="0.25">
      <c r="A651" s="1" t="s">
        <v>1307</v>
      </c>
      <c r="B651" s="1" t="s">
        <v>1308</v>
      </c>
      <c r="C651">
        <v>16</v>
      </c>
      <c r="D651" s="2">
        <v>45705</v>
      </c>
      <c r="E651" s="2">
        <v>45709</v>
      </c>
      <c r="F651" s="1" t="s">
        <v>20</v>
      </c>
      <c r="G651">
        <v>84</v>
      </c>
      <c r="H651" t="str">
        <f t="shared" si="30"/>
        <v>Good</v>
      </c>
      <c r="I651">
        <f>VLOOKUP(F651, [1]Sheet1!A:B, 2, FALSE)</f>
        <v>14</v>
      </c>
      <c r="J651" s="1">
        <f>hospitaldata[[#This Row],[departure_date]]-hospitaldata[[#This Row],[arrival_date]]</f>
        <v>4</v>
      </c>
      <c r="K651" s="1" t="str">
        <f t="shared" si="31"/>
        <v>Monday</v>
      </c>
      <c r="L651" s="4" t="b">
        <f t="shared" si="32"/>
        <v>0</v>
      </c>
    </row>
    <row r="652" spans="1:12" x14ac:dyDescent="0.25">
      <c r="A652" s="1" t="s">
        <v>1309</v>
      </c>
      <c r="B652" s="1" t="s">
        <v>1310</v>
      </c>
      <c r="C652">
        <v>20</v>
      </c>
      <c r="D652" s="2">
        <v>45759</v>
      </c>
      <c r="E652" s="2">
        <v>45760</v>
      </c>
      <c r="F652" s="1" t="s">
        <v>17</v>
      </c>
      <c r="G652">
        <v>60</v>
      </c>
      <c r="H652" t="str">
        <f t="shared" si="30"/>
        <v>Needs Improvement</v>
      </c>
      <c r="I652">
        <f>VLOOKUP(F652, [1]Sheet1!A:B, 2, FALSE)</f>
        <v>22</v>
      </c>
      <c r="J652" s="1">
        <f>hospitaldata[[#This Row],[departure_date]]-hospitaldata[[#This Row],[arrival_date]]</f>
        <v>1</v>
      </c>
      <c r="K652" s="1" t="str">
        <f t="shared" si="31"/>
        <v>Friday</v>
      </c>
      <c r="L652" s="4" t="b">
        <f t="shared" si="32"/>
        <v>0</v>
      </c>
    </row>
    <row r="653" spans="1:12" x14ac:dyDescent="0.25">
      <c r="A653" s="1" t="s">
        <v>1311</v>
      </c>
      <c r="B653" s="1" t="s">
        <v>1312</v>
      </c>
      <c r="C653">
        <v>62</v>
      </c>
      <c r="D653" s="2">
        <v>45708</v>
      </c>
      <c r="E653" s="2">
        <v>45712</v>
      </c>
      <c r="F653" s="1" t="s">
        <v>17</v>
      </c>
      <c r="G653">
        <v>76</v>
      </c>
      <c r="H653" t="str">
        <f t="shared" si="30"/>
        <v>Good</v>
      </c>
      <c r="I653">
        <f>VLOOKUP(F653, [1]Sheet1!A:B, 2, FALSE)</f>
        <v>22</v>
      </c>
      <c r="J653" s="1">
        <f>hospitaldata[[#This Row],[departure_date]]-hospitaldata[[#This Row],[arrival_date]]</f>
        <v>4</v>
      </c>
      <c r="K653" s="1" t="str">
        <f t="shared" si="31"/>
        <v>Friday</v>
      </c>
      <c r="L653" s="4" t="b">
        <f t="shared" si="32"/>
        <v>0</v>
      </c>
    </row>
    <row r="654" spans="1:12" x14ac:dyDescent="0.25">
      <c r="A654" s="1" t="s">
        <v>1313</v>
      </c>
      <c r="B654" s="1" t="s">
        <v>1314</v>
      </c>
      <c r="C654">
        <v>87</v>
      </c>
      <c r="D654" s="2">
        <v>45761</v>
      </c>
      <c r="E654" s="2">
        <v>45768</v>
      </c>
      <c r="F654" s="1" t="s">
        <v>9</v>
      </c>
      <c r="G654">
        <v>65</v>
      </c>
      <c r="H654" t="str">
        <f t="shared" si="30"/>
        <v>Good</v>
      </c>
      <c r="I654">
        <f>VLOOKUP(F654, [1]Sheet1!A:B, 2, FALSE)</f>
        <v>10</v>
      </c>
      <c r="J654" s="1">
        <f>hospitaldata[[#This Row],[departure_date]]-hospitaldata[[#This Row],[arrival_date]]</f>
        <v>7</v>
      </c>
      <c r="K654" s="1" t="str">
        <f t="shared" si="31"/>
        <v>Tuesday</v>
      </c>
      <c r="L654" s="4" t="b">
        <f t="shared" si="32"/>
        <v>0</v>
      </c>
    </row>
    <row r="655" spans="1:12" x14ac:dyDescent="0.25">
      <c r="A655" s="1" t="s">
        <v>1315</v>
      </c>
      <c r="B655" s="1" t="s">
        <v>1316</v>
      </c>
      <c r="C655">
        <v>0</v>
      </c>
      <c r="D655" s="2">
        <v>45824</v>
      </c>
      <c r="E655" s="2">
        <v>45837</v>
      </c>
      <c r="F655" s="1" t="s">
        <v>14</v>
      </c>
      <c r="G655">
        <v>76</v>
      </c>
      <c r="H655" t="str">
        <f t="shared" si="30"/>
        <v>Good</v>
      </c>
      <c r="I655">
        <f>VLOOKUP(F655, [1]Sheet1!A:B, 2, FALSE)</f>
        <v>19</v>
      </c>
      <c r="J655" s="1">
        <f>hospitaldata[[#This Row],[departure_date]]-hospitaldata[[#This Row],[arrival_date]]</f>
        <v>13</v>
      </c>
      <c r="K655" s="1" t="str">
        <f t="shared" si="31"/>
        <v>Saturday</v>
      </c>
      <c r="L655" s="4" t="b">
        <f t="shared" si="32"/>
        <v>1</v>
      </c>
    </row>
    <row r="656" spans="1:12" x14ac:dyDescent="0.25">
      <c r="A656" s="1" t="s">
        <v>1317</v>
      </c>
      <c r="B656" s="1" t="s">
        <v>1318</v>
      </c>
      <c r="C656">
        <v>33</v>
      </c>
      <c r="D656" s="2">
        <v>45826</v>
      </c>
      <c r="E656" s="2">
        <v>45839</v>
      </c>
      <c r="F656" s="1" t="s">
        <v>14</v>
      </c>
      <c r="G656">
        <v>68</v>
      </c>
      <c r="H656" t="str">
        <f t="shared" si="30"/>
        <v>Good</v>
      </c>
      <c r="I656">
        <f>VLOOKUP(F656, [1]Sheet1!A:B, 2, FALSE)</f>
        <v>19</v>
      </c>
      <c r="J656" s="1">
        <f>hospitaldata[[#This Row],[departure_date]]-hospitaldata[[#This Row],[arrival_date]]</f>
        <v>13</v>
      </c>
      <c r="K656" s="1" t="str">
        <f t="shared" si="31"/>
        <v>Thursday</v>
      </c>
      <c r="L656" s="4" t="b">
        <f t="shared" si="32"/>
        <v>1</v>
      </c>
    </row>
    <row r="657" spans="1:12" x14ac:dyDescent="0.25">
      <c r="A657" s="1" t="s">
        <v>1319</v>
      </c>
      <c r="B657" s="1" t="s">
        <v>1320</v>
      </c>
      <c r="C657">
        <v>12</v>
      </c>
      <c r="D657" s="2">
        <v>45919</v>
      </c>
      <c r="E657" s="2">
        <v>45923</v>
      </c>
      <c r="F657" s="1" t="s">
        <v>9</v>
      </c>
      <c r="G657">
        <v>62</v>
      </c>
      <c r="H657" t="str">
        <f t="shared" si="30"/>
        <v>Good</v>
      </c>
      <c r="I657">
        <f>VLOOKUP(F657, [1]Sheet1!A:B, 2, FALSE)</f>
        <v>10</v>
      </c>
      <c r="J657" s="1">
        <f>hospitaldata[[#This Row],[departure_date]]-hospitaldata[[#This Row],[arrival_date]]</f>
        <v>4</v>
      </c>
      <c r="K657" s="1" t="str">
        <f t="shared" si="31"/>
        <v>Thursday</v>
      </c>
      <c r="L657" s="4" t="b">
        <f t="shared" si="32"/>
        <v>0</v>
      </c>
    </row>
    <row r="658" spans="1:12" x14ac:dyDescent="0.25">
      <c r="A658" s="1" t="s">
        <v>1321</v>
      </c>
      <c r="B658" s="1" t="s">
        <v>1322</v>
      </c>
      <c r="C658">
        <v>80</v>
      </c>
      <c r="D658" s="2">
        <v>45706</v>
      </c>
      <c r="E658" s="2">
        <v>45718</v>
      </c>
      <c r="F658" s="1" t="s">
        <v>14</v>
      </c>
      <c r="G658">
        <v>60</v>
      </c>
      <c r="H658" t="str">
        <f t="shared" si="30"/>
        <v>Needs Improvement</v>
      </c>
      <c r="I658">
        <f>VLOOKUP(F658, [1]Sheet1!A:B, 2, FALSE)</f>
        <v>19</v>
      </c>
      <c r="J658" s="1">
        <f>hospitaldata[[#This Row],[departure_date]]-hospitaldata[[#This Row],[arrival_date]]</f>
        <v>12</v>
      </c>
      <c r="K658" s="1" t="str">
        <f t="shared" si="31"/>
        <v>Tuesday</v>
      </c>
      <c r="L658" s="4" t="b">
        <f t="shared" si="32"/>
        <v>1</v>
      </c>
    </row>
    <row r="659" spans="1:12" x14ac:dyDescent="0.25">
      <c r="A659" s="1" t="s">
        <v>1323</v>
      </c>
      <c r="B659" s="1" t="s">
        <v>1324</v>
      </c>
      <c r="C659">
        <v>80</v>
      </c>
      <c r="D659" s="2">
        <v>45928</v>
      </c>
      <c r="E659" s="2">
        <v>45932</v>
      </c>
      <c r="F659" s="1" t="s">
        <v>14</v>
      </c>
      <c r="G659">
        <v>91</v>
      </c>
      <c r="H659" t="str">
        <f t="shared" si="30"/>
        <v>Excellent</v>
      </c>
      <c r="I659">
        <f>VLOOKUP(F659, [1]Sheet1!A:B, 2, FALSE)</f>
        <v>19</v>
      </c>
      <c r="J659" s="1">
        <f>hospitaldata[[#This Row],[departure_date]]-hospitaldata[[#This Row],[arrival_date]]</f>
        <v>4</v>
      </c>
      <c r="K659" s="1" t="str">
        <f t="shared" si="31"/>
        <v>Tuesday</v>
      </c>
      <c r="L659" s="4" t="b">
        <f t="shared" si="32"/>
        <v>0</v>
      </c>
    </row>
    <row r="660" spans="1:12" x14ac:dyDescent="0.25">
      <c r="A660" s="1" t="s">
        <v>1325</v>
      </c>
      <c r="B660" s="1" t="s">
        <v>1326</v>
      </c>
      <c r="C660">
        <v>67</v>
      </c>
      <c r="D660" s="2">
        <v>45996</v>
      </c>
      <c r="E660" s="2">
        <v>46007</v>
      </c>
      <c r="F660" s="1" t="s">
        <v>9</v>
      </c>
      <c r="G660">
        <v>94</v>
      </c>
      <c r="H660" t="str">
        <f t="shared" si="30"/>
        <v>Excellent</v>
      </c>
      <c r="I660">
        <f>VLOOKUP(F660, [1]Sheet1!A:B, 2, FALSE)</f>
        <v>10</v>
      </c>
      <c r="J660" s="1">
        <f>hospitaldata[[#This Row],[departure_date]]-hospitaldata[[#This Row],[arrival_date]]</f>
        <v>11</v>
      </c>
      <c r="K660" s="1" t="str">
        <f t="shared" si="31"/>
        <v>Wednesday</v>
      </c>
      <c r="L660" s="4" t="b">
        <f t="shared" si="32"/>
        <v>0</v>
      </c>
    </row>
    <row r="661" spans="1:12" x14ac:dyDescent="0.25">
      <c r="A661" s="1" t="s">
        <v>1327</v>
      </c>
      <c r="B661" s="1" t="s">
        <v>1328</v>
      </c>
      <c r="C661">
        <v>77</v>
      </c>
      <c r="D661" s="2">
        <v>45946</v>
      </c>
      <c r="E661" s="2">
        <v>45960</v>
      </c>
      <c r="F661" s="1" t="s">
        <v>9</v>
      </c>
      <c r="G661">
        <v>93</v>
      </c>
      <c r="H661" t="str">
        <f t="shared" si="30"/>
        <v>Excellent</v>
      </c>
      <c r="I661">
        <f>VLOOKUP(F661, [1]Sheet1!A:B, 2, FALSE)</f>
        <v>10</v>
      </c>
      <c r="J661" s="1">
        <f>hospitaldata[[#This Row],[departure_date]]-hospitaldata[[#This Row],[arrival_date]]</f>
        <v>14</v>
      </c>
      <c r="K661" s="1" t="str">
        <f t="shared" si="31"/>
        <v>Saturday</v>
      </c>
      <c r="L661" s="4" t="b">
        <f t="shared" si="32"/>
        <v>0</v>
      </c>
    </row>
    <row r="662" spans="1:12" x14ac:dyDescent="0.25">
      <c r="A662" s="1" t="s">
        <v>1329</v>
      </c>
      <c r="B662" s="1" t="s">
        <v>1330</v>
      </c>
      <c r="C662">
        <v>60</v>
      </c>
      <c r="D662" s="2">
        <v>45873</v>
      </c>
      <c r="E662" s="2">
        <v>45884</v>
      </c>
      <c r="F662" s="1" t="s">
        <v>14</v>
      </c>
      <c r="G662">
        <v>88</v>
      </c>
      <c r="H662" t="str">
        <f t="shared" si="30"/>
        <v>Good</v>
      </c>
      <c r="I662">
        <f>VLOOKUP(F662, [1]Sheet1!A:B, 2, FALSE)</f>
        <v>19</v>
      </c>
      <c r="J662" s="1">
        <f>hospitaldata[[#This Row],[departure_date]]-hospitaldata[[#This Row],[arrival_date]]</f>
        <v>11</v>
      </c>
      <c r="K662" s="1" t="str">
        <f t="shared" si="31"/>
        <v>Wednesday</v>
      </c>
      <c r="L662" s="4" t="b">
        <f t="shared" si="32"/>
        <v>0</v>
      </c>
    </row>
    <row r="663" spans="1:12" x14ac:dyDescent="0.25">
      <c r="A663" s="1" t="s">
        <v>1331</v>
      </c>
      <c r="B663" s="1" t="s">
        <v>1332</v>
      </c>
      <c r="C663">
        <v>82</v>
      </c>
      <c r="D663" s="2">
        <v>45825</v>
      </c>
      <c r="E663" s="2">
        <v>45828</v>
      </c>
      <c r="F663" s="1" t="s">
        <v>9</v>
      </c>
      <c r="G663">
        <v>60</v>
      </c>
      <c r="H663" t="str">
        <f t="shared" si="30"/>
        <v>Needs Improvement</v>
      </c>
      <c r="I663">
        <f>VLOOKUP(F663, [1]Sheet1!A:B, 2, FALSE)</f>
        <v>10</v>
      </c>
      <c r="J663" s="1">
        <f>hospitaldata[[#This Row],[departure_date]]-hospitaldata[[#This Row],[arrival_date]]</f>
        <v>3</v>
      </c>
      <c r="K663" s="1" t="str">
        <f t="shared" si="31"/>
        <v>Thursday</v>
      </c>
      <c r="L663" s="4" t="b">
        <f t="shared" si="32"/>
        <v>0</v>
      </c>
    </row>
    <row r="664" spans="1:12" x14ac:dyDescent="0.25">
      <c r="A664" s="1" t="s">
        <v>1333</v>
      </c>
      <c r="B664" s="1" t="s">
        <v>1334</v>
      </c>
      <c r="C664">
        <v>68</v>
      </c>
      <c r="D664" s="2">
        <v>45993</v>
      </c>
      <c r="E664" s="2">
        <v>45999</v>
      </c>
      <c r="F664" s="1" t="s">
        <v>14</v>
      </c>
      <c r="G664">
        <v>99</v>
      </c>
      <c r="H664" t="str">
        <f t="shared" si="30"/>
        <v>Excellent</v>
      </c>
      <c r="I664">
        <f>VLOOKUP(F664, [1]Sheet1!A:B, 2, FALSE)</f>
        <v>19</v>
      </c>
      <c r="J664" s="1">
        <f>hospitaldata[[#This Row],[departure_date]]-hospitaldata[[#This Row],[arrival_date]]</f>
        <v>6</v>
      </c>
      <c r="K664" s="1" t="str">
        <f t="shared" si="31"/>
        <v>Thursday</v>
      </c>
      <c r="L664" s="4" t="b">
        <f t="shared" si="32"/>
        <v>0</v>
      </c>
    </row>
    <row r="665" spans="1:12" x14ac:dyDescent="0.25">
      <c r="A665" s="1" t="s">
        <v>1335</v>
      </c>
      <c r="B665" s="1" t="s">
        <v>1336</v>
      </c>
      <c r="C665">
        <v>12</v>
      </c>
      <c r="D665" s="2">
        <v>45977</v>
      </c>
      <c r="E665" s="2">
        <v>45991</v>
      </c>
      <c r="F665" s="1" t="s">
        <v>20</v>
      </c>
      <c r="G665">
        <v>94</v>
      </c>
      <c r="H665" t="str">
        <f t="shared" si="30"/>
        <v>Excellent</v>
      </c>
      <c r="I665">
        <f>VLOOKUP(F665, [1]Sheet1!A:B, 2, FALSE)</f>
        <v>14</v>
      </c>
      <c r="J665" s="1">
        <f>hospitaldata[[#This Row],[departure_date]]-hospitaldata[[#This Row],[arrival_date]]</f>
        <v>14</v>
      </c>
      <c r="K665" s="1" t="str">
        <f t="shared" si="31"/>
        <v>Thursday</v>
      </c>
      <c r="L665" s="4" t="b">
        <f t="shared" si="32"/>
        <v>0</v>
      </c>
    </row>
    <row r="666" spans="1:12" x14ac:dyDescent="0.25">
      <c r="A666" s="1" t="s">
        <v>1337</v>
      </c>
      <c r="B666" s="1" t="s">
        <v>1338</v>
      </c>
      <c r="C666">
        <v>18</v>
      </c>
      <c r="D666" s="2">
        <v>45737</v>
      </c>
      <c r="E666" s="2">
        <v>45748</v>
      </c>
      <c r="F666" s="1" t="s">
        <v>20</v>
      </c>
      <c r="G666">
        <v>69</v>
      </c>
      <c r="H666" t="str">
        <f t="shared" si="30"/>
        <v>Good</v>
      </c>
      <c r="I666">
        <f>VLOOKUP(F666, [1]Sheet1!A:B, 2, FALSE)</f>
        <v>14</v>
      </c>
      <c r="J666" s="1">
        <f>hospitaldata[[#This Row],[departure_date]]-hospitaldata[[#This Row],[arrival_date]]</f>
        <v>11</v>
      </c>
      <c r="K666" s="1" t="str">
        <f t="shared" si="31"/>
        <v>Wednesday</v>
      </c>
      <c r="L666" s="4" t="b">
        <f t="shared" si="32"/>
        <v>1</v>
      </c>
    </row>
    <row r="667" spans="1:12" x14ac:dyDescent="0.25">
      <c r="A667" s="1" t="s">
        <v>1339</v>
      </c>
      <c r="B667" s="1" t="s">
        <v>1340</v>
      </c>
      <c r="C667">
        <v>88</v>
      </c>
      <c r="D667" s="2">
        <v>45752</v>
      </c>
      <c r="E667" s="2">
        <v>45756</v>
      </c>
      <c r="F667" s="1" t="s">
        <v>20</v>
      </c>
      <c r="G667">
        <v>82</v>
      </c>
      <c r="H667" t="str">
        <f t="shared" si="30"/>
        <v>Good</v>
      </c>
      <c r="I667">
        <f>VLOOKUP(F667, [1]Sheet1!A:B, 2, FALSE)</f>
        <v>14</v>
      </c>
      <c r="J667" s="1">
        <f>hospitaldata[[#This Row],[departure_date]]-hospitaldata[[#This Row],[arrival_date]]</f>
        <v>4</v>
      </c>
      <c r="K667" s="1" t="str">
        <f t="shared" si="31"/>
        <v>Wednesday</v>
      </c>
      <c r="L667" s="4" t="b">
        <f t="shared" si="32"/>
        <v>0</v>
      </c>
    </row>
    <row r="668" spans="1:12" x14ac:dyDescent="0.25">
      <c r="A668" s="1" t="s">
        <v>1341</v>
      </c>
      <c r="B668" s="1" t="s">
        <v>1342</v>
      </c>
      <c r="C668">
        <v>1</v>
      </c>
      <c r="D668" s="2">
        <v>45679</v>
      </c>
      <c r="E668" s="2">
        <v>45682</v>
      </c>
      <c r="F668" s="1" t="s">
        <v>20</v>
      </c>
      <c r="G668">
        <v>96</v>
      </c>
      <c r="H668" t="str">
        <f t="shared" si="30"/>
        <v>Excellent</v>
      </c>
      <c r="I668">
        <f>VLOOKUP(F668, [1]Sheet1!A:B, 2, FALSE)</f>
        <v>14</v>
      </c>
      <c r="J668" s="1">
        <f>hospitaldata[[#This Row],[departure_date]]-hospitaldata[[#This Row],[arrival_date]]</f>
        <v>3</v>
      </c>
      <c r="K668" s="1" t="str">
        <f t="shared" si="31"/>
        <v>Sunday</v>
      </c>
      <c r="L668" s="4" t="b">
        <f t="shared" si="32"/>
        <v>0</v>
      </c>
    </row>
    <row r="669" spans="1:12" x14ac:dyDescent="0.25">
      <c r="A669" s="1" t="s">
        <v>1343</v>
      </c>
      <c r="B669" s="1" t="s">
        <v>1344</v>
      </c>
      <c r="C669">
        <v>71</v>
      </c>
      <c r="D669" s="2">
        <v>45863</v>
      </c>
      <c r="E669" s="2">
        <v>45871</v>
      </c>
      <c r="F669" s="1" t="s">
        <v>14</v>
      </c>
      <c r="G669">
        <v>62</v>
      </c>
      <c r="H669" t="str">
        <f t="shared" si="30"/>
        <v>Good</v>
      </c>
      <c r="I669">
        <f>VLOOKUP(F669, [1]Sheet1!A:B, 2, FALSE)</f>
        <v>19</v>
      </c>
      <c r="J669" s="1">
        <f>hospitaldata[[#This Row],[departure_date]]-hospitaldata[[#This Row],[arrival_date]]</f>
        <v>8</v>
      </c>
      <c r="K669" s="1" t="str">
        <f t="shared" si="31"/>
        <v>Sunday</v>
      </c>
      <c r="L669" s="4" t="b">
        <f t="shared" si="32"/>
        <v>1</v>
      </c>
    </row>
    <row r="670" spans="1:12" x14ac:dyDescent="0.25">
      <c r="A670" s="1" t="s">
        <v>1345</v>
      </c>
      <c r="B670" s="1" t="s">
        <v>1346</v>
      </c>
      <c r="C670">
        <v>15</v>
      </c>
      <c r="D670" s="2">
        <v>45740</v>
      </c>
      <c r="E670" s="2">
        <v>45743</v>
      </c>
      <c r="F670" s="1" t="s">
        <v>14</v>
      </c>
      <c r="G670">
        <v>77</v>
      </c>
      <c r="H670" t="str">
        <f t="shared" si="30"/>
        <v>Good</v>
      </c>
      <c r="I670">
        <f>VLOOKUP(F670, [1]Sheet1!A:B, 2, FALSE)</f>
        <v>19</v>
      </c>
      <c r="J670" s="1">
        <f>hospitaldata[[#This Row],[departure_date]]-hospitaldata[[#This Row],[arrival_date]]</f>
        <v>3</v>
      </c>
      <c r="K670" s="1" t="str">
        <f t="shared" si="31"/>
        <v>Sunday</v>
      </c>
      <c r="L670" s="4" t="b">
        <f t="shared" si="32"/>
        <v>0</v>
      </c>
    </row>
    <row r="671" spans="1:12" x14ac:dyDescent="0.25">
      <c r="A671" s="1" t="s">
        <v>1347</v>
      </c>
      <c r="B671" s="1" t="s">
        <v>1348</v>
      </c>
      <c r="C671">
        <v>79</v>
      </c>
      <c r="D671" s="2">
        <v>45781</v>
      </c>
      <c r="E671" s="2">
        <v>45782</v>
      </c>
      <c r="F671" s="1" t="s">
        <v>20</v>
      </c>
      <c r="G671">
        <v>71</v>
      </c>
      <c r="H671" t="str">
        <f t="shared" si="30"/>
        <v>Good</v>
      </c>
      <c r="I671">
        <f>VLOOKUP(F671, [1]Sheet1!A:B, 2, FALSE)</f>
        <v>14</v>
      </c>
      <c r="J671" s="1">
        <f>hospitaldata[[#This Row],[departure_date]]-hospitaldata[[#This Row],[arrival_date]]</f>
        <v>1</v>
      </c>
      <c r="K671" s="1" t="str">
        <f t="shared" si="31"/>
        <v>Monday</v>
      </c>
      <c r="L671" s="4" t="b">
        <f t="shared" si="32"/>
        <v>0</v>
      </c>
    </row>
    <row r="672" spans="1:12" x14ac:dyDescent="0.25">
      <c r="A672" s="1" t="s">
        <v>1349</v>
      </c>
      <c r="B672" s="1" t="s">
        <v>1350</v>
      </c>
      <c r="C672">
        <v>52</v>
      </c>
      <c r="D672" s="2">
        <v>45940</v>
      </c>
      <c r="E672" s="2">
        <v>45952</v>
      </c>
      <c r="F672" s="1" t="s">
        <v>14</v>
      </c>
      <c r="G672">
        <v>76</v>
      </c>
      <c r="H672" t="str">
        <f t="shared" si="30"/>
        <v>Good</v>
      </c>
      <c r="I672">
        <f>VLOOKUP(F672, [1]Sheet1!A:B, 2, FALSE)</f>
        <v>19</v>
      </c>
      <c r="J672" s="1">
        <f>hospitaldata[[#This Row],[departure_date]]-hospitaldata[[#This Row],[arrival_date]]</f>
        <v>12</v>
      </c>
      <c r="K672" s="1" t="str">
        <f t="shared" si="31"/>
        <v>Tuesday</v>
      </c>
      <c r="L672" s="4" t="b">
        <f t="shared" si="32"/>
        <v>1</v>
      </c>
    </row>
    <row r="673" spans="1:12" x14ac:dyDescent="0.25">
      <c r="A673" s="1" t="s">
        <v>1351</v>
      </c>
      <c r="B673" s="1" t="s">
        <v>1352</v>
      </c>
      <c r="C673">
        <v>5</v>
      </c>
      <c r="D673" s="2">
        <v>45662</v>
      </c>
      <c r="E673" s="2">
        <v>45671</v>
      </c>
      <c r="F673" s="1" t="s">
        <v>17</v>
      </c>
      <c r="G673">
        <v>87</v>
      </c>
      <c r="H673" t="str">
        <f t="shared" si="30"/>
        <v>Good</v>
      </c>
      <c r="I673">
        <f>VLOOKUP(F673, [1]Sheet1!A:B, 2, FALSE)</f>
        <v>22</v>
      </c>
      <c r="J673" s="1">
        <f>hospitaldata[[#This Row],[departure_date]]-hospitaldata[[#This Row],[arrival_date]]</f>
        <v>9</v>
      </c>
      <c r="K673" s="1" t="str">
        <f t="shared" si="31"/>
        <v>Thursday</v>
      </c>
      <c r="L673" s="4" t="b">
        <f t="shared" si="32"/>
        <v>0</v>
      </c>
    </row>
    <row r="674" spans="1:12" x14ac:dyDescent="0.25">
      <c r="A674" s="1" t="s">
        <v>1353</v>
      </c>
      <c r="B674" s="1" t="s">
        <v>1354</v>
      </c>
      <c r="C674">
        <v>77</v>
      </c>
      <c r="D674" s="2">
        <v>45775</v>
      </c>
      <c r="E674" s="2">
        <v>45783</v>
      </c>
      <c r="F674" s="1" t="s">
        <v>17</v>
      </c>
      <c r="G674">
        <v>92</v>
      </c>
      <c r="H674" t="str">
        <f t="shared" si="30"/>
        <v>Excellent</v>
      </c>
      <c r="I674">
        <f>VLOOKUP(F674, [1]Sheet1!A:B, 2, FALSE)</f>
        <v>22</v>
      </c>
      <c r="J674" s="1">
        <f>hospitaldata[[#This Row],[departure_date]]-hospitaldata[[#This Row],[arrival_date]]</f>
        <v>8</v>
      </c>
      <c r="K674" s="1" t="str">
        <f t="shared" si="31"/>
        <v>Saturday</v>
      </c>
      <c r="L674" s="4" t="b">
        <f t="shared" si="32"/>
        <v>0</v>
      </c>
    </row>
    <row r="675" spans="1:12" x14ac:dyDescent="0.25">
      <c r="A675" s="1" t="s">
        <v>1355</v>
      </c>
      <c r="B675" s="1" t="s">
        <v>1356</v>
      </c>
      <c r="C675">
        <v>61</v>
      </c>
      <c r="D675" s="2">
        <v>45676</v>
      </c>
      <c r="E675" s="2">
        <v>45682</v>
      </c>
      <c r="F675" s="1" t="s">
        <v>9</v>
      </c>
      <c r="G675">
        <v>64</v>
      </c>
      <c r="H675" t="str">
        <f t="shared" si="30"/>
        <v>Good</v>
      </c>
      <c r="I675">
        <f>VLOOKUP(F675, [1]Sheet1!A:B, 2, FALSE)</f>
        <v>10</v>
      </c>
      <c r="J675" s="1">
        <f>hospitaldata[[#This Row],[departure_date]]-hospitaldata[[#This Row],[arrival_date]]</f>
        <v>6</v>
      </c>
      <c r="K675" s="1" t="str">
        <f t="shared" si="31"/>
        <v>Thursday</v>
      </c>
      <c r="L675" s="4" t="b">
        <f t="shared" si="32"/>
        <v>0</v>
      </c>
    </row>
    <row r="676" spans="1:12" x14ac:dyDescent="0.25">
      <c r="A676" s="1" t="s">
        <v>1357</v>
      </c>
      <c r="B676" s="1" t="s">
        <v>1358</v>
      </c>
      <c r="C676">
        <v>65</v>
      </c>
      <c r="D676" s="2">
        <v>45704</v>
      </c>
      <c r="E676" s="2">
        <v>45711</v>
      </c>
      <c r="F676" s="1" t="s">
        <v>9</v>
      </c>
      <c r="G676">
        <v>63</v>
      </c>
      <c r="H676" t="str">
        <f t="shared" si="30"/>
        <v>Good</v>
      </c>
      <c r="I676">
        <f>VLOOKUP(F676, [1]Sheet1!A:B, 2, FALSE)</f>
        <v>10</v>
      </c>
      <c r="J676" s="1">
        <f>hospitaldata[[#This Row],[departure_date]]-hospitaldata[[#This Row],[arrival_date]]</f>
        <v>7</v>
      </c>
      <c r="K676" s="1" t="str">
        <f t="shared" si="31"/>
        <v>Monday</v>
      </c>
      <c r="L676" s="4" t="b">
        <f t="shared" si="32"/>
        <v>0</v>
      </c>
    </row>
    <row r="677" spans="1:12" x14ac:dyDescent="0.25">
      <c r="A677" s="1" t="s">
        <v>1359</v>
      </c>
      <c r="B677" s="1" t="s">
        <v>1360</v>
      </c>
      <c r="C677">
        <v>32</v>
      </c>
      <c r="D677" s="2">
        <v>45741</v>
      </c>
      <c r="E677" s="2">
        <v>45747</v>
      </c>
      <c r="F677" s="1" t="s">
        <v>17</v>
      </c>
      <c r="G677">
        <v>66</v>
      </c>
      <c r="H677" t="str">
        <f t="shared" si="30"/>
        <v>Good</v>
      </c>
      <c r="I677">
        <f>VLOOKUP(F677, [1]Sheet1!A:B, 2, FALSE)</f>
        <v>22</v>
      </c>
      <c r="J677" s="1">
        <f>hospitaldata[[#This Row],[departure_date]]-hospitaldata[[#This Row],[arrival_date]]</f>
        <v>6</v>
      </c>
      <c r="K677" s="1" t="str">
        <f t="shared" si="31"/>
        <v>Wednesday</v>
      </c>
      <c r="L677" s="4" t="b">
        <f t="shared" si="32"/>
        <v>0</v>
      </c>
    </row>
    <row r="678" spans="1:12" x14ac:dyDescent="0.25">
      <c r="A678" s="1" t="s">
        <v>1361</v>
      </c>
      <c r="B678" s="1" t="s">
        <v>1362</v>
      </c>
      <c r="C678">
        <v>78</v>
      </c>
      <c r="D678" s="2">
        <v>45671</v>
      </c>
      <c r="E678" s="2">
        <v>45678</v>
      </c>
      <c r="F678" s="1" t="s">
        <v>14</v>
      </c>
      <c r="G678">
        <v>78</v>
      </c>
      <c r="H678" t="str">
        <f t="shared" si="30"/>
        <v>Good</v>
      </c>
      <c r="I678">
        <f>VLOOKUP(F678, [1]Sheet1!A:B, 2, FALSE)</f>
        <v>19</v>
      </c>
      <c r="J678" s="1">
        <f>hospitaldata[[#This Row],[departure_date]]-hospitaldata[[#This Row],[arrival_date]]</f>
        <v>7</v>
      </c>
      <c r="K678" s="1" t="str">
        <f t="shared" si="31"/>
        <v>Sunday</v>
      </c>
      <c r="L678" s="4" t="b">
        <f t="shared" si="32"/>
        <v>0</v>
      </c>
    </row>
    <row r="679" spans="1:12" x14ac:dyDescent="0.25">
      <c r="A679" s="1" t="s">
        <v>1363</v>
      </c>
      <c r="B679" s="1" t="s">
        <v>1028</v>
      </c>
      <c r="C679">
        <v>53</v>
      </c>
      <c r="D679" s="2">
        <v>45905</v>
      </c>
      <c r="E679" s="2">
        <v>45909</v>
      </c>
      <c r="F679" s="1" t="s">
        <v>17</v>
      </c>
      <c r="G679">
        <v>88</v>
      </c>
      <c r="H679" t="str">
        <f t="shared" si="30"/>
        <v>Good</v>
      </c>
      <c r="I679">
        <f>VLOOKUP(F679, [1]Sheet1!A:B, 2, FALSE)</f>
        <v>22</v>
      </c>
      <c r="J679" s="1">
        <f>hospitaldata[[#This Row],[departure_date]]-hospitaldata[[#This Row],[arrival_date]]</f>
        <v>4</v>
      </c>
      <c r="K679" s="1" t="str">
        <f t="shared" si="31"/>
        <v>Wednesday</v>
      </c>
      <c r="L679" s="4" t="b">
        <f t="shared" si="32"/>
        <v>0</v>
      </c>
    </row>
    <row r="680" spans="1:12" x14ac:dyDescent="0.25">
      <c r="A680" s="1" t="s">
        <v>1364</v>
      </c>
      <c r="B680" s="1" t="s">
        <v>1365</v>
      </c>
      <c r="C680">
        <v>23</v>
      </c>
      <c r="D680" s="2">
        <v>45976</v>
      </c>
      <c r="E680" s="2">
        <v>45986</v>
      </c>
      <c r="F680" s="1" t="s">
        <v>9</v>
      </c>
      <c r="G680">
        <v>67</v>
      </c>
      <c r="H680" t="str">
        <f t="shared" si="30"/>
        <v>Good</v>
      </c>
      <c r="I680">
        <f>VLOOKUP(F680, [1]Sheet1!A:B, 2, FALSE)</f>
        <v>10</v>
      </c>
      <c r="J680" s="1">
        <f>hospitaldata[[#This Row],[departure_date]]-hospitaldata[[#This Row],[arrival_date]]</f>
        <v>10</v>
      </c>
      <c r="K680" s="1" t="str">
        <f t="shared" si="31"/>
        <v>Monday</v>
      </c>
      <c r="L680" s="4" t="b">
        <f t="shared" si="32"/>
        <v>1</v>
      </c>
    </row>
    <row r="681" spans="1:12" x14ac:dyDescent="0.25">
      <c r="A681" s="1" t="s">
        <v>1366</v>
      </c>
      <c r="B681" s="1" t="s">
        <v>1367</v>
      </c>
      <c r="C681">
        <v>89</v>
      </c>
      <c r="D681" s="2">
        <v>45814</v>
      </c>
      <c r="E681" s="2">
        <v>45824</v>
      </c>
      <c r="F681" s="1" t="s">
        <v>9</v>
      </c>
      <c r="G681">
        <v>76</v>
      </c>
      <c r="H681" t="str">
        <f t="shared" si="30"/>
        <v>Good</v>
      </c>
      <c r="I681">
        <f>VLOOKUP(F681, [1]Sheet1!A:B, 2, FALSE)</f>
        <v>10</v>
      </c>
      <c r="J681" s="1">
        <f>hospitaldata[[#This Row],[departure_date]]-hospitaldata[[#This Row],[arrival_date]]</f>
        <v>10</v>
      </c>
      <c r="K681" s="1" t="str">
        <f t="shared" si="31"/>
        <v>Thursday</v>
      </c>
      <c r="L681" s="4" t="b">
        <f t="shared" si="32"/>
        <v>1</v>
      </c>
    </row>
    <row r="682" spans="1:12" x14ac:dyDescent="0.25">
      <c r="A682" s="1" t="s">
        <v>1368</v>
      </c>
      <c r="B682" s="1" t="s">
        <v>1369</v>
      </c>
      <c r="C682">
        <v>65</v>
      </c>
      <c r="D682" s="2">
        <v>45715</v>
      </c>
      <c r="E682" s="2">
        <v>45720</v>
      </c>
      <c r="F682" s="1" t="s">
        <v>9</v>
      </c>
      <c r="G682">
        <v>87</v>
      </c>
      <c r="H682" t="str">
        <f t="shared" si="30"/>
        <v>Good</v>
      </c>
      <c r="I682">
        <f>VLOOKUP(F682, [1]Sheet1!A:B, 2, FALSE)</f>
        <v>10</v>
      </c>
      <c r="J682" s="1">
        <f>hospitaldata[[#This Row],[departure_date]]-hospitaldata[[#This Row],[arrival_date]]</f>
        <v>5</v>
      </c>
      <c r="K682" s="1" t="str">
        <f t="shared" si="31"/>
        <v>Monday</v>
      </c>
      <c r="L682" s="4" t="b">
        <f t="shared" si="32"/>
        <v>0</v>
      </c>
    </row>
    <row r="683" spans="1:12" x14ac:dyDescent="0.25">
      <c r="A683" s="1" t="s">
        <v>1370</v>
      </c>
      <c r="B683" s="1" t="s">
        <v>1371</v>
      </c>
      <c r="C683">
        <v>61</v>
      </c>
      <c r="D683" s="2">
        <v>45739</v>
      </c>
      <c r="E683" s="2">
        <v>45749</v>
      </c>
      <c r="F683" s="1" t="s">
        <v>17</v>
      </c>
      <c r="G683">
        <v>79</v>
      </c>
      <c r="H683" t="str">
        <f t="shared" si="30"/>
        <v>Good</v>
      </c>
      <c r="I683">
        <f>VLOOKUP(F683, [1]Sheet1!A:B, 2, FALSE)</f>
        <v>22</v>
      </c>
      <c r="J683" s="1">
        <f>hospitaldata[[#This Row],[departure_date]]-hospitaldata[[#This Row],[arrival_date]]</f>
        <v>10</v>
      </c>
      <c r="K683" s="1" t="str">
        <f t="shared" si="31"/>
        <v>Thursday</v>
      </c>
      <c r="L683" s="4" t="b">
        <f t="shared" si="32"/>
        <v>1</v>
      </c>
    </row>
    <row r="684" spans="1:12" x14ac:dyDescent="0.25">
      <c r="A684" s="1" t="s">
        <v>1372</v>
      </c>
      <c r="B684" s="1" t="s">
        <v>1373</v>
      </c>
      <c r="C684">
        <v>40</v>
      </c>
      <c r="D684" s="2">
        <v>45876</v>
      </c>
      <c r="E684" s="2">
        <v>45877</v>
      </c>
      <c r="F684" s="1" t="s">
        <v>17</v>
      </c>
      <c r="G684">
        <v>71</v>
      </c>
      <c r="H684" t="str">
        <f t="shared" si="30"/>
        <v>Good</v>
      </c>
      <c r="I684">
        <f>VLOOKUP(F684, [1]Sheet1!A:B, 2, FALSE)</f>
        <v>22</v>
      </c>
      <c r="J684" s="1">
        <f>hospitaldata[[#This Row],[departure_date]]-hospitaldata[[#This Row],[arrival_date]]</f>
        <v>1</v>
      </c>
      <c r="K684" s="1" t="str">
        <f t="shared" si="31"/>
        <v>Thursday</v>
      </c>
      <c r="L684" s="4" t="b">
        <f t="shared" si="32"/>
        <v>0</v>
      </c>
    </row>
    <row r="685" spans="1:12" x14ac:dyDescent="0.25">
      <c r="A685" s="1" t="s">
        <v>1374</v>
      </c>
      <c r="B685" s="1" t="s">
        <v>1375</v>
      </c>
      <c r="C685">
        <v>70</v>
      </c>
      <c r="D685" s="2">
        <v>45923</v>
      </c>
      <c r="E685" s="2">
        <v>45925</v>
      </c>
      <c r="F685" s="1" t="s">
        <v>14</v>
      </c>
      <c r="G685">
        <v>84</v>
      </c>
      <c r="H685" t="str">
        <f t="shared" si="30"/>
        <v>Good</v>
      </c>
      <c r="I685">
        <f>VLOOKUP(F685, [1]Sheet1!A:B, 2, FALSE)</f>
        <v>19</v>
      </c>
      <c r="J685" s="1">
        <f>hospitaldata[[#This Row],[departure_date]]-hospitaldata[[#This Row],[arrival_date]]</f>
        <v>2</v>
      </c>
      <c r="K685" s="1" t="str">
        <f t="shared" si="31"/>
        <v>Saturday</v>
      </c>
      <c r="L685" s="4" t="b">
        <f t="shared" si="32"/>
        <v>0</v>
      </c>
    </row>
    <row r="686" spans="1:12" x14ac:dyDescent="0.25">
      <c r="A686" s="1" t="s">
        <v>1376</v>
      </c>
      <c r="B686" s="1" t="s">
        <v>1377</v>
      </c>
      <c r="C686">
        <v>34</v>
      </c>
      <c r="D686" s="2">
        <v>45659</v>
      </c>
      <c r="E686" s="2">
        <v>45671</v>
      </c>
      <c r="F686" s="1" t="s">
        <v>20</v>
      </c>
      <c r="G686">
        <v>83</v>
      </c>
      <c r="H686" t="str">
        <f t="shared" si="30"/>
        <v>Good</v>
      </c>
      <c r="I686">
        <f>VLOOKUP(F686, [1]Sheet1!A:B, 2, FALSE)</f>
        <v>14</v>
      </c>
      <c r="J686" s="1">
        <f>hospitaldata[[#This Row],[departure_date]]-hospitaldata[[#This Row],[arrival_date]]</f>
        <v>12</v>
      </c>
      <c r="K686" s="1" t="str">
        <f t="shared" si="31"/>
        <v>Friday</v>
      </c>
      <c r="L686" s="4" t="b">
        <f t="shared" si="32"/>
        <v>0</v>
      </c>
    </row>
    <row r="687" spans="1:12" x14ac:dyDescent="0.25">
      <c r="A687" s="1" t="s">
        <v>1378</v>
      </c>
      <c r="B687" s="1" t="s">
        <v>1379</v>
      </c>
      <c r="C687">
        <v>73</v>
      </c>
      <c r="D687" s="2">
        <v>45679</v>
      </c>
      <c r="E687" s="2">
        <v>45689</v>
      </c>
      <c r="F687" s="1" t="s">
        <v>9</v>
      </c>
      <c r="G687">
        <v>98</v>
      </c>
      <c r="H687" t="str">
        <f t="shared" si="30"/>
        <v>Excellent</v>
      </c>
      <c r="I687">
        <f>VLOOKUP(F687, [1]Sheet1!A:B, 2, FALSE)</f>
        <v>10</v>
      </c>
      <c r="J687" s="1">
        <f>hospitaldata[[#This Row],[departure_date]]-hospitaldata[[#This Row],[arrival_date]]</f>
        <v>10</v>
      </c>
      <c r="K687" s="1" t="str">
        <f t="shared" si="31"/>
        <v>Tuesday</v>
      </c>
      <c r="L687" s="4" t="b">
        <f t="shared" si="32"/>
        <v>0</v>
      </c>
    </row>
    <row r="688" spans="1:12" x14ac:dyDescent="0.25">
      <c r="A688" s="1" t="s">
        <v>1380</v>
      </c>
      <c r="B688" s="1" t="s">
        <v>1381</v>
      </c>
      <c r="C688">
        <v>28</v>
      </c>
      <c r="D688" s="2">
        <v>45887</v>
      </c>
      <c r="E688" s="2">
        <v>45891</v>
      </c>
      <c r="F688" s="1" t="s">
        <v>14</v>
      </c>
      <c r="G688">
        <v>86</v>
      </c>
      <c r="H688" t="str">
        <f t="shared" si="30"/>
        <v>Good</v>
      </c>
      <c r="I688">
        <f>VLOOKUP(F688, [1]Sheet1!A:B, 2, FALSE)</f>
        <v>19</v>
      </c>
      <c r="J688" s="1">
        <f>hospitaldata[[#This Row],[departure_date]]-hospitaldata[[#This Row],[arrival_date]]</f>
        <v>4</v>
      </c>
      <c r="K688" s="1" t="str">
        <f t="shared" si="31"/>
        <v>Saturday</v>
      </c>
      <c r="L688" s="4" t="b">
        <f t="shared" si="32"/>
        <v>0</v>
      </c>
    </row>
    <row r="689" spans="1:12" x14ac:dyDescent="0.25">
      <c r="A689" s="1" t="s">
        <v>1382</v>
      </c>
      <c r="B689" s="1" t="s">
        <v>1383</v>
      </c>
      <c r="C689">
        <v>40</v>
      </c>
      <c r="D689" s="2">
        <v>45805</v>
      </c>
      <c r="E689" s="2">
        <v>45817</v>
      </c>
      <c r="F689" s="1" t="s">
        <v>9</v>
      </c>
      <c r="G689">
        <v>78</v>
      </c>
      <c r="H689" t="str">
        <f t="shared" si="30"/>
        <v>Good</v>
      </c>
      <c r="I689">
        <f>VLOOKUP(F689, [1]Sheet1!A:B, 2, FALSE)</f>
        <v>10</v>
      </c>
      <c r="J689" s="1">
        <f>hospitaldata[[#This Row],[departure_date]]-hospitaldata[[#This Row],[arrival_date]]</f>
        <v>12</v>
      </c>
      <c r="K689" s="1" t="str">
        <f t="shared" si="31"/>
        <v>Thursday</v>
      </c>
      <c r="L689" s="4" t="b">
        <f t="shared" si="32"/>
        <v>1</v>
      </c>
    </row>
    <row r="690" spans="1:12" x14ac:dyDescent="0.25">
      <c r="A690" s="1" t="s">
        <v>1384</v>
      </c>
      <c r="B690" s="1" t="s">
        <v>1385</v>
      </c>
      <c r="C690">
        <v>83</v>
      </c>
      <c r="D690" s="2">
        <v>45979</v>
      </c>
      <c r="E690" s="2">
        <v>45993</v>
      </c>
      <c r="F690" s="1" t="s">
        <v>14</v>
      </c>
      <c r="G690">
        <v>93</v>
      </c>
      <c r="H690" t="str">
        <f t="shared" si="30"/>
        <v>Excellent</v>
      </c>
      <c r="I690">
        <f>VLOOKUP(F690, [1]Sheet1!A:B, 2, FALSE)</f>
        <v>19</v>
      </c>
      <c r="J690" s="1">
        <f>hospitaldata[[#This Row],[departure_date]]-hospitaldata[[#This Row],[arrival_date]]</f>
        <v>14</v>
      </c>
      <c r="K690" s="1" t="str">
        <f t="shared" si="31"/>
        <v>Friday</v>
      </c>
      <c r="L690" s="4" t="b">
        <f t="shared" si="32"/>
        <v>0</v>
      </c>
    </row>
    <row r="691" spans="1:12" x14ac:dyDescent="0.25">
      <c r="A691" s="1" t="s">
        <v>1386</v>
      </c>
      <c r="B691" s="1" t="s">
        <v>1387</v>
      </c>
      <c r="C691">
        <v>21</v>
      </c>
      <c r="D691" s="2">
        <v>45791</v>
      </c>
      <c r="E691" s="2">
        <v>45802</v>
      </c>
      <c r="F691" s="1" t="s">
        <v>14</v>
      </c>
      <c r="G691">
        <v>69</v>
      </c>
      <c r="H691" t="str">
        <f t="shared" si="30"/>
        <v>Good</v>
      </c>
      <c r="I691">
        <f>VLOOKUP(F691, [1]Sheet1!A:B, 2, FALSE)</f>
        <v>19</v>
      </c>
      <c r="J691" s="1">
        <f>hospitaldata[[#This Row],[departure_date]]-hospitaldata[[#This Row],[arrival_date]]</f>
        <v>11</v>
      </c>
      <c r="K691" s="1" t="str">
        <f t="shared" si="31"/>
        <v>Saturday</v>
      </c>
      <c r="L691" s="4" t="b">
        <f t="shared" si="32"/>
        <v>1</v>
      </c>
    </row>
    <row r="692" spans="1:12" x14ac:dyDescent="0.25">
      <c r="A692" s="1" t="s">
        <v>1388</v>
      </c>
      <c r="B692" s="1" t="s">
        <v>1389</v>
      </c>
      <c r="C692">
        <v>72</v>
      </c>
      <c r="D692" s="2">
        <v>46009</v>
      </c>
      <c r="E692" s="2">
        <v>46015</v>
      </c>
      <c r="F692" s="1" t="s">
        <v>17</v>
      </c>
      <c r="G692">
        <v>95</v>
      </c>
      <c r="H692" t="str">
        <f t="shared" si="30"/>
        <v>Excellent</v>
      </c>
      <c r="I692">
        <f>VLOOKUP(F692, [1]Sheet1!A:B, 2, FALSE)</f>
        <v>22</v>
      </c>
      <c r="J692" s="1">
        <f>hospitaldata[[#This Row],[departure_date]]-hospitaldata[[#This Row],[arrival_date]]</f>
        <v>6</v>
      </c>
      <c r="K692" s="1" t="str">
        <f t="shared" si="31"/>
        <v>Monday</v>
      </c>
      <c r="L692" s="4" t="b">
        <f t="shared" si="32"/>
        <v>0</v>
      </c>
    </row>
    <row r="693" spans="1:12" x14ac:dyDescent="0.25">
      <c r="A693" s="1" t="s">
        <v>1390</v>
      </c>
      <c r="B693" s="1" t="s">
        <v>1391</v>
      </c>
      <c r="C693">
        <v>58</v>
      </c>
      <c r="D693" s="2">
        <v>45915</v>
      </c>
      <c r="E693" s="2">
        <v>45928</v>
      </c>
      <c r="F693" s="1" t="s">
        <v>20</v>
      </c>
      <c r="G693">
        <v>63</v>
      </c>
      <c r="H693" t="str">
        <f t="shared" si="30"/>
        <v>Good</v>
      </c>
      <c r="I693">
        <f>VLOOKUP(F693, [1]Sheet1!A:B, 2, FALSE)</f>
        <v>14</v>
      </c>
      <c r="J693" s="1">
        <f>hospitaldata[[#This Row],[departure_date]]-hospitaldata[[#This Row],[arrival_date]]</f>
        <v>13</v>
      </c>
      <c r="K693" s="1" t="str">
        <f t="shared" si="31"/>
        <v>Monday</v>
      </c>
      <c r="L693" s="4" t="b">
        <f t="shared" si="32"/>
        <v>1</v>
      </c>
    </row>
    <row r="694" spans="1:12" x14ac:dyDescent="0.25">
      <c r="A694" s="1" t="s">
        <v>1392</v>
      </c>
      <c r="B694" s="1" t="s">
        <v>1393</v>
      </c>
      <c r="C694">
        <v>64</v>
      </c>
      <c r="D694" s="2">
        <v>45811</v>
      </c>
      <c r="E694" s="2">
        <v>45820</v>
      </c>
      <c r="F694" s="1" t="s">
        <v>14</v>
      </c>
      <c r="G694">
        <v>69</v>
      </c>
      <c r="H694" t="str">
        <f t="shared" si="30"/>
        <v>Good</v>
      </c>
      <c r="I694">
        <f>VLOOKUP(F694, [1]Sheet1!A:B, 2, FALSE)</f>
        <v>19</v>
      </c>
      <c r="J694" s="1">
        <f>hospitaldata[[#This Row],[departure_date]]-hospitaldata[[#This Row],[arrival_date]]</f>
        <v>9</v>
      </c>
      <c r="K694" s="1" t="str">
        <f t="shared" si="31"/>
        <v>Sunday</v>
      </c>
      <c r="L694" s="4" t="b">
        <f t="shared" si="32"/>
        <v>1</v>
      </c>
    </row>
    <row r="695" spans="1:12" x14ac:dyDescent="0.25">
      <c r="A695" s="1" t="s">
        <v>1394</v>
      </c>
      <c r="B695" s="1" t="s">
        <v>1395</v>
      </c>
      <c r="C695">
        <v>52</v>
      </c>
      <c r="D695" s="2">
        <v>45972</v>
      </c>
      <c r="E695" s="2">
        <v>45978</v>
      </c>
      <c r="F695" s="1" t="s">
        <v>14</v>
      </c>
      <c r="G695">
        <v>80</v>
      </c>
      <c r="H695" t="str">
        <f t="shared" si="30"/>
        <v>Good</v>
      </c>
      <c r="I695">
        <f>VLOOKUP(F695, [1]Sheet1!A:B, 2, FALSE)</f>
        <v>19</v>
      </c>
      <c r="J695" s="1">
        <f>hospitaldata[[#This Row],[departure_date]]-hospitaldata[[#This Row],[arrival_date]]</f>
        <v>6</v>
      </c>
      <c r="K695" s="1" t="str">
        <f t="shared" si="31"/>
        <v>Tuesday</v>
      </c>
      <c r="L695" s="4" t="b">
        <f t="shared" si="32"/>
        <v>0</v>
      </c>
    </row>
    <row r="696" spans="1:12" x14ac:dyDescent="0.25">
      <c r="A696" s="1" t="s">
        <v>1396</v>
      </c>
      <c r="B696" s="1" t="s">
        <v>1397</v>
      </c>
      <c r="C696">
        <v>21</v>
      </c>
      <c r="D696" s="2">
        <v>45755</v>
      </c>
      <c r="E696" s="2">
        <v>45769</v>
      </c>
      <c r="F696" s="1" t="s">
        <v>20</v>
      </c>
      <c r="G696">
        <v>84</v>
      </c>
      <c r="H696" t="str">
        <f t="shared" si="30"/>
        <v>Good</v>
      </c>
      <c r="I696">
        <f>VLOOKUP(F696, [1]Sheet1!A:B, 2, FALSE)</f>
        <v>14</v>
      </c>
      <c r="J696" s="1">
        <f>hospitaldata[[#This Row],[departure_date]]-hospitaldata[[#This Row],[arrival_date]]</f>
        <v>14</v>
      </c>
      <c r="K696" s="1" t="str">
        <f t="shared" si="31"/>
        <v>Saturday</v>
      </c>
      <c r="L696" s="4" t="b">
        <f t="shared" si="32"/>
        <v>0</v>
      </c>
    </row>
    <row r="697" spans="1:12" x14ac:dyDescent="0.25">
      <c r="A697" s="1" t="s">
        <v>1398</v>
      </c>
      <c r="B697" s="1" t="s">
        <v>1399</v>
      </c>
      <c r="C697">
        <v>27</v>
      </c>
      <c r="D697" s="2">
        <v>45958</v>
      </c>
      <c r="E697" s="2">
        <v>45962</v>
      </c>
      <c r="F697" s="1" t="s">
        <v>17</v>
      </c>
      <c r="G697">
        <v>66</v>
      </c>
      <c r="H697" t="str">
        <f t="shared" si="30"/>
        <v>Good</v>
      </c>
      <c r="I697">
        <f>VLOOKUP(F697, [1]Sheet1!A:B, 2, FALSE)</f>
        <v>22</v>
      </c>
      <c r="J697" s="1">
        <f>hospitaldata[[#This Row],[departure_date]]-hospitaldata[[#This Row],[arrival_date]]</f>
        <v>4</v>
      </c>
      <c r="K697" s="1" t="str">
        <f t="shared" si="31"/>
        <v>Friday</v>
      </c>
      <c r="L697" s="4" t="b">
        <f t="shared" si="32"/>
        <v>0</v>
      </c>
    </row>
    <row r="698" spans="1:12" x14ac:dyDescent="0.25">
      <c r="A698" s="1" t="s">
        <v>1400</v>
      </c>
      <c r="B698" s="1" t="s">
        <v>1401</v>
      </c>
      <c r="C698">
        <v>48</v>
      </c>
      <c r="D698" s="2">
        <v>45821</v>
      </c>
      <c r="E698" s="2">
        <v>45824</v>
      </c>
      <c r="F698" s="1" t="s">
        <v>17</v>
      </c>
      <c r="G698">
        <v>60</v>
      </c>
      <c r="H698" t="str">
        <f t="shared" si="30"/>
        <v>Needs Improvement</v>
      </c>
      <c r="I698">
        <f>VLOOKUP(F698, [1]Sheet1!A:B, 2, FALSE)</f>
        <v>22</v>
      </c>
      <c r="J698" s="1">
        <f>hospitaldata[[#This Row],[departure_date]]-hospitaldata[[#This Row],[arrival_date]]</f>
        <v>3</v>
      </c>
      <c r="K698" s="1" t="str">
        <f t="shared" si="31"/>
        <v>Friday</v>
      </c>
      <c r="L698" s="4" t="b">
        <f t="shared" si="32"/>
        <v>0</v>
      </c>
    </row>
    <row r="699" spans="1:12" x14ac:dyDescent="0.25">
      <c r="A699" s="1" t="s">
        <v>1402</v>
      </c>
      <c r="B699" s="1" t="s">
        <v>1403</v>
      </c>
      <c r="C699">
        <v>9</v>
      </c>
      <c r="D699" s="2">
        <v>45730</v>
      </c>
      <c r="E699" s="2">
        <v>45743</v>
      </c>
      <c r="F699" s="1" t="s">
        <v>20</v>
      </c>
      <c r="G699">
        <v>91</v>
      </c>
      <c r="H699" t="str">
        <f t="shared" si="30"/>
        <v>Excellent</v>
      </c>
      <c r="I699">
        <f>VLOOKUP(F699, [1]Sheet1!A:B, 2, FALSE)</f>
        <v>14</v>
      </c>
      <c r="J699" s="1">
        <f>hospitaldata[[#This Row],[departure_date]]-hospitaldata[[#This Row],[arrival_date]]</f>
        <v>13</v>
      </c>
      <c r="K699" s="1" t="str">
        <f t="shared" si="31"/>
        <v>Monday</v>
      </c>
      <c r="L699" s="4" t="b">
        <f t="shared" si="32"/>
        <v>0</v>
      </c>
    </row>
    <row r="700" spans="1:12" x14ac:dyDescent="0.25">
      <c r="A700" s="1" t="s">
        <v>1404</v>
      </c>
      <c r="B700" s="1" t="s">
        <v>1405</v>
      </c>
      <c r="C700">
        <v>31</v>
      </c>
      <c r="D700" s="2">
        <v>45833</v>
      </c>
      <c r="E700" s="2">
        <v>45839</v>
      </c>
      <c r="F700" s="1" t="s">
        <v>9</v>
      </c>
      <c r="G700">
        <v>76</v>
      </c>
      <c r="H700" t="str">
        <f t="shared" si="30"/>
        <v>Good</v>
      </c>
      <c r="I700">
        <f>VLOOKUP(F700, [1]Sheet1!A:B, 2, FALSE)</f>
        <v>10</v>
      </c>
      <c r="J700" s="1">
        <f>hospitaldata[[#This Row],[departure_date]]-hospitaldata[[#This Row],[arrival_date]]</f>
        <v>6</v>
      </c>
      <c r="K700" s="1" t="str">
        <f t="shared" si="31"/>
        <v>Tuesday</v>
      </c>
      <c r="L700" s="4" t="b">
        <f t="shared" si="32"/>
        <v>0</v>
      </c>
    </row>
    <row r="701" spans="1:12" x14ac:dyDescent="0.25">
      <c r="A701" s="1" t="s">
        <v>1406</v>
      </c>
      <c r="B701" s="1" t="s">
        <v>1407</v>
      </c>
      <c r="C701">
        <v>73</v>
      </c>
      <c r="D701" s="2">
        <v>45940</v>
      </c>
      <c r="E701" s="2">
        <v>45946</v>
      </c>
      <c r="F701" s="1" t="s">
        <v>9</v>
      </c>
      <c r="G701">
        <v>94</v>
      </c>
      <c r="H701" t="str">
        <f t="shared" si="30"/>
        <v>Excellent</v>
      </c>
      <c r="I701">
        <f>VLOOKUP(F701, [1]Sheet1!A:B, 2, FALSE)</f>
        <v>10</v>
      </c>
      <c r="J701" s="1">
        <f>hospitaldata[[#This Row],[departure_date]]-hospitaldata[[#This Row],[arrival_date]]</f>
        <v>6</v>
      </c>
      <c r="K701" s="1" t="str">
        <f t="shared" si="31"/>
        <v>Tuesday</v>
      </c>
      <c r="L701" s="4" t="b">
        <f t="shared" si="32"/>
        <v>0</v>
      </c>
    </row>
    <row r="702" spans="1:12" x14ac:dyDescent="0.25">
      <c r="A702" s="1" t="s">
        <v>1408</v>
      </c>
      <c r="B702" s="1" t="s">
        <v>1409</v>
      </c>
      <c r="C702">
        <v>84</v>
      </c>
      <c r="D702" s="2">
        <v>45928</v>
      </c>
      <c r="E702" s="2">
        <v>45932</v>
      </c>
      <c r="F702" s="1" t="s">
        <v>14</v>
      </c>
      <c r="G702">
        <v>88</v>
      </c>
      <c r="H702" t="str">
        <f t="shared" si="30"/>
        <v>Good</v>
      </c>
      <c r="I702">
        <f>VLOOKUP(F702, [1]Sheet1!A:B, 2, FALSE)</f>
        <v>19</v>
      </c>
      <c r="J702" s="1">
        <f>hospitaldata[[#This Row],[departure_date]]-hospitaldata[[#This Row],[arrival_date]]</f>
        <v>4</v>
      </c>
      <c r="K702" s="1" t="str">
        <f t="shared" si="31"/>
        <v>Saturday</v>
      </c>
      <c r="L702" s="4" t="b">
        <f t="shared" si="32"/>
        <v>0</v>
      </c>
    </row>
    <row r="703" spans="1:12" x14ac:dyDescent="0.25">
      <c r="A703" s="1" t="s">
        <v>1410</v>
      </c>
      <c r="B703" s="1" t="s">
        <v>1411</v>
      </c>
      <c r="C703">
        <v>72</v>
      </c>
      <c r="D703" s="2">
        <v>45905</v>
      </c>
      <c r="E703" s="2">
        <v>45917</v>
      </c>
      <c r="F703" s="1" t="s">
        <v>14</v>
      </c>
      <c r="G703">
        <v>76</v>
      </c>
      <c r="H703" t="str">
        <f t="shared" si="30"/>
        <v>Good</v>
      </c>
      <c r="I703">
        <f>VLOOKUP(F703, [1]Sheet1!A:B, 2, FALSE)</f>
        <v>19</v>
      </c>
      <c r="J703" s="1">
        <f>hospitaldata[[#This Row],[departure_date]]-hospitaldata[[#This Row],[arrival_date]]</f>
        <v>12</v>
      </c>
      <c r="K703" s="1" t="str">
        <f t="shared" si="31"/>
        <v>Monday</v>
      </c>
      <c r="L703" s="4" t="b">
        <f t="shared" si="32"/>
        <v>1</v>
      </c>
    </row>
    <row r="704" spans="1:12" x14ac:dyDescent="0.25">
      <c r="A704" s="1" t="s">
        <v>1412</v>
      </c>
      <c r="B704" s="1" t="s">
        <v>1413</v>
      </c>
      <c r="C704">
        <v>42</v>
      </c>
      <c r="D704" s="2">
        <v>45698</v>
      </c>
      <c r="E704" s="2">
        <v>45708</v>
      </c>
      <c r="F704" s="1" t="s">
        <v>17</v>
      </c>
      <c r="G704">
        <v>79</v>
      </c>
      <c r="H704" t="str">
        <f t="shared" si="30"/>
        <v>Good</v>
      </c>
      <c r="I704">
        <f>VLOOKUP(F704, [1]Sheet1!A:B, 2, FALSE)</f>
        <v>22</v>
      </c>
      <c r="J704" s="1">
        <f>hospitaldata[[#This Row],[departure_date]]-hospitaldata[[#This Row],[arrival_date]]</f>
        <v>10</v>
      </c>
      <c r="K704" s="1" t="str">
        <f t="shared" si="31"/>
        <v>Saturday</v>
      </c>
      <c r="L704" s="4" t="b">
        <f t="shared" si="32"/>
        <v>1</v>
      </c>
    </row>
    <row r="705" spans="1:12" x14ac:dyDescent="0.25">
      <c r="A705" s="1" t="s">
        <v>1414</v>
      </c>
      <c r="B705" s="1" t="s">
        <v>1415</v>
      </c>
      <c r="C705">
        <v>39</v>
      </c>
      <c r="D705" s="2">
        <v>45902</v>
      </c>
      <c r="E705" s="2">
        <v>45909</v>
      </c>
      <c r="F705" s="1" t="s">
        <v>14</v>
      </c>
      <c r="G705">
        <v>91</v>
      </c>
      <c r="H705" t="str">
        <f t="shared" si="30"/>
        <v>Excellent</v>
      </c>
      <c r="I705">
        <f>VLOOKUP(F705, [1]Sheet1!A:B, 2, FALSE)</f>
        <v>19</v>
      </c>
      <c r="J705" s="1">
        <f>hospitaldata[[#This Row],[departure_date]]-hospitaldata[[#This Row],[arrival_date]]</f>
        <v>7</v>
      </c>
      <c r="K705" s="1" t="str">
        <f t="shared" si="31"/>
        <v>Wednesday</v>
      </c>
      <c r="L705" s="4" t="b">
        <f t="shared" si="32"/>
        <v>0</v>
      </c>
    </row>
    <row r="706" spans="1:12" x14ac:dyDescent="0.25">
      <c r="A706" s="1" t="s">
        <v>1416</v>
      </c>
      <c r="B706" s="1" t="s">
        <v>1417</v>
      </c>
      <c r="C706">
        <v>51</v>
      </c>
      <c r="D706" s="2">
        <v>45720</v>
      </c>
      <c r="E706" s="2">
        <v>45721</v>
      </c>
      <c r="F706" s="1" t="s">
        <v>14</v>
      </c>
      <c r="G706">
        <v>64</v>
      </c>
      <c r="H706" t="str">
        <f t="shared" ref="H706:H769" si="33">IF(G706&gt;=90,"Excellent",IF(G706&gt;60,"Good",IF(G706&gt;=30,"Needs Improvement")))</f>
        <v>Good</v>
      </c>
      <c r="I706">
        <f>VLOOKUP(F706, [1]Sheet1!A:B, 2, FALSE)</f>
        <v>19</v>
      </c>
      <c r="J706" s="1">
        <f>hospitaldata[[#This Row],[departure_date]]-hospitaldata[[#This Row],[arrival_date]]</f>
        <v>1</v>
      </c>
      <c r="K706" s="1" t="str">
        <f t="shared" ref="K706:K769" si="34">TEXT(C706, "dddd")</f>
        <v>Monday</v>
      </c>
      <c r="L706" s="4" t="b">
        <f t="shared" ref="L706:L769" si="35">AND($J706&gt;AVERAGE($J$2:$J$1001), $G706&lt;80)</f>
        <v>0</v>
      </c>
    </row>
    <row r="707" spans="1:12" x14ac:dyDescent="0.25">
      <c r="A707" s="1" t="s">
        <v>1418</v>
      </c>
      <c r="B707" s="1" t="s">
        <v>1419</v>
      </c>
      <c r="C707">
        <v>42</v>
      </c>
      <c r="D707" s="2">
        <v>45947</v>
      </c>
      <c r="E707" s="2">
        <v>45955</v>
      </c>
      <c r="F707" s="1" t="s">
        <v>20</v>
      </c>
      <c r="G707">
        <v>70</v>
      </c>
      <c r="H707" t="str">
        <f t="shared" si="33"/>
        <v>Good</v>
      </c>
      <c r="I707">
        <f>VLOOKUP(F707, [1]Sheet1!A:B, 2, FALSE)</f>
        <v>14</v>
      </c>
      <c r="J707" s="1">
        <f>hospitaldata[[#This Row],[departure_date]]-hospitaldata[[#This Row],[arrival_date]]</f>
        <v>8</v>
      </c>
      <c r="K707" s="1" t="str">
        <f t="shared" si="34"/>
        <v>Saturday</v>
      </c>
      <c r="L707" s="4" t="b">
        <f t="shared" si="35"/>
        <v>1</v>
      </c>
    </row>
    <row r="708" spans="1:12" x14ac:dyDescent="0.25">
      <c r="A708" s="1" t="s">
        <v>1420</v>
      </c>
      <c r="B708" s="1" t="s">
        <v>1421</v>
      </c>
      <c r="C708">
        <v>60</v>
      </c>
      <c r="D708" s="2">
        <v>45975</v>
      </c>
      <c r="E708" s="2">
        <v>45985</v>
      </c>
      <c r="F708" s="1" t="s">
        <v>9</v>
      </c>
      <c r="G708">
        <v>92</v>
      </c>
      <c r="H708" t="str">
        <f t="shared" si="33"/>
        <v>Excellent</v>
      </c>
      <c r="I708">
        <f>VLOOKUP(F708, [1]Sheet1!A:B, 2, FALSE)</f>
        <v>10</v>
      </c>
      <c r="J708" s="1">
        <f>hospitaldata[[#This Row],[departure_date]]-hospitaldata[[#This Row],[arrival_date]]</f>
        <v>10</v>
      </c>
      <c r="K708" s="1" t="str">
        <f t="shared" si="34"/>
        <v>Wednesday</v>
      </c>
      <c r="L708" s="4" t="b">
        <f t="shared" si="35"/>
        <v>0</v>
      </c>
    </row>
    <row r="709" spans="1:12" x14ac:dyDescent="0.25">
      <c r="A709" s="1" t="s">
        <v>1422</v>
      </c>
      <c r="B709" s="1" t="s">
        <v>1423</v>
      </c>
      <c r="C709">
        <v>74</v>
      </c>
      <c r="D709" s="2">
        <v>45995</v>
      </c>
      <c r="E709" s="2">
        <v>46009</v>
      </c>
      <c r="F709" s="1" t="s">
        <v>20</v>
      </c>
      <c r="G709">
        <v>69</v>
      </c>
      <c r="H709" t="str">
        <f t="shared" si="33"/>
        <v>Good</v>
      </c>
      <c r="I709">
        <f>VLOOKUP(F709, [1]Sheet1!A:B, 2, FALSE)</f>
        <v>14</v>
      </c>
      <c r="J709" s="1">
        <f>hospitaldata[[#This Row],[departure_date]]-hospitaldata[[#This Row],[arrival_date]]</f>
        <v>14</v>
      </c>
      <c r="K709" s="1" t="str">
        <f t="shared" si="34"/>
        <v>Wednesday</v>
      </c>
      <c r="L709" s="4" t="b">
        <f t="shared" si="35"/>
        <v>1</v>
      </c>
    </row>
    <row r="710" spans="1:12" x14ac:dyDescent="0.25">
      <c r="A710" s="1" t="s">
        <v>1424</v>
      </c>
      <c r="B710" s="1" t="s">
        <v>1425</v>
      </c>
      <c r="C710">
        <v>81</v>
      </c>
      <c r="D710" s="2">
        <v>45784</v>
      </c>
      <c r="E710" s="2">
        <v>45787</v>
      </c>
      <c r="F710" s="1" t="s">
        <v>9</v>
      </c>
      <c r="G710">
        <v>95</v>
      </c>
      <c r="H710" t="str">
        <f t="shared" si="33"/>
        <v>Excellent</v>
      </c>
      <c r="I710">
        <f>VLOOKUP(F710, [1]Sheet1!A:B, 2, FALSE)</f>
        <v>10</v>
      </c>
      <c r="J710" s="1">
        <f>hospitaldata[[#This Row],[departure_date]]-hospitaldata[[#This Row],[arrival_date]]</f>
        <v>3</v>
      </c>
      <c r="K710" s="1" t="str">
        <f t="shared" si="34"/>
        <v>Wednesday</v>
      </c>
      <c r="L710" s="4" t="b">
        <f t="shared" si="35"/>
        <v>0</v>
      </c>
    </row>
    <row r="711" spans="1:12" x14ac:dyDescent="0.25">
      <c r="A711" s="1" t="s">
        <v>1426</v>
      </c>
      <c r="B711" s="1" t="s">
        <v>1427</v>
      </c>
      <c r="C711">
        <v>58</v>
      </c>
      <c r="D711" s="2">
        <v>45734</v>
      </c>
      <c r="E711" s="2">
        <v>45742</v>
      </c>
      <c r="F711" s="1" t="s">
        <v>14</v>
      </c>
      <c r="G711">
        <v>62</v>
      </c>
      <c r="H711" t="str">
        <f t="shared" si="33"/>
        <v>Good</v>
      </c>
      <c r="I711">
        <f>VLOOKUP(F711, [1]Sheet1!A:B, 2, FALSE)</f>
        <v>19</v>
      </c>
      <c r="J711" s="1">
        <f>hospitaldata[[#This Row],[departure_date]]-hospitaldata[[#This Row],[arrival_date]]</f>
        <v>8</v>
      </c>
      <c r="K711" s="1" t="str">
        <f t="shared" si="34"/>
        <v>Monday</v>
      </c>
      <c r="L711" s="4" t="b">
        <f t="shared" si="35"/>
        <v>1</v>
      </c>
    </row>
    <row r="712" spans="1:12" x14ac:dyDescent="0.25">
      <c r="A712" s="1" t="s">
        <v>1428</v>
      </c>
      <c r="B712" s="1" t="s">
        <v>1429</v>
      </c>
      <c r="C712">
        <v>73</v>
      </c>
      <c r="D712" s="2">
        <v>45978</v>
      </c>
      <c r="E712" s="2">
        <v>45985</v>
      </c>
      <c r="F712" s="1" t="s">
        <v>9</v>
      </c>
      <c r="G712">
        <v>86</v>
      </c>
      <c r="H712" t="str">
        <f t="shared" si="33"/>
        <v>Good</v>
      </c>
      <c r="I712">
        <f>VLOOKUP(F712, [1]Sheet1!A:B, 2, FALSE)</f>
        <v>10</v>
      </c>
      <c r="J712" s="1">
        <f>hospitaldata[[#This Row],[departure_date]]-hospitaldata[[#This Row],[arrival_date]]</f>
        <v>7</v>
      </c>
      <c r="K712" s="1" t="str">
        <f t="shared" si="34"/>
        <v>Tuesday</v>
      </c>
      <c r="L712" s="4" t="b">
        <f t="shared" si="35"/>
        <v>0</v>
      </c>
    </row>
    <row r="713" spans="1:12" x14ac:dyDescent="0.25">
      <c r="A713" s="1" t="s">
        <v>1430</v>
      </c>
      <c r="B713" s="1" t="s">
        <v>1431</v>
      </c>
      <c r="C713">
        <v>7</v>
      </c>
      <c r="D713" s="2">
        <v>45866</v>
      </c>
      <c r="E713" s="2">
        <v>45875</v>
      </c>
      <c r="F713" s="1" t="s">
        <v>14</v>
      </c>
      <c r="G713">
        <v>65</v>
      </c>
      <c r="H713" t="str">
        <f t="shared" si="33"/>
        <v>Good</v>
      </c>
      <c r="I713">
        <f>VLOOKUP(F713, [1]Sheet1!A:B, 2, FALSE)</f>
        <v>19</v>
      </c>
      <c r="J713" s="1">
        <f>hospitaldata[[#This Row],[departure_date]]-hospitaldata[[#This Row],[arrival_date]]</f>
        <v>9</v>
      </c>
      <c r="K713" s="1" t="str">
        <f t="shared" si="34"/>
        <v>Saturday</v>
      </c>
      <c r="L713" s="4" t="b">
        <f t="shared" si="35"/>
        <v>1</v>
      </c>
    </row>
    <row r="714" spans="1:12" x14ac:dyDescent="0.25">
      <c r="A714" s="1" t="s">
        <v>1432</v>
      </c>
      <c r="B714" s="1" t="s">
        <v>1433</v>
      </c>
      <c r="C714">
        <v>88</v>
      </c>
      <c r="D714" s="2">
        <v>45941</v>
      </c>
      <c r="E714" s="2">
        <v>45942</v>
      </c>
      <c r="F714" s="1" t="s">
        <v>14</v>
      </c>
      <c r="G714">
        <v>96</v>
      </c>
      <c r="H714" t="str">
        <f t="shared" si="33"/>
        <v>Excellent</v>
      </c>
      <c r="I714">
        <f>VLOOKUP(F714, [1]Sheet1!A:B, 2, FALSE)</f>
        <v>19</v>
      </c>
      <c r="J714" s="1">
        <f>hospitaldata[[#This Row],[departure_date]]-hospitaldata[[#This Row],[arrival_date]]</f>
        <v>1</v>
      </c>
      <c r="K714" s="1" t="str">
        <f t="shared" si="34"/>
        <v>Wednesday</v>
      </c>
      <c r="L714" s="4" t="b">
        <f t="shared" si="35"/>
        <v>0</v>
      </c>
    </row>
    <row r="715" spans="1:12" x14ac:dyDescent="0.25">
      <c r="A715" s="1" t="s">
        <v>1434</v>
      </c>
      <c r="B715" s="1" t="s">
        <v>1435</v>
      </c>
      <c r="C715">
        <v>8</v>
      </c>
      <c r="D715" s="2">
        <v>45713</v>
      </c>
      <c r="E715" s="2">
        <v>45724</v>
      </c>
      <c r="F715" s="1" t="s">
        <v>9</v>
      </c>
      <c r="G715">
        <v>80</v>
      </c>
      <c r="H715" t="str">
        <f t="shared" si="33"/>
        <v>Good</v>
      </c>
      <c r="I715">
        <f>VLOOKUP(F715, [1]Sheet1!A:B, 2, FALSE)</f>
        <v>10</v>
      </c>
      <c r="J715" s="1">
        <f>hospitaldata[[#This Row],[departure_date]]-hospitaldata[[#This Row],[arrival_date]]</f>
        <v>11</v>
      </c>
      <c r="K715" s="1" t="str">
        <f t="shared" si="34"/>
        <v>Sunday</v>
      </c>
      <c r="L715" s="4" t="b">
        <f t="shared" si="35"/>
        <v>0</v>
      </c>
    </row>
    <row r="716" spans="1:12" x14ac:dyDescent="0.25">
      <c r="A716" s="1" t="s">
        <v>1436</v>
      </c>
      <c r="B716" s="1" t="s">
        <v>1437</v>
      </c>
      <c r="C716">
        <v>1</v>
      </c>
      <c r="D716" s="2">
        <v>45715</v>
      </c>
      <c r="E716" s="2">
        <v>45726</v>
      </c>
      <c r="F716" s="1" t="s">
        <v>17</v>
      </c>
      <c r="G716">
        <v>97</v>
      </c>
      <c r="H716" t="str">
        <f t="shared" si="33"/>
        <v>Excellent</v>
      </c>
      <c r="I716">
        <f>VLOOKUP(F716, [1]Sheet1!A:B, 2, FALSE)</f>
        <v>22</v>
      </c>
      <c r="J716" s="1">
        <f>hospitaldata[[#This Row],[departure_date]]-hospitaldata[[#This Row],[arrival_date]]</f>
        <v>11</v>
      </c>
      <c r="K716" s="1" t="str">
        <f t="shared" si="34"/>
        <v>Sunday</v>
      </c>
      <c r="L716" s="4" t="b">
        <f t="shared" si="35"/>
        <v>0</v>
      </c>
    </row>
    <row r="717" spans="1:12" x14ac:dyDescent="0.25">
      <c r="A717" s="1" t="s">
        <v>1438</v>
      </c>
      <c r="B717" s="1" t="s">
        <v>1439</v>
      </c>
      <c r="C717">
        <v>39</v>
      </c>
      <c r="D717" s="2">
        <v>45771</v>
      </c>
      <c r="E717" s="2">
        <v>45783</v>
      </c>
      <c r="F717" s="1" t="s">
        <v>20</v>
      </c>
      <c r="G717">
        <v>96</v>
      </c>
      <c r="H717" t="str">
        <f t="shared" si="33"/>
        <v>Excellent</v>
      </c>
      <c r="I717">
        <f>VLOOKUP(F717, [1]Sheet1!A:B, 2, FALSE)</f>
        <v>14</v>
      </c>
      <c r="J717" s="1">
        <f>hospitaldata[[#This Row],[departure_date]]-hospitaldata[[#This Row],[arrival_date]]</f>
        <v>12</v>
      </c>
      <c r="K717" s="1" t="str">
        <f t="shared" si="34"/>
        <v>Wednesday</v>
      </c>
      <c r="L717" s="4" t="b">
        <f t="shared" si="35"/>
        <v>0</v>
      </c>
    </row>
    <row r="718" spans="1:12" x14ac:dyDescent="0.25">
      <c r="A718" s="1" t="s">
        <v>1440</v>
      </c>
      <c r="B718" s="1" t="s">
        <v>1441</v>
      </c>
      <c r="C718">
        <v>78</v>
      </c>
      <c r="D718" s="2">
        <v>45675</v>
      </c>
      <c r="E718" s="2">
        <v>45677</v>
      </c>
      <c r="F718" s="1" t="s">
        <v>20</v>
      </c>
      <c r="G718">
        <v>81</v>
      </c>
      <c r="H718" t="str">
        <f t="shared" si="33"/>
        <v>Good</v>
      </c>
      <c r="I718">
        <f>VLOOKUP(F718, [1]Sheet1!A:B, 2, FALSE)</f>
        <v>14</v>
      </c>
      <c r="J718" s="1">
        <f>hospitaldata[[#This Row],[departure_date]]-hospitaldata[[#This Row],[arrival_date]]</f>
        <v>2</v>
      </c>
      <c r="K718" s="1" t="str">
        <f t="shared" si="34"/>
        <v>Sunday</v>
      </c>
      <c r="L718" s="4" t="b">
        <f t="shared" si="35"/>
        <v>0</v>
      </c>
    </row>
    <row r="719" spans="1:12" x14ac:dyDescent="0.25">
      <c r="A719" s="1" t="s">
        <v>1442</v>
      </c>
      <c r="B719" s="1" t="s">
        <v>1443</v>
      </c>
      <c r="C719">
        <v>10</v>
      </c>
      <c r="D719" s="2">
        <v>45842</v>
      </c>
      <c r="E719" s="2">
        <v>45855</v>
      </c>
      <c r="F719" s="1" t="s">
        <v>9</v>
      </c>
      <c r="G719">
        <v>63</v>
      </c>
      <c r="H719" t="str">
        <f t="shared" si="33"/>
        <v>Good</v>
      </c>
      <c r="I719">
        <f>VLOOKUP(F719, [1]Sheet1!A:B, 2, FALSE)</f>
        <v>10</v>
      </c>
      <c r="J719" s="1">
        <f>hospitaldata[[#This Row],[departure_date]]-hospitaldata[[#This Row],[arrival_date]]</f>
        <v>13</v>
      </c>
      <c r="K719" s="1" t="str">
        <f t="shared" si="34"/>
        <v>Tuesday</v>
      </c>
      <c r="L719" s="4" t="b">
        <f t="shared" si="35"/>
        <v>1</v>
      </c>
    </row>
    <row r="720" spans="1:12" x14ac:dyDescent="0.25">
      <c r="A720" s="1" t="s">
        <v>1444</v>
      </c>
      <c r="B720" s="1" t="s">
        <v>1445</v>
      </c>
      <c r="C720">
        <v>85</v>
      </c>
      <c r="D720" s="2">
        <v>45792</v>
      </c>
      <c r="E720" s="2">
        <v>45805</v>
      </c>
      <c r="F720" s="1" t="s">
        <v>20</v>
      </c>
      <c r="G720">
        <v>83</v>
      </c>
      <c r="H720" t="str">
        <f t="shared" si="33"/>
        <v>Good</v>
      </c>
      <c r="I720">
        <f>VLOOKUP(F720, [1]Sheet1!A:B, 2, FALSE)</f>
        <v>14</v>
      </c>
      <c r="J720" s="1">
        <f>hospitaldata[[#This Row],[departure_date]]-hospitaldata[[#This Row],[arrival_date]]</f>
        <v>13</v>
      </c>
      <c r="K720" s="1" t="str">
        <f t="shared" si="34"/>
        <v>Sunday</v>
      </c>
      <c r="L720" s="4" t="b">
        <f t="shared" si="35"/>
        <v>0</v>
      </c>
    </row>
    <row r="721" spans="1:12" x14ac:dyDescent="0.25">
      <c r="A721" s="1" t="s">
        <v>1446</v>
      </c>
      <c r="B721" s="1" t="s">
        <v>1447</v>
      </c>
      <c r="C721">
        <v>67</v>
      </c>
      <c r="D721" s="2">
        <v>45864</v>
      </c>
      <c r="E721" s="2">
        <v>45865</v>
      </c>
      <c r="F721" s="1" t="s">
        <v>20</v>
      </c>
      <c r="G721">
        <v>62</v>
      </c>
      <c r="H721" t="str">
        <f t="shared" si="33"/>
        <v>Good</v>
      </c>
      <c r="I721">
        <f>VLOOKUP(F721, [1]Sheet1!A:B, 2, FALSE)</f>
        <v>14</v>
      </c>
      <c r="J721" s="1">
        <f>hospitaldata[[#This Row],[departure_date]]-hospitaldata[[#This Row],[arrival_date]]</f>
        <v>1</v>
      </c>
      <c r="K721" s="1" t="str">
        <f t="shared" si="34"/>
        <v>Wednesday</v>
      </c>
      <c r="L721" s="4" t="b">
        <f t="shared" si="35"/>
        <v>0</v>
      </c>
    </row>
    <row r="722" spans="1:12" x14ac:dyDescent="0.25">
      <c r="A722" s="1" t="s">
        <v>1448</v>
      </c>
      <c r="B722" s="1" t="s">
        <v>1449</v>
      </c>
      <c r="C722">
        <v>77</v>
      </c>
      <c r="D722" s="2">
        <v>45899</v>
      </c>
      <c r="E722" s="2">
        <v>45908</v>
      </c>
      <c r="F722" s="1" t="s">
        <v>9</v>
      </c>
      <c r="G722">
        <v>60</v>
      </c>
      <c r="H722" t="str">
        <f t="shared" si="33"/>
        <v>Needs Improvement</v>
      </c>
      <c r="I722">
        <f>VLOOKUP(F722, [1]Sheet1!A:B, 2, FALSE)</f>
        <v>10</v>
      </c>
      <c r="J722" s="1">
        <f>hospitaldata[[#This Row],[departure_date]]-hospitaldata[[#This Row],[arrival_date]]</f>
        <v>9</v>
      </c>
      <c r="K722" s="1" t="str">
        <f t="shared" si="34"/>
        <v>Saturday</v>
      </c>
      <c r="L722" s="4" t="b">
        <f t="shared" si="35"/>
        <v>1</v>
      </c>
    </row>
    <row r="723" spans="1:12" x14ac:dyDescent="0.25">
      <c r="A723" s="1" t="s">
        <v>1450</v>
      </c>
      <c r="B723" s="1" t="s">
        <v>1451</v>
      </c>
      <c r="C723">
        <v>37</v>
      </c>
      <c r="D723" s="2">
        <v>45790</v>
      </c>
      <c r="E723" s="2">
        <v>45791</v>
      </c>
      <c r="F723" s="1" t="s">
        <v>17</v>
      </c>
      <c r="G723">
        <v>69</v>
      </c>
      <c r="H723" t="str">
        <f t="shared" si="33"/>
        <v>Good</v>
      </c>
      <c r="I723">
        <f>VLOOKUP(F723, [1]Sheet1!A:B, 2, FALSE)</f>
        <v>22</v>
      </c>
      <c r="J723" s="1">
        <f>hospitaldata[[#This Row],[departure_date]]-hospitaldata[[#This Row],[arrival_date]]</f>
        <v>1</v>
      </c>
      <c r="K723" s="1" t="str">
        <f t="shared" si="34"/>
        <v>Monday</v>
      </c>
      <c r="L723" s="4" t="b">
        <f t="shared" si="35"/>
        <v>0</v>
      </c>
    </row>
    <row r="724" spans="1:12" x14ac:dyDescent="0.25">
      <c r="A724" s="1" t="s">
        <v>1452</v>
      </c>
      <c r="B724" s="1" t="s">
        <v>1453</v>
      </c>
      <c r="C724">
        <v>20</v>
      </c>
      <c r="D724" s="2">
        <v>45766</v>
      </c>
      <c r="E724" s="2">
        <v>45770</v>
      </c>
      <c r="F724" s="1" t="s">
        <v>9</v>
      </c>
      <c r="G724">
        <v>78</v>
      </c>
      <c r="H724" t="str">
        <f t="shared" si="33"/>
        <v>Good</v>
      </c>
      <c r="I724">
        <f>VLOOKUP(F724, [1]Sheet1!A:B, 2, FALSE)</f>
        <v>10</v>
      </c>
      <c r="J724" s="1">
        <f>hospitaldata[[#This Row],[departure_date]]-hospitaldata[[#This Row],[arrival_date]]</f>
        <v>4</v>
      </c>
      <c r="K724" s="1" t="str">
        <f t="shared" si="34"/>
        <v>Friday</v>
      </c>
      <c r="L724" s="4" t="b">
        <f t="shared" si="35"/>
        <v>0</v>
      </c>
    </row>
    <row r="725" spans="1:12" x14ac:dyDescent="0.25">
      <c r="A725" s="1" t="s">
        <v>1454</v>
      </c>
      <c r="B725" s="1" t="s">
        <v>1455</v>
      </c>
      <c r="C725">
        <v>34</v>
      </c>
      <c r="D725" s="2">
        <v>45726</v>
      </c>
      <c r="E725" s="2">
        <v>45727</v>
      </c>
      <c r="F725" s="1" t="s">
        <v>20</v>
      </c>
      <c r="G725">
        <v>63</v>
      </c>
      <c r="H725" t="str">
        <f t="shared" si="33"/>
        <v>Good</v>
      </c>
      <c r="I725">
        <f>VLOOKUP(F725, [1]Sheet1!A:B, 2, FALSE)</f>
        <v>14</v>
      </c>
      <c r="J725" s="1">
        <f>hospitaldata[[#This Row],[departure_date]]-hospitaldata[[#This Row],[arrival_date]]</f>
        <v>1</v>
      </c>
      <c r="K725" s="1" t="str">
        <f t="shared" si="34"/>
        <v>Friday</v>
      </c>
      <c r="L725" s="4" t="b">
        <f t="shared" si="35"/>
        <v>0</v>
      </c>
    </row>
    <row r="726" spans="1:12" x14ac:dyDescent="0.25">
      <c r="A726" s="1" t="s">
        <v>1456</v>
      </c>
      <c r="B726" s="1" t="s">
        <v>1457</v>
      </c>
      <c r="C726">
        <v>11</v>
      </c>
      <c r="D726" s="2">
        <v>45940</v>
      </c>
      <c r="E726" s="2">
        <v>45948</v>
      </c>
      <c r="F726" s="1" t="s">
        <v>20</v>
      </c>
      <c r="G726">
        <v>82</v>
      </c>
      <c r="H726" t="str">
        <f t="shared" si="33"/>
        <v>Good</v>
      </c>
      <c r="I726">
        <f>VLOOKUP(F726, [1]Sheet1!A:B, 2, FALSE)</f>
        <v>14</v>
      </c>
      <c r="J726" s="1">
        <f>hospitaldata[[#This Row],[departure_date]]-hospitaldata[[#This Row],[arrival_date]]</f>
        <v>8</v>
      </c>
      <c r="K726" s="1" t="str">
        <f t="shared" si="34"/>
        <v>Wednesday</v>
      </c>
      <c r="L726" s="4" t="b">
        <f t="shared" si="35"/>
        <v>0</v>
      </c>
    </row>
    <row r="727" spans="1:12" x14ac:dyDescent="0.25">
      <c r="A727" s="1" t="s">
        <v>1458</v>
      </c>
      <c r="B727" s="1" t="s">
        <v>1459</v>
      </c>
      <c r="C727">
        <v>24</v>
      </c>
      <c r="D727" s="2">
        <v>45718</v>
      </c>
      <c r="E727" s="2">
        <v>45728</v>
      </c>
      <c r="F727" s="1" t="s">
        <v>17</v>
      </c>
      <c r="G727">
        <v>83</v>
      </c>
      <c r="H727" t="str">
        <f t="shared" si="33"/>
        <v>Good</v>
      </c>
      <c r="I727">
        <f>VLOOKUP(F727, [1]Sheet1!A:B, 2, FALSE)</f>
        <v>22</v>
      </c>
      <c r="J727" s="1">
        <f>hospitaldata[[#This Row],[departure_date]]-hospitaldata[[#This Row],[arrival_date]]</f>
        <v>10</v>
      </c>
      <c r="K727" s="1" t="str">
        <f t="shared" si="34"/>
        <v>Tuesday</v>
      </c>
      <c r="L727" s="4" t="b">
        <f t="shared" si="35"/>
        <v>0</v>
      </c>
    </row>
    <row r="728" spans="1:12" x14ac:dyDescent="0.25">
      <c r="A728" s="1" t="s">
        <v>1460</v>
      </c>
      <c r="B728" s="1" t="s">
        <v>1461</v>
      </c>
      <c r="C728">
        <v>24</v>
      </c>
      <c r="D728" s="2">
        <v>45968</v>
      </c>
      <c r="E728" s="2">
        <v>45982</v>
      </c>
      <c r="F728" s="1" t="s">
        <v>17</v>
      </c>
      <c r="G728">
        <v>91</v>
      </c>
      <c r="H728" t="str">
        <f t="shared" si="33"/>
        <v>Excellent</v>
      </c>
      <c r="I728">
        <f>VLOOKUP(F728, [1]Sheet1!A:B, 2, FALSE)</f>
        <v>22</v>
      </c>
      <c r="J728" s="1">
        <f>hospitaldata[[#This Row],[departure_date]]-hospitaldata[[#This Row],[arrival_date]]</f>
        <v>14</v>
      </c>
      <c r="K728" s="1" t="str">
        <f t="shared" si="34"/>
        <v>Tuesday</v>
      </c>
      <c r="L728" s="4" t="b">
        <f t="shared" si="35"/>
        <v>0</v>
      </c>
    </row>
    <row r="729" spans="1:12" x14ac:dyDescent="0.25">
      <c r="A729" s="1" t="s">
        <v>1462</v>
      </c>
      <c r="B729" s="1" t="s">
        <v>1463</v>
      </c>
      <c r="C729">
        <v>54</v>
      </c>
      <c r="D729" s="2">
        <v>45693</v>
      </c>
      <c r="E729" s="2">
        <v>45707</v>
      </c>
      <c r="F729" s="1" t="s">
        <v>20</v>
      </c>
      <c r="G729">
        <v>98</v>
      </c>
      <c r="H729" t="str">
        <f t="shared" si="33"/>
        <v>Excellent</v>
      </c>
      <c r="I729">
        <f>VLOOKUP(F729, [1]Sheet1!A:B, 2, FALSE)</f>
        <v>14</v>
      </c>
      <c r="J729" s="1">
        <f>hospitaldata[[#This Row],[departure_date]]-hospitaldata[[#This Row],[arrival_date]]</f>
        <v>14</v>
      </c>
      <c r="K729" s="1" t="str">
        <f t="shared" si="34"/>
        <v>Thursday</v>
      </c>
      <c r="L729" s="4" t="b">
        <f t="shared" si="35"/>
        <v>0</v>
      </c>
    </row>
    <row r="730" spans="1:12" x14ac:dyDescent="0.25">
      <c r="A730" s="1" t="s">
        <v>1464</v>
      </c>
      <c r="B730" s="1" t="s">
        <v>1465</v>
      </c>
      <c r="C730">
        <v>79</v>
      </c>
      <c r="D730" s="2">
        <v>45870</v>
      </c>
      <c r="E730" s="2">
        <v>45883</v>
      </c>
      <c r="F730" s="1" t="s">
        <v>17</v>
      </c>
      <c r="G730">
        <v>68</v>
      </c>
      <c r="H730" t="str">
        <f t="shared" si="33"/>
        <v>Good</v>
      </c>
      <c r="I730">
        <f>VLOOKUP(F730, [1]Sheet1!A:B, 2, FALSE)</f>
        <v>22</v>
      </c>
      <c r="J730" s="1">
        <f>hospitaldata[[#This Row],[departure_date]]-hospitaldata[[#This Row],[arrival_date]]</f>
        <v>13</v>
      </c>
      <c r="K730" s="1" t="str">
        <f t="shared" si="34"/>
        <v>Monday</v>
      </c>
      <c r="L730" s="4" t="b">
        <f t="shared" si="35"/>
        <v>1</v>
      </c>
    </row>
    <row r="731" spans="1:12" x14ac:dyDescent="0.25">
      <c r="A731" s="1" t="s">
        <v>1466</v>
      </c>
      <c r="B731" s="1" t="s">
        <v>1467</v>
      </c>
      <c r="C731">
        <v>5</v>
      </c>
      <c r="D731" s="2">
        <v>45766</v>
      </c>
      <c r="E731" s="2">
        <v>45769</v>
      </c>
      <c r="F731" s="1" t="s">
        <v>14</v>
      </c>
      <c r="G731">
        <v>98</v>
      </c>
      <c r="H731" t="str">
        <f t="shared" si="33"/>
        <v>Excellent</v>
      </c>
      <c r="I731">
        <f>VLOOKUP(F731, [1]Sheet1!A:B, 2, FALSE)</f>
        <v>19</v>
      </c>
      <c r="J731" s="1">
        <f>hospitaldata[[#This Row],[departure_date]]-hospitaldata[[#This Row],[arrival_date]]</f>
        <v>3</v>
      </c>
      <c r="K731" s="1" t="str">
        <f t="shared" si="34"/>
        <v>Thursday</v>
      </c>
      <c r="L731" s="4" t="b">
        <f t="shared" si="35"/>
        <v>0</v>
      </c>
    </row>
    <row r="732" spans="1:12" x14ac:dyDescent="0.25">
      <c r="A732" s="1" t="s">
        <v>1468</v>
      </c>
      <c r="B732" s="1" t="s">
        <v>1469</v>
      </c>
      <c r="C732">
        <v>21</v>
      </c>
      <c r="D732" s="2">
        <v>45775</v>
      </c>
      <c r="E732" s="2">
        <v>45780</v>
      </c>
      <c r="F732" s="1" t="s">
        <v>17</v>
      </c>
      <c r="G732">
        <v>82</v>
      </c>
      <c r="H732" t="str">
        <f t="shared" si="33"/>
        <v>Good</v>
      </c>
      <c r="I732">
        <f>VLOOKUP(F732, [1]Sheet1!A:B, 2, FALSE)</f>
        <v>22</v>
      </c>
      <c r="J732" s="1">
        <f>hospitaldata[[#This Row],[departure_date]]-hospitaldata[[#This Row],[arrival_date]]</f>
        <v>5</v>
      </c>
      <c r="K732" s="1" t="str">
        <f t="shared" si="34"/>
        <v>Saturday</v>
      </c>
      <c r="L732" s="4" t="b">
        <f t="shared" si="35"/>
        <v>0</v>
      </c>
    </row>
    <row r="733" spans="1:12" x14ac:dyDescent="0.25">
      <c r="A733" s="1" t="s">
        <v>1470</v>
      </c>
      <c r="B733" s="1" t="s">
        <v>1471</v>
      </c>
      <c r="C733">
        <v>80</v>
      </c>
      <c r="D733" s="2">
        <v>45970</v>
      </c>
      <c r="E733" s="2">
        <v>45976</v>
      </c>
      <c r="F733" s="1" t="s">
        <v>20</v>
      </c>
      <c r="G733">
        <v>68</v>
      </c>
      <c r="H733" t="str">
        <f t="shared" si="33"/>
        <v>Good</v>
      </c>
      <c r="I733">
        <f>VLOOKUP(F733, [1]Sheet1!A:B, 2, FALSE)</f>
        <v>14</v>
      </c>
      <c r="J733" s="1">
        <f>hospitaldata[[#This Row],[departure_date]]-hospitaldata[[#This Row],[arrival_date]]</f>
        <v>6</v>
      </c>
      <c r="K733" s="1" t="str">
        <f t="shared" si="34"/>
        <v>Tuesday</v>
      </c>
      <c r="L733" s="4" t="b">
        <f t="shared" si="35"/>
        <v>0</v>
      </c>
    </row>
    <row r="734" spans="1:12" x14ac:dyDescent="0.25">
      <c r="A734" s="1" t="s">
        <v>1472</v>
      </c>
      <c r="B734" s="1" t="s">
        <v>1473</v>
      </c>
      <c r="C734">
        <v>28</v>
      </c>
      <c r="D734" s="2">
        <v>45822</v>
      </c>
      <c r="E734" s="2">
        <v>45829</v>
      </c>
      <c r="F734" s="1" t="s">
        <v>14</v>
      </c>
      <c r="G734">
        <v>72</v>
      </c>
      <c r="H734" t="str">
        <f t="shared" si="33"/>
        <v>Good</v>
      </c>
      <c r="I734">
        <f>VLOOKUP(F734, [1]Sheet1!A:B, 2, FALSE)</f>
        <v>19</v>
      </c>
      <c r="J734" s="1">
        <f>hospitaldata[[#This Row],[departure_date]]-hospitaldata[[#This Row],[arrival_date]]</f>
        <v>7</v>
      </c>
      <c r="K734" s="1" t="str">
        <f t="shared" si="34"/>
        <v>Saturday</v>
      </c>
      <c r="L734" s="4" t="b">
        <f t="shared" si="35"/>
        <v>0</v>
      </c>
    </row>
    <row r="735" spans="1:12" x14ac:dyDescent="0.25">
      <c r="A735" s="1" t="s">
        <v>1474</v>
      </c>
      <c r="B735" s="1" t="s">
        <v>1475</v>
      </c>
      <c r="C735">
        <v>31</v>
      </c>
      <c r="D735" s="2">
        <v>45769</v>
      </c>
      <c r="E735" s="2">
        <v>45776</v>
      </c>
      <c r="F735" s="1" t="s">
        <v>9</v>
      </c>
      <c r="G735">
        <v>76</v>
      </c>
      <c r="H735" t="str">
        <f t="shared" si="33"/>
        <v>Good</v>
      </c>
      <c r="I735">
        <f>VLOOKUP(F735, [1]Sheet1!A:B, 2, FALSE)</f>
        <v>10</v>
      </c>
      <c r="J735" s="1">
        <f>hospitaldata[[#This Row],[departure_date]]-hospitaldata[[#This Row],[arrival_date]]</f>
        <v>7</v>
      </c>
      <c r="K735" s="1" t="str">
        <f t="shared" si="34"/>
        <v>Tuesday</v>
      </c>
      <c r="L735" s="4" t="b">
        <f t="shared" si="35"/>
        <v>0</v>
      </c>
    </row>
    <row r="736" spans="1:12" x14ac:dyDescent="0.25">
      <c r="A736" s="1" t="s">
        <v>1476</v>
      </c>
      <c r="B736" s="1" t="s">
        <v>1477</v>
      </c>
      <c r="C736">
        <v>84</v>
      </c>
      <c r="D736" s="2">
        <v>45791</v>
      </c>
      <c r="E736" s="2">
        <v>45803</v>
      </c>
      <c r="F736" s="1" t="s">
        <v>9</v>
      </c>
      <c r="G736">
        <v>77</v>
      </c>
      <c r="H736" t="str">
        <f t="shared" si="33"/>
        <v>Good</v>
      </c>
      <c r="I736">
        <f>VLOOKUP(F736, [1]Sheet1!A:B, 2, FALSE)</f>
        <v>10</v>
      </c>
      <c r="J736" s="1">
        <f>hospitaldata[[#This Row],[departure_date]]-hospitaldata[[#This Row],[arrival_date]]</f>
        <v>12</v>
      </c>
      <c r="K736" s="1" t="str">
        <f t="shared" si="34"/>
        <v>Saturday</v>
      </c>
      <c r="L736" s="4" t="b">
        <f t="shared" si="35"/>
        <v>1</v>
      </c>
    </row>
    <row r="737" spans="1:12" x14ac:dyDescent="0.25">
      <c r="A737" s="1" t="s">
        <v>1478</v>
      </c>
      <c r="B737" s="1" t="s">
        <v>1479</v>
      </c>
      <c r="C737">
        <v>21</v>
      </c>
      <c r="D737" s="2">
        <v>45946</v>
      </c>
      <c r="E737" s="2">
        <v>45960</v>
      </c>
      <c r="F737" s="1" t="s">
        <v>9</v>
      </c>
      <c r="G737">
        <v>76</v>
      </c>
      <c r="H737" t="str">
        <f t="shared" si="33"/>
        <v>Good</v>
      </c>
      <c r="I737">
        <f>VLOOKUP(F737, [1]Sheet1!A:B, 2, FALSE)</f>
        <v>10</v>
      </c>
      <c r="J737" s="1">
        <f>hospitaldata[[#This Row],[departure_date]]-hospitaldata[[#This Row],[arrival_date]]</f>
        <v>14</v>
      </c>
      <c r="K737" s="1" t="str">
        <f t="shared" si="34"/>
        <v>Saturday</v>
      </c>
      <c r="L737" s="4" t="b">
        <f t="shared" si="35"/>
        <v>1</v>
      </c>
    </row>
    <row r="738" spans="1:12" x14ac:dyDescent="0.25">
      <c r="A738" s="1" t="s">
        <v>1480</v>
      </c>
      <c r="B738" s="1" t="s">
        <v>1481</v>
      </c>
      <c r="C738">
        <v>31</v>
      </c>
      <c r="D738" s="2">
        <v>45779</v>
      </c>
      <c r="E738" s="2">
        <v>45789</v>
      </c>
      <c r="F738" s="1" t="s">
        <v>9</v>
      </c>
      <c r="G738">
        <v>95</v>
      </c>
      <c r="H738" t="str">
        <f t="shared" si="33"/>
        <v>Excellent</v>
      </c>
      <c r="I738">
        <f>VLOOKUP(F738, [1]Sheet1!A:B, 2, FALSE)</f>
        <v>10</v>
      </c>
      <c r="J738" s="1">
        <f>hospitaldata[[#This Row],[departure_date]]-hospitaldata[[#This Row],[arrival_date]]</f>
        <v>10</v>
      </c>
      <c r="K738" s="1" t="str">
        <f t="shared" si="34"/>
        <v>Tuesday</v>
      </c>
      <c r="L738" s="4" t="b">
        <f t="shared" si="35"/>
        <v>0</v>
      </c>
    </row>
    <row r="739" spans="1:12" x14ac:dyDescent="0.25">
      <c r="A739" s="1" t="s">
        <v>1482</v>
      </c>
      <c r="B739" s="1" t="s">
        <v>1483</v>
      </c>
      <c r="C739">
        <v>33</v>
      </c>
      <c r="D739" s="2">
        <v>45891</v>
      </c>
      <c r="E739" s="2">
        <v>45903</v>
      </c>
      <c r="F739" s="1" t="s">
        <v>17</v>
      </c>
      <c r="G739">
        <v>70</v>
      </c>
      <c r="H739" t="str">
        <f t="shared" si="33"/>
        <v>Good</v>
      </c>
      <c r="I739">
        <f>VLOOKUP(F739, [1]Sheet1!A:B, 2, FALSE)</f>
        <v>22</v>
      </c>
      <c r="J739" s="1">
        <f>hospitaldata[[#This Row],[departure_date]]-hospitaldata[[#This Row],[arrival_date]]</f>
        <v>12</v>
      </c>
      <c r="K739" s="1" t="str">
        <f t="shared" si="34"/>
        <v>Thursday</v>
      </c>
      <c r="L739" s="4" t="b">
        <f t="shared" si="35"/>
        <v>1</v>
      </c>
    </row>
    <row r="740" spans="1:12" x14ac:dyDescent="0.25">
      <c r="A740" s="1" t="s">
        <v>1484</v>
      </c>
      <c r="B740" s="1" t="s">
        <v>1485</v>
      </c>
      <c r="C740">
        <v>77</v>
      </c>
      <c r="D740" s="2">
        <v>45904</v>
      </c>
      <c r="E740" s="2">
        <v>45910</v>
      </c>
      <c r="F740" s="1" t="s">
        <v>14</v>
      </c>
      <c r="G740">
        <v>78</v>
      </c>
      <c r="H740" t="str">
        <f t="shared" si="33"/>
        <v>Good</v>
      </c>
      <c r="I740">
        <f>VLOOKUP(F740, [1]Sheet1!A:B, 2, FALSE)</f>
        <v>19</v>
      </c>
      <c r="J740" s="1">
        <f>hospitaldata[[#This Row],[departure_date]]-hospitaldata[[#This Row],[arrival_date]]</f>
        <v>6</v>
      </c>
      <c r="K740" s="1" t="str">
        <f t="shared" si="34"/>
        <v>Saturday</v>
      </c>
      <c r="L740" s="4" t="b">
        <f t="shared" si="35"/>
        <v>0</v>
      </c>
    </row>
    <row r="741" spans="1:12" x14ac:dyDescent="0.25">
      <c r="A741" s="1" t="s">
        <v>1486</v>
      </c>
      <c r="B741" s="1" t="s">
        <v>1487</v>
      </c>
      <c r="C741">
        <v>14</v>
      </c>
      <c r="D741" s="2">
        <v>45809</v>
      </c>
      <c r="E741" s="2">
        <v>45817</v>
      </c>
      <c r="F741" s="1" t="s">
        <v>9</v>
      </c>
      <c r="G741">
        <v>68</v>
      </c>
      <c r="H741" t="str">
        <f t="shared" si="33"/>
        <v>Good</v>
      </c>
      <c r="I741">
        <f>VLOOKUP(F741, [1]Sheet1!A:B, 2, FALSE)</f>
        <v>10</v>
      </c>
      <c r="J741" s="1">
        <f>hospitaldata[[#This Row],[departure_date]]-hospitaldata[[#This Row],[arrival_date]]</f>
        <v>8</v>
      </c>
      <c r="K741" s="1" t="str">
        <f t="shared" si="34"/>
        <v>Saturday</v>
      </c>
      <c r="L741" s="4" t="b">
        <f t="shared" si="35"/>
        <v>1</v>
      </c>
    </row>
    <row r="742" spans="1:12" x14ac:dyDescent="0.25">
      <c r="A742" s="1" t="s">
        <v>1488</v>
      </c>
      <c r="B742" s="1" t="s">
        <v>1489</v>
      </c>
      <c r="C742">
        <v>46</v>
      </c>
      <c r="D742" s="2">
        <v>45676</v>
      </c>
      <c r="E742" s="2">
        <v>45679</v>
      </c>
      <c r="F742" s="1" t="s">
        <v>17</v>
      </c>
      <c r="G742">
        <v>69</v>
      </c>
      <c r="H742" t="str">
        <f t="shared" si="33"/>
        <v>Good</v>
      </c>
      <c r="I742">
        <f>VLOOKUP(F742, [1]Sheet1!A:B, 2, FALSE)</f>
        <v>22</v>
      </c>
      <c r="J742" s="1">
        <f>hospitaldata[[#This Row],[departure_date]]-hospitaldata[[#This Row],[arrival_date]]</f>
        <v>3</v>
      </c>
      <c r="K742" s="1" t="str">
        <f t="shared" si="34"/>
        <v>Wednesday</v>
      </c>
      <c r="L742" s="4" t="b">
        <f t="shared" si="35"/>
        <v>0</v>
      </c>
    </row>
    <row r="743" spans="1:12" x14ac:dyDescent="0.25">
      <c r="A743" s="1" t="s">
        <v>1490</v>
      </c>
      <c r="B743" s="1" t="s">
        <v>1491</v>
      </c>
      <c r="C743">
        <v>39</v>
      </c>
      <c r="D743" s="2">
        <v>46011</v>
      </c>
      <c r="E743" s="2">
        <v>46014</v>
      </c>
      <c r="F743" s="1" t="s">
        <v>14</v>
      </c>
      <c r="G743">
        <v>72</v>
      </c>
      <c r="H743" t="str">
        <f t="shared" si="33"/>
        <v>Good</v>
      </c>
      <c r="I743">
        <f>VLOOKUP(F743, [1]Sheet1!A:B, 2, FALSE)</f>
        <v>19</v>
      </c>
      <c r="J743" s="1">
        <f>hospitaldata[[#This Row],[departure_date]]-hospitaldata[[#This Row],[arrival_date]]</f>
        <v>3</v>
      </c>
      <c r="K743" s="1" t="str">
        <f t="shared" si="34"/>
        <v>Wednesday</v>
      </c>
      <c r="L743" s="4" t="b">
        <f t="shared" si="35"/>
        <v>0</v>
      </c>
    </row>
    <row r="744" spans="1:12" x14ac:dyDescent="0.25">
      <c r="A744" s="1" t="s">
        <v>1492</v>
      </c>
      <c r="B744" s="1" t="s">
        <v>1493</v>
      </c>
      <c r="C744">
        <v>0</v>
      </c>
      <c r="D744" s="2">
        <v>45750</v>
      </c>
      <c r="E744" s="2">
        <v>45763</v>
      </c>
      <c r="F744" s="1" t="s">
        <v>9</v>
      </c>
      <c r="G744">
        <v>88</v>
      </c>
      <c r="H744" t="str">
        <f t="shared" si="33"/>
        <v>Good</v>
      </c>
      <c r="I744">
        <f>VLOOKUP(F744, [1]Sheet1!A:B, 2, FALSE)</f>
        <v>10</v>
      </c>
      <c r="J744" s="1">
        <f>hospitaldata[[#This Row],[departure_date]]-hospitaldata[[#This Row],[arrival_date]]</f>
        <v>13</v>
      </c>
      <c r="K744" s="1" t="str">
        <f t="shared" si="34"/>
        <v>Saturday</v>
      </c>
      <c r="L744" s="4" t="b">
        <f t="shared" si="35"/>
        <v>0</v>
      </c>
    </row>
    <row r="745" spans="1:12" x14ac:dyDescent="0.25">
      <c r="A745" s="1" t="s">
        <v>1494</v>
      </c>
      <c r="B745" s="1" t="s">
        <v>1495</v>
      </c>
      <c r="C745">
        <v>38</v>
      </c>
      <c r="D745" s="2">
        <v>46001</v>
      </c>
      <c r="E745" s="2">
        <v>46011</v>
      </c>
      <c r="F745" s="1" t="s">
        <v>20</v>
      </c>
      <c r="G745">
        <v>76</v>
      </c>
      <c r="H745" t="str">
        <f t="shared" si="33"/>
        <v>Good</v>
      </c>
      <c r="I745">
        <f>VLOOKUP(F745, [1]Sheet1!A:B, 2, FALSE)</f>
        <v>14</v>
      </c>
      <c r="J745" s="1">
        <f>hospitaldata[[#This Row],[departure_date]]-hospitaldata[[#This Row],[arrival_date]]</f>
        <v>10</v>
      </c>
      <c r="K745" s="1" t="str">
        <f t="shared" si="34"/>
        <v>Tuesday</v>
      </c>
      <c r="L745" s="4" t="b">
        <f t="shared" si="35"/>
        <v>1</v>
      </c>
    </row>
    <row r="746" spans="1:12" x14ac:dyDescent="0.25">
      <c r="A746" s="1" t="s">
        <v>1496</v>
      </c>
      <c r="B746" s="1" t="s">
        <v>1497</v>
      </c>
      <c r="C746">
        <v>70</v>
      </c>
      <c r="D746" s="2">
        <v>45982</v>
      </c>
      <c r="E746" s="2">
        <v>45992</v>
      </c>
      <c r="F746" s="1" t="s">
        <v>17</v>
      </c>
      <c r="G746">
        <v>62</v>
      </c>
      <c r="H746" t="str">
        <f t="shared" si="33"/>
        <v>Good</v>
      </c>
      <c r="I746">
        <f>VLOOKUP(F746, [1]Sheet1!A:B, 2, FALSE)</f>
        <v>22</v>
      </c>
      <c r="J746" s="1">
        <f>hospitaldata[[#This Row],[departure_date]]-hospitaldata[[#This Row],[arrival_date]]</f>
        <v>10</v>
      </c>
      <c r="K746" s="1" t="str">
        <f t="shared" si="34"/>
        <v>Saturday</v>
      </c>
      <c r="L746" s="4" t="b">
        <f t="shared" si="35"/>
        <v>1</v>
      </c>
    </row>
    <row r="747" spans="1:12" x14ac:dyDescent="0.25">
      <c r="A747" s="1" t="s">
        <v>1498</v>
      </c>
      <c r="B747" s="1" t="s">
        <v>1499</v>
      </c>
      <c r="C747">
        <v>6</v>
      </c>
      <c r="D747" s="2">
        <v>45962</v>
      </c>
      <c r="E747" s="2">
        <v>45969</v>
      </c>
      <c r="F747" s="1" t="s">
        <v>9</v>
      </c>
      <c r="G747">
        <v>60</v>
      </c>
      <c r="H747" t="str">
        <f t="shared" si="33"/>
        <v>Needs Improvement</v>
      </c>
      <c r="I747">
        <f>VLOOKUP(F747, [1]Sheet1!A:B, 2, FALSE)</f>
        <v>10</v>
      </c>
      <c r="J747" s="1">
        <f>hospitaldata[[#This Row],[departure_date]]-hospitaldata[[#This Row],[arrival_date]]</f>
        <v>7</v>
      </c>
      <c r="K747" s="1" t="str">
        <f t="shared" si="34"/>
        <v>Friday</v>
      </c>
      <c r="L747" s="4" t="b">
        <f t="shared" si="35"/>
        <v>0</v>
      </c>
    </row>
    <row r="748" spans="1:12" x14ac:dyDescent="0.25">
      <c r="A748" s="1" t="s">
        <v>1500</v>
      </c>
      <c r="B748" s="1" t="s">
        <v>1501</v>
      </c>
      <c r="C748">
        <v>61</v>
      </c>
      <c r="D748" s="2">
        <v>45828</v>
      </c>
      <c r="E748" s="2">
        <v>45837</v>
      </c>
      <c r="F748" s="1" t="s">
        <v>17</v>
      </c>
      <c r="G748">
        <v>62</v>
      </c>
      <c r="H748" t="str">
        <f t="shared" si="33"/>
        <v>Good</v>
      </c>
      <c r="I748">
        <f>VLOOKUP(F748, [1]Sheet1!A:B, 2, FALSE)</f>
        <v>22</v>
      </c>
      <c r="J748" s="1">
        <f>hospitaldata[[#This Row],[departure_date]]-hospitaldata[[#This Row],[arrival_date]]</f>
        <v>9</v>
      </c>
      <c r="K748" s="1" t="str">
        <f t="shared" si="34"/>
        <v>Thursday</v>
      </c>
      <c r="L748" s="4" t="b">
        <f t="shared" si="35"/>
        <v>1</v>
      </c>
    </row>
    <row r="749" spans="1:12" x14ac:dyDescent="0.25">
      <c r="A749" s="1" t="s">
        <v>1502</v>
      </c>
      <c r="B749" s="1" t="s">
        <v>1503</v>
      </c>
      <c r="C749">
        <v>78</v>
      </c>
      <c r="D749" s="2">
        <v>45774</v>
      </c>
      <c r="E749" s="2">
        <v>45785</v>
      </c>
      <c r="F749" s="1" t="s">
        <v>17</v>
      </c>
      <c r="G749">
        <v>91</v>
      </c>
      <c r="H749" t="str">
        <f t="shared" si="33"/>
        <v>Excellent</v>
      </c>
      <c r="I749">
        <f>VLOOKUP(F749, [1]Sheet1!A:B, 2, FALSE)</f>
        <v>22</v>
      </c>
      <c r="J749" s="1">
        <f>hospitaldata[[#This Row],[departure_date]]-hospitaldata[[#This Row],[arrival_date]]</f>
        <v>11</v>
      </c>
      <c r="K749" s="1" t="str">
        <f t="shared" si="34"/>
        <v>Sunday</v>
      </c>
      <c r="L749" s="4" t="b">
        <f t="shared" si="35"/>
        <v>0</v>
      </c>
    </row>
    <row r="750" spans="1:12" x14ac:dyDescent="0.25">
      <c r="A750" s="1" t="s">
        <v>1504</v>
      </c>
      <c r="B750" s="1" t="s">
        <v>1505</v>
      </c>
      <c r="C750">
        <v>25</v>
      </c>
      <c r="D750" s="2">
        <v>45801</v>
      </c>
      <c r="E750" s="2">
        <v>45810</v>
      </c>
      <c r="F750" s="1" t="s">
        <v>20</v>
      </c>
      <c r="G750">
        <v>87</v>
      </c>
      <c r="H750" t="str">
        <f t="shared" si="33"/>
        <v>Good</v>
      </c>
      <c r="I750">
        <f>VLOOKUP(F750, [1]Sheet1!A:B, 2, FALSE)</f>
        <v>14</v>
      </c>
      <c r="J750" s="1">
        <f>hospitaldata[[#This Row],[departure_date]]-hospitaldata[[#This Row],[arrival_date]]</f>
        <v>9</v>
      </c>
      <c r="K750" s="1" t="str">
        <f t="shared" si="34"/>
        <v>Wednesday</v>
      </c>
      <c r="L750" s="4" t="b">
        <f t="shared" si="35"/>
        <v>0</v>
      </c>
    </row>
    <row r="751" spans="1:12" x14ac:dyDescent="0.25">
      <c r="A751" s="1" t="s">
        <v>1506</v>
      </c>
      <c r="B751" s="1" t="s">
        <v>1507</v>
      </c>
      <c r="C751">
        <v>72</v>
      </c>
      <c r="D751" s="2">
        <v>45969</v>
      </c>
      <c r="E751" s="2">
        <v>45970</v>
      </c>
      <c r="F751" s="1" t="s">
        <v>20</v>
      </c>
      <c r="G751">
        <v>88</v>
      </c>
      <c r="H751" t="str">
        <f t="shared" si="33"/>
        <v>Good</v>
      </c>
      <c r="I751">
        <f>VLOOKUP(F751, [1]Sheet1!A:B, 2, FALSE)</f>
        <v>14</v>
      </c>
      <c r="J751" s="1">
        <f>hospitaldata[[#This Row],[departure_date]]-hospitaldata[[#This Row],[arrival_date]]</f>
        <v>1</v>
      </c>
      <c r="K751" s="1" t="str">
        <f t="shared" si="34"/>
        <v>Monday</v>
      </c>
      <c r="L751" s="4" t="b">
        <f t="shared" si="35"/>
        <v>0</v>
      </c>
    </row>
    <row r="752" spans="1:12" x14ac:dyDescent="0.25">
      <c r="A752" s="1" t="s">
        <v>1508</v>
      </c>
      <c r="B752" s="1" t="s">
        <v>1509</v>
      </c>
      <c r="C752">
        <v>85</v>
      </c>
      <c r="D752" s="2">
        <v>46021</v>
      </c>
      <c r="E752" s="2">
        <v>46024</v>
      </c>
      <c r="F752" s="1" t="s">
        <v>20</v>
      </c>
      <c r="G752">
        <v>66</v>
      </c>
      <c r="H752" t="str">
        <f t="shared" si="33"/>
        <v>Good</v>
      </c>
      <c r="I752">
        <f>VLOOKUP(F752, [1]Sheet1!A:B, 2, FALSE)</f>
        <v>14</v>
      </c>
      <c r="J752" s="1">
        <f>hospitaldata[[#This Row],[departure_date]]-hospitaldata[[#This Row],[arrival_date]]</f>
        <v>3</v>
      </c>
      <c r="K752" s="1" t="str">
        <f t="shared" si="34"/>
        <v>Sunday</v>
      </c>
      <c r="L752" s="4" t="b">
        <f t="shared" si="35"/>
        <v>0</v>
      </c>
    </row>
    <row r="753" spans="1:12" x14ac:dyDescent="0.25">
      <c r="A753" s="1" t="s">
        <v>1510</v>
      </c>
      <c r="B753" s="1" t="s">
        <v>1511</v>
      </c>
      <c r="C753">
        <v>77</v>
      </c>
      <c r="D753" s="2">
        <v>45996</v>
      </c>
      <c r="E753" s="2">
        <v>45999</v>
      </c>
      <c r="F753" s="1" t="s">
        <v>17</v>
      </c>
      <c r="G753">
        <v>61</v>
      </c>
      <c r="H753" t="str">
        <f t="shared" si="33"/>
        <v>Good</v>
      </c>
      <c r="I753">
        <f>VLOOKUP(F753, [1]Sheet1!A:B, 2, FALSE)</f>
        <v>22</v>
      </c>
      <c r="J753" s="1">
        <f>hospitaldata[[#This Row],[departure_date]]-hospitaldata[[#This Row],[arrival_date]]</f>
        <v>3</v>
      </c>
      <c r="K753" s="1" t="str">
        <f t="shared" si="34"/>
        <v>Saturday</v>
      </c>
      <c r="L753" s="4" t="b">
        <f t="shared" si="35"/>
        <v>0</v>
      </c>
    </row>
    <row r="754" spans="1:12" x14ac:dyDescent="0.25">
      <c r="A754" s="1" t="s">
        <v>1512</v>
      </c>
      <c r="B754" s="1" t="s">
        <v>1513</v>
      </c>
      <c r="C754">
        <v>40</v>
      </c>
      <c r="D754" s="2">
        <v>45928</v>
      </c>
      <c r="E754" s="2">
        <v>45931</v>
      </c>
      <c r="F754" s="1" t="s">
        <v>17</v>
      </c>
      <c r="G754">
        <v>70</v>
      </c>
      <c r="H754" t="str">
        <f t="shared" si="33"/>
        <v>Good</v>
      </c>
      <c r="I754">
        <f>VLOOKUP(F754, [1]Sheet1!A:B, 2, FALSE)</f>
        <v>22</v>
      </c>
      <c r="J754" s="1">
        <f>hospitaldata[[#This Row],[departure_date]]-hospitaldata[[#This Row],[arrival_date]]</f>
        <v>3</v>
      </c>
      <c r="K754" s="1" t="str">
        <f t="shared" si="34"/>
        <v>Thursday</v>
      </c>
      <c r="L754" s="4" t="b">
        <f t="shared" si="35"/>
        <v>0</v>
      </c>
    </row>
    <row r="755" spans="1:12" x14ac:dyDescent="0.25">
      <c r="A755" s="1" t="s">
        <v>1514</v>
      </c>
      <c r="B755" s="1" t="s">
        <v>1515</v>
      </c>
      <c r="C755">
        <v>52</v>
      </c>
      <c r="D755" s="2">
        <v>45687</v>
      </c>
      <c r="E755" s="2">
        <v>45696</v>
      </c>
      <c r="F755" s="1" t="s">
        <v>9</v>
      </c>
      <c r="G755">
        <v>99</v>
      </c>
      <c r="H755" t="str">
        <f t="shared" si="33"/>
        <v>Excellent</v>
      </c>
      <c r="I755">
        <f>VLOOKUP(F755, [1]Sheet1!A:B, 2, FALSE)</f>
        <v>10</v>
      </c>
      <c r="J755" s="1">
        <f>hospitaldata[[#This Row],[departure_date]]-hospitaldata[[#This Row],[arrival_date]]</f>
        <v>9</v>
      </c>
      <c r="K755" s="1" t="str">
        <f t="shared" si="34"/>
        <v>Tuesday</v>
      </c>
      <c r="L755" s="4" t="b">
        <f t="shared" si="35"/>
        <v>0</v>
      </c>
    </row>
    <row r="756" spans="1:12" x14ac:dyDescent="0.25">
      <c r="A756" s="1" t="s">
        <v>1516</v>
      </c>
      <c r="B756" s="1" t="s">
        <v>1517</v>
      </c>
      <c r="C756">
        <v>17</v>
      </c>
      <c r="D756" s="2">
        <v>45705</v>
      </c>
      <c r="E756" s="2">
        <v>45707</v>
      </c>
      <c r="F756" s="1" t="s">
        <v>14</v>
      </c>
      <c r="G756">
        <v>91</v>
      </c>
      <c r="H756" t="str">
        <f t="shared" si="33"/>
        <v>Excellent</v>
      </c>
      <c r="I756">
        <f>VLOOKUP(F756, [1]Sheet1!A:B, 2, FALSE)</f>
        <v>19</v>
      </c>
      <c r="J756" s="1">
        <f>hospitaldata[[#This Row],[departure_date]]-hospitaldata[[#This Row],[arrival_date]]</f>
        <v>2</v>
      </c>
      <c r="K756" s="1" t="str">
        <f t="shared" si="34"/>
        <v>Tuesday</v>
      </c>
      <c r="L756" s="4" t="b">
        <f t="shared" si="35"/>
        <v>0</v>
      </c>
    </row>
    <row r="757" spans="1:12" x14ac:dyDescent="0.25">
      <c r="A757" s="1" t="s">
        <v>1518</v>
      </c>
      <c r="B757" s="1" t="s">
        <v>1519</v>
      </c>
      <c r="C757">
        <v>7</v>
      </c>
      <c r="D757" s="2">
        <v>45663</v>
      </c>
      <c r="E757" s="2">
        <v>45675</v>
      </c>
      <c r="F757" s="1" t="s">
        <v>9</v>
      </c>
      <c r="G757">
        <v>99</v>
      </c>
      <c r="H757" t="str">
        <f t="shared" si="33"/>
        <v>Excellent</v>
      </c>
      <c r="I757">
        <f>VLOOKUP(F757, [1]Sheet1!A:B, 2, FALSE)</f>
        <v>10</v>
      </c>
      <c r="J757" s="1">
        <f>hospitaldata[[#This Row],[departure_date]]-hospitaldata[[#This Row],[arrival_date]]</f>
        <v>12</v>
      </c>
      <c r="K757" s="1" t="str">
        <f t="shared" si="34"/>
        <v>Saturday</v>
      </c>
      <c r="L757" s="4" t="b">
        <f t="shared" si="35"/>
        <v>0</v>
      </c>
    </row>
    <row r="758" spans="1:12" x14ac:dyDescent="0.25">
      <c r="A758" s="1" t="s">
        <v>1520</v>
      </c>
      <c r="B758" s="1" t="s">
        <v>1521</v>
      </c>
      <c r="C758">
        <v>35</v>
      </c>
      <c r="D758" s="2">
        <v>45877</v>
      </c>
      <c r="E758" s="2">
        <v>45881</v>
      </c>
      <c r="F758" s="1" t="s">
        <v>14</v>
      </c>
      <c r="G758">
        <v>77</v>
      </c>
      <c r="H758" t="str">
        <f t="shared" si="33"/>
        <v>Good</v>
      </c>
      <c r="I758">
        <f>VLOOKUP(F758, [1]Sheet1!A:B, 2, FALSE)</f>
        <v>19</v>
      </c>
      <c r="J758" s="1">
        <f>hospitaldata[[#This Row],[departure_date]]-hospitaldata[[#This Row],[arrival_date]]</f>
        <v>4</v>
      </c>
      <c r="K758" s="1" t="str">
        <f t="shared" si="34"/>
        <v>Saturday</v>
      </c>
      <c r="L758" s="4" t="b">
        <f t="shared" si="35"/>
        <v>0</v>
      </c>
    </row>
    <row r="759" spans="1:12" x14ac:dyDescent="0.25">
      <c r="A759" s="1" t="s">
        <v>1522</v>
      </c>
      <c r="B759" s="1" t="s">
        <v>1040</v>
      </c>
      <c r="C759">
        <v>65</v>
      </c>
      <c r="D759" s="2">
        <v>45702</v>
      </c>
      <c r="E759" s="2">
        <v>45708</v>
      </c>
      <c r="F759" s="1" t="s">
        <v>17</v>
      </c>
      <c r="G759">
        <v>74</v>
      </c>
      <c r="H759" t="str">
        <f t="shared" si="33"/>
        <v>Good</v>
      </c>
      <c r="I759">
        <f>VLOOKUP(F759, [1]Sheet1!A:B, 2, FALSE)</f>
        <v>22</v>
      </c>
      <c r="J759" s="1">
        <f>hospitaldata[[#This Row],[departure_date]]-hospitaldata[[#This Row],[arrival_date]]</f>
        <v>6</v>
      </c>
      <c r="K759" s="1" t="str">
        <f t="shared" si="34"/>
        <v>Monday</v>
      </c>
      <c r="L759" s="4" t="b">
        <f t="shared" si="35"/>
        <v>0</v>
      </c>
    </row>
    <row r="760" spans="1:12" x14ac:dyDescent="0.25">
      <c r="A760" s="1" t="s">
        <v>1523</v>
      </c>
      <c r="B760" s="1" t="s">
        <v>1524</v>
      </c>
      <c r="C760">
        <v>19</v>
      </c>
      <c r="D760" s="2">
        <v>45878</v>
      </c>
      <c r="E760" s="2">
        <v>45889</v>
      </c>
      <c r="F760" s="1" t="s">
        <v>20</v>
      </c>
      <c r="G760">
        <v>88</v>
      </c>
      <c r="H760" t="str">
        <f t="shared" si="33"/>
        <v>Good</v>
      </c>
      <c r="I760">
        <f>VLOOKUP(F760, [1]Sheet1!A:B, 2, FALSE)</f>
        <v>14</v>
      </c>
      <c r="J760" s="1">
        <f>hospitaldata[[#This Row],[departure_date]]-hospitaldata[[#This Row],[arrival_date]]</f>
        <v>11</v>
      </c>
      <c r="K760" s="1" t="str">
        <f t="shared" si="34"/>
        <v>Thursday</v>
      </c>
      <c r="L760" s="4" t="b">
        <f t="shared" si="35"/>
        <v>0</v>
      </c>
    </row>
    <row r="761" spans="1:12" x14ac:dyDescent="0.25">
      <c r="A761" s="1" t="s">
        <v>1525</v>
      </c>
      <c r="B761" s="1" t="s">
        <v>1526</v>
      </c>
      <c r="C761">
        <v>66</v>
      </c>
      <c r="D761" s="2">
        <v>45660</v>
      </c>
      <c r="E761" s="2">
        <v>45666</v>
      </c>
      <c r="F761" s="1" t="s">
        <v>14</v>
      </c>
      <c r="G761">
        <v>73</v>
      </c>
      <c r="H761" t="str">
        <f t="shared" si="33"/>
        <v>Good</v>
      </c>
      <c r="I761">
        <f>VLOOKUP(F761, [1]Sheet1!A:B, 2, FALSE)</f>
        <v>19</v>
      </c>
      <c r="J761" s="1">
        <f>hospitaldata[[#This Row],[departure_date]]-hospitaldata[[#This Row],[arrival_date]]</f>
        <v>6</v>
      </c>
      <c r="K761" s="1" t="str">
        <f t="shared" si="34"/>
        <v>Tuesday</v>
      </c>
      <c r="L761" s="4" t="b">
        <f t="shared" si="35"/>
        <v>0</v>
      </c>
    </row>
    <row r="762" spans="1:12" x14ac:dyDescent="0.25">
      <c r="A762" s="1" t="s">
        <v>1527</v>
      </c>
      <c r="B762" s="1" t="s">
        <v>1528</v>
      </c>
      <c r="C762">
        <v>63</v>
      </c>
      <c r="D762" s="2">
        <v>45716</v>
      </c>
      <c r="E762" s="2">
        <v>45723</v>
      </c>
      <c r="F762" s="1" t="s">
        <v>20</v>
      </c>
      <c r="G762">
        <v>63</v>
      </c>
      <c r="H762" t="str">
        <f t="shared" si="33"/>
        <v>Good</v>
      </c>
      <c r="I762">
        <f>VLOOKUP(F762, [1]Sheet1!A:B, 2, FALSE)</f>
        <v>14</v>
      </c>
      <c r="J762" s="1">
        <f>hospitaldata[[#This Row],[departure_date]]-hospitaldata[[#This Row],[arrival_date]]</f>
        <v>7</v>
      </c>
      <c r="K762" s="1" t="str">
        <f t="shared" si="34"/>
        <v>Saturday</v>
      </c>
      <c r="L762" s="4" t="b">
        <f t="shared" si="35"/>
        <v>0</v>
      </c>
    </row>
    <row r="763" spans="1:12" x14ac:dyDescent="0.25">
      <c r="A763" s="1" t="s">
        <v>1529</v>
      </c>
      <c r="B763" s="1" t="s">
        <v>1530</v>
      </c>
      <c r="C763">
        <v>59</v>
      </c>
      <c r="D763" s="2">
        <v>45988</v>
      </c>
      <c r="E763" s="2">
        <v>45998</v>
      </c>
      <c r="F763" s="1" t="s">
        <v>20</v>
      </c>
      <c r="G763">
        <v>90</v>
      </c>
      <c r="H763" t="str">
        <f t="shared" si="33"/>
        <v>Excellent</v>
      </c>
      <c r="I763">
        <f>VLOOKUP(F763, [1]Sheet1!A:B, 2, FALSE)</f>
        <v>14</v>
      </c>
      <c r="J763" s="1">
        <f>hospitaldata[[#This Row],[departure_date]]-hospitaldata[[#This Row],[arrival_date]]</f>
        <v>10</v>
      </c>
      <c r="K763" s="1" t="str">
        <f t="shared" si="34"/>
        <v>Tuesday</v>
      </c>
      <c r="L763" s="4" t="b">
        <f t="shared" si="35"/>
        <v>0</v>
      </c>
    </row>
    <row r="764" spans="1:12" x14ac:dyDescent="0.25">
      <c r="A764" s="1" t="s">
        <v>1531</v>
      </c>
      <c r="B764" s="1" t="s">
        <v>1532</v>
      </c>
      <c r="C764">
        <v>29</v>
      </c>
      <c r="D764" s="2">
        <v>45719</v>
      </c>
      <c r="E764" s="2">
        <v>45720</v>
      </c>
      <c r="F764" s="1" t="s">
        <v>14</v>
      </c>
      <c r="G764">
        <v>68</v>
      </c>
      <c r="H764" t="str">
        <f t="shared" si="33"/>
        <v>Good</v>
      </c>
      <c r="I764">
        <f>VLOOKUP(F764, [1]Sheet1!A:B, 2, FALSE)</f>
        <v>19</v>
      </c>
      <c r="J764" s="1">
        <f>hospitaldata[[#This Row],[departure_date]]-hospitaldata[[#This Row],[arrival_date]]</f>
        <v>1</v>
      </c>
      <c r="K764" s="1" t="str">
        <f t="shared" si="34"/>
        <v>Sunday</v>
      </c>
      <c r="L764" s="4" t="b">
        <f t="shared" si="35"/>
        <v>0</v>
      </c>
    </row>
    <row r="765" spans="1:12" x14ac:dyDescent="0.25">
      <c r="A765" s="1" t="s">
        <v>1533</v>
      </c>
      <c r="B765" s="1" t="s">
        <v>1534</v>
      </c>
      <c r="C765">
        <v>30</v>
      </c>
      <c r="D765" s="2">
        <v>45974</v>
      </c>
      <c r="E765" s="2">
        <v>45982</v>
      </c>
      <c r="F765" s="1" t="s">
        <v>20</v>
      </c>
      <c r="G765">
        <v>74</v>
      </c>
      <c r="H765" t="str">
        <f t="shared" si="33"/>
        <v>Good</v>
      </c>
      <c r="I765">
        <f>VLOOKUP(F765, [1]Sheet1!A:B, 2, FALSE)</f>
        <v>14</v>
      </c>
      <c r="J765" s="1">
        <f>hospitaldata[[#This Row],[departure_date]]-hospitaldata[[#This Row],[arrival_date]]</f>
        <v>8</v>
      </c>
      <c r="K765" s="1" t="str">
        <f t="shared" si="34"/>
        <v>Monday</v>
      </c>
      <c r="L765" s="4" t="b">
        <f t="shared" si="35"/>
        <v>1</v>
      </c>
    </row>
    <row r="766" spans="1:12" x14ac:dyDescent="0.25">
      <c r="A766" s="1" t="s">
        <v>1535</v>
      </c>
      <c r="B766" s="1" t="s">
        <v>1536</v>
      </c>
      <c r="C766">
        <v>47</v>
      </c>
      <c r="D766" s="2">
        <v>45793</v>
      </c>
      <c r="E766" s="2">
        <v>45802</v>
      </c>
      <c r="F766" s="1" t="s">
        <v>17</v>
      </c>
      <c r="G766">
        <v>96</v>
      </c>
      <c r="H766" t="str">
        <f t="shared" si="33"/>
        <v>Excellent</v>
      </c>
      <c r="I766">
        <f>VLOOKUP(F766, [1]Sheet1!A:B, 2, FALSE)</f>
        <v>22</v>
      </c>
      <c r="J766" s="1">
        <f>hospitaldata[[#This Row],[departure_date]]-hospitaldata[[#This Row],[arrival_date]]</f>
        <v>9</v>
      </c>
      <c r="K766" s="1" t="str">
        <f t="shared" si="34"/>
        <v>Thursday</v>
      </c>
      <c r="L766" s="4" t="b">
        <f t="shared" si="35"/>
        <v>0</v>
      </c>
    </row>
    <row r="767" spans="1:12" x14ac:dyDescent="0.25">
      <c r="A767" s="1" t="s">
        <v>1537</v>
      </c>
      <c r="B767" s="1" t="s">
        <v>1538</v>
      </c>
      <c r="C767">
        <v>44</v>
      </c>
      <c r="D767" s="2">
        <v>45952</v>
      </c>
      <c r="E767" s="2">
        <v>45962</v>
      </c>
      <c r="F767" s="1" t="s">
        <v>9</v>
      </c>
      <c r="G767">
        <v>76</v>
      </c>
      <c r="H767" t="str">
        <f t="shared" si="33"/>
        <v>Good</v>
      </c>
      <c r="I767">
        <f>VLOOKUP(F767, [1]Sheet1!A:B, 2, FALSE)</f>
        <v>10</v>
      </c>
      <c r="J767" s="1">
        <f>hospitaldata[[#This Row],[departure_date]]-hospitaldata[[#This Row],[arrival_date]]</f>
        <v>10</v>
      </c>
      <c r="K767" s="1" t="str">
        <f t="shared" si="34"/>
        <v>Monday</v>
      </c>
      <c r="L767" s="4" t="b">
        <f t="shared" si="35"/>
        <v>1</v>
      </c>
    </row>
    <row r="768" spans="1:12" x14ac:dyDescent="0.25">
      <c r="A768" s="1" t="s">
        <v>1539</v>
      </c>
      <c r="B768" s="1" t="s">
        <v>1540</v>
      </c>
      <c r="C768">
        <v>82</v>
      </c>
      <c r="D768" s="2">
        <v>45701</v>
      </c>
      <c r="E768" s="2">
        <v>45714</v>
      </c>
      <c r="F768" s="1" t="s">
        <v>20</v>
      </c>
      <c r="G768">
        <v>66</v>
      </c>
      <c r="H768" t="str">
        <f t="shared" si="33"/>
        <v>Good</v>
      </c>
      <c r="I768">
        <f>VLOOKUP(F768, [1]Sheet1!A:B, 2, FALSE)</f>
        <v>14</v>
      </c>
      <c r="J768" s="1">
        <f>hospitaldata[[#This Row],[departure_date]]-hospitaldata[[#This Row],[arrival_date]]</f>
        <v>13</v>
      </c>
      <c r="K768" s="1" t="str">
        <f t="shared" si="34"/>
        <v>Thursday</v>
      </c>
      <c r="L768" s="4" t="b">
        <f t="shared" si="35"/>
        <v>1</v>
      </c>
    </row>
    <row r="769" spans="1:12" x14ac:dyDescent="0.25">
      <c r="A769" s="1" t="s">
        <v>1541</v>
      </c>
      <c r="B769" s="1" t="s">
        <v>1542</v>
      </c>
      <c r="C769">
        <v>8</v>
      </c>
      <c r="D769" s="2">
        <v>45877</v>
      </c>
      <c r="E769" s="2">
        <v>45883</v>
      </c>
      <c r="F769" s="1" t="s">
        <v>14</v>
      </c>
      <c r="G769">
        <v>88</v>
      </c>
      <c r="H769" t="str">
        <f t="shared" si="33"/>
        <v>Good</v>
      </c>
      <c r="I769">
        <f>VLOOKUP(F769, [1]Sheet1!A:B, 2, FALSE)</f>
        <v>19</v>
      </c>
      <c r="J769" s="1">
        <f>hospitaldata[[#This Row],[departure_date]]-hospitaldata[[#This Row],[arrival_date]]</f>
        <v>6</v>
      </c>
      <c r="K769" s="1" t="str">
        <f t="shared" si="34"/>
        <v>Sunday</v>
      </c>
      <c r="L769" s="4" t="b">
        <f t="shared" si="35"/>
        <v>0</v>
      </c>
    </row>
    <row r="770" spans="1:12" x14ac:dyDescent="0.25">
      <c r="A770" s="1" t="s">
        <v>1543</v>
      </c>
      <c r="B770" s="1" t="s">
        <v>1544</v>
      </c>
      <c r="C770">
        <v>57</v>
      </c>
      <c r="D770" s="2">
        <v>45872</v>
      </c>
      <c r="E770" s="2">
        <v>45875</v>
      </c>
      <c r="F770" s="1" t="s">
        <v>17</v>
      </c>
      <c r="G770">
        <v>80</v>
      </c>
      <c r="H770" t="str">
        <f t="shared" ref="H770:H833" si="36">IF(G770&gt;=90,"Excellent",IF(G770&gt;60,"Good",IF(G770&gt;=30,"Needs Improvement")))</f>
        <v>Good</v>
      </c>
      <c r="I770">
        <f>VLOOKUP(F770, [1]Sheet1!A:B, 2, FALSE)</f>
        <v>22</v>
      </c>
      <c r="J770" s="1">
        <f>hospitaldata[[#This Row],[departure_date]]-hospitaldata[[#This Row],[arrival_date]]</f>
        <v>3</v>
      </c>
      <c r="K770" s="1" t="str">
        <f t="shared" ref="K770:K833" si="37">TEXT(C770, "dddd")</f>
        <v>Sunday</v>
      </c>
      <c r="L770" s="4" t="b">
        <f t="shared" ref="L770:L833" si="38">AND($J770&gt;AVERAGE($J$2:$J$1001), $G770&lt;80)</f>
        <v>0</v>
      </c>
    </row>
    <row r="771" spans="1:12" x14ac:dyDescent="0.25">
      <c r="A771" s="1" t="s">
        <v>1545</v>
      </c>
      <c r="B771" s="1" t="s">
        <v>1546</v>
      </c>
      <c r="C771">
        <v>63</v>
      </c>
      <c r="D771" s="2">
        <v>45949</v>
      </c>
      <c r="E771" s="2">
        <v>45959</v>
      </c>
      <c r="F771" s="1" t="s">
        <v>9</v>
      </c>
      <c r="G771">
        <v>96</v>
      </c>
      <c r="H771" t="str">
        <f t="shared" si="36"/>
        <v>Excellent</v>
      </c>
      <c r="I771">
        <f>VLOOKUP(F771, [1]Sheet1!A:B, 2, FALSE)</f>
        <v>10</v>
      </c>
      <c r="J771" s="1">
        <f>hospitaldata[[#This Row],[departure_date]]-hospitaldata[[#This Row],[arrival_date]]</f>
        <v>10</v>
      </c>
      <c r="K771" s="1" t="str">
        <f t="shared" si="37"/>
        <v>Saturday</v>
      </c>
      <c r="L771" s="4" t="b">
        <f t="shared" si="38"/>
        <v>0</v>
      </c>
    </row>
    <row r="772" spans="1:12" x14ac:dyDescent="0.25">
      <c r="A772" s="1" t="s">
        <v>1547</v>
      </c>
      <c r="B772" s="1" t="s">
        <v>1548</v>
      </c>
      <c r="C772">
        <v>85</v>
      </c>
      <c r="D772" s="2">
        <v>45989</v>
      </c>
      <c r="E772" s="2">
        <v>45999</v>
      </c>
      <c r="F772" s="1" t="s">
        <v>9</v>
      </c>
      <c r="G772">
        <v>72</v>
      </c>
      <c r="H772" t="str">
        <f t="shared" si="36"/>
        <v>Good</v>
      </c>
      <c r="I772">
        <f>VLOOKUP(F772, [1]Sheet1!A:B, 2, FALSE)</f>
        <v>10</v>
      </c>
      <c r="J772" s="1">
        <f>hospitaldata[[#This Row],[departure_date]]-hospitaldata[[#This Row],[arrival_date]]</f>
        <v>10</v>
      </c>
      <c r="K772" s="1" t="str">
        <f t="shared" si="37"/>
        <v>Sunday</v>
      </c>
      <c r="L772" s="4" t="b">
        <f t="shared" si="38"/>
        <v>1</v>
      </c>
    </row>
    <row r="773" spans="1:12" x14ac:dyDescent="0.25">
      <c r="A773" s="1" t="s">
        <v>1549</v>
      </c>
      <c r="B773" s="1" t="s">
        <v>1550</v>
      </c>
      <c r="C773">
        <v>10</v>
      </c>
      <c r="D773" s="2">
        <v>45673</v>
      </c>
      <c r="E773" s="2">
        <v>45681</v>
      </c>
      <c r="F773" s="1" t="s">
        <v>9</v>
      </c>
      <c r="G773">
        <v>99</v>
      </c>
      <c r="H773" t="str">
        <f t="shared" si="36"/>
        <v>Excellent</v>
      </c>
      <c r="I773">
        <f>VLOOKUP(F773, [1]Sheet1!A:B, 2, FALSE)</f>
        <v>10</v>
      </c>
      <c r="J773" s="1">
        <f>hospitaldata[[#This Row],[departure_date]]-hospitaldata[[#This Row],[arrival_date]]</f>
        <v>8</v>
      </c>
      <c r="K773" s="1" t="str">
        <f t="shared" si="37"/>
        <v>Tuesday</v>
      </c>
      <c r="L773" s="4" t="b">
        <f t="shared" si="38"/>
        <v>0</v>
      </c>
    </row>
    <row r="774" spans="1:12" x14ac:dyDescent="0.25">
      <c r="A774" s="1" t="s">
        <v>1551</v>
      </c>
      <c r="B774" s="1" t="s">
        <v>1552</v>
      </c>
      <c r="C774">
        <v>58</v>
      </c>
      <c r="D774" s="2">
        <v>45697</v>
      </c>
      <c r="E774" s="2">
        <v>45710</v>
      </c>
      <c r="F774" s="1" t="s">
        <v>17</v>
      </c>
      <c r="G774">
        <v>61</v>
      </c>
      <c r="H774" t="str">
        <f t="shared" si="36"/>
        <v>Good</v>
      </c>
      <c r="I774">
        <f>VLOOKUP(F774, [1]Sheet1!A:B, 2, FALSE)</f>
        <v>22</v>
      </c>
      <c r="J774" s="1">
        <f>hospitaldata[[#This Row],[departure_date]]-hospitaldata[[#This Row],[arrival_date]]</f>
        <v>13</v>
      </c>
      <c r="K774" s="1" t="str">
        <f t="shared" si="37"/>
        <v>Monday</v>
      </c>
      <c r="L774" s="4" t="b">
        <f t="shared" si="38"/>
        <v>1</v>
      </c>
    </row>
    <row r="775" spans="1:12" x14ac:dyDescent="0.25">
      <c r="A775" s="1" t="s">
        <v>1553</v>
      </c>
      <c r="B775" s="1" t="s">
        <v>1554</v>
      </c>
      <c r="C775">
        <v>75</v>
      </c>
      <c r="D775" s="2">
        <v>45957</v>
      </c>
      <c r="E775" s="2">
        <v>45968</v>
      </c>
      <c r="F775" s="1" t="s">
        <v>9</v>
      </c>
      <c r="G775">
        <v>74</v>
      </c>
      <c r="H775" t="str">
        <f t="shared" si="36"/>
        <v>Good</v>
      </c>
      <c r="I775">
        <f>VLOOKUP(F775, [1]Sheet1!A:B, 2, FALSE)</f>
        <v>10</v>
      </c>
      <c r="J775" s="1">
        <f>hospitaldata[[#This Row],[departure_date]]-hospitaldata[[#This Row],[arrival_date]]</f>
        <v>11</v>
      </c>
      <c r="K775" s="1" t="str">
        <f t="shared" si="37"/>
        <v>Thursday</v>
      </c>
      <c r="L775" s="4" t="b">
        <f t="shared" si="38"/>
        <v>1</v>
      </c>
    </row>
    <row r="776" spans="1:12" x14ac:dyDescent="0.25">
      <c r="A776" s="1" t="s">
        <v>1555</v>
      </c>
      <c r="B776" s="1" t="s">
        <v>1556</v>
      </c>
      <c r="C776">
        <v>79</v>
      </c>
      <c r="D776" s="2">
        <v>45875</v>
      </c>
      <c r="E776" s="2">
        <v>45877</v>
      </c>
      <c r="F776" s="1" t="s">
        <v>17</v>
      </c>
      <c r="G776">
        <v>71</v>
      </c>
      <c r="H776" t="str">
        <f t="shared" si="36"/>
        <v>Good</v>
      </c>
      <c r="I776">
        <f>VLOOKUP(F776, [1]Sheet1!A:B, 2, FALSE)</f>
        <v>22</v>
      </c>
      <c r="J776" s="1">
        <f>hospitaldata[[#This Row],[departure_date]]-hospitaldata[[#This Row],[arrival_date]]</f>
        <v>2</v>
      </c>
      <c r="K776" s="1" t="str">
        <f t="shared" si="37"/>
        <v>Monday</v>
      </c>
      <c r="L776" s="4" t="b">
        <f t="shared" si="38"/>
        <v>0</v>
      </c>
    </row>
    <row r="777" spans="1:12" x14ac:dyDescent="0.25">
      <c r="A777" s="1" t="s">
        <v>1557</v>
      </c>
      <c r="B777" s="1" t="s">
        <v>1558</v>
      </c>
      <c r="C777">
        <v>89</v>
      </c>
      <c r="D777" s="2">
        <v>45803</v>
      </c>
      <c r="E777" s="2">
        <v>45817</v>
      </c>
      <c r="F777" s="1" t="s">
        <v>14</v>
      </c>
      <c r="G777">
        <v>91</v>
      </c>
      <c r="H777" t="str">
        <f t="shared" si="36"/>
        <v>Excellent</v>
      </c>
      <c r="I777">
        <f>VLOOKUP(F777, [1]Sheet1!A:B, 2, FALSE)</f>
        <v>19</v>
      </c>
      <c r="J777" s="1">
        <f>hospitaldata[[#This Row],[departure_date]]-hospitaldata[[#This Row],[arrival_date]]</f>
        <v>14</v>
      </c>
      <c r="K777" s="1" t="str">
        <f t="shared" si="37"/>
        <v>Thursday</v>
      </c>
      <c r="L777" s="4" t="b">
        <f t="shared" si="38"/>
        <v>0</v>
      </c>
    </row>
    <row r="778" spans="1:12" x14ac:dyDescent="0.25">
      <c r="A778" s="1" t="s">
        <v>1559</v>
      </c>
      <c r="B778" s="1" t="s">
        <v>1560</v>
      </c>
      <c r="C778">
        <v>61</v>
      </c>
      <c r="D778" s="2">
        <v>45896</v>
      </c>
      <c r="E778" s="2">
        <v>45899</v>
      </c>
      <c r="F778" s="1" t="s">
        <v>9</v>
      </c>
      <c r="G778">
        <v>97</v>
      </c>
      <c r="H778" t="str">
        <f t="shared" si="36"/>
        <v>Excellent</v>
      </c>
      <c r="I778">
        <f>VLOOKUP(F778, [1]Sheet1!A:B, 2, FALSE)</f>
        <v>10</v>
      </c>
      <c r="J778" s="1">
        <f>hospitaldata[[#This Row],[departure_date]]-hospitaldata[[#This Row],[arrival_date]]</f>
        <v>3</v>
      </c>
      <c r="K778" s="1" t="str">
        <f t="shared" si="37"/>
        <v>Thursday</v>
      </c>
      <c r="L778" s="4" t="b">
        <f t="shared" si="38"/>
        <v>0</v>
      </c>
    </row>
    <row r="779" spans="1:12" x14ac:dyDescent="0.25">
      <c r="A779" s="1" t="s">
        <v>1561</v>
      </c>
      <c r="B779" s="1" t="s">
        <v>1562</v>
      </c>
      <c r="C779">
        <v>66</v>
      </c>
      <c r="D779" s="2">
        <v>45718</v>
      </c>
      <c r="E779" s="2">
        <v>45719</v>
      </c>
      <c r="F779" s="1" t="s">
        <v>9</v>
      </c>
      <c r="G779">
        <v>89</v>
      </c>
      <c r="H779" t="str">
        <f t="shared" si="36"/>
        <v>Good</v>
      </c>
      <c r="I779">
        <f>VLOOKUP(F779, [1]Sheet1!A:B, 2, FALSE)</f>
        <v>10</v>
      </c>
      <c r="J779" s="1">
        <f>hospitaldata[[#This Row],[departure_date]]-hospitaldata[[#This Row],[arrival_date]]</f>
        <v>1</v>
      </c>
      <c r="K779" s="1" t="str">
        <f t="shared" si="37"/>
        <v>Tuesday</v>
      </c>
      <c r="L779" s="4" t="b">
        <f t="shared" si="38"/>
        <v>0</v>
      </c>
    </row>
    <row r="780" spans="1:12" x14ac:dyDescent="0.25">
      <c r="A780" s="1" t="s">
        <v>1563</v>
      </c>
      <c r="B780" s="1" t="s">
        <v>1564</v>
      </c>
      <c r="C780">
        <v>44</v>
      </c>
      <c r="D780" s="2">
        <v>45813</v>
      </c>
      <c r="E780" s="2">
        <v>45818</v>
      </c>
      <c r="F780" s="1" t="s">
        <v>20</v>
      </c>
      <c r="G780">
        <v>72</v>
      </c>
      <c r="H780" t="str">
        <f t="shared" si="36"/>
        <v>Good</v>
      </c>
      <c r="I780">
        <f>VLOOKUP(F780, [1]Sheet1!A:B, 2, FALSE)</f>
        <v>14</v>
      </c>
      <c r="J780" s="1">
        <f>hospitaldata[[#This Row],[departure_date]]-hospitaldata[[#This Row],[arrival_date]]</f>
        <v>5</v>
      </c>
      <c r="K780" s="1" t="str">
        <f t="shared" si="37"/>
        <v>Monday</v>
      </c>
      <c r="L780" s="4" t="b">
        <f t="shared" si="38"/>
        <v>0</v>
      </c>
    </row>
    <row r="781" spans="1:12" x14ac:dyDescent="0.25">
      <c r="A781" s="1" t="s">
        <v>1565</v>
      </c>
      <c r="B781" s="1" t="s">
        <v>1566</v>
      </c>
      <c r="C781">
        <v>26</v>
      </c>
      <c r="D781" s="2">
        <v>45935</v>
      </c>
      <c r="E781" s="2">
        <v>45945</v>
      </c>
      <c r="F781" s="1" t="s">
        <v>20</v>
      </c>
      <c r="G781">
        <v>98</v>
      </c>
      <c r="H781" t="str">
        <f t="shared" si="36"/>
        <v>Excellent</v>
      </c>
      <c r="I781">
        <f>VLOOKUP(F781, [1]Sheet1!A:B, 2, FALSE)</f>
        <v>14</v>
      </c>
      <c r="J781" s="1">
        <f>hospitaldata[[#This Row],[departure_date]]-hospitaldata[[#This Row],[arrival_date]]</f>
        <v>10</v>
      </c>
      <c r="K781" s="1" t="str">
        <f t="shared" si="37"/>
        <v>Thursday</v>
      </c>
      <c r="L781" s="4" t="b">
        <f t="shared" si="38"/>
        <v>0</v>
      </c>
    </row>
    <row r="782" spans="1:12" x14ac:dyDescent="0.25">
      <c r="A782" s="1" t="s">
        <v>1567</v>
      </c>
      <c r="B782" s="1" t="s">
        <v>1568</v>
      </c>
      <c r="C782">
        <v>52</v>
      </c>
      <c r="D782" s="2">
        <v>45864</v>
      </c>
      <c r="E782" s="2">
        <v>45868</v>
      </c>
      <c r="F782" s="1" t="s">
        <v>14</v>
      </c>
      <c r="G782">
        <v>91</v>
      </c>
      <c r="H782" t="str">
        <f t="shared" si="36"/>
        <v>Excellent</v>
      </c>
      <c r="I782">
        <f>VLOOKUP(F782, [1]Sheet1!A:B, 2, FALSE)</f>
        <v>19</v>
      </c>
      <c r="J782" s="1">
        <f>hospitaldata[[#This Row],[departure_date]]-hospitaldata[[#This Row],[arrival_date]]</f>
        <v>4</v>
      </c>
      <c r="K782" s="1" t="str">
        <f t="shared" si="37"/>
        <v>Tuesday</v>
      </c>
      <c r="L782" s="4" t="b">
        <f t="shared" si="38"/>
        <v>0</v>
      </c>
    </row>
    <row r="783" spans="1:12" x14ac:dyDescent="0.25">
      <c r="A783" s="1" t="s">
        <v>1569</v>
      </c>
      <c r="B783" s="1" t="s">
        <v>1570</v>
      </c>
      <c r="C783">
        <v>22</v>
      </c>
      <c r="D783" s="2">
        <v>45983</v>
      </c>
      <c r="E783" s="2">
        <v>45991</v>
      </c>
      <c r="F783" s="1" t="s">
        <v>14</v>
      </c>
      <c r="G783">
        <v>79</v>
      </c>
      <c r="H783" t="str">
        <f t="shared" si="36"/>
        <v>Good</v>
      </c>
      <c r="I783">
        <f>VLOOKUP(F783, [1]Sheet1!A:B, 2, FALSE)</f>
        <v>19</v>
      </c>
      <c r="J783" s="1">
        <f>hospitaldata[[#This Row],[departure_date]]-hospitaldata[[#This Row],[arrival_date]]</f>
        <v>8</v>
      </c>
      <c r="K783" s="1" t="str">
        <f t="shared" si="37"/>
        <v>Sunday</v>
      </c>
      <c r="L783" s="4" t="b">
        <f t="shared" si="38"/>
        <v>1</v>
      </c>
    </row>
    <row r="784" spans="1:12" x14ac:dyDescent="0.25">
      <c r="A784" s="1" t="s">
        <v>1571</v>
      </c>
      <c r="B784" s="1" t="s">
        <v>1572</v>
      </c>
      <c r="C784">
        <v>83</v>
      </c>
      <c r="D784" s="2">
        <v>45818</v>
      </c>
      <c r="E784" s="2">
        <v>45830</v>
      </c>
      <c r="F784" s="1" t="s">
        <v>20</v>
      </c>
      <c r="G784">
        <v>67</v>
      </c>
      <c r="H784" t="str">
        <f t="shared" si="36"/>
        <v>Good</v>
      </c>
      <c r="I784">
        <f>VLOOKUP(F784, [1]Sheet1!A:B, 2, FALSE)</f>
        <v>14</v>
      </c>
      <c r="J784" s="1">
        <f>hospitaldata[[#This Row],[departure_date]]-hospitaldata[[#This Row],[arrival_date]]</f>
        <v>12</v>
      </c>
      <c r="K784" s="1" t="str">
        <f t="shared" si="37"/>
        <v>Friday</v>
      </c>
      <c r="L784" s="4" t="b">
        <f t="shared" si="38"/>
        <v>1</v>
      </c>
    </row>
    <row r="785" spans="1:12" x14ac:dyDescent="0.25">
      <c r="A785" s="1" t="s">
        <v>1573</v>
      </c>
      <c r="B785" s="1" t="s">
        <v>1574</v>
      </c>
      <c r="C785">
        <v>0</v>
      </c>
      <c r="D785" s="2">
        <v>45720</v>
      </c>
      <c r="E785" s="2">
        <v>45726</v>
      </c>
      <c r="F785" s="1" t="s">
        <v>17</v>
      </c>
      <c r="G785">
        <v>65</v>
      </c>
      <c r="H785" t="str">
        <f t="shared" si="36"/>
        <v>Good</v>
      </c>
      <c r="I785">
        <f>VLOOKUP(F785, [1]Sheet1!A:B, 2, FALSE)</f>
        <v>22</v>
      </c>
      <c r="J785" s="1">
        <f>hospitaldata[[#This Row],[departure_date]]-hospitaldata[[#This Row],[arrival_date]]</f>
        <v>6</v>
      </c>
      <c r="K785" s="1" t="str">
        <f t="shared" si="37"/>
        <v>Saturday</v>
      </c>
      <c r="L785" s="4" t="b">
        <f t="shared" si="38"/>
        <v>0</v>
      </c>
    </row>
    <row r="786" spans="1:12" x14ac:dyDescent="0.25">
      <c r="A786" s="1" t="s">
        <v>1575</v>
      </c>
      <c r="B786" s="1" t="s">
        <v>1576</v>
      </c>
      <c r="C786">
        <v>20</v>
      </c>
      <c r="D786" s="2">
        <v>45820</v>
      </c>
      <c r="E786" s="2">
        <v>45825</v>
      </c>
      <c r="F786" s="1" t="s">
        <v>20</v>
      </c>
      <c r="G786">
        <v>65</v>
      </c>
      <c r="H786" t="str">
        <f t="shared" si="36"/>
        <v>Good</v>
      </c>
      <c r="I786">
        <f>VLOOKUP(F786, [1]Sheet1!A:B, 2, FALSE)</f>
        <v>14</v>
      </c>
      <c r="J786" s="1">
        <f>hospitaldata[[#This Row],[departure_date]]-hospitaldata[[#This Row],[arrival_date]]</f>
        <v>5</v>
      </c>
      <c r="K786" s="1" t="str">
        <f t="shared" si="37"/>
        <v>Friday</v>
      </c>
      <c r="L786" s="4" t="b">
        <f t="shared" si="38"/>
        <v>0</v>
      </c>
    </row>
    <row r="787" spans="1:12" x14ac:dyDescent="0.25">
      <c r="A787" s="1" t="s">
        <v>1577</v>
      </c>
      <c r="B787" s="1" t="s">
        <v>1578</v>
      </c>
      <c r="C787">
        <v>88</v>
      </c>
      <c r="D787" s="2">
        <v>45844</v>
      </c>
      <c r="E787" s="2">
        <v>45852</v>
      </c>
      <c r="F787" s="1" t="s">
        <v>20</v>
      </c>
      <c r="G787">
        <v>99</v>
      </c>
      <c r="H787" t="str">
        <f t="shared" si="36"/>
        <v>Excellent</v>
      </c>
      <c r="I787">
        <f>VLOOKUP(F787, [1]Sheet1!A:B, 2, FALSE)</f>
        <v>14</v>
      </c>
      <c r="J787" s="1">
        <f>hospitaldata[[#This Row],[departure_date]]-hospitaldata[[#This Row],[arrival_date]]</f>
        <v>8</v>
      </c>
      <c r="K787" s="1" t="str">
        <f t="shared" si="37"/>
        <v>Wednesday</v>
      </c>
      <c r="L787" s="4" t="b">
        <f t="shared" si="38"/>
        <v>0</v>
      </c>
    </row>
    <row r="788" spans="1:12" x14ac:dyDescent="0.25">
      <c r="A788" s="1" t="s">
        <v>1579</v>
      </c>
      <c r="B788" s="1" t="s">
        <v>1580</v>
      </c>
      <c r="C788">
        <v>28</v>
      </c>
      <c r="D788" s="2">
        <v>45761</v>
      </c>
      <c r="E788" s="2">
        <v>45774</v>
      </c>
      <c r="F788" s="1" t="s">
        <v>14</v>
      </c>
      <c r="G788">
        <v>97</v>
      </c>
      <c r="H788" t="str">
        <f t="shared" si="36"/>
        <v>Excellent</v>
      </c>
      <c r="I788">
        <f>VLOOKUP(F788, [1]Sheet1!A:B, 2, FALSE)</f>
        <v>19</v>
      </c>
      <c r="J788" s="1">
        <f>hospitaldata[[#This Row],[departure_date]]-hospitaldata[[#This Row],[arrival_date]]</f>
        <v>13</v>
      </c>
      <c r="K788" s="1" t="str">
        <f t="shared" si="37"/>
        <v>Saturday</v>
      </c>
      <c r="L788" s="4" t="b">
        <f t="shared" si="38"/>
        <v>0</v>
      </c>
    </row>
    <row r="789" spans="1:12" x14ac:dyDescent="0.25">
      <c r="A789" s="1" t="s">
        <v>1581</v>
      </c>
      <c r="B789" s="1" t="s">
        <v>1582</v>
      </c>
      <c r="C789">
        <v>17</v>
      </c>
      <c r="D789" s="2">
        <v>45921</v>
      </c>
      <c r="E789" s="2">
        <v>45932</v>
      </c>
      <c r="F789" s="1" t="s">
        <v>9</v>
      </c>
      <c r="G789">
        <v>92</v>
      </c>
      <c r="H789" t="str">
        <f t="shared" si="36"/>
        <v>Excellent</v>
      </c>
      <c r="I789">
        <f>VLOOKUP(F789, [1]Sheet1!A:B, 2, FALSE)</f>
        <v>10</v>
      </c>
      <c r="J789" s="1">
        <f>hospitaldata[[#This Row],[departure_date]]-hospitaldata[[#This Row],[arrival_date]]</f>
        <v>11</v>
      </c>
      <c r="K789" s="1" t="str">
        <f t="shared" si="37"/>
        <v>Tuesday</v>
      </c>
      <c r="L789" s="4" t="b">
        <f t="shared" si="38"/>
        <v>0</v>
      </c>
    </row>
    <row r="790" spans="1:12" x14ac:dyDescent="0.25">
      <c r="A790" s="1" t="s">
        <v>1583</v>
      </c>
      <c r="B790" s="1" t="s">
        <v>1584</v>
      </c>
      <c r="C790">
        <v>53</v>
      </c>
      <c r="D790" s="2">
        <v>45913</v>
      </c>
      <c r="E790" s="2">
        <v>45919</v>
      </c>
      <c r="F790" s="1" t="s">
        <v>17</v>
      </c>
      <c r="G790">
        <v>86</v>
      </c>
      <c r="H790" t="str">
        <f t="shared" si="36"/>
        <v>Good</v>
      </c>
      <c r="I790">
        <f>VLOOKUP(F790, [1]Sheet1!A:B, 2, FALSE)</f>
        <v>22</v>
      </c>
      <c r="J790" s="1">
        <f>hospitaldata[[#This Row],[departure_date]]-hospitaldata[[#This Row],[arrival_date]]</f>
        <v>6</v>
      </c>
      <c r="K790" s="1" t="str">
        <f t="shared" si="37"/>
        <v>Wednesday</v>
      </c>
      <c r="L790" s="4" t="b">
        <f t="shared" si="38"/>
        <v>0</v>
      </c>
    </row>
    <row r="791" spans="1:12" x14ac:dyDescent="0.25">
      <c r="A791" s="1" t="s">
        <v>1585</v>
      </c>
      <c r="B791" s="1" t="s">
        <v>1586</v>
      </c>
      <c r="C791">
        <v>19</v>
      </c>
      <c r="D791" s="2">
        <v>45956</v>
      </c>
      <c r="E791" s="2">
        <v>45969</v>
      </c>
      <c r="F791" s="1" t="s">
        <v>20</v>
      </c>
      <c r="G791">
        <v>90</v>
      </c>
      <c r="H791" t="str">
        <f t="shared" si="36"/>
        <v>Excellent</v>
      </c>
      <c r="I791">
        <f>VLOOKUP(F791, [1]Sheet1!A:B, 2, FALSE)</f>
        <v>14</v>
      </c>
      <c r="J791" s="1">
        <f>hospitaldata[[#This Row],[departure_date]]-hospitaldata[[#This Row],[arrival_date]]</f>
        <v>13</v>
      </c>
      <c r="K791" s="1" t="str">
        <f t="shared" si="37"/>
        <v>Thursday</v>
      </c>
      <c r="L791" s="4" t="b">
        <f t="shared" si="38"/>
        <v>0</v>
      </c>
    </row>
    <row r="792" spans="1:12" x14ac:dyDescent="0.25">
      <c r="A792" s="1" t="s">
        <v>1587</v>
      </c>
      <c r="B792" s="1" t="s">
        <v>1588</v>
      </c>
      <c r="C792">
        <v>60</v>
      </c>
      <c r="D792" s="2">
        <v>46022</v>
      </c>
      <c r="E792" s="2">
        <v>46033</v>
      </c>
      <c r="F792" s="1" t="s">
        <v>9</v>
      </c>
      <c r="G792">
        <v>94</v>
      </c>
      <c r="H792" t="str">
        <f t="shared" si="36"/>
        <v>Excellent</v>
      </c>
      <c r="I792">
        <f>VLOOKUP(F792, [1]Sheet1!A:B, 2, FALSE)</f>
        <v>10</v>
      </c>
      <c r="J792" s="1">
        <f>hospitaldata[[#This Row],[departure_date]]-hospitaldata[[#This Row],[arrival_date]]</f>
        <v>11</v>
      </c>
      <c r="K792" s="1" t="str">
        <f t="shared" si="37"/>
        <v>Wednesday</v>
      </c>
      <c r="L792" s="4" t="b">
        <f t="shared" si="38"/>
        <v>0</v>
      </c>
    </row>
    <row r="793" spans="1:12" x14ac:dyDescent="0.25">
      <c r="A793" s="1" t="s">
        <v>1589</v>
      </c>
      <c r="B793" s="1" t="s">
        <v>1590</v>
      </c>
      <c r="C793">
        <v>14</v>
      </c>
      <c r="D793" s="2">
        <v>45910</v>
      </c>
      <c r="E793" s="2">
        <v>45923</v>
      </c>
      <c r="F793" s="1" t="s">
        <v>20</v>
      </c>
      <c r="G793">
        <v>94</v>
      </c>
      <c r="H793" t="str">
        <f t="shared" si="36"/>
        <v>Excellent</v>
      </c>
      <c r="I793">
        <f>VLOOKUP(F793, [1]Sheet1!A:B, 2, FALSE)</f>
        <v>14</v>
      </c>
      <c r="J793" s="1">
        <f>hospitaldata[[#This Row],[departure_date]]-hospitaldata[[#This Row],[arrival_date]]</f>
        <v>13</v>
      </c>
      <c r="K793" s="1" t="str">
        <f t="shared" si="37"/>
        <v>Saturday</v>
      </c>
      <c r="L793" s="4" t="b">
        <f t="shared" si="38"/>
        <v>0</v>
      </c>
    </row>
    <row r="794" spans="1:12" x14ac:dyDescent="0.25">
      <c r="A794" s="1" t="s">
        <v>1591</v>
      </c>
      <c r="B794" s="1" t="s">
        <v>1592</v>
      </c>
      <c r="C794">
        <v>74</v>
      </c>
      <c r="D794" s="2">
        <v>45961</v>
      </c>
      <c r="E794" s="2">
        <v>45966</v>
      </c>
      <c r="F794" s="1" t="s">
        <v>14</v>
      </c>
      <c r="G794">
        <v>94</v>
      </c>
      <c r="H794" t="str">
        <f t="shared" si="36"/>
        <v>Excellent</v>
      </c>
      <c r="I794">
        <f>VLOOKUP(F794, [1]Sheet1!A:B, 2, FALSE)</f>
        <v>19</v>
      </c>
      <c r="J794" s="1">
        <f>hospitaldata[[#This Row],[departure_date]]-hospitaldata[[#This Row],[arrival_date]]</f>
        <v>5</v>
      </c>
      <c r="K794" s="1" t="str">
        <f t="shared" si="37"/>
        <v>Wednesday</v>
      </c>
      <c r="L794" s="4" t="b">
        <f t="shared" si="38"/>
        <v>0</v>
      </c>
    </row>
    <row r="795" spans="1:12" x14ac:dyDescent="0.25">
      <c r="A795" s="1" t="s">
        <v>1593</v>
      </c>
      <c r="B795" s="1" t="s">
        <v>1594</v>
      </c>
      <c r="C795">
        <v>85</v>
      </c>
      <c r="D795" s="2">
        <v>45771</v>
      </c>
      <c r="E795" s="2">
        <v>45772</v>
      </c>
      <c r="F795" s="1" t="s">
        <v>9</v>
      </c>
      <c r="G795">
        <v>91</v>
      </c>
      <c r="H795" t="str">
        <f t="shared" si="36"/>
        <v>Excellent</v>
      </c>
      <c r="I795">
        <f>VLOOKUP(F795, [1]Sheet1!A:B, 2, FALSE)</f>
        <v>10</v>
      </c>
      <c r="J795" s="1">
        <f>hospitaldata[[#This Row],[departure_date]]-hospitaldata[[#This Row],[arrival_date]]</f>
        <v>1</v>
      </c>
      <c r="K795" s="1" t="str">
        <f t="shared" si="37"/>
        <v>Sunday</v>
      </c>
      <c r="L795" s="4" t="b">
        <f t="shared" si="38"/>
        <v>0</v>
      </c>
    </row>
    <row r="796" spans="1:12" x14ac:dyDescent="0.25">
      <c r="A796" s="1" t="s">
        <v>1595</v>
      </c>
      <c r="B796" s="1" t="s">
        <v>1596</v>
      </c>
      <c r="C796">
        <v>31</v>
      </c>
      <c r="D796" s="2">
        <v>45864</v>
      </c>
      <c r="E796" s="2">
        <v>45875</v>
      </c>
      <c r="F796" s="1" t="s">
        <v>14</v>
      </c>
      <c r="G796">
        <v>94</v>
      </c>
      <c r="H796" t="str">
        <f t="shared" si="36"/>
        <v>Excellent</v>
      </c>
      <c r="I796">
        <f>VLOOKUP(F796, [1]Sheet1!A:B, 2, FALSE)</f>
        <v>19</v>
      </c>
      <c r="J796" s="1">
        <f>hospitaldata[[#This Row],[departure_date]]-hospitaldata[[#This Row],[arrival_date]]</f>
        <v>11</v>
      </c>
      <c r="K796" s="1" t="str">
        <f t="shared" si="37"/>
        <v>Tuesday</v>
      </c>
      <c r="L796" s="4" t="b">
        <f t="shared" si="38"/>
        <v>0</v>
      </c>
    </row>
    <row r="797" spans="1:12" x14ac:dyDescent="0.25">
      <c r="A797" s="1" t="s">
        <v>1597</v>
      </c>
      <c r="B797" s="1" t="s">
        <v>1598</v>
      </c>
      <c r="C797">
        <v>2</v>
      </c>
      <c r="D797" s="2">
        <v>45854</v>
      </c>
      <c r="E797" s="2">
        <v>45859</v>
      </c>
      <c r="F797" s="1" t="s">
        <v>20</v>
      </c>
      <c r="G797">
        <v>69</v>
      </c>
      <c r="H797" t="str">
        <f t="shared" si="36"/>
        <v>Good</v>
      </c>
      <c r="I797">
        <f>VLOOKUP(F797, [1]Sheet1!A:B, 2, FALSE)</f>
        <v>14</v>
      </c>
      <c r="J797" s="1">
        <f>hospitaldata[[#This Row],[departure_date]]-hospitaldata[[#This Row],[arrival_date]]</f>
        <v>5</v>
      </c>
      <c r="K797" s="1" t="str">
        <f t="shared" si="37"/>
        <v>Monday</v>
      </c>
      <c r="L797" s="4" t="b">
        <f t="shared" si="38"/>
        <v>0</v>
      </c>
    </row>
    <row r="798" spans="1:12" x14ac:dyDescent="0.25">
      <c r="A798" s="1" t="s">
        <v>1599</v>
      </c>
      <c r="B798" s="1" t="s">
        <v>1600</v>
      </c>
      <c r="C798">
        <v>82</v>
      </c>
      <c r="D798" s="2">
        <v>45725</v>
      </c>
      <c r="E798" s="2">
        <v>45738</v>
      </c>
      <c r="F798" s="1" t="s">
        <v>17</v>
      </c>
      <c r="G798">
        <v>88</v>
      </c>
      <c r="H798" t="str">
        <f t="shared" si="36"/>
        <v>Good</v>
      </c>
      <c r="I798">
        <f>VLOOKUP(F798, [1]Sheet1!A:B, 2, FALSE)</f>
        <v>22</v>
      </c>
      <c r="J798" s="1">
        <f>hospitaldata[[#This Row],[departure_date]]-hospitaldata[[#This Row],[arrival_date]]</f>
        <v>13</v>
      </c>
      <c r="K798" s="1" t="str">
        <f t="shared" si="37"/>
        <v>Thursday</v>
      </c>
      <c r="L798" s="4" t="b">
        <f t="shared" si="38"/>
        <v>0</v>
      </c>
    </row>
    <row r="799" spans="1:12" x14ac:dyDescent="0.25">
      <c r="A799" s="1" t="s">
        <v>1601</v>
      </c>
      <c r="B799" s="1" t="s">
        <v>1602</v>
      </c>
      <c r="C799">
        <v>18</v>
      </c>
      <c r="D799" s="2">
        <v>45731</v>
      </c>
      <c r="E799" s="2">
        <v>45744</v>
      </c>
      <c r="F799" s="1" t="s">
        <v>14</v>
      </c>
      <c r="G799">
        <v>84</v>
      </c>
      <c r="H799" t="str">
        <f t="shared" si="36"/>
        <v>Good</v>
      </c>
      <c r="I799">
        <f>VLOOKUP(F799, [1]Sheet1!A:B, 2, FALSE)</f>
        <v>19</v>
      </c>
      <c r="J799" s="1">
        <f>hospitaldata[[#This Row],[departure_date]]-hospitaldata[[#This Row],[arrival_date]]</f>
        <v>13</v>
      </c>
      <c r="K799" s="1" t="str">
        <f t="shared" si="37"/>
        <v>Wednesday</v>
      </c>
      <c r="L799" s="4" t="b">
        <f t="shared" si="38"/>
        <v>0</v>
      </c>
    </row>
    <row r="800" spans="1:12" x14ac:dyDescent="0.25">
      <c r="A800" s="1" t="s">
        <v>1603</v>
      </c>
      <c r="B800" s="1" t="s">
        <v>1604</v>
      </c>
      <c r="C800">
        <v>19</v>
      </c>
      <c r="D800" s="2">
        <v>45868</v>
      </c>
      <c r="E800" s="2">
        <v>45875</v>
      </c>
      <c r="F800" s="1" t="s">
        <v>20</v>
      </c>
      <c r="G800">
        <v>83</v>
      </c>
      <c r="H800" t="str">
        <f t="shared" si="36"/>
        <v>Good</v>
      </c>
      <c r="I800">
        <f>VLOOKUP(F800, [1]Sheet1!A:B, 2, FALSE)</f>
        <v>14</v>
      </c>
      <c r="J800" s="1">
        <f>hospitaldata[[#This Row],[departure_date]]-hospitaldata[[#This Row],[arrival_date]]</f>
        <v>7</v>
      </c>
      <c r="K800" s="1" t="str">
        <f t="shared" si="37"/>
        <v>Thursday</v>
      </c>
      <c r="L800" s="4" t="b">
        <f t="shared" si="38"/>
        <v>0</v>
      </c>
    </row>
    <row r="801" spans="1:12" x14ac:dyDescent="0.25">
      <c r="A801" s="1" t="s">
        <v>1605</v>
      </c>
      <c r="B801" s="1" t="s">
        <v>1606</v>
      </c>
      <c r="C801">
        <v>10</v>
      </c>
      <c r="D801" s="2">
        <v>45840</v>
      </c>
      <c r="E801" s="2">
        <v>45852</v>
      </c>
      <c r="F801" s="1" t="s">
        <v>9</v>
      </c>
      <c r="G801">
        <v>64</v>
      </c>
      <c r="H801" t="str">
        <f t="shared" si="36"/>
        <v>Good</v>
      </c>
      <c r="I801">
        <f>VLOOKUP(F801, [1]Sheet1!A:B, 2, FALSE)</f>
        <v>10</v>
      </c>
      <c r="J801" s="1">
        <f>hospitaldata[[#This Row],[departure_date]]-hospitaldata[[#This Row],[arrival_date]]</f>
        <v>12</v>
      </c>
      <c r="K801" s="1" t="str">
        <f t="shared" si="37"/>
        <v>Tuesday</v>
      </c>
      <c r="L801" s="4" t="b">
        <f t="shared" si="38"/>
        <v>1</v>
      </c>
    </row>
    <row r="802" spans="1:12" x14ac:dyDescent="0.25">
      <c r="A802" s="1" t="s">
        <v>1607</v>
      </c>
      <c r="B802" s="1" t="s">
        <v>1608</v>
      </c>
      <c r="C802">
        <v>62</v>
      </c>
      <c r="D802" s="2">
        <v>45708</v>
      </c>
      <c r="E802" s="2">
        <v>45713</v>
      </c>
      <c r="F802" s="1" t="s">
        <v>14</v>
      </c>
      <c r="G802">
        <v>71</v>
      </c>
      <c r="H802" t="str">
        <f t="shared" si="36"/>
        <v>Good</v>
      </c>
      <c r="I802">
        <f>VLOOKUP(F802, [1]Sheet1!A:B, 2, FALSE)</f>
        <v>19</v>
      </c>
      <c r="J802" s="1">
        <f>hospitaldata[[#This Row],[departure_date]]-hospitaldata[[#This Row],[arrival_date]]</f>
        <v>5</v>
      </c>
      <c r="K802" s="1" t="str">
        <f t="shared" si="37"/>
        <v>Friday</v>
      </c>
      <c r="L802" s="4" t="b">
        <f t="shared" si="38"/>
        <v>0</v>
      </c>
    </row>
    <row r="803" spans="1:12" x14ac:dyDescent="0.25">
      <c r="A803" s="1" t="s">
        <v>1609</v>
      </c>
      <c r="B803" s="1" t="s">
        <v>1610</v>
      </c>
      <c r="C803">
        <v>49</v>
      </c>
      <c r="D803" s="2">
        <v>45903</v>
      </c>
      <c r="E803" s="2">
        <v>45904</v>
      </c>
      <c r="F803" s="1" t="s">
        <v>20</v>
      </c>
      <c r="G803">
        <v>79</v>
      </c>
      <c r="H803" t="str">
        <f t="shared" si="36"/>
        <v>Good</v>
      </c>
      <c r="I803">
        <f>VLOOKUP(F803, [1]Sheet1!A:B, 2, FALSE)</f>
        <v>14</v>
      </c>
      <c r="J803" s="1">
        <f>hospitaldata[[#This Row],[departure_date]]-hospitaldata[[#This Row],[arrival_date]]</f>
        <v>1</v>
      </c>
      <c r="K803" s="1" t="str">
        <f t="shared" si="37"/>
        <v>Saturday</v>
      </c>
      <c r="L803" s="4" t="b">
        <f t="shared" si="38"/>
        <v>0</v>
      </c>
    </row>
    <row r="804" spans="1:12" x14ac:dyDescent="0.25">
      <c r="A804" s="1" t="s">
        <v>1611</v>
      </c>
      <c r="B804" s="1" t="s">
        <v>1612</v>
      </c>
      <c r="C804">
        <v>37</v>
      </c>
      <c r="D804" s="2">
        <v>45671</v>
      </c>
      <c r="E804" s="2">
        <v>45682</v>
      </c>
      <c r="F804" s="1" t="s">
        <v>17</v>
      </c>
      <c r="G804">
        <v>91</v>
      </c>
      <c r="H804" t="str">
        <f t="shared" si="36"/>
        <v>Excellent</v>
      </c>
      <c r="I804">
        <f>VLOOKUP(F804, [1]Sheet1!A:B, 2, FALSE)</f>
        <v>22</v>
      </c>
      <c r="J804" s="1">
        <f>hospitaldata[[#This Row],[departure_date]]-hospitaldata[[#This Row],[arrival_date]]</f>
        <v>11</v>
      </c>
      <c r="K804" s="1" t="str">
        <f t="shared" si="37"/>
        <v>Monday</v>
      </c>
      <c r="L804" s="4" t="b">
        <f t="shared" si="38"/>
        <v>0</v>
      </c>
    </row>
    <row r="805" spans="1:12" x14ac:dyDescent="0.25">
      <c r="A805" s="1" t="s">
        <v>1613</v>
      </c>
      <c r="B805" s="1" t="s">
        <v>1614</v>
      </c>
      <c r="C805">
        <v>10</v>
      </c>
      <c r="D805" s="2">
        <v>45812</v>
      </c>
      <c r="E805" s="2">
        <v>45819</v>
      </c>
      <c r="F805" s="1" t="s">
        <v>17</v>
      </c>
      <c r="G805">
        <v>77</v>
      </c>
      <c r="H805" t="str">
        <f t="shared" si="36"/>
        <v>Good</v>
      </c>
      <c r="I805">
        <f>VLOOKUP(F805, [1]Sheet1!A:B, 2, FALSE)</f>
        <v>22</v>
      </c>
      <c r="J805" s="1">
        <f>hospitaldata[[#This Row],[departure_date]]-hospitaldata[[#This Row],[arrival_date]]</f>
        <v>7</v>
      </c>
      <c r="K805" s="1" t="str">
        <f t="shared" si="37"/>
        <v>Tuesday</v>
      </c>
      <c r="L805" s="4" t="b">
        <f t="shared" si="38"/>
        <v>0</v>
      </c>
    </row>
    <row r="806" spans="1:12" x14ac:dyDescent="0.25">
      <c r="A806" s="1" t="s">
        <v>1615</v>
      </c>
      <c r="B806" s="1" t="s">
        <v>1616</v>
      </c>
      <c r="C806">
        <v>86</v>
      </c>
      <c r="D806" s="2">
        <v>45934</v>
      </c>
      <c r="E806" s="2">
        <v>45946</v>
      </c>
      <c r="F806" s="1" t="s">
        <v>14</v>
      </c>
      <c r="G806">
        <v>64</v>
      </c>
      <c r="H806" t="str">
        <f t="shared" si="36"/>
        <v>Good</v>
      </c>
      <c r="I806">
        <f>VLOOKUP(F806, [1]Sheet1!A:B, 2, FALSE)</f>
        <v>19</v>
      </c>
      <c r="J806" s="1">
        <f>hospitaldata[[#This Row],[departure_date]]-hospitaldata[[#This Row],[arrival_date]]</f>
        <v>12</v>
      </c>
      <c r="K806" s="1" t="str">
        <f t="shared" si="37"/>
        <v>Monday</v>
      </c>
      <c r="L806" s="4" t="b">
        <f t="shared" si="38"/>
        <v>1</v>
      </c>
    </row>
    <row r="807" spans="1:12" x14ac:dyDescent="0.25">
      <c r="A807" s="1" t="s">
        <v>1617</v>
      </c>
      <c r="B807" s="1" t="s">
        <v>1618</v>
      </c>
      <c r="C807">
        <v>86</v>
      </c>
      <c r="D807" s="2">
        <v>45716</v>
      </c>
      <c r="E807" s="2">
        <v>45725</v>
      </c>
      <c r="F807" s="1" t="s">
        <v>17</v>
      </c>
      <c r="G807">
        <v>69</v>
      </c>
      <c r="H807" t="str">
        <f t="shared" si="36"/>
        <v>Good</v>
      </c>
      <c r="I807">
        <f>VLOOKUP(F807, [1]Sheet1!A:B, 2, FALSE)</f>
        <v>22</v>
      </c>
      <c r="J807" s="1">
        <f>hospitaldata[[#This Row],[departure_date]]-hospitaldata[[#This Row],[arrival_date]]</f>
        <v>9</v>
      </c>
      <c r="K807" s="1" t="str">
        <f t="shared" si="37"/>
        <v>Monday</v>
      </c>
      <c r="L807" s="4" t="b">
        <f t="shared" si="38"/>
        <v>1</v>
      </c>
    </row>
    <row r="808" spans="1:12" x14ac:dyDescent="0.25">
      <c r="A808" s="1" t="s">
        <v>1619</v>
      </c>
      <c r="B808" s="1" t="s">
        <v>1620</v>
      </c>
      <c r="C808">
        <v>21</v>
      </c>
      <c r="D808" s="2">
        <v>45978</v>
      </c>
      <c r="E808" s="2">
        <v>45985</v>
      </c>
      <c r="F808" s="1" t="s">
        <v>14</v>
      </c>
      <c r="G808">
        <v>63</v>
      </c>
      <c r="H808" t="str">
        <f t="shared" si="36"/>
        <v>Good</v>
      </c>
      <c r="I808">
        <f>VLOOKUP(F808, [1]Sheet1!A:B, 2, FALSE)</f>
        <v>19</v>
      </c>
      <c r="J808" s="1">
        <f>hospitaldata[[#This Row],[departure_date]]-hospitaldata[[#This Row],[arrival_date]]</f>
        <v>7</v>
      </c>
      <c r="K808" s="1" t="str">
        <f t="shared" si="37"/>
        <v>Saturday</v>
      </c>
      <c r="L808" s="4" t="b">
        <f t="shared" si="38"/>
        <v>0</v>
      </c>
    </row>
    <row r="809" spans="1:12" x14ac:dyDescent="0.25">
      <c r="A809" s="1" t="s">
        <v>1621</v>
      </c>
      <c r="B809" s="1" t="s">
        <v>1622</v>
      </c>
      <c r="C809">
        <v>64</v>
      </c>
      <c r="D809" s="2">
        <v>45761</v>
      </c>
      <c r="E809" s="2">
        <v>45773</v>
      </c>
      <c r="F809" s="1" t="s">
        <v>14</v>
      </c>
      <c r="G809">
        <v>81</v>
      </c>
      <c r="H809" t="str">
        <f t="shared" si="36"/>
        <v>Good</v>
      </c>
      <c r="I809">
        <f>VLOOKUP(F809, [1]Sheet1!A:B, 2, FALSE)</f>
        <v>19</v>
      </c>
      <c r="J809" s="1">
        <f>hospitaldata[[#This Row],[departure_date]]-hospitaldata[[#This Row],[arrival_date]]</f>
        <v>12</v>
      </c>
      <c r="K809" s="1" t="str">
        <f t="shared" si="37"/>
        <v>Sunday</v>
      </c>
      <c r="L809" s="4" t="b">
        <f t="shared" si="38"/>
        <v>0</v>
      </c>
    </row>
    <row r="810" spans="1:12" x14ac:dyDescent="0.25">
      <c r="A810" s="1" t="s">
        <v>1623</v>
      </c>
      <c r="B810" s="1" t="s">
        <v>1624</v>
      </c>
      <c r="C810">
        <v>85</v>
      </c>
      <c r="D810" s="2">
        <v>45866</v>
      </c>
      <c r="E810" s="2">
        <v>45879</v>
      </c>
      <c r="F810" s="1" t="s">
        <v>9</v>
      </c>
      <c r="G810">
        <v>73</v>
      </c>
      <c r="H810" t="str">
        <f t="shared" si="36"/>
        <v>Good</v>
      </c>
      <c r="I810">
        <f>VLOOKUP(F810, [1]Sheet1!A:B, 2, FALSE)</f>
        <v>10</v>
      </c>
      <c r="J810" s="1">
        <f>hospitaldata[[#This Row],[departure_date]]-hospitaldata[[#This Row],[arrival_date]]</f>
        <v>13</v>
      </c>
      <c r="K810" s="1" t="str">
        <f t="shared" si="37"/>
        <v>Sunday</v>
      </c>
      <c r="L810" s="4" t="b">
        <f t="shared" si="38"/>
        <v>1</v>
      </c>
    </row>
    <row r="811" spans="1:12" x14ac:dyDescent="0.25">
      <c r="A811" s="1" t="s">
        <v>1625</v>
      </c>
      <c r="B811" s="1" t="s">
        <v>1626</v>
      </c>
      <c r="C811">
        <v>49</v>
      </c>
      <c r="D811" s="2">
        <v>45769</v>
      </c>
      <c r="E811" s="2">
        <v>45770</v>
      </c>
      <c r="F811" s="1" t="s">
        <v>20</v>
      </c>
      <c r="G811">
        <v>74</v>
      </c>
      <c r="H811" t="str">
        <f t="shared" si="36"/>
        <v>Good</v>
      </c>
      <c r="I811">
        <f>VLOOKUP(F811, [1]Sheet1!A:B, 2, FALSE)</f>
        <v>14</v>
      </c>
      <c r="J811" s="1">
        <f>hospitaldata[[#This Row],[departure_date]]-hospitaldata[[#This Row],[arrival_date]]</f>
        <v>1</v>
      </c>
      <c r="K811" s="1" t="str">
        <f t="shared" si="37"/>
        <v>Saturday</v>
      </c>
      <c r="L811" s="4" t="b">
        <f t="shared" si="38"/>
        <v>0</v>
      </c>
    </row>
    <row r="812" spans="1:12" x14ac:dyDescent="0.25">
      <c r="A812" s="1" t="s">
        <v>1627</v>
      </c>
      <c r="B812" s="1" t="s">
        <v>1628</v>
      </c>
      <c r="C812">
        <v>11</v>
      </c>
      <c r="D812" s="2">
        <v>45775</v>
      </c>
      <c r="E812" s="2">
        <v>45779</v>
      </c>
      <c r="F812" s="1" t="s">
        <v>20</v>
      </c>
      <c r="G812">
        <v>89</v>
      </c>
      <c r="H812" t="str">
        <f t="shared" si="36"/>
        <v>Good</v>
      </c>
      <c r="I812">
        <f>VLOOKUP(F812, [1]Sheet1!A:B, 2, FALSE)</f>
        <v>14</v>
      </c>
      <c r="J812" s="1">
        <f>hospitaldata[[#This Row],[departure_date]]-hospitaldata[[#This Row],[arrival_date]]</f>
        <v>4</v>
      </c>
      <c r="K812" s="1" t="str">
        <f t="shared" si="37"/>
        <v>Wednesday</v>
      </c>
      <c r="L812" s="4" t="b">
        <f t="shared" si="38"/>
        <v>0</v>
      </c>
    </row>
    <row r="813" spans="1:12" x14ac:dyDescent="0.25">
      <c r="A813" s="1" t="s">
        <v>1629</v>
      </c>
      <c r="B813" s="1" t="s">
        <v>1630</v>
      </c>
      <c r="C813">
        <v>37</v>
      </c>
      <c r="D813" s="2">
        <v>45813</v>
      </c>
      <c r="E813" s="2">
        <v>45821</v>
      </c>
      <c r="F813" s="1" t="s">
        <v>14</v>
      </c>
      <c r="G813">
        <v>85</v>
      </c>
      <c r="H813" t="str">
        <f t="shared" si="36"/>
        <v>Good</v>
      </c>
      <c r="I813">
        <f>VLOOKUP(F813, [1]Sheet1!A:B, 2, FALSE)</f>
        <v>19</v>
      </c>
      <c r="J813" s="1">
        <f>hospitaldata[[#This Row],[departure_date]]-hospitaldata[[#This Row],[arrival_date]]</f>
        <v>8</v>
      </c>
      <c r="K813" s="1" t="str">
        <f t="shared" si="37"/>
        <v>Monday</v>
      </c>
      <c r="L813" s="4" t="b">
        <f t="shared" si="38"/>
        <v>0</v>
      </c>
    </row>
    <row r="814" spans="1:12" x14ac:dyDescent="0.25">
      <c r="A814" s="1" t="s">
        <v>1631</v>
      </c>
      <c r="B814" s="1" t="s">
        <v>1632</v>
      </c>
      <c r="C814">
        <v>12</v>
      </c>
      <c r="D814" s="2">
        <v>45979</v>
      </c>
      <c r="E814" s="2">
        <v>45984</v>
      </c>
      <c r="F814" s="1" t="s">
        <v>17</v>
      </c>
      <c r="G814">
        <v>97</v>
      </c>
      <c r="H814" t="str">
        <f t="shared" si="36"/>
        <v>Excellent</v>
      </c>
      <c r="I814">
        <f>VLOOKUP(F814, [1]Sheet1!A:B, 2, FALSE)</f>
        <v>22</v>
      </c>
      <c r="J814" s="1">
        <f>hospitaldata[[#This Row],[departure_date]]-hospitaldata[[#This Row],[arrival_date]]</f>
        <v>5</v>
      </c>
      <c r="K814" s="1" t="str">
        <f t="shared" si="37"/>
        <v>Thursday</v>
      </c>
      <c r="L814" s="4" t="b">
        <f t="shared" si="38"/>
        <v>0</v>
      </c>
    </row>
    <row r="815" spans="1:12" x14ac:dyDescent="0.25">
      <c r="A815" s="1" t="s">
        <v>1633</v>
      </c>
      <c r="B815" s="1" t="s">
        <v>1634</v>
      </c>
      <c r="C815">
        <v>65</v>
      </c>
      <c r="D815" s="2">
        <v>45683</v>
      </c>
      <c r="E815" s="2">
        <v>45694</v>
      </c>
      <c r="F815" s="1" t="s">
        <v>20</v>
      </c>
      <c r="G815">
        <v>67</v>
      </c>
      <c r="H815" t="str">
        <f t="shared" si="36"/>
        <v>Good</v>
      </c>
      <c r="I815">
        <f>VLOOKUP(F815, [1]Sheet1!A:B, 2, FALSE)</f>
        <v>14</v>
      </c>
      <c r="J815" s="1">
        <f>hospitaldata[[#This Row],[departure_date]]-hospitaldata[[#This Row],[arrival_date]]</f>
        <v>11</v>
      </c>
      <c r="K815" s="1" t="str">
        <f t="shared" si="37"/>
        <v>Monday</v>
      </c>
      <c r="L815" s="4" t="b">
        <f t="shared" si="38"/>
        <v>1</v>
      </c>
    </row>
    <row r="816" spans="1:12" x14ac:dyDescent="0.25">
      <c r="A816" s="1" t="s">
        <v>1635</v>
      </c>
      <c r="B816" s="1" t="s">
        <v>1636</v>
      </c>
      <c r="C816">
        <v>39</v>
      </c>
      <c r="D816" s="2">
        <v>45807</v>
      </c>
      <c r="E816" s="2">
        <v>45811</v>
      </c>
      <c r="F816" s="1" t="s">
        <v>14</v>
      </c>
      <c r="G816">
        <v>67</v>
      </c>
      <c r="H816" t="str">
        <f t="shared" si="36"/>
        <v>Good</v>
      </c>
      <c r="I816">
        <f>VLOOKUP(F816, [1]Sheet1!A:B, 2, FALSE)</f>
        <v>19</v>
      </c>
      <c r="J816" s="1">
        <f>hospitaldata[[#This Row],[departure_date]]-hospitaldata[[#This Row],[arrival_date]]</f>
        <v>4</v>
      </c>
      <c r="K816" s="1" t="str">
        <f t="shared" si="37"/>
        <v>Wednesday</v>
      </c>
      <c r="L816" s="4" t="b">
        <f t="shared" si="38"/>
        <v>0</v>
      </c>
    </row>
    <row r="817" spans="1:12" x14ac:dyDescent="0.25">
      <c r="A817" s="1" t="s">
        <v>1637</v>
      </c>
      <c r="B817" s="1" t="s">
        <v>1638</v>
      </c>
      <c r="C817">
        <v>28</v>
      </c>
      <c r="D817" s="2">
        <v>45866</v>
      </c>
      <c r="E817" s="2">
        <v>45870</v>
      </c>
      <c r="F817" s="1" t="s">
        <v>20</v>
      </c>
      <c r="G817">
        <v>75</v>
      </c>
      <c r="H817" t="str">
        <f t="shared" si="36"/>
        <v>Good</v>
      </c>
      <c r="I817">
        <f>VLOOKUP(F817, [1]Sheet1!A:B, 2, FALSE)</f>
        <v>14</v>
      </c>
      <c r="J817" s="1">
        <f>hospitaldata[[#This Row],[departure_date]]-hospitaldata[[#This Row],[arrival_date]]</f>
        <v>4</v>
      </c>
      <c r="K817" s="1" t="str">
        <f t="shared" si="37"/>
        <v>Saturday</v>
      </c>
      <c r="L817" s="4" t="b">
        <f t="shared" si="38"/>
        <v>0</v>
      </c>
    </row>
    <row r="818" spans="1:12" x14ac:dyDescent="0.25">
      <c r="A818" s="1" t="s">
        <v>1639</v>
      </c>
      <c r="B818" s="1" t="s">
        <v>1640</v>
      </c>
      <c r="C818">
        <v>45</v>
      </c>
      <c r="D818" s="2">
        <v>45892</v>
      </c>
      <c r="E818" s="2">
        <v>45899</v>
      </c>
      <c r="F818" s="1" t="s">
        <v>9</v>
      </c>
      <c r="G818">
        <v>75</v>
      </c>
      <c r="H818" t="str">
        <f t="shared" si="36"/>
        <v>Good</v>
      </c>
      <c r="I818">
        <f>VLOOKUP(F818, [1]Sheet1!A:B, 2, FALSE)</f>
        <v>10</v>
      </c>
      <c r="J818" s="1">
        <f>hospitaldata[[#This Row],[departure_date]]-hospitaldata[[#This Row],[arrival_date]]</f>
        <v>7</v>
      </c>
      <c r="K818" s="1" t="str">
        <f t="shared" si="37"/>
        <v>Tuesday</v>
      </c>
      <c r="L818" s="4" t="b">
        <f t="shared" si="38"/>
        <v>0</v>
      </c>
    </row>
    <row r="819" spans="1:12" x14ac:dyDescent="0.25">
      <c r="A819" s="1" t="s">
        <v>1641</v>
      </c>
      <c r="B819" s="1" t="s">
        <v>1642</v>
      </c>
      <c r="C819">
        <v>44</v>
      </c>
      <c r="D819" s="2">
        <v>45896</v>
      </c>
      <c r="E819" s="2">
        <v>45904</v>
      </c>
      <c r="F819" s="1" t="s">
        <v>14</v>
      </c>
      <c r="G819">
        <v>86</v>
      </c>
      <c r="H819" t="str">
        <f t="shared" si="36"/>
        <v>Good</v>
      </c>
      <c r="I819">
        <f>VLOOKUP(F819, [1]Sheet1!A:B, 2, FALSE)</f>
        <v>19</v>
      </c>
      <c r="J819" s="1">
        <f>hospitaldata[[#This Row],[departure_date]]-hospitaldata[[#This Row],[arrival_date]]</f>
        <v>8</v>
      </c>
      <c r="K819" s="1" t="str">
        <f t="shared" si="37"/>
        <v>Monday</v>
      </c>
      <c r="L819" s="4" t="b">
        <f t="shared" si="38"/>
        <v>0</v>
      </c>
    </row>
    <row r="820" spans="1:12" x14ac:dyDescent="0.25">
      <c r="A820" s="1" t="s">
        <v>1643</v>
      </c>
      <c r="B820" s="1" t="s">
        <v>1644</v>
      </c>
      <c r="C820">
        <v>52</v>
      </c>
      <c r="D820" s="2">
        <v>45745</v>
      </c>
      <c r="E820" s="2">
        <v>45754</v>
      </c>
      <c r="F820" s="1" t="s">
        <v>14</v>
      </c>
      <c r="G820">
        <v>94</v>
      </c>
      <c r="H820" t="str">
        <f t="shared" si="36"/>
        <v>Excellent</v>
      </c>
      <c r="I820">
        <f>VLOOKUP(F820, [1]Sheet1!A:B, 2, FALSE)</f>
        <v>19</v>
      </c>
      <c r="J820" s="1">
        <f>hospitaldata[[#This Row],[departure_date]]-hospitaldata[[#This Row],[arrival_date]]</f>
        <v>9</v>
      </c>
      <c r="K820" s="1" t="str">
        <f t="shared" si="37"/>
        <v>Tuesday</v>
      </c>
      <c r="L820" s="4" t="b">
        <f t="shared" si="38"/>
        <v>0</v>
      </c>
    </row>
    <row r="821" spans="1:12" x14ac:dyDescent="0.25">
      <c r="A821" s="1" t="s">
        <v>1645</v>
      </c>
      <c r="B821" s="1" t="s">
        <v>1646</v>
      </c>
      <c r="C821">
        <v>50</v>
      </c>
      <c r="D821" s="2">
        <v>45950</v>
      </c>
      <c r="E821" s="2">
        <v>45960</v>
      </c>
      <c r="F821" s="1" t="s">
        <v>20</v>
      </c>
      <c r="G821">
        <v>76</v>
      </c>
      <c r="H821" t="str">
        <f t="shared" si="36"/>
        <v>Good</v>
      </c>
      <c r="I821">
        <f>VLOOKUP(F821, [1]Sheet1!A:B, 2, FALSE)</f>
        <v>14</v>
      </c>
      <c r="J821" s="1">
        <f>hospitaldata[[#This Row],[departure_date]]-hospitaldata[[#This Row],[arrival_date]]</f>
        <v>10</v>
      </c>
      <c r="K821" s="1" t="str">
        <f t="shared" si="37"/>
        <v>Sunday</v>
      </c>
      <c r="L821" s="4" t="b">
        <f t="shared" si="38"/>
        <v>1</v>
      </c>
    </row>
    <row r="822" spans="1:12" x14ac:dyDescent="0.25">
      <c r="A822" s="1" t="s">
        <v>1647</v>
      </c>
      <c r="B822" s="1" t="s">
        <v>1648</v>
      </c>
      <c r="C822">
        <v>56</v>
      </c>
      <c r="D822" s="2">
        <v>45864</v>
      </c>
      <c r="E822" s="2">
        <v>45869</v>
      </c>
      <c r="F822" s="1" t="s">
        <v>20</v>
      </c>
      <c r="G822">
        <v>89</v>
      </c>
      <c r="H822" t="str">
        <f t="shared" si="36"/>
        <v>Good</v>
      </c>
      <c r="I822">
        <f>VLOOKUP(F822, [1]Sheet1!A:B, 2, FALSE)</f>
        <v>14</v>
      </c>
      <c r="J822" s="1">
        <f>hospitaldata[[#This Row],[departure_date]]-hospitaldata[[#This Row],[arrival_date]]</f>
        <v>5</v>
      </c>
      <c r="K822" s="1" t="str">
        <f t="shared" si="37"/>
        <v>Saturday</v>
      </c>
      <c r="L822" s="4" t="b">
        <f t="shared" si="38"/>
        <v>0</v>
      </c>
    </row>
    <row r="823" spans="1:12" x14ac:dyDescent="0.25">
      <c r="A823" s="1" t="s">
        <v>1649</v>
      </c>
      <c r="B823" s="1" t="s">
        <v>1650</v>
      </c>
      <c r="C823">
        <v>19</v>
      </c>
      <c r="D823" s="2">
        <v>45888</v>
      </c>
      <c r="E823" s="2">
        <v>45893</v>
      </c>
      <c r="F823" s="1" t="s">
        <v>20</v>
      </c>
      <c r="G823">
        <v>71</v>
      </c>
      <c r="H823" t="str">
        <f t="shared" si="36"/>
        <v>Good</v>
      </c>
      <c r="I823">
        <f>VLOOKUP(F823, [1]Sheet1!A:B, 2, FALSE)</f>
        <v>14</v>
      </c>
      <c r="J823" s="1">
        <f>hospitaldata[[#This Row],[departure_date]]-hospitaldata[[#This Row],[arrival_date]]</f>
        <v>5</v>
      </c>
      <c r="K823" s="1" t="str">
        <f t="shared" si="37"/>
        <v>Thursday</v>
      </c>
      <c r="L823" s="4" t="b">
        <f t="shared" si="38"/>
        <v>0</v>
      </c>
    </row>
    <row r="824" spans="1:12" x14ac:dyDescent="0.25">
      <c r="A824" s="1" t="s">
        <v>1651</v>
      </c>
      <c r="B824" s="1" t="s">
        <v>1652</v>
      </c>
      <c r="C824">
        <v>48</v>
      </c>
      <c r="D824" s="2">
        <v>45721</v>
      </c>
      <c r="E824" s="2">
        <v>45731</v>
      </c>
      <c r="F824" s="1" t="s">
        <v>17</v>
      </c>
      <c r="G824">
        <v>89</v>
      </c>
      <c r="H824" t="str">
        <f t="shared" si="36"/>
        <v>Good</v>
      </c>
      <c r="I824">
        <f>VLOOKUP(F824, [1]Sheet1!A:B, 2, FALSE)</f>
        <v>22</v>
      </c>
      <c r="J824" s="1">
        <f>hospitaldata[[#This Row],[departure_date]]-hospitaldata[[#This Row],[arrival_date]]</f>
        <v>10</v>
      </c>
      <c r="K824" s="1" t="str">
        <f t="shared" si="37"/>
        <v>Friday</v>
      </c>
      <c r="L824" s="4" t="b">
        <f t="shared" si="38"/>
        <v>0</v>
      </c>
    </row>
    <row r="825" spans="1:12" x14ac:dyDescent="0.25">
      <c r="A825" s="1" t="s">
        <v>1653</v>
      </c>
      <c r="B825" s="1" t="s">
        <v>1654</v>
      </c>
      <c r="C825">
        <v>28</v>
      </c>
      <c r="D825" s="2">
        <v>45668</v>
      </c>
      <c r="E825" s="2">
        <v>45670</v>
      </c>
      <c r="F825" s="1" t="s">
        <v>14</v>
      </c>
      <c r="G825">
        <v>66</v>
      </c>
      <c r="H825" t="str">
        <f t="shared" si="36"/>
        <v>Good</v>
      </c>
      <c r="I825">
        <f>VLOOKUP(F825, [1]Sheet1!A:B, 2, FALSE)</f>
        <v>19</v>
      </c>
      <c r="J825" s="1">
        <f>hospitaldata[[#This Row],[departure_date]]-hospitaldata[[#This Row],[arrival_date]]</f>
        <v>2</v>
      </c>
      <c r="K825" s="1" t="str">
        <f t="shared" si="37"/>
        <v>Saturday</v>
      </c>
      <c r="L825" s="4" t="b">
        <f t="shared" si="38"/>
        <v>0</v>
      </c>
    </row>
    <row r="826" spans="1:12" x14ac:dyDescent="0.25">
      <c r="A826" s="1" t="s">
        <v>1655</v>
      </c>
      <c r="B826" s="1" t="s">
        <v>1656</v>
      </c>
      <c r="C826">
        <v>57</v>
      </c>
      <c r="D826" s="2">
        <v>45908</v>
      </c>
      <c r="E826" s="2">
        <v>45912</v>
      </c>
      <c r="F826" s="1" t="s">
        <v>9</v>
      </c>
      <c r="G826">
        <v>97</v>
      </c>
      <c r="H826" t="str">
        <f t="shared" si="36"/>
        <v>Excellent</v>
      </c>
      <c r="I826">
        <f>VLOOKUP(F826, [1]Sheet1!A:B, 2, FALSE)</f>
        <v>10</v>
      </c>
      <c r="J826" s="1">
        <f>hospitaldata[[#This Row],[departure_date]]-hospitaldata[[#This Row],[arrival_date]]</f>
        <v>4</v>
      </c>
      <c r="K826" s="1" t="str">
        <f t="shared" si="37"/>
        <v>Sunday</v>
      </c>
      <c r="L826" s="4" t="b">
        <f t="shared" si="38"/>
        <v>0</v>
      </c>
    </row>
    <row r="827" spans="1:12" x14ac:dyDescent="0.25">
      <c r="A827" s="1" t="s">
        <v>1657</v>
      </c>
      <c r="B827" s="1" t="s">
        <v>1658</v>
      </c>
      <c r="C827">
        <v>87</v>
      </c>
      <c r="D827" s="2">
        <v>45709</v>
      </c>
      <c r="E827" s="2">
        <v>45714</v>
      </c>
      <c r="F827" s="1" t="s">
        <v>9</v>
      </c>
      <c r="G827">
        <v>79</v>
      </c>
      <c r="H827" t="str">
        <f t="shared" si="36"/>
        <v>Good</v>
      </c>
      <c r="I827">
        <f>VLOOKUP(F827, [1]Sheet1!A:B, 2, FALSE)</f>
        <v>10</v>
      </c>
      <c r="J827" s="1">
        <f>hospitaldata[[#This Row],[departure_date]]-hospitaldata[[#This Row],[arrival_date]]</f>
        <v>5</v>
      </c>
      <c r="K827" s="1" t="str">
        <f t="shared" si="37"/>
        <v>Tuesday</v>
      </c>
      <c r="L827" s="4" t="b">
        <f t="shared" si="38"/>
        <v>0</v>
      </c>
    </row>
    <row r="828" spans="1:12" x14ac:dyDescent="0.25">
      <c r="A828" s="1" t="s">
        <v>1659</v>
      </c>
      <c r="B828" s="1" t="s">
        <v>1660</v>
      </c>
      <c r="C828">
        <v>2</v>
      </c>
      <c r="D828" s="2">
        <v>45783</v>
      </c>
      <c r="E828" s="2">
        <v>45792</v>
      </c>
      <c r="F828" s="1" t="s">
        <v>17</v>
      </c>
      <c r="G828">
        <v>99</v>
      </c>
      <c r="H828" t="str">
        <f t="shared" si="36"/>
        <v>Excellent</v>
      </c>
      <c r="I828">
        <f>VLOOKUP(F828, [1]Sheet1!A:B, 2, FALSE)</f>
        <v>22</v>
      </c>
      <c r="J828" s="1">
        <f>hospitaldata[[#This Row],[departure_date]]-hospitaldata[[#This Row],[arrival_date]]</f>
        <v>9</v>
      </c>
      <c r="K828" s="1" t="str">
        <f t="shared" si="37"/>
        <v>Monday</v>
      </c>
      <c r="L828" s="4" t="b">
        <f t="shared" si="38"/>
        <v>0</v>
      </c>
    </row>
    <row r="829" spans="1:12" x14ac:dyDescent="0.25">
      <c r="A829" s="1" t="s">
        <v>1661</v>
      </c>
      <c r="B829" s="1" t="s">
        <v>1662</v>
      </c>
      <c r="C829">
        <v>71</v>
      </c>
      <c r="D829" s="2">
        <v>45893</v>
      </c>
      <c r="E829" s="2">
        <v>45901</v>
      </c>
      <c r="F829" s="1" t="s">
        <v>20</v>
      </c>
      <c r="G829">
        <v>82</v>
      </c>
      <c r="H829" t="str">
        <f t="shared" si="36"/>
        <v>Good</v>
      </c>
      <c r="I829">
        <f>VLOOKUP(F829, [1]Sheet1!A:B, 2, FALSE)</f>
        <v>14</v>
      </c>
      <c r="J829" s="1">
        <f>hospitaldata[[#This Row],[departure_date]]-hospitaldata[[#This Row],[arrival_date]]</f>
        <v>8</v>
      </c>
      <c r="K829" s="1" t="str">
        <f t="shared" si="37"/>
        <v>Sunday</v>
      </c>
      <c r="L829" s="4" t="b">
        <f t="shared" si="38"/>
        <v>0</v>
      </c>
    </row>
    <row r="830" spans="1:12" x14ac:dyDescent="0.25">
      <c r="A830" s="1" t="s">
        <v>1663</v>
      </c>
      <c r="B830" s="1" t="s">
        <v>1664</v>
      </c>
      <c r="C830">
        <v>10</v>
      </c>
      <c r="D830" s="2">
        <v>45849</v>
      </c>
      <c r="E830" s="2">
        <v>45857</v>
      </c>
      <c r="F830" s="1" t="s">
        <v>9</v>
      </c>
      <c r="G830">
        <v>88</v>
      </c>
      <c r="H830" t="str">
        <f t="shared" si="36"/>
        <v>Good</v>
      </c>
      <c r="I830">
        <f>VLOOKUP(F830, [1]Sheet1!A:B, 2, FALSE)</f>
        <v>10</v>
      </c>
      <c r="J830" s="1">
        <f>hospitaldata[[#This Row],[departure_date]]-hospitaldata[[#This Row],[arrival_date]]</f>
        <v>8</v>
      </c>
      <c r="K830" s="1" t="str">
        <f t="shared" si="37"/>
        <v>Tuesday</v>
      </c>
      <c r="L830" s="4" t="b">
        <f t="shared" si="38"/>
        <v>0</v>
      </c>
    </row>
    <row r="831" spans="1:12" x14ac:dyDescent="0.25">
      <c r="A831" s="1" t="s">
        <v>1665</v>
      </c>
      <c r="B831" s="1" t="s">
        <v>1666</v>
      </c>
      <c r="C831">
        <v>55</v>
      </c>
      <c r="D831" s="2">
        <v>45795</v>
      </c>
      <c r="E831" s="2">
        <v>45802</v>
      </c>
      <c r="F831" s="1" t="s">
        <v>20</v>
      </c>
      <c r="G831">
        <v>87</v>
      </c>
      <c r="H831" t="str">
        <f t="shared" si="36"/>
        <v>Good</v>
      </c>
      <c r="I831">
        <f>VLOOKUP(F831, [1]Sheet1!A:B, 2, FALSE)</f>
        <v>14</v>
      </c>
      <c r="J831" s="1">
        <f>hospitaldata[[#This Row],[departure_date]]-hospitaldata[[#This Row],[arrival_date]]</f>
        <v>7</v>
      </c>
      <c r="K831" s="1" t="str">
        <f t="shared" si="37"/>
        <v>Friday</v>
      </c>
      <c r="L831" s="4" t="b">
        <f t="shared" si="38"/>
        <v>0</v>
      </c>
    </row>
    <row r="832" spans="1:12" x14ac:dyDescent="0.25">
      <c r="A832" s="1" t="s">
        <v>1667</v>
      </c>
      <c r="B832" s="1" t="s">
        <v>1668</v>
      </c>
      <c r="C832">
        <v>48</v>
      </c>
      <c r="D832" s="2">
        <v>45782</v>
      </c>
      <c r="E832" s="2">
        <v>45795</v>
      </c>
      <c r="F832" s="1" t="s">
        <v>20</v>
      </c>
      <c r="G832">
        <v>91</v>
      </c>
      <c r="H832" t="str">
        <f t="shared" si="36"/>
        <v>Excellent</v>
      </c>
      <c r="I832">
        <f>VLOOKUP(F832, [1]Sheet1!A:B, 2, FALSE)</f>
        <v>14</v>
      </c>
      <c r="J832" s="1">
        <f>hospitaldata[[#This Row],[departure_date]]-hospitaldata[[#This Row],[arrival_date]]</f>
        <v>13</v>
      </c>
      <c r="K832" s="1" t="str">
        <f t="shared" si="37"/>
        <v>Friday</v>
      </c>
      <c r="L832" s="4" t="b">
        <f t="shared" si="38"/>
        <v>0</v>
      </c>
    </row>
    <row r="833" spans="1:12" x14ac:dyDescent="0.25">
      <c r="A833" s="1" t="s">
        <v>1669</v>
      </c>
      <c r="B833" s="1" t="s">
        <v>1670</v>
      </c>
      <c r="C833">
        <v>35</v>
      </c>
      <c r="D833" s="2">
        <v>45939</v>
      </c>
      <c r="E833" s="2">
        <v>45945</v>
      </c>
      <c r="F833" s="1" t="s">
        <v>17</v>
      </c>
      <c r="G833">
        <v>63</v>
      </c>
      <c r="H833" t="str">
        <f t="shared" si="36"/>
        <v>Good</v>
      </c>
      <c r="I833">
        <f>VLOOKUP(F833, [1]Sheet1!A:B, 2, FALSE)</f>
        <v>22</v>
      </c>
      <c r="J833" s="1">
        <f>hospitaldata[[#This Row],[departure_date]]-hospitaldata[[#This Row],[arrival_date]]</f>
        <v>6</v>
      </c>
      <c r="K833" s="1" t="str">
        <f t="shared" si="37"/>
        <v>Saturday</v>
      </c>
      <c r="L833" s="4" t="b">
        <f t="shared" si="38"/>
        <v>0</v>
      </c>
    </row>
    <row r="834" spans="1:12" x14ac:dyDescent="0.25">
      <c r="A834" s="1" t="s">
        <v>1671</v>
      </c>
      <c r="B834" s="1" t="s">
        <v>1672</v>
      </c>
      <c r="C834">
        <v>81</v>
      </c>
      <c r="D834" s="2">
        <v>45823</v>
      </c>
      <c r="E834" s="2">
        <v>45831</v>
      </c>
      <c r="F834" s="1" t="s">
        <v>20</v>
      </c>
      <c r="G834">
        <v>82</v>
      </c>
      <c r="H834" t="str">
        <f t="shared" ref="H834:H897" si="39">IF(G834&gt;=90,"Excellent",IF(G834&gt;60,"Good",IF(G834&gt;=30,"Needs Improvement")))</f>
        <v>Good</v>
      </c>
      <c r="I834">
        <f>VLOOKUP(F834, [1]Sheet1!A:B, 2, FALSE)</f>
        <v>14</v>
      </c>
      <c r="J834" s="1">
        <f>hospitaldata[[#This Row],[departure_date]]-hospitaldata[[#This Row],[arrival_date]]</f>
        <v>8</v>
      </c>
      <c r="K834" s="1" t="str">
        <f t="shared" ref="K834:K897" si="40">TEXT(C834, "dddd")</f>
        <v>Wednesday</v>
      </c>
      <c r="L834" s="4" t="b">
        <f t="shared" ref="L834:L897" si="41">AND($J834&gt;AVERAGE($J$2:$J$1001), $G834&lt;80)</f>
        <v>0</v>
      </c>
    </row>
    <row r="835" spans="1:12" x14ac:dyDescent="0.25">
      <c r="A835" s="1" t="s">
        <v>1673</v>
      </c>
      <c r="B835" s="1" t="s">
        <v>1674</v>
      </c>
      <c r="C835">
        <v>21</v>
      </c>
      <c r="D835" s="2">
        <v>45688</v>
      </c>
      <c r="E835" s="2">
        <v>45695</v>
      </c>
      <c r="F835" s="1" t="s">
        <v>9</v>
      </c>
      <c r="G835">
        <v>70</v>
      </c>
      <c r="H835" t="str">
        <f t="shared" si="39"/>
        <v>Good</v>
      </c>
      <c r="I835">
        <f>VLOOKUP(F835, [1]Sheet1!A:B, 2, FALSE)</f>
        <v>10</v>
      </c>
      <c r="J835" s="1">
        <f>hospitaldata[[#This Row],[departure_date]]-hospitaldata[[#This Row],[arrival_date]]</f>
        <v>7</v>
      </c>
      <c r="K835" s="1" t="str">
        <f t="shared" si="40"/>
        <v>Saturday</v>
      </c>
      <c r="L835" s="4" t="b">
        <f t="shared" si="41"/>
        <v>0</v>
      </c>
    </row>
    <row r="836" spans="1:12" x14ac:dyDescent="0.25">
      <c r="A836" s="1" t="s">
        <v>1675</v>
      </c>
      <c r="B836" s="1" t="s">
        <v>1676</v>
      </c>
      <c r="C836">
        <v>45</v>
      </c>
      <c r="D836" s="2">
        <v>45847</v>
      </c>
      <c r="E836" s="2">
        <v>45852</v>
      </c>
      <c r="F836" s="1" t="s">
        <v>20</v>
      </c>
      <c r="G836">
        <v>97</v>
      </c>
      <c r="H836" t="str">
        <f t="shared" si="39"/>
        <v>Excellent</v>
      </c>
      <c r="I836">
        <f>VLOOKUP(F836, [1]Sheet1!A:B, 2, FALSE)</f>
        <v>14</v>
      </c>
      <c r="J836" s="1">
        <f>hospitaldata[[#This Row],[departure_date]]-hospitaldata[[#This Row],[arrival_date]]</f>
        <v>5</v>
      </c>
      <c r="K836" s="1" t="str">
        <f t="shared" si="40"/>
        <v>Tuesday</v>
      </c>
      <c r="L836" s="4" t="b">
        <f t="shared" si="41"/>
        <v>0</v>
      </c>
    </row>
    <row r="837" spans="1:12" x14ac:dyDescent="0.25">
      <c r="A837" s="1" t="s">
        <v>1677</v>
      </c>
      <c r="B837" s="1" t="s">
        <v>1678</v>
      </c>
      <c r="C837">
        <v>9</v>
      </c>
      <c r="D837" s="2">
        <v>45785</v>
      </c>
      <c r="E837" s="2">
        <v>45799</v>
      </c>
      <c r="F837" s="1" t="s">
        <v>20</v>
      </c>
      <c r="G837">
        <v>83</v>
      </c>
      <c r="H837" t="str">
        <f t="shared" si="39"/>
        <v>Good</v>
      </c>
      <c r="I837">
        <f>VLOOKUP(F837, [1]Sheet1!A:B, 2, FALSE)</f>
        <v>14</v>
      </c>
      <c r="J837" s="1">
        <f>hospitaldata[[#This Row],[departure_date]]-hospitaldata[[#This Row],[arrival_date]]</f>
        <v>14</v>
      </c>
      <c r="K837" s="1" t="str">
        <f t="shared" si="40"/>
        <v>Monday</v>
      </c>
      <c r="L837" s="4" t="b">
        <f t="shared" si="41"/>
        <v>0</v>
      </c>
    </row>
    <row r="838" spans="1:12" x14ac:dyDescent="0.25">
      <c r="A838" s="1" t="s">
        <v>1679</v>
      </c>
      <c r="B838" s="1" t="s">
        <v>1680</v>
      </c>
      <c r="C838">
        <v>43</v>
      </c>
      <c r="D838" s="2">
        <v>45973</v>
      </c>
      <c r="E838" s="2">
        <v>45987</v>
      </c>
      <c r="F838" s="1" t="s">
        <v>20</v>
      </c>
      <c r="G838">
        <v>82</v>
      </c>
      <c r="H838" t="str">
        <f t="shared" si="39"/>
        <v>Good</v>
      </c>
      <c r="I838">
        <f>VLOOKUP(F838, [1]Sheet1!A:B, 2, FALSE)</f>
        <v>14</v>
      </c>
      <c r="J838" s="1">
        <f>hospitaldata[[#This Row],[departure_date]]-hospitaldata[[#This Row],[arrival_date]]</f>
        <v>14</v>
      </c>
      <c r="K838" s="1" t="str">
        <f t="shared" si="40"/>
        <v>Sunday</v>
      </c>
      <c r="L838" s="4" t="b">
        <f t="shared" si="41"/>
        <v>0</v>
      </c>
    </row>
    <row r="839" spans="1:12" x14ac:dyDescent="0.25">
      <c r="A839" s="1" t="s">
        <v>1681</v>
      </c>
      <c r="B839" s="1" t="s">
        <v>1682</v>
      </c>
      <c r="C839">
        <v>16</v>
      </c>
      <c r="D839" s="2">
        <v>45904</v>
      </c>
      <c r="E839" s="2">
        <v>45914</v>
      </c>
      <c r="F839" s="1" t="s">
        <v>17</v>
      </c>
      <c r="G839">
        <v>93</v>
      </c>
      <c r="H839" t="str">
        <f t="shared" si="39"/>
        <v>Excellent</v>
      </c>
      <c r="I839">
        <f>VLOOKUP(F839, [1]Sheet1!A:B, 2, FALSE)</f>
        <v>22</v>
      </c>
      <c r="J839" s="1">
        <f>hospitaldata[[#This Row],[departure_date]]-hospitaldata[[#This Row],[arrival_date]]</f>
        <v>10</v>
      </c>
      <c r="K839" s="1" t="str">
        <f t="shared" si="40"/>
        <v>Monday</v>
      </c>
      <c r="L839" s="4" t="b">
        <f t="shared" si="41"/>
        <v>0</v>
      </c>
    </row>
    <row r="840" spans="1:12" x14ac:dyDescent="0.25">
      <c r="A840" s="1" t="s">
        <v>1683</v>
      </c>
      <c r="B840" s="1" t="s">
        <v>1684</v>
      </c>
      <c r="C840">
        <v>8</v>
      </c>
      <c r="D840" s="2">
        <v>45746</v>
      </c>
      <c r="E840" s="2">
        <v>45748</v>
      </c>
      <c r="F840" s="1" t="s">
        <v>9</v>
      </c>
      <c r="G840">
        <v>71</v>
      </c>
      <c r="H840" t="str">
        <f t="shared" si="39"/>
        <v>Good</v>
      </c>
      <c r="I840">
        <f>VLOOKUP(F840, [1]Sheet1!A:B, 2, FALSE)</f>
        <v>10</v>
      </c>
      <c r="J840" s="1">
        <f>hospitaldata[[#This Row],[departure_date]]-hospitaldata[[#This Row],[arrival_date]]</f>
        <v>2</v>
      </c>
      <c r="K840" s="1" t="str">
        <f t="shared" si="40"/>
        <v>Sunday</v>
      </c>
      <c r="L840" s="4" t="b">
        <f t="shared" si="41"/>
        <v>0</v>
      </c>
    </row>
    <row r="841" spans="1:12" x14ac:dyDescent="0.25">
      <c r="A841" s="1" t="s">
        <v>1685</v>
      </c>
      <c r="B841" s="1" t="s">
        <v>1686</v>
      </c>
      <c r="C841">
        <v>39</v>
      </c>
      <c r="D841" s="2">
        <v>45763</v>
      </c>
      <c r="E841" s="2">
        <v>45770</v>
      </c>
      <c r="F841" s="1" t="s">
        <v>17</v>
      </c>
      <c r="G841">
        <v>98</v>
      </c>
      <c r="H841" t="str">
        <f t="shared" si="39"/>
        <v>Excellent</v>
      </c>
      <c r="I841">
        <f>VLOOKUP(F841, [1]Sheet1!A:B, 2, FALSE)</f>
        <v>22</v>
      </c>
      <c r="J841" s="1">
        <f>hospitaldata[[#This Row],[departure_date]]-hospitaldata[[#This Row],[arrival_date]]</f>
        <v>7</v>
      </c>
      <c r="K841" s="1" t="str">
        <f t="shared" si="40"/>
        <v>Wednesday</v>
      </c>
      <c r="L841" s="4" t="b">
        <f t="shared" si="41"/>
        <v>0</v>
      </c>
    </row>
    <row r="842" spans="1:12" x14ac:dyDescent="0.25">
      <c r="A842" s="1" t="s">
        <v>1687</v>
      </c>
      <c r="B842" s="1" t="s">
        <v>1688</v>
      </c>
      <c r="C842">
        <v>12</v>
      </c>
      <c r="D842" s="2">
        <v>45689</v>
      </c>
      <c r="E842" s="2">
        <v>45698</v>
      </c>
      <c r="F842" s="1" t="s">
        <v>17</v>
      </c>
      <c r="G842">
        <v>99</v>
      </c>
      <c r="H842" t="str">
        <f t="shared" si="39"/>
        <v>Excellent</v>
      </c>
      <c r="I842">
        <f>VLOOKUP(F842, [1]Sheet1!A:B, 2, FALSE)</f>
        <v>22</v>
      </c>
      <c r="J842" s="1">
        <f>hospitaldata[[#This Row],[departure_date]]-hospitaldata[[#This Row],[arrival_date]]</f>
        <v>9</v>
      </c>
      <c r="K842" s="1" t="str">
        <f t="shared" si="40"/>
        <v>Thursday</v>
      </c>
      <c r="L842" s="4" t="b">
        <f t="shared" si="41"/>
        <v>0</v>
      </c>
    </row>
    <row r="843" spans="1:12" x14ac:dyDescent="0.25">
      <c r="A843" s="1" t="s">
        <v>1689</v>
      </c>
      <c r="B843" s="1" t="s">
        <v>1690</v>
      </c>
      <c r="C843">
        <v>19</v>
      </c>
      <c r="D843" s="2">
        <v>45876</v>
      </c>
      <c r="E843" s="2">
        <v>45881</v>
      </c>
      <c r="F843" s="1" t="s">
        <v>9</v>
      </c>
      <c r="G843">
        <v>77</v>
      </c>
      <c r="H843" t="str">
        <f t="shared" si="39"/>
        <v>Good</v>
      </c>
      <c r="I843">
        <f>VLOOKUP(F843, [1]Sheet1!A:B, 2, FALSE)</f>
        <v>10</v>
      </c>
      <c r="J843" s="1">
        <f>hospitaldata[[#This Row],[departure_date]]-hospitaldata[[#This Row],[arrival_date]]</f>
        <v>5</v>
      </c>
      <c r="K843" s="1" t="str">
        <f t="shared" si="40"/>
        <v>Thursday</v>
      </c>
      <c r="L843" s="4" t="b">
        <f t="shared" si="41"/>
        <v>0</v>
      </c>
    </row>
    <row r="844" spans="1:12" x14ac:dyDescent="0.25">
      <c r="A844" s="1" t="s">
        <v>1691</v>
      </c>
      <c r="B844" s="1" t="s">
        <v>1692</v>
      </c>
      <c r="C844">
        <v>76</v>
      </c>
      <c r="D844" s="2">
        <v>45858</v>
      </c>
      <c r="E844" s="2">
        <v>45870</v>
      </c>
      <c r="F844" s="1" t="s">
        <v>20</v>
      </c>
      <c r="G844">
        <v>97</v>
      </c>
      <c r="H844" t="str">
        <f t="shared" si="39"/>
        <v>Excellent</v>
      </c>
      <c r="I844">
        <f>VLOOKUP(F844, [1]Sheet1!A:B, 2, FALSE)</f>
        <v>14</v>
      </c>
      <c r="J844" s="1">
        <f>hospitaldata[[#This Row],[departure_date]]-hospitaldata[[#This Row],[arrival_date]]</f>
        <v>12</v>
      </c>
      <c r="K844" s="1" t="str">
        <f t="shared" si="40"/>
        <v>Friday</v>
      </c>
      <c r="L844" s="4" t="b">
        <f t="shared" si="41"/>
        <v>0</v>
      </c>
    </row>
    <row r="845" spans="1:12" x14ac:dyDescent="0.25">
      <c r="A845" s="1" t="s">
        <v>1693</v>
      </c>
      <c r="B845" s="1" t="s">
        <v>1694</v>
      </c>
      <c r="C845">
        <v>82</v>
      </c>
      <c r="D845" s="2">
        <v>45984</v>
      </c>
      <c r="E845" s="2">
        <v>45993</v>
      </c>
      <c r="F845" s="1" t="s">
        <v>20</v>
      </c>
      <c r="G845">
        <v>94</v>
      </c>
      <c r="H845" t="str">
        <f t="shared" si="39"/>
        <v>Excellent</v>
      </c>
      <c r="I845">
        <f>VLOOKUP(F845, [1]Sheet1!A:B, 2, FALSE)</f>
        <v>14</v>
      </c>
      <c r="J845" s="1">
        <f>hospitaldata[[#This Row],[departure_date]]-hospitaldata[[#This Row],[arrival_date]]</f>
        <v>9</v>
      </c>
      <c r="K845" s="1" t="str">
        <f t="shared" si="40"/>
        <v>Thursday</v>
      </c>
      <c r="L845" s="4" t="b">
        <f t="shared" si="41"/>
        <v>0</v>
      </c>
    </row>
    <row r="846" spans="1:12" x14ac:dyDescent="0.25">
      <c r="A846" s="1" t="s">
        <v>1695</v>
      </c>
      <c r="B846" s="1" t="s">
        <v>1696</v>
      </c>
      <c r="C846">
        <v>47</v>
      </c>
      <c r="D846" s="2">
        <v>45952</v>
      </c>
      <c r="E846" s="2">
        <v>45956</v>
      </c>
      <c r="F846" s="1" t="s">
        <v>9</v>
      </c>
      <c r="G846">
        <v>84</v>
      </c>
      <c r="H846" t="str">
        <f t="shared" si="39"/>
        <v>Good</v>
      </c>
      <c r="I846">
        <f>VLOOKUP(F846, [1]Sheet1!A:B, 2, FALSE)</f>
        <v>10</v>
      </c>
      <c r="J846" s="1">
        <f>hospitaldata[[#This Row],[departure_date]]-hospitaldata[[#This Row],[arrival_date]]</f>
        <v>4</v>
      </c>
      <c r="K846" s="1" t="str">
        <f t="shared" si="40"/>
        <v>Thursday</v>
      </c>
      <c r="L846" s="4" t="b">
        <f t="shared" si="41"/>
        <v>0</v>
      </c>
    </row>
    <row r="847" spans="1:12" x14ac:dyDescent="0.25">
      <c r="A847" s="1" t="s">
        <v>1697</v>
      </c>
      <c r="B847" s="1" t="s">
        <v>1698</v>
      </c>
      <c r="C847">
        <v>61</v>
      </c>
      <c r="D847" s="2">
        <v>46022</v>
      </c>
      <c r="E847" s="2">
        <v>46023</v>
      </c>
      <c r="F847" s="1" t="s">
        <v>20</v>
      </c>
      <c r="G847">
        <v>96</v>
      </c>
      <c r="H847" t="str">
        <f t="shared" si="39"/>
        <v>Excellent</v>
      </c>
      <c r="I847">
        <f>VLOOKUP(F847, [1]Sheet1!A:B, 2, FALSE)</f>
        <v>14</v>
      </c>
      <c r="J847" s="1">
        <f>hospitaldata[[#This Row],[departure_date]]-hospitaldata[[#This Row],[arrival_date]]</f>
        <v>1</v>
      </c>
      <c r="K847" s="1" t="str">
        <f t="shared" si="40"/>
        <v>Thursday</v>
      </c>
      <c r="L847" s="4" t="b">
        <f t="shared" si="41"/>
        <v>0</v>
      </c>
    </row>
    <row r="848" spans="1:12" x14ac:dyDescent="0.25">
      <c r="A848" s="1" t="s">
        <v>1699</v>
      </c>
      <c r="B848" s="1" t="s">
        <v>1700</v>
      </c>
      <c r="C848">
        <v>5</v>
      </c>
      <c r="D848" s="2">
        <v>45734</v>
      </c>
      <c r="E848" s="2">
        <v>45743</v>
      </c>
      <c r="F848" s="1" t="s">
        <v>14</v>
      </c>
      <c r="G848">
        <v>85</v>
      </c>
      <c r="H848" t="str">
        <f t="shared" si="39"/>
        <v>Good</v>
      </c>
      <c r="I848">
        <f>VLOOKUP(F848, [1]Sheet1!A:B, 2, FALSE)</f>
        <v>19</v>
      </c>
      <c r="J848" s="1">
        <f>hospitaldata[[#This Row],[departure_date]]-hospitaldata[[#This Row],[arrival_date]]</f>
        <v>9</v>
      </c>
      <c r="K848" s="1" t="str">
        <f t="shared" si="40"/>
        <v>Thursday</v>
      </c>
      <c r="L848" s="4" t="b">
        <f t="shared" si="41"/>
        <v>0</v>
      </c>
    </row>
    <row r="849" spans="1:12" x14ac:dyDescent="0.25">
      <c r="A849" s="1" t="s">
        <v>1701</v>
      </c>
      <c r="B849" s="1" t="s">
        <v>1702</v>
      </c>
      <c r="C849">
        <v>13</v>
      </c>
      <c r="D849" s="2">
        <v>45967</v>
      </c>
      <c r="E849" s="2">
        <v>45971</v>
      </c>
      <c r="F849" s="1" t="s">
        <v>14</v>
      </c>
      <c r="G849">
        <v>98</v>
      </c>
      <c r="H849" t="str">
        <f t="shared" si="39"/>
        <v>Excellent</v>
      </c>
      <c r="I849">
        <f>VLOOKUP(F849, [1]Sheet1!A:B, 2, FALSE)</f>
        <v>19</v>
      </c>
      <c r="J849" s="1">
        <f>hospitaldata[[#This Row],[departure_date]]-hospitaldata[[#This Row],[arrival_date]]</f>
        <v>4</v>
      </c>
      <c r="K849" s="1" t="str">
        <f t="shared" si="40"/>
        <v>Friday</v>
      </c>
      <c r="L849" s="4" t="b">
        <f t="shared" si="41"/>
        <v>0</v>
      </c>
    </row>
    <row r="850" spans="1:12" x14ac:dyDescent="0.25">
      <c r="A850" s="1" t="s">
        <v>1703</v>
      </c>
      <c r="B850" s="1" t="s">
        <v>1704</v>
      </c>
      <c r="C850">
        <v>71</v>
      </c>
      <c r="D850" s="2">
        <v>45990</v>
      </c>
      <c r="E850" s="2">
        <v>46001</v>
      </c>
      <c r="F850" s="1" t="s">
        <v>17</v>
      </c>
      <c r="G850">
        <v>97</v>
      </c>
      <c r="H850" t="str">
        <f t="shared" si="39"/>
        <v>Excellent</v>
      </c>
      <c r="I850">
        <f>VLOOKUP(F850, [1]Sheet1!A:B, 2, FALSE)</f>
        <v>22</v>
      </c>
      <c r="J850" s="1">
        <f>hospitaldata[[#This Row],[departure_date]]-hospitaldata[[#This Row],[arrival_date]]</f>
        <v>11</v>
      </c>
      <c r="K850" s="1" t="str">
        <f t="shared" si="40"/>
        <v>Sunday</v>
      </c>
      <c r="L850" s="4" t="b">
        <f t="shared" si="41"/>
        <v>0</v>
      </c>
    </row>
    <row r="851" spans="1:12" x14ac:dyDescent="0.25">
      <c r="A851" s="1" t="s">
        <v>1705</v>
      </c>
      <c r="B851" s="1" t="s">
        <v>1706</v>
      </c>
      <c r="C851">
        <v>62</v>
      </c>
      <c r="D851" s="2">
        <v>45777</v>
      </c>
      <c r="E851" s="2">
        <v>45789</v>
      </c>
      <c r="F851" s="1" t="s">
        <v>9</v>
      </c>
      <c r="G851">
        <v>89</v>
      </c>
      <c r="H851" t="str">
        <f t="shared" si="39"/>
        <v>Good</v>
      </c>
      <c r="I851">
        <f>VLOOKUP(F851, [1]Sheet1!A:B, 2, FALSE)</f>
        <v>10</v>
      </c>
      <c r="J851" s="1">
        <f>hospitaldata[[#This Row],[departure_date]]-hospitaldata[[#This Row],[arrival_date]]</f>
        <v>12</v>
      </c>
      <c r="K851" s="1" t="str">
        <f t="shared" si="40"/>
        <v>Friday</v>
      </c>
      <c r="L851" s="4" t="b">
        <f t="shared" si="41"/>
        <v>0</v>
      </c>
    </row>
    <row r="852" spans="1:12" x14ac:dyDescent="0.25">
      <c r="A852" s="1" t="s">
        <v>1707</v>
      </c>
      <c r="B852" s="1" t="s">
        <v>1708</v>
      </c>
      <c r="C852">
        <v>66</v>
      </c>
      <c r="D852" s="2">
        <v>45788</v>
      </c>
      <c r="E852" s="2">
        <v>45801</v>
      </c>
      <c r="F852" s="1" t="s">
        <v>20</v>
      </c>
      <c r="G852">
        <v>93</v>
      </c>
      <c r="H852" t="str">
        <f t="shared" si="39"/>
        <v>Excellent</v>
      </c>
      <c r="I852">
        <f>VLOOKUP(F852, [1]Sheet1!A:B, 2, FALSE)</f>
        <v>14</v>
      </c>
      <c r="J852" s="1">
        <f>hospitaldata[[#This Row],[departure_date]]-hospitaldata[[#This Row],[arrival_date]]</f>
        <v>13</v>
      </c>
      <c r="K852" s="1" t="str">
        <f t="shared" si="40"/>
        <v>Tuesday</v>
      </c>
      <c r="L852" s="4" t="b">
        <f t="shared" si="41"/>
        <v>0</v>
      </c>
    </row>
    <row r="853" spans="1:12" x14ac:dyDescent="0.25">
      <c r="A853" s="1" t="s">
        <v>1709</v>
      </c>
      <c r="B853" s="1" t="s">
        <v>1710</v>
      </c>
      <c r="C853">
        <v>79</v>
      </c>
      <c r="D853" s="2">
        <v>45753</v>
      </c>
      <c r="E853" s="2">
        <v>45766</v>
      </c>
      <c r="F853" s="1" t="s">
        <v>9</v>
      </c>
      <c r="G853">
        <v>97</v>
      </c>
      <c r="H853" t="str">
        <f t="shared" si="39"/>
        <v>Excellent</v>
      </c>
      <c r="I853">
        <f>VLOOKUP(F853, [1]Sheet1!A:B, 2, FALSE)</f>
        <v>10</v>
      </c>
      <c r="J853" s="1">
        <f>hospitaldata[[#This Row],[departure_date]]-hospitaldata[[#This Row],[arrival_date]]</f>
        <v>13</v>
      </c>
      <c r="K853" s="1" t="str">
        <f t="shared" si="40"/>
        <v>Monday</v>
      </c>
      <c r="L853" s="4" t="b">
        <f t="shared" si="41"/>
        <v>0</v>
      </c>
    </row>
    <row r="854" spans="1:12" x14ac:dyDescent="0.25">
      <c r="A854" s="1" t="s">
        <v>1711</v>
      </c>
      <c r="B854" s="1" t="s">
        <v>1712</v>
      </c>
      <c r="C854">
        <v>71</v>
      </c>
      <c r="D854" s="2">
        <v>45729</v>
      </c>
      <c r="E854" s="2">
        <v>45743</v>
      </c>
      <c r="F854" s="1" t="s">
        <v>14</v>
      </c>
      <c r="G854">
        <v>65</v>
      </c>
      <c r="H854" t="str">
        <f t="shared" si="39"/>
        <v>Good</v>
      </c>
      <c r="I854">
        <f>VLOOKUP(F854, [1]Sheet1!A:B, 2, FALSE)</f>
        <v>19</v>
      </c>
      <c r="J854" s="1">
        <f>hospitaldata[[#This Row],[departure_date]]-hospitaldata[[#This Row],[arrival_date]]</f>
        <v>14</v>
      </c>
      <c r="K854" s="1" t="str">
        <f t="shared" si="40"/>
        <v>Sunday</v>
      </c>
      <c r="L854" s="4" t="b">
        <f t="shared" si="41"/>
        <v>1</v>
      </c>
    </row>
    <row r="855" spans="1:12" x14ac:dyDescent="0.25">
      <c r="A855" s="1" t="s">
        <v>1713</v>
      </c>
      <c r="B855" s="1" t="s">
        <v>1714</v>
      </c>
      <c r="C855">
        <v>77</v>
      </c>
      <c r="D855" s="2">
        <v>45756</v>
      </c>
      <c r="E855" s="2">
        <v>45766</v>
      </c>
      <c r="F855" s="1" t="s">
        <v>20</v>
      </c>
      <c r="G855">
        <v>62</v>
      </c>
      <c r="H855" t="str">
        <f t="shared" si="39"/>
        <v>Good</v>
      </c>
      <c r="I855">
        <f>VLOOKUP(F855, [1]Sheet1!A:B, 2, FALSE)</f>
        <v>14</v>
      </c>
      <c r="J855" s="1">
        <f>hospitaldata[[#This Row],[departure_date]]-hospitaldata[[#This Row],[arrival_date]]</f>
        <v>10</v>
      </c>
      <c r="K855" s="1" t="str">
        <f t="shared" si="40"/>
        <v>Saturday</v>
      </c>
      <c r="L855" s="4" t="b">
        <f t="shared" si="41"/>
        <v>1</v>
      </c>
    </row>
    <row r="856" spans="1:12" x14ac:dyDescent="0.25">
      <c r="A856" s="1" t="s">
        <v>1715</v>
      </c>
      <c r="B856" s="1" t="s">
        <v>1716</v>
      </c>
      <c r="C856">
        <v>58</v>
      </c>
      <c r="D856" s="2">
        <v>45834</v>
      </c>
      <c r="E856" s="2">
        <v>45845</v>
      </c>
      <c r="F856" s="1" t="s">
        <v>20</v>
      </c>
      <c r="G856">
        <v>90</v>
      </c>
      <c r="H856" t="str">
        <f t="shared" si="39"/>
        <v>Excellent</v>
      </c>
      <c r="I856">
        <f>VLOOKUP(F856, [1]Sheet1!A:B, 2, FALSE)</f>
        <v>14</v>
      </c>
      <c r="J856" s="1">
        <f>hospitaldata[[#This Row],[departure_date]]-hospitaldata[[#This Row],[arrival_date]]</f>
        <v>11</v>
      </c>
      <c r="K856" s="1" t="str">
        <f t="shared" si="40"/>
        <v>Monday</v>
      </c>
      <c r="L856" s="4" t="b">
        <f t="shared" si="41"/>
        <v>0</v>
      </c>
    </row>
    <row r="857" spans="1:12" x14ac:dyDescent="0.25">
      <c r="A857" s="1" t="s">
        <v>1717</v>
      </c>
      <c r="B857" s="1" t="s">
        <v>1718</v>
      </c>
      <c r="C857">
        <v>68</v>
      </c>
      <c r="D857" s="2">
        <v>45965</v>
      </c>
      <c r="E857" s="2">
        <v>45974</v>
      </c>
      <c r="F857" s="1" t="s">
        <v>9</v>
      </c>
      <c r="G857">
        <v>90</v>
      </c>
      <c r="H857" t="str">
        <f t="shared" si="39"/>
        <v>Excellent</v>
      </c>
      <c r="I857">
        <f>VLOOKUP(F857, [1]Sheet1!A:B, 2, FALSE)</f>
        <v>10</v>
      </c>
      <c r="J857" s="1">
        <f>hospitaldata[[#This Row],[departure_date]]-hospitaldata[[#This Row],[arrival_date]]</f>
        <v>9</v>
      </c>
      <c r="K857" s="1" t="str">
        <f t="shared" si="40"/>
        <v>Thursday</v>
      </c>
      <c r="L857" s="4" t="b">
        <f t="shared" si="41"/>
        <v>0</v>
      </c>
    </row>
    <row r="858" spans="1:12" x14ac:dyDescent="0.25">
      <c r="A858" s="1" t="s">
        <v>1719</v>
      </c>
      <c r="B858" s="1" t="s">
        <v>1720</v>
      </c>
      <c r="C858">
        <v>84</v>
      </c>
      <c r="D858" s="2">
        <v>45741</v>
      </c>
      <c r="E858" s="2">
        <v>45748</v>
      </c>
      <c r="F858" s="1" t="s">
        <v>9</v>
      </c>
      <c r="G858">
        <v>81</v>
      </c>
      <c r="H858" t="str">
        <f t="shared" si="39"/>
        <v>Good</v>
      </c>
      <c r="I858">
        <f>VLOOKUP(F858, [1]Sheet1!A:B, 2, FALSE)</f>
        <v>10</v>
      </c>
      <c r="J858" s="1">
        <f>hospitaldata[[#This Row],[departure_date]]-hospitaldata[[#This Row],[arrival_date]]</f>
        <v>7</v>
      </c>
      <c r="K858" s="1" t="str">
        <f t="shared" si="40"/>
        <v>Saturday</v>
      </c>
      <c r="L858" s="4" t="b">
        <f t="shared" si="41"/>
        <v>0</v>
      </c>
    </row>
    <row r="859" spans="1:12" x14ac:dyDescent="0.25">
      <c r="A859" s="1" t="s">
        <v>1721</v>
      </c>
      <c r="B859" s="1" t="s">
        <v>1722</v>
      </c>
      <c r="C859">
        <v>3</v>
      </c>
      <c r="D859" s="2">
        <v>45702</v>
      </c>
      <c r="E859" s="2">
        <v>45712</v>
      </c>
      <c r="F859" s="1" t="s">
        <v>17</v>
      </c>
      <c r="G859">
        <v>79</v>
      </c>
      <c r="H859" t="str">
        <f t="shared" si="39"/>
        <v>Good</v>
      </c>
      <c r="I859">
        <f>VLOOKUP(F859, [1]Sheet1!A:B, 2, FALSE)</f>
        <v>22</v>
      </c>
      <c r="J859" s="1">
        <f>hospitaldata[[#This Row],[departure_date]]-hospitaldata[[#This Row],[arrival_date]]</f>
        <v>10</v>
      </c>
      <c r="K859" s="1" t="str">
        <f t="shared" si="40"/>
        <v>Tuesday</v>
      </c>
      <c r="L859" s="4" t="b">
        <f t="shared" si="41"/>
        <v>1</v>
      </c>
    </row>
    <row r="860" spans="1:12" x14ac:dyDescent="0.25">
      <c r="A860" s="1" t="s">
        <v>1723</v>
      </c>
      <c r="B860" s="1" t="s">
        <v>1724</v>
      </c>
      <c r="C860">
        <v>76</v>
      </c>
      <c r="D860" s="2">
        <v>45930</v>
      </c>
      <c r="E860" s="2">
        <v>45938</v>
      </c>
      <c r="F860" s="1" t="s">
        <v>17</v>
      </c>
      <c r="G860">
        <v>67</v>
      </c>
      <c r="H860" t="str">
        <f t="shared" si="39"/>
        <v>Good</v>
      </c>
      <c r="I860">
        <f>VLOOKUP(F860, [1]Sheet1!A:B, 2, FALSE)</f>
        <v>22</v>
      </c>
      <c r="J860" s="1">
        <f>hospitaldata[[#This Row],[departure_date]]-hospitaldata[[#This Row],[arrival_date]]</f>
        <v>8</v>
      </c>
      <c r="K860" s="1" t="str">
        <f t="shared" si="40"/>
        <v>Friday</v>
      </c>
      <c r="L860" s="4" t="b">
        <f t="shared" si="41"/>
        <v>1</v>
      </c>
    </row>
    <row r="861" spans="1:12" x14ac:dyDescent="0.25">
      <c r="A861" s="1" t="s">
        <v>1725</v>
      </c>
      <c r="B861" s="1" t="s">
        <v>1726</v>
      </c>
      <c r="C861">
        <v>22</v>
      </c>
      <c r="D861" s="2">
        <v>45985</v>
      </c>
      <c r="E861" s="2">
        <v>45993</v>
      </c>
      <c r="F861" s="1" t="s">
        <v>9</v>
      </c>
      <c r="G861">
        <v>85</v>
      </c>
      <c r="H861" t="str">
        <f t="shared" si="39"/>
        <v>Good</v>
      </c>
      <c r="I861">
        <f>VLOOKUP(F861, [1]Sheet1!A:B, 2, FALSE)</f>
        <v>10</v>
      </c>
      <c r="J861" s="1">
        <f>hospitaldata[[#This Row],[departure_date]]-hospitaldata[[#This Row],[arrival_date]]</f>
        <v>8</v>
      </c>
      <c r="K861" s="1" t="str">
        <f t="shared" si="40"/>
        <v>Sunday</v>
      </c>
      <c r="L861" s="4" t="b">
        <f t="shared" si="41"/>
        <v>0</v>
      </c>
    </row>
    <row r="862" spans="1:12" x14ac:dyDescent="0.25">
      <c r="A862" s="1" t="s">
        <v>1727</v>
      </c>
      <c r="B862" s="1" t="s">
        <v>1728</v>
      </c>
      <c r="C862">
        <v>58</v>
      </c>
      <c r="D862" s="2">
        <v>45886</v>
      </c>
      <c r="E862" s="2">
        <v>45887</v>
      </c>
      <c r="F862" s="1" t="s">
        <v>17</v>
      </c>
      <c r="G862">
        <v>87</v>
      </c>
      <c r="H862" t="str">
        <f t="shared" si="39"/>
        <v>Good</v>
      </c>
      <c r="I862">
        <f>VLOOKUP(F862, [1]Sheet1!A:B, 2, FALSE)</f>
        <v>22</v>
      </c>
      <c r="J862" s="1">
        <f>hospitaldata[[#This Row],[departure_date]]-hospitaldata[[#This Row],[arrival_date]]</f>
        <v>1</v>
      </c>
      <c r="K862" s="1" t="str">
        <f t="shared" si="40"/>
        <v>Monday</v>
      </c>
      <c r="L862" s="4" t="b">
        <f t="shared" si="41"/>
        <v>0</v>
      </c>
    </row>
    <row r="863" spans="1:12" x14ac:dyDescent="0.25">
      <c r="A863" s="1" t="s">
        <v>1729</v>
      </c>
      <c r="B863" s="1" t="s">
        <v>1730</v>
      </c>
      <c r="C863">
        <v>88</v>
      </c>
      <c r="D863" s="2">
        <v>45929</v>
      </c>
      <c r="E863" s="2">
        <v>45936</v>
      </c>
      <c r="F863" s="1" t="s">
        <v>17</v>
      </c>
      <c r="G863">
        <v>61</v>
      </c>
      <c r="H863" t="str">
        <f t="shared" si="39"/>
        <v>Good</v>
      </c>
      <c r="I863">
        <f>VLOOKUP(F863, [1]Sheet1!A:B, 2, FALSE)</f>
        <v>22</v>
      </c>
      <c r="J863" s="1">
        <f>hospitaldata[[#This Row],[departure_date]]-hospitaldata[[#This Row],[arrival_date]]</f>
        <v>7</v>
      </c>
      <c r="K863" s="1" t="str">
        <f t="shared" si="40"/>
        <v>Wednesday</v>
      </c>
      <c r="L863" s="4" t="b">
        <f t="shared" si="41"/>
        <v>0</v>
      </c>
    </row>
    <row r="864" spans="1:12" x14ac:dyDescent="0.25">
      <c r="A864" s="1" t="s">
        <v>1731</v>
      </c>
      <c r="B864" s="1" t="s">
        <v>1732</v>
      </c>
      <c r="C864">
        <v>81</v>
      </c>
      <c r="D864" s="2">
        <v>45943</v>
      </c>
      <c r="E864" s="2">
        <v>45950</v>
      </c>
      <c r="F864" s="1" t="s">
        <v>14</v>
      </c>
      <c r="G864">
        <v>72</v>
      </c>
      <c r="H864" t="str">
        <f t="shared" si="39"/>
        <v>Good</v>
      </c>
      <c r="I864">
        <f>VLOOKUP(F864, [1]Sheet1!A:B, 2, FALSE)</f>
        <v>19</v>
      </c>
      <c r="J864" s="1">
        <f>hospitaldata[[#This Row],[departure_date]]-hospitaldata[[#This Row],[arrival_date]]</f>
        <v>7</v>
      </c>
      <c r="K864" s="1" t="str">
        <f t="shared" si="40"/>
        <v>Wednesday</v>
      </c>
      <c r="L864" s="4" t="b">
        <f t="shared" si="41"/>
        <v>0</v>
      </c>
    </row>
    <row r="865" spans="1:12" x14ac:dyDescent="0.25">
      <c r="A865" s="1" t="s">
        <v>1733</v>
      </c>
      <c r="B865" s="1" t="s">
        <v>1734</v>
      </c>
      <c r="C865">
        <v>81</v>
      </c>
      <c r="D865" s="2">
        <v>45828</v>
      </c>
      <c r="E865" s="2">
        <v>45833</v>
      </c>
      <c r="F865" s="1" t="s">
        <v>17</v>
      </c>
      <c r="G865">
        <v>89</v>
      </c>
      <c r="H865" t="str">
        <f t="shared" si="39"/>
        <v>Good</v>
      </c>
      <c r="I865">
        <f>VLOOKUP(F865, [1]Sheet1!A:B, 2, FALSE)</f>
        <v>22</v>
      </c>
      <c r="J865" s="1">
        <f>hospitaldata[[#This Row],[departure_date]]-hospitaldata[[#This Row],[arrival_date]]</f>
        <v>5</v>
      </c>
      <c r="K865" s="1" t="str">
        <f t="shared" si="40"/>
        <v>Wednesday</v>
      </c>
      <c r="L865" s="4" t="b">
        <f t="shared" si="41"/>
        <v>0</v>
      </c>
    </row>
    <row r="866" spans="1:12" x14ac:dyDescent="0.25">
      <c r="A866" s="1" t="s">
        <v>1735</v>
      </c>
      <c r="B866" s="1" t="s">
        <v>1736</v>
      </c>
      <c r="C866">
        <v>20</v>
      </c>
      <c r="D866" s="2">
        <v>45712</v>
      </c>
      <c r="E866" s="2">
        <v>45713</v>
      </c>
      <c r="F866" s="1" t="s">
        <v>20</v>
      </c>
      <c r="G866">
        <v>99</v>
      </c>
      <c r="H866" t="str">
        <f t="shared" si="39"/>
        <v>Excellent</v>
      </c>
      <c r="I866">
        <f>VLOOKUP(F866, [1]Sheet1!A:B, 2, FALSE)</f>
        <v>14</v>
      </c>
      <c r="J866" s="1">
        <f>hospitaldata[[#This Row],[departure_date]]-hospitaldata[[#This Row],[arrival_date]]</f>
        <v>1</v>
      </c>
      <c r="K866" s="1" t="str">
        <f t="shared" si="40"/>
        <v>Friday</v>
      </c>
      <c r="L866" s="4" t="b">
        <f t="shared" si="41"/>
        <v>0</v>
      </c>
    </row>
    <row r="867" spans="1:12" x14ac:dyDescent="0.25">
      <c r="A867" s="1" t="s">
        <v>1737</v>
      </c>
      <c r="B867" s="1" t="s">
        <v>1738</v>
      </c>
      <c r="C867">
        <v>82</v>
      </c>
      <c r="D867" s="2">
        <v>45800</v>
      </c>
      <c r="E867" s="2">
        <v>45809</v>
      </c>
      <c r="F867" s="1" t="s">
        <v>20</v>
      </c>
      <c r="G867">
        <v>69</v>
      </c>
      <c r="H867" t="str">
        <f t="shared" si="39"/>
        <v>Good</v>
      </c>
      <c r="I867">
        <f>VLOOKUP(F867, [1]Sheet1!A:B, 2, FALSE)</f>
        <v>14</v>
      </c>
      <c r="J867" s="1">
        <f>hospitaldata[[#This Row],[departure_date]]-hospitaldata[[#This Row],[arrival_date]]</f>
        <v>9</v>
      </c>
      <c r="K867" s="1" t="str">
        <f t="shared" si="40"/>
        <v>Thursday</v>
      </c>
      <c r="L867" s="4" t="b">
        <f t="shared" si="41"/>
        <v>1</v>
      </c>
    </row>
    <row r="868" spans="1:12" x14ac:dyDescent="0.25">
      <c r="A868" s="1" t="s">
        <v>1739</v>
      </c>
      <c r="B868" s="1" t="s">
        <v>1740</v>
      </c>
      <c r="C868">
        <v>52</v>
      </c>
      <c r="D868" s="2">
        <v>45837</v>
      </c>
      <c r="E868" s="2">
        <v>45851</v>
      </c>
      <c r="F868" s="1" t="s">
        <v>14</v>
      </c>
      <c r="G868">
        <v>92</v>
      </c>
      <c r="H868" t="str">
        <f t="shared" si="39"/>
        <v>Excellent</v>
      </c>
      <c r="I868">
        <f>VLOOKUP(F868, [1]Sheet1!A:B, 2, FALSE)</f>
        <v>19</v>
      </c>
      <c r="J868" s="1">
        <f>hospitaldata[[#This Row],[departure_date]]-hospitaldata[[#This Row],[arrival_date]]</f>
        <v>14</v>
      </c>
      <c r="K868" s="1" t="str">
        <f t="shared" si="40"/>
        <v>Tuesday</v>
      </c>
      <c r="L868" s="4" t="b">
        <f t="shared" si="41"/>
        <v>0</v>
      </c>
    </row>
    <row r="869" spans="1:12" x14ac:dyDescent="0.25">
      <c r="A869" s="1" t="s">
        <v>1741</v>
      </c>
      <c r="B869" s="1" t="s">
        <v>1742</v>
      </c>
      <c r="C869">
        <v>56</v>
      </c>
      <c r="D869" s="2">
        <v>45794</v>
      </c>
      <c r="E869" s="2">
        <v>45800</v>
      </c>
      <c r="F869" s="1" t="s">
        <v>20</v>
      </c>
      <c r="G869">
        <v>60</v>
      </c>
      <c r="H869" t="str">
        <f t="shared" si="39"/>
        <v>Needs Improvement</v>
      </c>
      <c r="I869">
        <f>VLOOKUP(F869, [1]Sheet1!A:B, 2, FALSE)</f>
        <v>14</v>
      </c>
      <c r="J869" s="1">
        <f>hospitaldata[[#This Row],[departure_date]]-hospitaldata[[#This Row],[arrival_date]]</f>
        <v>6</v>
      </c>
      <c r="K869" s="1" t="str">
        <f t="shared" si="40"/>
        <v>Saturday</v>
      </c>
      <c r="L869" s="4" t="b">
        <f t="shared" si="41"/>
        <v>0</v>
      </c>
    </row>
    <row r="870" spans="1:12" x14ac:dyDescent="0.25">
      <c r="A870" s="1" t="s">
        <v>1743</v>
      </c>
      <c r="B870" s="1" t="s">
        <v>1744</v>
      </c>
      <c r="C870">
        <v>43</v>
      </c>
      <c r="D870" s="2">
        <v>45988</v>
      </c>
      <c r="E870" s="2">
        <v>45990</v>
      </c>
      <c r="F870" s="1" t="s">
        <v>14</v>
      </c>
      <c r="G870">
        <v>75</v>
      </c>
      <c r="H870" t="str">
        <f t="shared" si="39"/>
        <v>Good</v>
      </c>
      <c r="I870">
        <f>VLOOKUP(F870, [1]Sheet1!A:B, 2, FALSE)</f>
        <v>19</v>
      </c>
      <c r="J870" s="1">
        <f>hospitaldata[[#This Row],[departure_date]]-hospitaldata[[#This Row],[arrival_date]]</f>
        <v>2</v>
      </c>
      <c r="K870" s="1" t="str">
        <f t="shared" si="40"/>
        <v>Sunday</v>
      </c>
      <c r="L870" s="4" t="b">
        <f t="shared" si="41"/>
        <v>0</v>
      </c>
    </row>
    <row r="871" spans="1:12" x14ac:dyDescent="0.25">
      <c r="A871" s="1" t="s">
        <v>1745</v>
      </c>
      <c r="B871" s="1" t="s">
        <v>1746</v>
      </c>
      <c r="C871">
        <v>8</v>
      </c>
      <c r="D871" s="2">
        <v>45928</v>
      </c>
      <c r="E871" s="2">
        <v>45940</v>
      </c>
      <c r="F871" s="1" t="s">
        <v>20</v>
      </c>
      <c r="G871">
        <v>92</v>
      </c>
      <c r="H871" t="str">
        <f t="shared" si="39"/>
        <v>Excellent</v>
      </c>
      <c r="I871">
        <f>VLOOKUP(F871, [1]Sheet1!A:B, 2, FALSE)</f>
        <v>14</v>
      </c>
      <c r="J871" s="1">
        <f>hospitaldata[[#This Row],[departure_date]]-hospitaldata[[#This Row],[arrival_date]]</f>
        <v>12</v>
      </c>
      <c r="K871" s="1" t="str">
        <f t="shared" si="40"/>
        <v>Sunday</v>
      </c>
      <c r="L871" s="4" t="b">
        <f t="shared" si="41"/>
        <v>0</v>
      </c>
    </row>
    <row r="872" spans="1:12" x14ac:dyDescent="0.25">
      <c r="A872" s="1" t="s">
        <v>1747</v>
      </c>
      <c r="B872" s="1" t="s">
        <v>1748</v>
      </c>
      <c r="C872">
        <v>77</v>
      </c>
      <c r="D872" s="2">
        <v>45729</v>
      </c>
      <c r="E872" s="2">
        <v>45740</v>
      </c>
      <c r="F872" s="1" t="s">
        <v>17</v>
      </c>
      <c r="G872">
        <v>71</v>
      </c>
      <c r="H872" t="str">
        <f t="shared" si="39"/>
        <v>Good</v>
      </c>
      <c r="I872">
        <f>VLOOKUP(F872, [1]Sheet1!A:B, 2, FALSE)</f>
        <v>22</v>
      </c>
      <c r="J872" s="1">
        <f>hospitaldata[[#This Row],[departure_date]]-hospitaldata[[#This Row],[arrival_date]]</f>
        <v>11</v>
      </c>
      <c r="K872" s="1" t="str">
        <f t="shared" si="40"/>
        <v>Saturday</v>
      </c>
      <c r="L872" s="4" t="b">
        <f t="shared" si="41"/>
        <v>1</v>
      </c>
    </row>
    <row r="873" spans="1:12" x14ac:dyDescent="0.25">
      <c r="A873" s="1" t="s">
        <v>1749</v>
      </c>
      <c r="B873" s="1" t="s">
        <v>1750</v>
      </c>
      <c r="C873">
        <v>64</v>
      </c>
      <c r="D873" s="2">
        <v>45889</v>
      </c>
      <c r="E873" s="2">
        <v>45899</v>
      </c>
      <c r="F873" s="1" t="s">
        <v>14</v>
      </c>
      <c r="G873">
        <v>70</v>
      </c>
      <c r="H873" t="str">
        <f t="shared" si="39"/>
        <v>Good</v>
      </c>
      <c r="I873">
        <f>VLOOKUP(F873, [1]Sheet1!A:B, 2, FALSE)</f>
        <v>19</v>
      </c>
      <c r="J873" s="1">
        <f>hospitaldata[[#This Row],[departure_date]]-hospitaldata[[#This Row],[arrival_date]]</f>
        <v>10</v>
      </c>
      <c r="K873" s="1" t="str">
        <f t="shared" si="40"/>
        <v>Sunday</v>
      </c>
      <c r="L873" s="4" t="b">
        <f t="shared" si="41"/>
        <v>1</v>
      </c>
    </row>
    <row r="874" spans="1:12" x14ac:dyDescent="0.25">
      <c r="A874" s="1" t="s">
        <v>1751</v>
      </c>
      <c r="B874" s="1" t="s">
        <v>1752</v>
      </c>
      <c r="C874">
        <v>42</v>
      </c>
      <c r="D874" s="2">
        <v>45930</v>
      </c>
      <c r="E874" s="2">
        <v>45931</v>
      </c>
      <c r="F874" s="1" t="s">
        <v>14</v>
      </c>
      <c r="G874">
        <v>91</v>
      </c>
      <c r="H874" t="str">
        <f t="shared" si="39"/>
        <v>Excellent</v>
      </c>
      <c r="I874">
        <f>VLOOKUP(F874, [1]Sheet1!A:B, 2, FALSE)</f>
        <v>19</v>
      </c>
      <c r="J874" s="1">
        <f>hospitaldata[[#This Row],[departure_date]]-hospitaldata[[#This Row],[arrival_date]]</f>
        <v>1</v>
      </c>
      <c r="K874" s="1" t="str">
        <f t="shared" si="40"/>
        <v>Saturday</v>
      </c>
      <c r="L874" s="4" t="b">
        <f t="shared" si="41"/>
        <v>0</v>
      </c>
    </row>
    <row r="875" spans="1:12" x14ac:dyDescent="0.25">
      <c r="A875" s="1" t="s">
        <v>1753</v>
      </c>
      <c r="B875" s="1" t="s">
        <v>1754</v>
      </c>
      <c r="C875">
        <v>84</v>
      </c>
      <c r="D875" s="2">
        <v>45713</v>
      </c>
      <c r="E875" s="2">
        <v>45719</v>
      </c>
      <c r="F875" s="1" t="s">
        <v>17</v>
      </c>
      <c r="G875">
        <v>81</v>
      </c>
      <c r="H875" t="str">
        <f t="shared" si="39"/>
        <v>Good</v>
      </c>
      <c r="I875">
        <f>VLOOKUP(F875, [1]Sheet1!A:B, 2, FALSE)</f>
        <v>22</v>
      </c>
      <c r="J875" s="1">
        <f>hospitaldata[[#This Row],[departure_date]]-hospitaldata[[#This Row],[arrival_date]]</f>
        <v>6</v>
      </c>
      <c r="K875" s="1" t="str">
        <f t="shared" si="40"/>
        <v>Saturday</v>
      </c>
      <c r="L875" s="4" t="b">
        <f t="shared" si="41"/>
        <v>0</v>
      </c>
    </row>
    <row r="876" spans="1:12" x14ac:dyDescent="0.25">
      <c r="A876" s="1" t="s">
        <v>1755</v>
      </c>
      <c r="B876" s="1" t="s">
        <v>1756</v>
      </c>
      <c r="C876">
        <v>49</v>
      </c>
      <c r="D876" s="2">
        <v>45849</v>
      </c>
      <c r="E876" s="2">
        <v>45852</v>
      </c>
      <c r="F876" s="1" t="s">
        <v>9</v>
      </c>
      <c r="G876">
        <v>67</v>
      </c>
      <c r="H876" t="str">
        <f t="shared" si="39"/>
        <v>Good</v>
      </c>
      <c r="I876">
        <f>VLOOKUP(F876, [1]Sheet1!A:B, 2, FALSE)</f>
        <v>10</v>
      </c>
      <c r="J876" s="1">
        <f>hospitaldata[[#This Row],[departure_date]]-hospitaldata[[#This Row],[arrival_date]]</f>
        <v>3</v>
      </c>
      <c r="K876" s="1" t="str">
        <f t="shared" si="40"/>
        <v>Saturday</v>
      </c>
      <c r="L876" s="4" t="b">
        <f t="shared" si="41"/>
        <v>0</v>
      </c>
    </row>
    <row r="877" spans="1:12" x14ac:dyDescent="0.25">
      <c r="A877" s="1" t="s">
        <v>1757</v>
      </c>
      <c r="B877" s="1" t="s">
        <v>1758</v>
      </c>
      <c r="C877">
        <v>48</v>
      </c>
      <c r="D877" s="2">
        <v>45796</v>
      </c>
      <c r="E877" s="2">
        <v>45804</v>
      </c>
      <c r="F877" s="1" t="s">
        <v>14</v>
      </c>
      <c r="G877">
        <v>80</v>
      </c>
      <c r="H877" t="str">
        <f t="shared" si="39"/>
        <v>Good</v>
      </c>
      <c r="I877">
        <f>VLOOKUP(F877, [1]Sheet1!A:B, 2, FALSE)</f>
        <v>19</v>
      </c>
      <c r="J877" s="1">
        <f>hospitaldata[[#This Row],[departure_date]]-hospitaldata[[#This Row],[arrival_date]]</f>
        <v>8</v>
      </c>
      <c r="K877" s="1" t="str">
        <f t="shared" si="40"/>
        <v>Friday</v>
      </c>
      <c r="L877" s="4" t="b">
        <f t="shared" si="41"/>
        <v>0</v>
      </c>
    </row>
    <row r="878" spans="1:12" x14ac:dyDescent="0.25">
      <c r="A878" s="1" t="s">
        <v>1759</v>
      </c>
      <c r="B878" s="1" t="s">
        <v>1760</v>
      </c>
      <c r="C878">
        <v>65</v>
      </c>
      <c r="D878" s="2">
        <v>45761</v>
      </c>
      <c r="E878" s="2">
        <v>45764</v>
      </c>
      <c r="F878" s="1" t="s">
        <v>14</v>
      </c>
      <c r="G878">
        <v>98</v>
      </c>
      <c r="H878" t="str">
        <f t="shared" si="39"/>
        <v>Excellent</v>
      </c>
      <c r="I878">
        <f>VLOOKUP(F878, [1]Sheet1!A:B, 2, FALSE)</f>
        <v>19</v>
      </c>
      <c r="J878" s="1">
        <f>hospitaldata[[#This Row],[departure_date]]-hospitaldata[[#This Row],[arrival_date]]</f>
        <v>3</v>
      </c>
      <c r="K878" s="1" t="str">
        <f t="shared" si="40"/>
        <v>Monday</v>
      </c>
      <c r="L878" s="4" t="b">
        <f t="shared" si="41"/>
        <v>0</v>
      </c>
    </row>
    <row r="879" spans="1:12" x14ac:dyDescent="0.25">
      <c r="A879" s="1" t="s">
        <v>1761</v>
      </c>
      <c r="B879" s="1" t="s">
        <v>1762</v>
      </c>
      <c r="C879">
        <v>27</v>
      </c>
      <c r="D879" s="2">
        <v>45930</v>
      </c>
      <c r="E879" s="2">
        <v>45936</v>
      </c>
      <c r="F879" s="1" t="s">
        <v>14</v>
      </c>
      <c r="G879">
        <v>78</v>
      </c>
      <c r="H879" t="str">
        <f t="shared" si="39"/>
        <v>Good</v>
      </c>
      <c r="I879">
        <f>VLOOKUP(F879, [1]Sheet1!A:B, 2, FALSE)</f>
        <v>19</v>
      </c>
      <c r="J879" s="1">
        <f>hospitaldata[[#This Row],[departure_date]]-hospitaldata[[#This Row],[arrival_date]]</f>
        <v>6</v>
      </c>
      <c r="K879" s="1" t="str">
        <f t="shared" si="40"/>
        <v>Friday</v>
      </c>
      <c r="L879" s="4" t="b">
        <f t="shared" si="41"/>
        <v>0</v>
      </c>
    </row>
    <row r="880" spans="1:12" x14ac:dyDescent="0.25">
      <c r="A880" s="1" t="s">
        <v>1763</v>
      </c>
      <c r="B880" s="1" t="s">
        <v>1764</v>
      </c>
      <c r="C880">
        <v>55</v>
      </c>
      <c r="D880" s="2">
        <v>45685</v>
      </c>
      <c r="E880" s="2">
        <v>45687</v>
      </c>
      <c r="F880" s="1" t="s">
        <v>9</v>
      </c>
      <c r="G880">
        <v>97</v>
      </c>
      <c r="H880" t="str">
        <f t="shared" si="39"/>
        <v>Excellent</v>
      </c>
      <c r="I880">
        <f>VLOOKUP(F880, [1]Sheet1!A:B, 2, FALSE)</f>
        <v>10</v>
      </c>
      <c r="J880" s="1">
        <f>hospitaldata[[#This Row],[departure_date]]-hospitaldata[[#This Row],[arrival_date]]</f>
        <v>2</v>
      </c>
      <c r="K880" s="1" t="str">
        <f t="shared" si="40"/>
        <v>Friday</v>
      </c>
      <c r="L880" s="4" t="b">
        <f t="shared" si="41"/>
        <v>0</v>
      </c>
    </row>
    <row r="881" spans="1:12" x14ac:dyDescent="0.25">
      <c r="A881" s="1" t="s">
        <v>1765</v>
      </c>
      <c r="B881" s="1" t="s">
        <v>1766</v>
      </c>
      <c r="C881">
        <v>36</v>
      </c>
      <c r="D881" s="2">
        <v>45901</v>
      </c>
      <c r="E881" s="2">
        <v>45905</v>
      </c>
      <c r="F881" s="1" t="s">
        <v>14</v>
      </c>
      <c r="G881">
        <v>81</v>
      </c>
      <c r="H881" t="str">
        <f t="shared" si="39"/>
        <v>Good</v>
      </c>
      <c r="I881">
        <f>VLOOKUP(F881, [1]Sheet1!A:B, 2, FALSE)</f>
        <v>19</v>
      </c>
      <c r="J881" s="1">
        <f>hospitaldata[[#This Row],[departure_date]]-hospitaldata[[#This Row],[arrival_date]]</f>
        <v>4</v>
      </c>
      <c r="K881" s="1" t="str">
        <f t="shared" si="40"/>
        <v>Sunday</v>
      </c>
      <c r="L881" s="4" t="b">
        <f t="shared" si="41"/>
        <v>0</v>
      </c>
    </row>
    <row r="882" spans="1:12" x14ac:dyDescent="0.25">
      <c r="A882" s="1" t="s">
        <v>1767</v>
      </c>
      <c r="B882" s="1" t="s">
        <v>1768</v>
      </c>
      <c r="C882">
        <v>89</v>
      </c>
      <c r="D882" s="2">
        <v>45956</v>
      </c>
      <c r="E882" s="2">
        <v>45960</v>
      </c>
      <c r="F882" s="1" t="s">
        <v>17</v>
      </c>
      <c r="G882">
        <v>72</v>
      </c>
      <c r="H882" t="str">
        <f t="shared" si="39"/>
        <v>Good</v>
      </c>
      <c r="I882">
        <f>VLOOKUP(F882, [1]Sheet1!A:B, 2, FALSE)</f>
        <v>22</v>
      </c>
      <c r="J882" s="1">
        <f>hospitaldata[[#This Row],[departure_date]]-hospitaldata[[#This Row],[arrival_date]]</f>
        <v>4</v>
      </c>
      <c r="K882" s="1" t="str">
        <f t="shared" si="40"/>
        <v>Thursday</v>
      </c>
      <c r="L882" s="4" t="b">
        <f t="shared" si="41"/>
        <v>0</v>
      </c>
    </row>
    <row r="883" spans="1:12" x14ac:dyDescent="0.25">
      <c r="A883" s="1" t="s">
        <v>1769</v>
      </c>
      <c r="B883" s="1" t="s">
        <v>1770</v>
      </c>
      <c r="C883">
        <v>51</v>
      </c>
      <c r="D883" s="2">
        <v>45945</v>
      </c>
      <c r="E883" s="2">
        <v>45946</v>
      </c>
      <c r="F883" s="1" t="s">
        <v>9</v>
      </c>
      <c r="G883">
        <v>95</v>
      </c>
      <c r="H883" t="str">
        <f t="shared" si="39"/>
        <v>Excellent</v>
      </c>
      <c r="I883">
        <f>VLOOKUP(F883, [1]Sheet1!A:B, 2, FALSE)</f>
        <v>10</v>
      </c>
      <c r="J883" s="1">
        <f>hospitaldata[[#This Row],[departure_date]]-hospitaldata[[#This Row],[arrival_date]]</f>
        <v>1</v>
      </c>
      <c r="K883" s="1" t="str">
        <f t="shared" si="40"/>
        <v>Monday</v>
      </c>
      <c r="L883" s="4" t="b">
        <f t="shared" si="41"/>
        <v>0</v>
      </c>
    </row>
    <row r="884" spans="1:12" x14ac:dyDescent="0.25">
      <c r="A884" s="1" t="s">
        <v>1771</v>
      </c>
      <c r="B884" s="1" t="s">
        <v>1772</v>
      </c>
      <c r="C884">
        <v>59</v>
      </c>
      <c r="D884" s="2">
        <v>45740</v>
      </c>
      <c r="E884" s="2">
        <v>45750</v>
      </c>
      <c r="F884" s="1" t="s">
        <v>9</v>
      </c>
      <c r="G884">
        <v>94</v>
      </c>
      <c r="H884" t="str">
        <f t="shared" si="39"/>
        <v>Excellent</v>
      </c>
      <c r="I884">
        <f>VLOOKUP(F884, [1]Sheet1!A:B, 2, FALSE)</f>
        <v>10</v>
      </c>
      <c r="J884" s="1">
        <f>hospitaldata[[#This Row],[departure_date]]-hospitaldata[[#This Row],[arrival_date]]</f>
        <v>10</v>
      </c>
      <c r="K884" s="1" t="str">
        <f t="shared" si="40"/>
        <v>Tuesday</v>
      </c>
      <c r="L884" s="4" t="b">
        <f t="shared" si="41"/>
        <v>0</v>
      </c>
    </row>
    <row r="885" spans="1:12" x14ac:dyDescent="0.25">
      <c r="A885" s="1" t="s">
        <v>1773</v>
      </c>
      <c r="B885" s="1" t="s">
        <v>1774</v>
      </c>
      <c r="C885">
        <v>55</v>
      </c>
      <c r="D885" s="2">
        <v>45941</v>
      </c>
      <c r="E885" s="2">
        <v>45942</v>
      </c>
      <c r="F885" s="1" t="s">
        <v>14</v>
      </c>
      <c r="G885">
        <v>77</v>
      </c>
      <c r="H885" t="str">
        <f t="shared" si="39"/>
        <v>Good</v>
      </c>
      <c r="I885">
        <f>VLOOKUP(F885, [1]Sheet1!A:B, 2, FALSE)</f>
        <v>19</v>
      </c>
      <c r="J885" s="1">
        <f>hospitaldata[[#This Row],[departure_date]]-hospitaldata[[#This Row],[arrival_date]]</f>
        <v>1</v>
      </c>
      <c r="K885" s="1" t="str">
        <f t="shared" si="40"/>
        <v>Friday</v>
      </c>
      <c r="L885" s="4" t="b">
        <f t="shared" si="41"/>
        <v>0</v>
      </c>
    </row>
    <row r="886" spans="1:12" x14ac:dyDescent="0.25">
      <c r="A886" s="1" t="s">
        <v>1775</v>
      </c>
      <c r="B886" s="1" t="s">
        <v>1776</v>
      </c>
      <c r="C886">
        <v>47</v>
      </c>
      <c r="D886" s="2">
        <v>45754</v>
      </c>
      <c r="E886" s="2">
        <v>45766</v>
      </c>
      <c r="F886" s="1" t="s">
        <v>20</v>
      </c>
      <c r="G886">
        <v>67</v>
      </c>
      <c r="H886" t="str">
        <f t="shared" si="39"/>
        <v>Good</v>
      </c>
      <c r="I886">
        <f>VLOOKUP(F886, [1]Sheet1!A:B, 2, FALSE)</f>
        <v>14</v>
      </c>
      <c r="J886" s="1">
        <f>hospitaldata[[#This Row],[departure_date]]-hospitaldata[[#This Row],[arrival_date]]</f>
        <v>12</v>
      </c>
      <c r="K886" s="1" t="str">
        <f t="shared" si="40"/>
        <v>Thursday</v>
      </c>
      <c r="L886" s="4" t="b">
        <f t="shared" si="41"/>
        <v>1</v>
      </c>
    </row>
    <row r="887" spans="1:12" x14ac:dyDescent="0.25">
      <c r="A887" s="1" t="s">
        <v>1777</v>
      </c>
      <c r="B887" s="1" t="s">
        <v>1778</v>
      </c>
      <c r="C887">
        <v>87</v>
      </c>
      <c r="D887" s="2">
        <v>45794</v>
      </c>
      <c r="E887" s="2">
        <v>45802</v>
      </c>
      <c r="F887" s="1" t="s">
        <v>20</v>
      </c>
      <c r="G887">
        <v>71</v>
      </c>
      <c r="H887" t="str">
        <f t="shared" si="39"/>
        <v>Good</v>
      </c>
      <c r="I887">
        <f>VLOOKUP(F887, [1]Sheet1!A:B, 2, FALSE)</f>
        <v>14</v>
      </c>
      <c r="J887" s="1">
        <f>hospitaldata[[#This Row],[departure_date]]-hospitaldata[[#This Row],[arrival_date]]</f>
        <v>8</v>
      </c>
      <c r="K887" s="1" t="str">
        <f t="shared" si="40"/>
        <v>Tuesday</v>
      </c>
      <c r="L887" s="4" t="b">
        <f t="shared" si="41"/>
        <v>1</v>
      </c>
    </row>
    <row r="888" spans="1:12" x14ac:dyDescent="0.25">
      <c r="A888" s="1" t="s">
        <v>1779</v>
      </c>
      <c r="B888" s="1" t="s">
        <v>1780</v>
      </c>
      <c r="C888">
        <v>30</v>
      </c>
      <c r="D888" s="2">
        <v>45799</v>
      </c>
      <c r="E888" s="2">
        <v>45812</v>
      </c>
      <c r="F888" s="1" t="s">
        <v>20</v>
      </c>
      <c r="G888">
        <v>84</v>
      </c>
      <c r="H888" t="str">
        <f t="shared" si="39"/>
        <v>Good</v>
      </c>
      <c r="I888">
        <f>VLOOKUP(F888, [1]Sheet1!A:B, 2, FALSE)</f>
        <v>14</v>
      </c>
      <c r="J888" s="1">
        <f>hospitaldata[[#This Row],[departure_date]]-hospitaldata[[#This Row],[arrival_date]]</f>
        <v>13</v>
      </c>
      <c r="K888" s="1" t="str">
        <f t="shared" si="40"/>
        <v>Monday</v>
      </c>
      <c r="L888" s="4" t="b">
        <f t="shared" si="41"/>
        <v>0</v>
      </c>
    </row>
    <row r="889" spans="1:12" x14ac:dyDescent="0.25">
      <c r="A889" s="1" t="s">
        <v>1781</v>
      </c>
      <c r="B889" s="1" t="s">
        <v>1782</v>
      </c>
      <c r="C889">
        <v>33</v>
      </c>
      <c r="D889" s="2">
        <v>45907</v>
      </c>
      <c r="E889" s="2">
        <v>45915</v>
      </c>
      <c r="F889" s="1" t="s">
        <v>14</v>
      </c>
      <c r="G889">
        <v>68</v>
      </c>
      <c r="H889" t="str">
        <f t="shared" si="39"/>
        <v>Good</v>
      </c>
      <c r="I889">
        <f>VLOOKUP(F889, [1]Sheet1!A:B, 2, FALSE)</f>
        <v>19</v>
      </c>
      <c r="J889" s="1">
        <f>hospitaldata[[#This Row],[departure_date]]-hospitaldata[[#This Row],[arrival_date]]</f>
        <v>8</v>
      </c>
      <c r="K889" s="1" t="str">
        <f t="shared" si="40"/>
        <v>Thursday</v>
      </c>
      <c r="L889" s="4" t="b">
        <f t="shared" si="41"/>
        <v>1</v>
      </c>
    </row>
    <row r="890" spans="1:12" x14ac:dyDescent="0.25">
      <c r="A890" s="1" t="s">
        <v>1783</v>
      </c>
      <c r="B890" s="1" t="s">
        <v>1784</v>
      </c>
      <c r="C890">
        <v>25</v>
      </c>
      <c r="D890" s="2">
        <v>46017</v>
      </c>
      <c r="E890" s="2">
        <v>46027</v>
      </c>
      <c r="F890" s="1" t="s">
        <v>20</v>
      </c>
      <c r="G890">
        <v>78</v>
      </c>
      <c r="H890" t="str">
        <f t="shared" si="39"/>
        <v>Good</v>
      </c>
      <c r="I890">
        <f>VLOOKUP(F890, [1]Sheet1!A:B, 2, FALSE)</f>
        <v>14</v>
      </c>
      <c r="J890" s="1">
        <f>hospitaldata[[#This Row],[departure_date]]-hospitaldata[[#This Row],[arrival_date]]</f>
        <v>10</v>
      </c>
      <c r="K890" s="1" t="str">
        <f t="shared" si="40"/>
        <v>Wednesday</v>
      </c>
      <c r="L890" s="4" t="b">
        <f t="shared" si="41"/>
        <v>1</v>
      </c>
    </row>
    <row r="891" spans="1:12" x14ac:dyDescent="0.25">
      <c r="A891" s="1" t="s">
        <v>1785</v>
      </c>
      <c r="B891" s="1" t="s">
        <v>1786</v>
      </c>
      <c r="C891">
        <v>66</v>
      </c>
      <c r="D891" s="2">
        <v>45662</v>
      </c>
      <c r="E891" s="2">
        <v>45665</v>
      </c>
      <c r="F891" s="1" t="s">
        <v>20</v>
      </c>
      <c r="G891">
        <v>86</v>
      </c>
      <c r="H891" t="str">
        <f t="shared" si="39"/>
        <v>Good</v>
      </c>
      <c r="I891">
        <f>VLOOKUP(F891, [1]Sheet1!A:B, 2, FALSE)</f>
        <v>14</v>
      </c>
      <c r="J891" s="1">
        <f>hospitaldata[[#This Row],[departure_date]]-hospitaldata[[#This Row],[arrival_date]]</f>
        <v>3</v>
      </c>
      <c r="K891" s="1" t="str">
        <f t="shared" si="40"/>
        <v>Tuesday</v>
      </c>
      <c r="L891" s="4" t="b">
        <f t="shared" si="41"/>
        <v>0</v>
      </c>
    </row>
    <row r="892" spans="1:12" x14ac:dyDescent="0.25">
      <c r="A892" s="1" t="s">
        <v>1787</v>
      </c>
      <c r="B892" s="1" t="s">
        <v>1788</v>
      </c>
      <c r="C892">
        <v>79</v>
      </c>
      <c r="D892" s="2">
        <v>45928</v>
      </c>
      <c r="E892" s="2">
        <v>45931</v>
      </c>
      <c r="F892" s="1" t="s">
        <v>17</v>
      </c>
      <c r="G892">
        <v>71</v>
      </c>
      <c r="H892" t="str">
        <f t="shared" si="39"/>
        <v>Good</v>
      </c>
      <c r="I892">
        <f>VLOOKUP(F892, [1]Sheet1!A:B, 2, FALSE)</f>
        <v>22</v>
      </c>
      <c r="J892" s="1">
        <f>hospitaldata[[#This Row],[departure_date]]-hospitaldata[[#This Row],[arrival_date]]</f>
        <v>3</v>
      </c>
      <c r="K892" s="1" t="str">
        <f t="shared" si="40"/>
        <v>Monday</v>
      </c>
      <c r="L892" s="4" t="b">
        <f t="shared" si="41"/>
        <v>0</v>
      </c>
    </row>
    <row r="893" spans="1:12" x14ac:dyDescent="0.25">
      <c r="A893" s="1" t="s">
        <v>1789</v>
      </c>
      <c r="B893" s="1" t="s">
        <v>1790</v>
      </c>
      <c r="C893">
        <v>52</v>
      </c>
      <c r="D893" s="2">
        <v>45939</v>
      </c>
      <c r="E893" s="2">
        <v>45941</v>
      </c>
      <c r="F893" s="1" t="s">
        <v>20</v>
      </c>
      <c r="G893">
        <v>82</v>
      </c>
      <c r="H893" t="str">
        <f t="shared" si="39"/>
        <v>Good</v>
      </c>
      <c r="I893">
        <f>VLOOKUP(F893, [1]Sheet1!A:B, 2, FALSE)</f>
        <v>14</v>
      </c>
      <c r="J893" s="1">
        <f>hospitaldata[[#This Row],[departure_date]]-hospitaldata[[#This Row],[arrival_date]]</f>
        <v>2</v>
      </c>
      <c r="K893" s="1" t="str">
        <f t="shared" si="40"/>
        <v>Tuesday</v>
      </c>
      <c r="L893" s="4" t="b">
        <f t="shared" si="41"/>
        <v>0</v>
      </c>
    </row>
    <row r="894" spans="1:12" x14ac:dyDescent="0.25">
      <c r="A894" s="1" t="s">
        <v>1791</v>
      </c>
      <c r="B894" s="1" t="s">
        <v>1792</v>
      </c>
      <c r="C894">
        <v>49</v>
      </c>
      <c r="D894" s="2">
        <v>45797</v>
      </c>
      <c r="E894" s="2">
        <v>45804</v>
      </c>
      <c r="F894" s="1" t="s">
        <v>20</v>
      </c>
      <c r="G894">
        <v>63</v>
      </c>
      <c r="H894" t="str">
        <f t="shared" si="39"/>
        <v>Good</v>
      </c>
      <c r="I894">
        <f>VLOOKUP(F894, [1]Sheet1!A:B, 2, FALSE)</f>
        <v>14</v>
      </c>
      <c r="J894" s="1">
        <f>hospitaldata[[#This Row],[departure_date]]-hospitaldata[[#This Row],[arrival_date]]</f>
        <v>7</v>
      </c>
      <c r="K894" s="1" t="str">
        <f t="shared" si="40"/>
        <v>Saturday</v>
      </c>
      <c r="L894" s="4" t="b">
        <f t="shared" si="41"/>
        <v>0</v>
      </c>
    </row>
    <row r="895" spans="1:12" x14ac:dyDescent="0.25">
      <c r="A895" s="1" t="s">
        <v>1793</v>
      </c>
      <c r="B895" s="1" t="s">
        <v>1794</v>
      </c>
      <c r="C895">
        <v>86</v>
      </c>
      <c r="D895" s="2">
        <v>45840</v>
      </c>
      <c r="E895" s="2">
        <v>45841</v>
      </c>
      <c r="F895" s="1" t="s">
        <v>20</v>
      </c>
      <c r="G895">
        <v>84</v>
      </c>
      <c r="H895" t="str">
        <f t="shared" si="39"/>
        <v>Good</v>
      </c>
      <c r="I895">
        <f>VLOOKUP(F895, [1]Sheet1!A:B, 2, FALSE)</f>
        <v>14</v>
      </c>
      <c r="J895" s="1">
        <f>hospitaldata[[#This Row],[departure_date]]-hospitaldata[[#This Row],[arrival_date]]</f>
        <v>1</v>
      </c>
      <c r="K895" s="1" t="str">
        <f t="shared" si="40"/>
        <v>Monday</v>
      </c>
      <c r="L895" s="4" t="b">
        <f t="shared" si="41"/>
        <v>0</v>
      </c>
    </row>
    <row r="896" spans="1:12" x14ac:dyDescent="0.25">
      <c r="A896" s="1" t="s">
        <v>1795</v>
      </c>
      <c r="B896" s="1" t="s">
        <v>1238</v>
      </c>
      <c r="C896">
        <v>65</v>
      </c>
      <c r="D896" s="2">
        <v>45806</v>
      </c>
      <c r="E896" s="2">
        <v>45815</v>
      </c>
      <c r="F896" s="1" t="s">
        <v>9</v>
      </c>
      <c r="G896">
        <v>79</v>
      </c>
      <c r="H896" t="str">
        <f t="shared" si="39"/>
        <v>Good</v>
      </c>
      <c r="I896">
        <f>VLOOKUP(F896, [1]Sheet1!A:B, 2, FALSE)</f>
        <v>10</v>
      </c>
      <c r="J896" s="1">
        <f>hospitaldata[[#This Row],[departure_date]]-hospitaldata[[#This Row],[arrival_date]]</f>
        <v>9</v>
      </c>
      <c r="K896" s="1" t="str">
        <f t="shared" si="40"/>
        <v>Monday</v>
      </c>
      <c r="L896" s="4" t="b">
        <f t="shared" si="41"/>
        <v>1</v>
      </c>
    </row>
    <row r="897" spans="1:12" x14ac:dyDescent="0.25">
      <c r="A897" s="1" t="s">
        <v>1796</v>
      </c>
      <c r="B897" s="1" t="s">
        <v>1797</v>
      </c>
      <c r="C897">
        <v>48</v>
      </c>
      <c r="D897" s="2">
        <v>45871</v>
      </c>
      <c r="E897" s="2">
        <v>45876</v>
      </c>
      <c r="F897" s="1" t="s">
        <v>20</v>
      </c>
      <c r="G897">
        <v>92</v>
      </c>
      <c r="H897" t="str">
        <f t="shared" si="39"/>
        <v>Excellent</v>
      </c>
      <c r="I897">
        <f>VLOOKUP(F897, [1]Sheet1!A:B, 2, FALSE)</f>
        <v>14</v>
      </c>
      <c r="J897" s="1">
        <f>hospitaldata[[#This Row],[departure_date]]-hospitaldata[[#This Row],[arrival_date]]</f>
        <v>5</v>
      </c>
      <c r="K897" s="1" t="str">
        <f t="shared" si="40"/>
        <v>Friday</v>
      </c>
      <c r="L897" s="4" t="b">
        <f t="shared" si="41"/>
        <v>0</v>
      </c>
    </row>
    <row r="898" spans="1:12" x14ac:dyDescent="0.25">
      <c r="A898" s="1" t="s">
        <v>1798</v>
      </c>
      <c r="B898" s="1" t="s">
        <v>1799</v>
      </c>
      <c r="C898">
        <v>37</v>
      </c>
      <c r="D898" s="2">
        <v>45800</v>
      </c>
      <c r="E898" s="2">
        <v>45810</v>
      </c>
      <c r="F898" s="1" t="s">
        <v>17</v>
      </c>
      <c r="G898">
        <v>74</v>
      </c>
      <c r="H898" t="str">
        <f t="shared" ref="H898:H961" si="42">IF(G898&gt;=90,"Excellent",IF(G898&gt;60,"Good",IF(G898&gt;=30,"Needs Improvement")))</f>
        <v>Good</v>
      </c>
      <c r="I898">
        <f>VLOOKUP(F898, [1]Sheet1!A:B, 2, FALSE)</f>
        <v>22</v>
      </c>
      <c r="J898" s="1">
        <f>hospitaldata[[#This Row],[departure_date]]-hospitaldata[[#This Row],[arrival_date]]</f>
        <v>10</v>
      </c>
      <c r="K898" s="1" t="str">
        <f t="shared" ref="K898:K961" si="43">TEXT(C898, "dddd")</f>
        <v>Monday</v>
      </c>
      <c r="L898" s="4" t="b">
        <f t="shared" ref="L898:L961" si="44">AND($J898&gt;AVERAGE($J$2:$J$1001), $G898&lt;80)</f>
        <v>1</v>
      </c>
    </row>
    <row r="899" spans="1:12" x14ac:dyDescent="0.25">
      <c r="A899" s="1" t="s">
        <v>1800</v>
      </c>
      <c r="B899" s="1" t="s">
        <v>1801</v>
      </c>
      <c r="C899">
        <v>45</v>
      </c>
      <c r="D899" s="2">
        <v>45934</v>
      </c>
      <c r="E899" s="2">
        <v>45942</v>
      </c>
      <c r="F899" s="1" t="s">
        <v>17</v>
      </c>
      <c r="G899">
        <v>64</v>
      </c>
      <c r="H899" t="str">
        <f t="shared" si="42"/>
        <v>Good</v>
      </c>
      <c r="I899">
        <f>VLOOKUP(F899, [1]Sheet1!A:B, 2, FALSE)</f>
        <v>22</v>
      </c>
      <c r="J899" s="1">
        <f>hospitaldata[[#This Row],[departure_date]]-hospitaldata[[#This Row],[arrival_date]]</f>
        <v>8</v>
      </c>
      <c r="K899" s="1" t="str">
        <f t="shared" si="43"/>
        <v>Tuesday</v>
      </c>
      <c r="L899" s="4" t="b">
        <f t="shared" si="44"/>
        <v>1</v>
      </c>
    </row>
    <row r="900" spans="1:12" x14ac:dyDescent="0.25">
      <c r="A900" s="1" t="s">
        <v>1802</v>
      </c>
      <c r="B900" s="1" t="s">
        <v>1803</v>
      </c>
      <c r="C900">
        <v>69</v>
      </c>
      <c r="D900" s="2">
        <v>46020</v>
      </c>
      <c r="E900" s="2">
        <v>46032</v>
      </c>
      <c r="F900" s="1" t="s">
        <v>17</v>
      </c>
      <c r="G900">
        <v>82</v>
      </c>
      <c r="H900" t="str">
        <f t="shared" si="42"/>
        <v>Good</v>
      </c>
      <c r="I900">
        <f>VLOOKUP(F900, [1]Sheet1!A:B, 2, FALSE)</f>
        <v>22</v>
      </c>
      <c r="J900" s="1">
        <f>hospitaldata[[#This Row],[departure_date]]-hospitaldata[[#This Row],[arrival_date]]</f>
        <v>12</v>
      </c>
      <c r="K900" s="1" t="str">
        <f t="shared" si="43"/>
        <v>Friday</v>
      </c>
      <c r="L900" s="4" t="b">
        <f t="shared" si="44"/>
        <v>0</v>
      </c>
    </row>
    <row r="901" spans="1:12" x14ac:dyDescent="0.25">
      <c r="A901" s="1" t="s">
        <v>1804</v>
      </c>
      <c r="B901" s="1" t="s">
        <v>1805</v>
      </c>
      <c r="C901">
        <v>67</v>
      </c>
      <c r="D901" s="2">
        <v>45675</v>
      </c>
      <c r="E901" s="2">
        <v>45680</v>
      </c>
      <c r="F901" s="1" t="s">
        <v>14</v>
      </c>
      <c r="G901">
        <v>87</v>
      </c>
      <c r="H901" t="str">
        <f t="shared" si="42"/>
        <v>Good</v>
      </c>
      <c r="I901">
        <f>VLOOKUP(F901, [1]Sheet1!A:B, 2, FALSE)</f>
        <v>19</v>
      </c>
      <c r="J901" s="1">
        <f>hospitaldata[[#This Row],[departure_date]]-hospitaldata[[#This Row],[arrival_date]]</f>
        <v>5</v>
      </c>
      <c r="K901" s="1" t="str">
        <f t="shared" si="43"/>
        <v>Wednesday</v>
      </c>
      <c r="L901" s="4" t="b">
        <f t="shared" si="44"/>
        <v>0</v>
      </c>
    </row>
    <row r="902" spans="1:12" x14ac:dyDescent="0.25">
      <c r="A902" s="1" t="s">
        <v>1806</v>
      </c>
      <c r="B902" s="1" t="s">
        <v>1807</v>
      </c>
      <c r="C902">
        <v>85</v>
      </c>
      <c r="D902" s="2">
        <v>45808</v>
      </c>
      <c r="E902" s="2">
        <v>45811</v>
      </c>
      <c r="F902" s="1" t="s">
        <v>20</v>
      </c>
      <c r="G902">
        <v>99</v>
      </c>
      <c r="H902" t="str">
        <f t="shared" si="42"/>
        <v>Excellent</v>
      </c>
      <c r="I902">
        <f>VLOOKUP(F902, [1]Sheet1!A:B, 2, FALSE)</f>
        <v>14</v>
      </c>
      <c r="J902" s="1">
        <f>hospitaldata[[#This Row],[departure_date]]-hospitaldata[[#This Row],[arrival_date]]</f>
        <v>3</v>
      </c>
      <c r="K902" s="1" t="str">
        <f t="shared" si="43"/>
        <v>Sunday</v>
      </c>
      <c r="L902" s="4" t="b">
        <f t="shared" si="44"/>
        <v>0</v>
      </c>
    </row>
    <row r="903" spans="1:12" x14ac:dyDescent="0.25">
      <c r="A903" s="1" t="s">
        <v>1808</v>
      </c>
      <c r="B903" s="1" t="s">
        <v>1809</v>
      </c>
      <c r="C903">
        <v>9</v>
      </c>
      <c r="D903" s="2">
        <v>45837</v>
      </c>
      <c r="E903" s="2">
        <v>45838</v>
      </c>
      <c r="F903" s="1" t="s">
        <v>17</v>
      </c>
      <c r="G903">
        <v>67</v>
      </c>
      <c r="H903" t="str">
        <f t="shared" si="42"/>
        <v>Good</v>
      </c>
      <c r="I903">
        <f>VLOOKUP(F903, [1]Sheet1!A:B, 2, FALSE)</f>
        <v>22</v>
      </c>
      <c r="J903" s="1">
        <f>hospitaldata[[#This Row],[departure_date]]-hospitaldata[[#This Row],[arrival_date]]</f>
        <v>1</v>
      </c>
      <c r="K903" s="1" t="str">
        <f t="shared" si="43"/>
        <v>Monday</v>
      </c>
      <c r="L903" s="4" t="b">
        <f t="shared" si="44"/>
        <v>0</v>
      </c>
    </row>
    <row r="904" spans="1:12" x14ac:dyDescent="0.25">
      <c r="A904" s="1" t="s">
        <v>1810</v>
      </c>
      <c r="B904" s="1" t="s">
        <v>1811</v>
      </c>
      <c r="C904">
        <v>74</v>
      </c>
      <c r="D904" s="2">
        <v>45849</v>
      </c>
      <c r="E904" s="2">
        <v>45854</v>
      </c>
      <c r="F904" s="1" t="s">
        <v>17</v>
      </c>
      <c r="G904">
        <v>96</v>
      </c>
      <c r="H904" t="str">
        <f t="shared" si="42"/>
        <v>Excellent</v>
      </c>
      <c r="I904">
        <f>VLOOKUP(F904, [1]Sheet1!A:B, 2, FALSE)</f>
        <v>22</v>
      </c>
      <c r="J904" s="1">
        <f>hospitaldata[[#This Row],[departure_date]]-hospitaldata[[#This Row],[arrival_date]]</f>
        <v>5</v>
      </c>
      <c r="K904" s="1" t="str">
        <f t="shared" si="43"/>
        <v>Wednesday</v>
      </c>
      <c r="L904" s="4" t="b">
        <f t="shared" si="44"/>
        <v>0</v>
      </c>
    </row>
    <row r="905" spans="1:12" x14ac:dyDescent="0.25">
      <c r="A905" s="1" t="s">
        <v>1812</v>
      </c>
      <c r="B905" s="1" t="s">
        <v>1813</v>
      </c>
      <c r="C905">
        <v>55</v>
      </c>
      <c r="D905" s="2">
        <v>45894</v>
      </c>
      <c r="E905" s="2">
        <v>45900</v>
      </c>
      <c r="F905" s="1" t="s">
        <v>14</v>
      </c>
      <c r="G905">
        <v>88</v>
      </c>
      <c r="H905" t="str">
        <f t="shared" si="42"/>
        <v>Good</v>
      </c>
      <c r="I905">
        <f>VLOOKUP(F905, [1]Sheet1!A:B, 2, FALSE)</f>
        <v>19</v>
      </c>
      <c r="J905" s="1">
        <f>hospitaldata[[#This Row],[departure_date]]-hospitaldata[[#This Row],[arrival_date]]</f>
        <v>6</v>
      </c>
      <c r="K905" s="1" t="str">
        <f t="shared" si="43"/>
        <v>Friday</v>
      </c>
      <c r="L905" s="4" t="b">
        <f t="shared" si="44"/>
        <v>0</v>
      </c>
    </row>
    <row r="906" spans="1:12" x14ac:dyDescent="0.25">
      <c r="A906" s="1" t="s">
        <v>1814</v>
      </c>
      <c r="B906" s="1" t="s">
        <v>1815</v>
      </c>
      <c r="C906">
        <v>68</v>
      </c>
      <c r="D906" s="2">
        <v>45716</v>
      </c>
      <c r="E906" s="2">
        <v>45718</v>
      </c>
      <c r="F906" s="1" t="s">
        <v>17</v>
      </c>
      <c r="G906">
        <v>60</v>
      </c>
      <c r="H906" t="str">
        <f t="shared" si="42"/>
        <v>Needs Improvement</v>
      </c>
      <c r="I906">
        <f>VLOOKUP(F906, [1]Sheet1!A:B, 2, FALSE)</f>
        <v>22</v>
      </c>
      <c r="J906" s="1">
        <f>hospitaldata[[#This Row],[departure_date]]-hospitaldata[[#This Row],[arrival_date]]</f>
        <v>2</v>
      </c>
      <c r="K906" s="1" t="str">
        <f t="shared" si="43"/>
        <v>Thursday</v>
      </c>
      <c r="L906" s="4" t="b">
        <f t="shared" si="44"/>
        <v>0</v>
      </c>
    </row>
    <row r="907" spans="1:12" x14ac:dyDescent="0.25">
      <c r="A907" s="1" t="s">
        <v>1816</v>
      </c>
      <c r="B907" s="1" t="s">
        <v>1817</v>
      </c>
      <c r="C907">
        <v>59</v>
      </c>
      <c r="D907" s="2">
        <v>45687</v>
      </c>
      <c r="E907" s="2">
        <v>45698</v>
      </c>
      <c r="F907" s="1" t="s">
        <v>14</v>
      </c>
      <c r="G907">
        <v>87</v>
      </c>
      <c r="H907" t="str">
        <f t="shared" si="42"/>
        <v>Good</v>
      </c>
      <c r="I907">
        <f>VLOOKUP(F907, [1]Sheet1!A:B, 2, FALSE)</f>
        <v>19</v>
      </c>
      <c r="J907" s="1">
        <f>hospitaldata[[#This Row],[departure_date]]-hospitaldata[[#This Row],[arrival_date]]</f>
        <v>11</v>
      </c>
      <c r="K907" s="1" t="str">
        <f t="shared" si="43"/>
        <v>Tuesday</v>
      </c>
      <c r="L907" s="4" t="b">
        <f t="shared" si="44"/>
        <v>0</v>
      </c>
    </row>
    <row r="908" spans="1:12" x14ac:dyDescent="0.25">
      <c r="A908" s="1" t="s">
        <v>1818</v>
      </c>
      <c r="B908" s="1" t="s">
        <v>1819</v>
      </c>
      <c r="C908">
        <v>75</v>
      </c>
      <c r="D908" s="2">
        <v>45747</v>
      </c>
      <c r="E908" s="2">
        <v>45760</v>
      </c>
      <c r="F908" s="1" t="s">
        <v>14</v>
      </c>
      <c r="G908">
        <v>67</v>
      </c>
      <c r="H908" t="str">
        <f t="shared" si="42"/>
        <v>Good</v>
      </c>
      <c r="I908">
        <f>VLOOKUP(F908, [1]Sheet1!A:B, 2, FALSE)</f>
        <v>19</v>
      </c>
      <c r="J908" s="1">
        <f>hospitaldata[[#This Row],[departure_date]]-hospitaldata[[#This Row],[arrival_date]]</f>
        <v>13</v>
      </c>
      <c r="K908" s="1" t="str">
        <f t="shared" si="43"/>
        <v>Thursday</v>
      </c>
      <c r="L908" s="4" t="b">
        <f t="shared" si="44"/>
        <v>1</v>
      </c>
    </row>
    <row r="909" spans="1:12" x14ac:dyDescent="0.25">
      <c r="A909" s="1" t="s">
        <v>1820</v>
      </c>
      <c r="B909" s="1" t="s">
        <v>1821</v>
      </c>
      <c r="C909">
        <v>62</v>
      </c>
      <c r="D909" s="2">
        <v>45877</v>
      </c>
      <c r="E909" s="2">
        <v>45887</v>
      </c>
      <c r="F909" s="1" t="s">
        <v>20</v>
      </c>
      <c r="G909">
        <v>89</v>
      </c>
      <c r="H909" t="str">
        <f t="shared" si="42"/>
        <v>Good</v>
      </c>
      <c r="I909">
        <f>VLOOKUP(F909, [1]Sheet1!A:B, 2, FALSE)</f>
        <v>14</v>
      </c>
      <c r="J909" s="1">
        <f>hospitaldata[[#This Row],[departure_date]]-hospitaldata[[#This Row],[arrival_date]]</f>
        <v>10</v>
      </c>
      <c r="K909" s="1" t="str">
        <f t="shared" si="43"/>
        <v>Friday</v>
      </c>
      <c r="L909" s="4" t="b">
        <f t="shared" si="44"/>
        <v>0</v>
      </c>
    </row>
    <row r="910" spans="1:12" x14ac:dyDescent="0.25">
      <c r="A910" s="1" t="s">
        <v>1822</v>
      </c>
      <c r="B910" s="1" t="s">
        <v>1823</v>
      </c>
      <c r="C910">
        <v>72</v>
      </c>
      <c r="D910" s="2">
        <v>45880</v>
      </c>
      <c r="E910" s="2">
        <v>45890</v>
      </c>
      <c r="F910" s="1" t="s">
        <v>14</v>
      </c>
      <c r="G910">
        <v>80</v>
      </c>
      <c r="H910" t="str">
        <f t="shared" si="42"/>
        <v>Good</v>
      </c>
      <c r="I910">
        <f>VLOOKUP(F910, [1]Sheet1!A:B, 2, FALSE)</f>
        <v>19</v>
      </c>
      <c r="J910" s="1">
        <f>hospitaldata[[#This Row],[departure_date]]-hospitaldata[[#This Row],[arrival_date]]</f>
        <v>10</v>
      </c>
      <c r="K910" s="1" t="str">
        <f t="shared" si="43"/>
        <v>Monday</v>
      </c>
      <c r="L910" s="4" t="b">
        <f t="shared" si="44"/>
        <v>0</v>
      </c>
    </row>
    <row r="911" spans="1:12" x14ac:dyDescent="0.25">
      <c r="A911" s="1" t="s">
        <v>1824</v>
      </c>
      <c r="B911" s="1" t="s">
        <v>1825</v>
      </c>
      <c r="C911">
        <v>55</v>
      </c>
      <c r="D911" s="2">
        <v>45819</v>
      </c>
      <c r="E911" s="2">
        <v>45826</v>
      </c>
      <c r="F911" s="1" t="s">
        <v>14</v>
      </c>
      <c r="G911">
        <v>90</v>
      </c>
      <c r="H911" t="str">
        <f t="shared" si="42"/>
        <v>Excellent</v>
      </c>
      <c r="I911">
        <f>VLOOKUP(F911, [1]Sheet1!A:B, 2, FALSE)</f>
        <v>19</v>
      </c>
      <c r="J911" s="1">
        <f>hospitaldata[[#This Row],[departure_date]]-hospitaldata[[#This Row],[arrival_date]]</f>
        <v>7</v>
      </c>
      <c r="K911" s="1" t="str">
        <f t="shared" si="43"/>
        <v>Friday</v>
      </c>
      <c r="L911" s="4" t="b">
        <f t="shared" si="44"/>
        <v>0</v>
      </c>
    </row>
    <row r="912" spans="1:12" x14ac:dyDescent="0.25">
      <c r="A912" s="1" t="s">
        <v>1826</v>
      </c>
      <c r="B912" s="1" t="s">
        <v>1827</v>
      </c>
      <c r="C912">
        <v>51</v>
      </c>
      <c r="D912" s="2">
        <v>45733</v>
      </c>
      <c r="E912" s="2">
        <v>45734</v>
      </c>
      <c r="F912" s="1" t="s">
        <v>17</v>
      </c>
      <c r="G912">
        <v>81</v>
      </c>
      <c r="H912" t="str">
        <f t="shared" si="42"/>
        <v>Good</v>
      </c>
      <c r="I912">
        <f>VLOOKUP(F912, [1]Sheet1!A:B, 2, FALSE)</f>
        <v>22</v>
      </c>
      <c r="J912" s="1">
        <f>hospitaldata[[#This Row],[departure_date]]-hospitaldata[[#This Row],[arrival_date]]</f>
        <v>1</v>
      </c>
      <c r="K912" s="1" t="str">
        <f t="shared" si="43"/>
        <v>Monday</v>
      </c>
      <c r="L912" s="4" t="b">
        <f t="shared" si="44"/>
        <v>0</v>
      </c>
    </row>
    <row r="913" spans="1:12" x14ac:dyDescent="0.25">
      <c r="A913" s="1" t="s">
        <v>1828</v>
      </c>
      <c r="B913" s="1" t="s">
        <v>1829</v>
      </c>
      <c r="C913">
        <v>39</v>
      </c>
      <c r="D913" s="2">
        <v>45768</v>
      </c>
      <c r="E913" s="2">
        <v>45769</v>
      </c>
      <c r="F913" s="1" t="s">
        <v>17</v>
      </c>
      <c r="G913">
        <v>60</v>
      </c>
      <c r="H913" t="str">
        <f t="shared" si="42"/>
        <v>Needs Improvement</v>
      </c>
      <c r="I913">
        <f>VLOOKUP(F913, [1]Sheet1!A:B, 2, FALSE)</f>
        <v>22</v>
      </c>
      <c r="J913" s="1">
        <f>hospitaldata[[#This Row],[departure_date]]-hospitaldata[[#This Row],[arrival_date]]</f>
        <v>1</v>
      </c>
      <c r="K913" s="1" t="str">
        <f t="shared" si="43"/>
        <v>Wednesday</v>
      </c>
      <c r="L913" s="4" t="b">
        <f t="shared" si="44"/>
        <v>0</v>
      </c>
    </row>
    <row r="914" spans="1:12" x14ac:dyDescent="0.25">
      <c r="A914" s="1" t="s">
        <v>1830</v>
      </c>
      <c r="B914" s="1" t="s">
        <v>1831</v>
      </c>
      <c r="C914">
        <v>62</v>
      </c>
      <c r="D914" s="2">
        <v>45839</v>
      </c>
      <c r="E914" s="2">
        <v>45849</v>
      </c>
      <c r="F914" s="1" t="s">
        <v>9</v>
      </c>
      <c r="G914">
        <v>80</v>
      </c>
      <c r="H914" t="str">
        <f t="shared" si="42"/>
        <v>Good</v>
      </c>
      <c r="I914">
        <f>VLOOKUP(F914, [1]Sheet1!A:B, 2, FALSE)</f>
        <v>10</v>
      </c>
      <c r="J914" s="1">
        <f>hospitaldata[[#This Row],[departure_date]]-hospitaldata[[#This Row],[arrival_date]]</f>
        <v>10</v>
      </c>
      <c r="K914" s="1" t="str">
        <f t="shared" si="43"/>
        <v>Friday</v>
      </c>
      <c r="L914" s="4" t="b">
        <f t="shared" si="44"/>
        <v>0</v>
      </c>
    </row>
    <row r="915" spans="1:12" x14ac:dyDescent="0.25">
      <c r="A915" s="1" t="s">
        <v>1832</v>
      </c>
      <c r="B915" s="1" t="s">
        <v>1833</v>
      </c>
      <c r="C915">
        <v>78</v>
      </c>
      <c r="D915" s="2">
        <v>45679</v>
      </c>
      <c r="E915" s="2">
        <v>45685</v>
      </c>
      <c r="F915" s="1" t="s">
        <v>17</v>
      </c>
      <c r="G915">
        <v>94</v>
      </c>
      <c r="H915" t="str">
        <f t="shared" si="42"/>
        <v>Excellent</v>
      </c>
      <c r="I915">
        <f>VLOOKUP(F915, [1]Sheet1!A:B, 2, FALSE)</f>
        <v>22</v>
      </c>
      <c r="J915" s="1">
        <f>hospitaldata[[#This Row],[departure_date]]-hospitaldata[[#This Row],[arrival_date]]</f>
        <v>6</v>
      </c>
      <c r="K915" s="1" t="str">
        <f t="shared" si="43"/>
        <v>Sunday</v>
      </c>
      <c r="L915" s="4" t="b">
        <f t="shared" si="44"/>
        <v>0</v>
      </c>
    </row>
    <row r="916" spans="1:12" x14ac:dyDescent="0.25">
      <c r="A916" s="1" t="s">
        <v>1834</v>
      </c>
      <c r="B916" s="1" t="s">
        <v>1835</v>
      </c>
      <c r="C916">
        <v>79</v>
      </c>
      <c r="D916" s="2">
        <v>45847</v>
      </c>
      <c r="E916" s="2">
        <v>45848</v>
      </c>
      <c r="F916" s="1" t="s">
        <v>20</v>
      </c>
      <c r="G916">
        <v>76</v>
      </c>
      <c r="H916" t="str">
        <f t="shared" si="42"/>
        <v>Good</v>
      </c>
      <c r="I916">
        <f>VLOOKUP(F916, [1]Sheet1!A:B, 2, FALSE)</f>
        <v>14</v>
      </c>
      <c r="J916" s="1">
        <f>hospitaldata[[#This Row],[departure_date]]-hospitaldata[[#This Row],[arrival_date]]</f>
        <v>1</v>
      </c>
      <c r="K916" s="1" t="str">
        <f t="shared" si="43"/>
        <v>Monday</v>
      </c>
      <c r="L916" s="4" t="b">
        <f t="shared" si="44"/>
        <v>0</v>
      </c>
    </row>
    <row r="917" spans="1:12" x14ac:dyDescent="0.25">
      <c r="A917" s="1" t="s">
        <v>1836</v>
      </c>
      <c r="B917" s="1" t="s">
        <v>1837</v>
      </c>
      <c r="C917">
        <v>89</v>
      </c>
      <c r="D917" s="2">
        <v>45802</v>
      </c>
      <c r="E917" s="2">
        <v>45808</v>
      </c>
      <c r="F917" s="1" t="s">
        <v>17</v>
      </c>
      <c r="G917">
        <v>76</v>
      </c>
      <c r="H917" t="str">
        <f t="shared" si="42"/>
        <v>Good</v>
      </c>
      <c r="I917">
        <f>VLOOKUP(F917, [1]Sheet1!A:B, 2, FALSE)</f>
        <v>22</v>
      </c>
      <c r="J917" s="1">
        <f>hospitaldata[[#This Row],[departure_date]]-hospitaldata[[#This Row],[arrival_date]]</f>
        <v>6</v>
      </c>
      <c r="K917" s="1" t="str">
        <f t="shared" si="43"/>
        <v>Thursday</v>
      </c>
      <c r="L917" s="4" t="b">
        <f t="shared" si="44"/>
        <v>0</v>
      </c>
    </row>
    <row r="918" spans="1:12" x14ac:dyDescent="0.25">
      <c r="A918" s="1" t="s">
        <v>1838</v>
      </c>
      <c r="B918" s="1" t="s">
        <v>1839</v>
      </c>
      <c r="C918">
        <v>77</v>
      </c>
      <c r="D918" s="2">
        <v>45919</v>
      </c>
      <c r="E918" s="2">
        <v>45922</v>
      </c>
      <c r="F918" s="1" t="s">
        <v>17</v>
      </c>
      <c r="G918">
        <v>73</v>
      </c>
      <c r="H918" t="str">
        <f t="shared" si="42"/>
        <v>Good</v>
      </c>
      <c r="I918">
        <f>VLOOKUP(F918, [1]Sheet1!A:B, 2, FALSE)</f>
        <v>22</v>
      </c>
      <c r="J918" s="1">
        <f>hospitaldata[[#This Row],[departure_date]]-hospitaldata[[#This Row],[arrival_date]]</f>
        <v>3</v>
      </c>
      <c r="K918" s="1" t="str">
        <f t="shared" si="43"/>
        <v>Saturday</v>
      </c>
      <c r="L918" s="4" t="b">
        <f t="shared" si="44"/>
        <v>0</v>
      </c>
    </row>
    <row r="919" spans="1:12" x14ac:dyDescent="0.25">
      <c r="A919" s="1" t="s">
        <v>1840</v>
      </c>
      <c r="B919" s="1" t="s">
        <v>1841</v>
      </c>
      <c r="C919">
        <v>71</v>
      </c>
      <c r="D919" s="2">
        <v>45800</v>
      </c>
      <c r="E919" s="2">
        <v>45806</v>
      </c>
      <c r="F919" s="1" t="s">
        <v>17</v>
      </c>
      <c r="G919">
        <v>86</v>
      </c>
      <c r="H919" t="str">
        <f t="shared" si="42"/>
        <v>Good</v>
      </c>
      <c r="I919">
        <f>VLOOKUP(F919, [1]Sheet1!A:B, 2, FALSE)</f>
        <v>22</v>
      </c>
      <c r="J919" s="1">
        <f>hospitaldata[[#This Row],[departure_date]]-hospitaldata[[#This Row],[arrival_date]]</f>
        <v>6</v>
      </c>
      <c r="K919" s="1" t="str">
        <f t="shared" si="43"/>
        <v>Sunday</v>
      </c>
      <c r="L919" s="4" t="b">
        <f t="shared" si="44"/>
        <v>0</v>
      </c>
    </row>
    <row r="920" spans="1:12" x14ac:dyDescent="0.25">
      <c r="A920" s="1" t="s">
        <v>1842</v>
      </c>
      <c r="B920" s="1" t="s">
        <v>1843</v>
      </c>
      <c r="C920">
        <v>12</v>
      </c>
      <c r="D920" s="2">
        <v>45902</v>
      </c>
      <c r="E920" s="2">
        <v>45910</v>
      </c>
      <c r="F920" s="1" t="s">
        <v>17</v>
      </c>
      <c r="G920">
        <v>94</v>
      </c>
      <c r="H920" t="str">
        <f t="shared" si="42"/>
        <v>Excellent</v>
      </c>
      <c r="I920">
        <f>VLOOKUP(F920, [1]Sheet1!A:B, 2, FALSE)</f>
        <v>22</v>
      </c>
      <c r="J920" s="1">
        <f>hospitaldata[[#This Row],[departure_date]]-hospitaldata[[#This Row],[arrival_date]]</f>
        <v>8</v>
      </c>
      <c r="K920" s="1" t="str">
        <f t="shared" si="43"/>
        <v>Thursday</v>
      </c>
      <c r="L920" s="4" t="b">
        <f t="shared" si="44"/>
        <v>0</v>
      </c>
    </row>
    <row r="921" spans="1:12" x14ac:dyDescent="0.25">
      <c r="A921" s="1" t="s">
        <v>1844</v>
      </c>
      <c r="B921" s="1" t="s">
        <v>1845</v>
      </c>
      <c r="C921">
        <v>59</v>
      </c>
      <c r="D921" s="2">
        <v>45854</v>
      </c>
      <c r="E921" s="2">
        <v>45860</v>
      </c>
      <c r="F921" s="1" t="s">
        <v>9</v>
      </c>
      <c r="G921">
        <v>82</v>
      </c>
      <c r="H921" t="str">
        <f t="shared" si="42"/>
        <v>Good</v>
      </c>
      <c r="I921">
        <f>VLOOKUP(F921, [1]Sheet1!A:B, 2, FALSE)</f>
        <v>10</v>
      </c>
      <c r="J921" s="1">
        <f>hospitaldata[[#This Row],[departure_date]]-hospitaldata[[#This Row],[arrival_date]]</f>
        <v>6</v>
      </c>
      <c r="K921" s="1" t="str">
        <f t="shared" si="43"/>
        <v>Tuesday</v>
      </c>
      <c r="L921" s="4" t="b">
        <f t="shared" si="44"/>
        <v>0</v>
      </c>
    </row>
    <row r="922" spans="1:12" x14ac:dyDescent="0.25">
      <c r="A922" s="1" t="s">
        <v>1846</v>
      </c>
      <c r="B922" s="1" t="s">
        <v>1847</v>
      </c>
      <c r="C922">
        <v>88</v>
      </c>
      <c r="D922" s="2">
        <v>45683</v>
      </c>
      <c r="E922" s="2">
        <v>45688</v>
      </c>
      <c r="F922" s="1" t="s">
        <v>9</v>
      </c>
      <c r="G922">
        <v>85</v>
      </c>
      <c r="H922" t="str">
        <f t="shared" si="42"/>
        <v>Good</v>
      </c>
      <c r="I922">
        <f>VLOOKUP(F922, [1]Sheet1!A:B, 2, FALSE)</f>
        <v>10</v>
      </c>
      <c r="J922" s="1">
        <f>hospitaldata[[#This Row],[departure_date]]-hospitaldata[[#This Row],[arrival_date]]</f>
        <v>5</v>
      </c>
      <c r="K922" s="1" t="str">
        <f t="shared" si="43"/>
        <v>Wednesday</v>
      </c>
      <c r="L922" s="4" t="b">
        <f t="shared" si="44"/>
        <v>0</v>
      </c>
    </row>
    <row r="923" spans="1:12" x14ac:dyDescent="0.25">
      <c r="A923" s="1" t="s">
        <v>1848</v>
      </c>
      <c r="B923" s="1" t="s">
        <v>1849</v>
      </c>
      <c r="C923">
        <v>19</v>
      </c>
      <c r="D923" s="2">
        <v>45855</v>
      </c>
      <c r="E923" s="2">
        <v>45866</v>
      </c>
      <c r="F923" s="1" t="s">
        <v>9</v>
      </c>
      <c r="G923">
        <v>77</v>
      </c>
      <c r="H923" t="str">
        <f t="shared" si="42"/>
        <v>Good</v>
      </c>
      <c r="I923">
        <f>VLOOKUP(F923, [1]Sheet1!A:B, 2, FALSE)</f>
        <v>10</v>
      </c>
      <c r="J923" s="1">
        <f>hospitaldata[[#This Row],[departure_date]]-hospitaldata[[#This Row],[arrival_date]]</f>
        <v>11</v>
      </c>
      <c r="K923" s="1" t="str">
        <f t="shared" si="43"/>
        <v>Thursday</v>
      </c>
      <c r="L923" s="4" t="b">
        <f t="shared" si="44"/>
        <v>1</v>
      </c>
    </row>
    <row r="924" spans="1:12" x14ac:dyDescent="0.25">
      <c r="A924" s="1" t="s">
        <v>1850</v>
      </c>
      <c r="B924" s="1" t="s">
        <v>1851</v>
      </c>
      <c r="C924">
        <v>3</v>
      </c>
      <c r="D924" s="2">
        <v>45906</v>
      </c>
      <c r="E924" s="2">
        <v>45920</v>
      </c>
      <c r="F924" s="1" t="s">
        <v>17</v>
      </c>
      <c r="G924">
        <v>73</v>
      </c>
      <c r="H924" t="str">
        <f t="shared" si="42"/>
        <v>Good</v>
      </c>
      <c r="I924">
        <f>VLOOKUP(F924, [1]Sheet1!A:B, 2, FALSE)</f>
        <v>22</v>
      </c>
      <c r="J924" s="1">
        <f>hospitaldata[[#This Row],[departure_date]]-hospitaldata[[#This Row],[arrival_date]]</f>
        <v>14</v>
      </c>
      <c r="K924" s="1" t="str">
        <f t="shared" si="43"/>
        <v>Tuesday</v>
      </c>
      <c r="L924" s="4" t="b">
        <f t="shared" si="44"/>
        <v>1</v>
      </c>
    </row>
    <row r="925" spans="1:12" x14ac:dyDescent="0.25">
      <c r="A925" s="1" t="s">
        <v>1852</v>
      </c>
      <c r="B925" s="1" t="s">
        <v>1853</v>
      </c>
      <c r="C925">
        <v>12</v>
      </c>
      <c r="D925" s="2">
        <v>45701</v>
      </c>
      <c r="E925" s="2">
        <v>45708</v>
      </c>
      <c r="F925" s="1" t="s">
        <v>14</v>
      </c>
      <c r="G925">
        <v>74</v>
      </c>
      <c r="H925" t="str">
        <f t="shared" si="42"/>
        <v>Good</v>
      </c>
      <c r="I925">
        <f>VLOOKUP(F925, [1]Sheet1!A:B, 2, FALSE)</f>
        <v>19</v>
      </c>
      <c r="J925" s="1">
        <f>hospitaldata[[#This Row],[departure_date]]-hospitaldata[[#This Row],[arrival_date]]</f>
        <v>7</v>
      </c>
      <c r="K925" s="1" t="str">
        <f t="shared" si="43"/>
        <v>Thursday</v>
      </c>
      <c r="L925" s="4" t="b">
        <f t="shared" si="44"/>
        <v>0</v>
      </c>
    </row>
    <row r="926" spans="1:12" x14ac:dyDescent="0.25">
      <c r="A926" s="1" t="s">
        <v>1854</v>
      </c>
      <c r="B926" s="1" t="s">
        <v>1855</v>
      </c>
      <c r="C926">
        <v>18</v>
      </c>
      <c r="D926" s="2">
        <v>45896</v>
      </c>
      <c r="E926" s="2">
        <v>45908</v>
      </c>
      <c r="F926" s="1" t="s">
        <v>14</v>
      </c>
      <c r="G926">
        <v>94</v>
      </c>
      <c r="H926" t="str">
        <f t="shared" si="42"/>
        <v>Excellent</v>
      </c>
      <c r="I926">
        <f>VLOOKUP(F926, [1]Sheet1!A:B, 2, FALSE)</f>
        <v>19</v>
      </c>
      <c r="J926" s="1">
        <f>hospitaldata[[#This Row],[departure_date]]-hospitaldata[[#This Row],[arrival_date]]</f>
        <v>12</v>
      </c>
      <c r="K926" s="1" t="str">
        <f t="shared" si="43"/>
        <v>Wednesday</v>
      </c>
      <c r="L926" s="4" t="b">
        <f t="shared" si="44"/>
        <v>0</v>
      </c>
    </row>
    <row r="927" spans="1:12" x14ac:dyDescent="0.25">
      <c r="A927" s="1" t="s">
        <v>1856</v>
      </c>
      <c r="B927" s="1" t="s">
        <v>1857</v>
      </c>
      <c r="C927">
        <v>80</v>
      </c>
      <c r="D927" s="2">
        <v>45757</v>
      </c>
      <c r="E927" s="2">
        <v>45760</v>
      </c>
      <c r="F927" s="1" t="s">
        <v>14</v>
      </c>
      <c r="G927">
        <v>91</v>
      </c>
      <c r="H927" t="str">
        <f t="shared" si="42"/>
        <v>Excellent</v>
      </c>
      <c r="I927">
        <f>VLOOKUP(F927, [1]Sheet1!A:B, 2, FALSE)</f>
        <v>19</v>
      </c>
      <c r="J927" s="1">
        <f>hospitaldata[[#This Row],[departure_date]]-hospitaldata[[#This Row],[arrival_date]]</f>
        <v>3</v>
      </c>
      <c r="K927" s="1" t="str">
        <f t="shared" si="43"/>
        <v>Tuesday</v>
      </c>
      <c r="L927" s="4" t="b">
        <f t="shared" si="44"/>
        <v>0</v>
      </c>
    </row>
    <row r="928" spans="1:12" x14ac:dyDescent="0.25">
      <c r="A928" s="1" t="s">
        <v>1858</v>
      </c>
      <c r="B928" s="1" t="s">
        <v>1010</v>
      </c>
      <c r="C928">
        <v>47</v>
      </c>
      <c r="D928" s="2">
        <v>46017</v>
      </c>
      <c r="E928" s="2">
        <v>46025</v>
      </c>
      <c r="F928" s="1" t="s">
        <v>20</v>
      </c>
      <c r="G928">
        <v>76</v>
      </c>
      <c r="H928" t="str">
        <f t="shared" si="42"/>
        <v>Good</v>
      </c>
      <c r="I928">
        <f>VLOOKUP(F928, [1]Sheet1!A:B, 2, FALSE)</f>
        <v>14</v>
      </c>
      <c r="J928" s="1">
        <f>hospitaldata[[#This Row],[departure_date]]-hospitaldata[[#This Row],[arrival_date]]</f>
        <v>8</v>
      </c>
      <c r="K928" s="1" t="str">
        <f t="shared" si="43"/>
        <v>Thursday</v>
      </c>
      <c r="L928" s="4" t="b">
        <f t="shared" si="44"/>
        <v>1</v>
      </c>
    </row>
    <row r="929" spans="1:12" x14ac:dyDescent="0.25">
      <c r="A929" s="1" t="s">
        <v>1859</v>
      </c>
      <c r="B929" s="1" t="s">
        <v>1860</v>
      </c>
      <c r="C929">
        <v>70</v>
      </c>
      <c r="D929" s="2">
        <v>45707</v>
      </c>
      <c r="E929" s="2">
        <v>45708</v>
      </c>
      <c r="F929" s="1" t="s">
        <v>14</v>
      </c>
      <c r="G929">
        <v>94</v>
      </c>
      <c r="H929" t="str">
        <f t="shared" si="42"/>
        <v>Excellent</v>
      </c>
      <c r="I929">
        <f>VLOOKUP(F929, [1]Sheet1!A:B, 2, FALSE)</f>
        <v>19</v>
      </c>
      <c r="J929" s="1">
        <f>hospitaldata[[#This Row],[departure_date]]-hospitaldata[[#This Row],[arrival_date]]</f>
        <v>1</v>
      </c>
      <c r="K929" s="1" t="str">
        <f t="shared" si="43"/>
        <v>Saturday</v>
      </c>
      <c r="L929" s="4" t="b">
        <f t="shared" si="44"/>
        <v>0</v>
      </c>
    </row>
    <row r="930" spans="1:12" x14ac:dyDescent="0.25">
      <c r="A930" s="1" t="s">
        <v>1861</v>
      </c>
      <c r="B930" s="1" t="s">
        <v>1862</v>
      </c>
      <c r="C930">
        <v>31</v>
      </c>
      <c r="D930" s="2">
        <v>45798</v>
      </c>
      <c r="E930" s="2">
        <v>45804</v>
      </c>
      <c r="F930" s="1" t="s">
        <v>20</v>
      </c>
      <c r="G930">
        <v>73</v>
      </c>
      <c r="H930" t="str">
        <f t="shared" si="42"/>
        <v>Good</v>
      </c>
      <c r="I930">
        <f>VLOOKUP(F930, [1]Sheet1!A:B, 2, FALSE)</f>
        <v>14</v>
      </c>
      <c r="J930" s="1">
        <f>hospitaldata[[#This Row],[departure_date]]-hospitaldata[[#This Row],[arrival_date]]</f>
        <v>6</v>
      </c>
      <c r="K930" s="1" t="str">
        <f t="shared" si="43"/>
        <v>Tuesday</v>
      </c>
      <c r="L930" s="4" t="b">
        <f t="shared" si="44"/>
        <v>0</v>
      </c>
    </row>
    <row r="931" spans="1:12" x14ac:dyDescent="0.25">
      <c r="A931" s="1" t="s">
        <v>1863</v>
      </c>
      <c r="B931" s="1" t="s">
        <v>1864</v>
      </c>
      <c r="C931">
        <v>36</v>
      </c>
      <c r="D931" s="2">
        <v>45896</v>
      </c>
      <c r="E931" s="2">
        <v>45910</v>
      </c>
      <c r="F931" s="1" t="s">
        <v>20</v>
      </c>
      <c r="G931">
        <v>63</v>
      </c>
      <c r="H931" t="str">
        <f t="shared" si="42"/>
        <v>Good</v>
      </c>
      <c r="I931">
        <f>VLOOKUP(F931, [1]Sheet1!A:B, 2, FALSE)</f>
        <v>14</v>
      </c>
      <c r="J931" s="1">
        <f>hospitaldata[[#This Row],[departure_date]]-hospitaldata[[#This Row],[arrival_date]]</f>
        <v>14</v>
      </c>
      <c r="K931" s="1" t="str">
        <f t="shared" si="43"/>
        <v>Sunday</v>
      </c>
      <c r="L931" s="4" t="b">
        <f t="shared" si="44"/>
        <v>1</v>
      </c>
    </row>
    <row r="932" spans="1:12" x14ac:dyDescent="0.25">
      <c r="A932" s="1" t="s">
        <v>1865</v>
      </c>
      <c r="B932" s="1" t="s">
        <v>1866</v>
      </c>
      <c r="C932">
        <v>39</v>
      </c>
      <c r="D932" s="2">
        <v>45865</v>
      </c>
      <c r="E932" s="2">
        <v>45877</v>
      </c>
      <c r="F932" s="1" t="s">
        <v>14</v>
      </c>
      <c r="G932">
        <v>75</v>
      </c>
      <c r="H932" t="str">
        <f t="shared" si="42"/>
        <v>Good</v>
      </c>
      <c r="I932">
        <f>VLOOKUP(F932, [1]Sheet1!A:B, 2, FALSE)</f>
        <v>19</v>
      </c>
      <c r="J932" s="1">
        <f>hospitaldata[[#This Row],[departure_date]]-hospitaldata[[#This Row],[arrival_date]]</f>
        <v>12</v>
      </c>
      <c r="K932" s="1" t="str">
        <f t="shared" si="43"/>
        <v>Wednesday</v>
      </c>
      <c r="L932" s="4" t="b">
        <f t="shared" si="44"/>
        <v>1</v>
      </c>
    </row>
    <row r="933" spans="1:12" x14ac:dyDescent="0.25">
      <c r="A933" s="1" t="s">
        <v>1867</v>
      </c>
      <c r="B933" s="1" t="s">
        <v>1868</v>
      </c>
      <c r="C933">
        <v>61</v>
      </c>
      <c r="D933" s="2">
        <v>46003</v>
      </c>
      <c r="E933" s="2">
        <v>46015</v>
      </c>
      <c r="F933" s="1" t="s">
        <v>20</v>
      </c>
      <c r="G933">
        <v>91</v>
      </c>
      <c r="H933" t="str">
        <f t="shared" si="42"/>
        <v>Excellent</v>
      </c>
      <c r="I933">
        <f>VLOOKUP(F933, [1]Sheet1!A:B, 2, FALSE)</f>
        <v>14</v>
      </c>
      <c r="J933" s="1">
        <f>hospitaldata[[#This Row],[departure_date]]-hospitaldata[[#This Row],[arrival_date]]</f>
        <v>12</v>
      </c>
      <c r="K933" s="1" t="str">
        <f t="shared" si="43"/>
        <v>Thursday</v>
      </c>
      <c r="L933" s="4" t="b">
        <f t="shared" si="44"/>
        <v>0</v>
      </c>
    </row>
    <row r="934" spans="1:12" x14ac:dyDescent="0.25">
      <c r="A934" s="1" t="s">
        <v>1869</v>
      </c>
      <c r="B934" s="1" t="s">
        <v>1870</v>
      </c>
      <c r="C934">
        <v>65</v>
      </c>
      <c r="D934" s="2">
        <v>45916</v>
      </c>
      <c r="E934" s="2">
        <v>45922</v>
      </c>
      <c r="F934" s="1" t="s">
        <v>14</v>
      </c>
      <c r="G934">
        <v>67</v>
      </c>
      <c r="H934" t="str">
        <f t="shared" si="42"/>
        <v>Good</v>
      </c>
      <c r="I934">
        <f>VLOOKUP(F934, [1]Sheet1!A:B, 2, FALSE)</f>
        <v>19</v>
      </c>
      <c r="J934" s="1">
        <f>hospitaldata[[#This Row],[departure_date]]-hospitaldata[[#This Row],[arrival_date]]</f>
        <v>6</v>
      </c>
      <c r="K934" s="1" t="str">
        <f t="shared" si="43"/>
        <v>Monday</v>
      </c>
      <c r="L934" s="4" t="b">
        <f t="shared" si="44"/>
        <v>0</v>
      </c>
    </row>
    <row r="935" spans="1:12" x14ac:dyDescent="0.25">
      <c r="A935" s="1" t="s">
        <v>1871</v>
      </c>
      <c r="B935" s="1" t="s">
        <v>1872</v>
      </c>
      <c r="C935">
        <v>23</v>
      </c>
      <c r="D935" s="2">
        <v>45828</v>
      </c>
      <c r="E935" s="2">
        <v>45837</v>
      </c>
      <c r="F935" s="1" t="s">
        <v>14</v>
      </c>
      <c r="G935">
        <v>98</v>
      </c>
      <c r="H935" t="str">
        <f t="shared" si="42"/>
        <v>Excellent</v>
      </c>
      <c r="I935">
        <f>VLOOKUP(F935, [1]Sheet1!A:B, 2, FALSE)</f>
        <v>19</v>
      </c>
      <c r="J935" s="1">
        <f>hospitaldata[[#This Row],[departure_date]]-hospitaldata[[#This Row],[arrival_date]]</f>
        <v>9</v>
      </c>
      <c r="K935" s="1" t="str">
        <f t="shared" si="43"/>
        <v>Monday</v>
      </c>
      <c r="L935" s="4" t="b">
        <f t="shared" si="44"/>
        <v>0</v>
      </c>
    </row>
    <row r="936" spans="1:12" x14ac:dyDescent="0.25">
      <c r="A936" s="1" t="s">
        <v>1873</v>
      </c>
      <c r="B936" s="1" t="s">
        <v>1874</v>
      </c>
      <c r="C936">
        <v>44</v>
      </c>
      <c r="D936" s="2">
        <v>45921</v>
      </c>
      <c r="E936" s="2">
        <v>45928</v>
      </c>
      <c r="F936" s="1" t="s">
        <v>9</v>
      </c>
      <c r="G936">
        <v>98</v>
      </c>
      <c r="H936" t="str">
        <f t="shared" si="42"/>
        <v>Excellent</v>
      </c>
      <c r="I936">
        <f>VLOOKUP(F936, [1]Sheet1!A:B, 2, FALSE)</f>
        <v>10</v>
      </c>
      <c r="J936" s="1">
        <f>hospitaldata[[#This Row],[departure_date]]-hospitaldata[[#This Row],[arrival_date]]</f>
        <v>7</v>
      </c>
      <c r="K936" s="1" t="str">
        <f t="shared" si="43"/>
        <v>Monday</v>
      </c>
      <c r="L936" s="4" t="b">
        <f t="shared" si="44"/>
        <v>0</v>
      </c>
    </row>
    <row r="937" spans="1:12" x14ac:dyDescent="0.25">
      <c r="A937" s="1" t="s">
        <v>1875</v>
      </c>
      <c r="B937" s="1" t="s">
        <v>1876</v>
      </c>
      <c r="C937">
        <v>56</v>
      </c>
      <c r="D937" s="2">
        <v>45943</v>
      </c>
      <c r="E937" s="2">
        <v>45953</v>
      </c>
      <c r="F937" s="1" t="s">
        <v>20</v>
      </c>
      <c r="G937">
        <v>97</v>
      </c>
      <c r="H937" t="str">
        <f t="shared" si="42"/>
        <v>Excellent</v>
      </c>
      <c r="I937">
        <f>VLOOKUP(F937, [1]Sheet1!A:B, 2, FALSE)</f>
        <v>14</v>
      </c>
      <c r="J937" s="1">
        <f>hospitaldata[[#This Row],[departure_date]]-hospitaldata[[#This Row],[arrival_date]]</f>
        <v>10</v>
      </c>
      <c r="K937" s="1" t="str">
        <f t="shared" si="43"/>
        <v>Saturday</v>
      </c>
      <c r="L937" s="4" t="b">
        <f t="shared" si="44"/>
        <v>0</v>
      </c>
    </row>
    <row r="938" spans="1:12" x14ac:dyDescent="0.25">
      <c r="A938" s="1" t="s">
        <v>1877</v>
      </c>
      <c r="B938" s="1" t="s">
        <v>1878</v>
      </c>
      <c r="C938">
        <v>17</v>
      </c>
      <c r="D938" s="2">
        <v>45854</v>
      </c>
      <c r="E938" s="2">
        <v>45859</v>
      </c>
      <c r="F938" s="1" t="s">
        <v>9</v>
      </c>
      <c r="G938">
        <v>88</v>
      </c>
      <c r="H938" t="str">
        <f t="shared" si="42"/>
        <v>Good</v>
      </c>
      <c r="I938">
        <f>VLOOKUP(F938, [1]Sheet1!A:B, 2, FALSE)</f>
        <v>10</v>
      </c>
      <c r="J938" s="1">
        <f>hospitaldata[[#This Row],[departure_date]]-hospitaldata[[#This Row],[arrival_date]]</f>
        <v>5</v>
      </c>
      <c r="K938" s="1" t="str">
        <f t="shared" si="43"/>
        <v>Tuesday</v>
      </c>
      <c r="L938" s="4" t="b">
        <f t="shared" si="44"/>
        <v>0</v>
      </c>
    </row>
    <row r="939" spans="1:12" x14ac:dyDescent="0.25">
      <c r="A939" s="1" t="s">
        <v>1879</v>
      </c>
      <c r="B939" s="1" t="s">
        <v>1880</v>
      </c>
      <c r="C939">
        <v>38</v>
      </c>
      <c r="D939" s="2">
        <v>45755</v>
      </c>
      <c r="E939" s="2">
        <v>45766</v>
      </c>
      <c r="F939" s="1" t="s">
        <v>20</v>
      </c>
      <c r="G939">
        <v>82</v>
      </c>
      <c r="H939" t="str">
        <f t="shared" si="42"/>
        <v>Good</v>
      </c>
      <c r="I939">
        <f>VLOOKUP(F939, [1]Sheet1!A:B, 2, FALSE)</f>
        <v>14</v>
      </c>
      <c r="J939" s="1">
        <f>hospitaldata[[#This Row],[departure_date]]-hospitaldata[[#This Row],[arrival_date]]</f>
        <v>11</v>
      </c>
      <c r="K939" s="1" t="str">
        <f t="shared" si="43"/>
        <v>Tuesday</v>
      </c>
      <c r="L939" s="4" t="b">
        <f t="shared" si="44"/>
        <v>0</v>
      </c>
    </row>
    <row r="940" spans="1:12" x14ac:dyDescent="0.25">
      <c r="A940" s="1" t="s">
        <v>1881</v>
      </c>
      <c r="B940" s="1" t="s">
        <v>1882</v>
      </c>
      <c r="C940">
        <v>68</v>
      </c>
      <c r="D940" s="2">
        <v>45779</v>
      </c>
      <c r="E940" s="2">
        <v>45792</v>
      </c>
      <c r="F940" s="1" t="s">
        <v>9</v>
      </c>
      <c r="G940">
        <v>63</v>
      </c>
      <c r="H940" t="str">
        <f t="shared" si="42"/>
        <v>Good</v>
      </c>
      <c r="I940">
        <f>VLOOKUP(F940, [1]Sheet1!A:B, 2, FALSE)</f>
        <v>10</v>
      </c>
      <c r="J940" s="1">
        <f>hospitaldata[[#This Row],[departure_date]]-hospitaldata[[#This Row],[arrival_date]]</f>
        <v>13</v>
      </c>
      <c r="K940" s="1" t="str">
        <f t="shared" si="43"/>
        <v>Thursday</v>
      </c>
      <c r="L940" s="4" t="b">
        <f t="shared" si="44"/>
        <v>1</v>
      </c>
    </row>
    <row r="941" spans="1:12" x14ac:dyDescent="0.25">
      <c r="A941" s="1" t="s">
        <v>1883</v>
      </c>
      <c r="B941" s="1" t="s">
        <v>1884</v>
      </c>
      <c r="C941">
        <v>22</v>
      </c>
      <c r="D941" s="2">
        <v>45945</v>
      </c>
      <c r="E941" s="2">
        <v>45955</v>
      </c>
      <c r="F941" s="1" t="s">
        <v>9</v>
      </c>
      <c r="G941">
        <v>77</v>
      </c>
      <c r="H941" t="str">
        <f t="shared" si="42"/>
        <v>Good</v>
      </c>
      <c r="I941">
        <f>VLOOKUP(F941, [1]Sheet1!A:B, 2, FALSE)</f>
        <v>10</v>
      </c>
      <c r="J941" s="1">
        <f>hospitaldata[[#This Row],[departure_date]]-hospitaldata[[#This Row],[arrival_date]]</f>
        <v>10</v>
      </c>
      <c r="K941" s="1" t="str">
        <f t="shared" si="43"/>
        <v>Sunday</v>
      </c>
      <c r="L941" s="4" t="b">
        <f t="shared" si="44"/>
        <v>1</v>
      </c>
    </row>
    <row r="942" spans="1:12" x14ac:dyDescent="0.25">
      <c r="A942" s="1" t="s">
        <v>1885</v>
      </c>
      <c r="B942" s="1" t="s">
        <v>1886</v>
      </c>
      <c r="C942">
        <v>14</v>
      </c>
      <c r="D942" s="2">
        <v>45753</v>
      </c>
      <c r="E942" s="2">
        <v>45762</v>
      </c>
      <c r="F942" s="1" t="s">
        <v>20</v>
      </c>
      <c r="G942">
        <v>96</v>
      </c>
      <c r="H942" t="str">
        <f t="shared" si="42"/>
        <v>Excellent</v>
      </c>
      <c r="I942">
        <f>VLOOKUP(F942, [1]Sheet1!A:B, 2, FALSE)</f>
        <v>14</v>
      </c>
      <c r="J942" s="1">
        <f>hospitaldata[[#This Row],[departure_date]]-hospitaldata[[#This Row],[arrival_date]]</f>
        <v>9</v>
      </c>
      <c r="K942" s="1" t="str">
        <f t="shared" si="43"/>
        <v>Saturday</v>
      </c>
      <c r="L942" s="4" t="b">
        <f t="shared" si="44"/>
        <v>0</v>
      </c>
    </row>
    <row r="943" spans="1:12" x14ac:dyDescent="0.25">
      <c r="A943" s="1" t="s">
        <v>1887</v>
      </c>
      <c r="B943" s="1" t="s">
        <v>1888</v>
      </c>
      <c r="C943">
        <v>73</v>
      </c>
      <c r="D943" s="2">
        <v>45663</v>
      </c>
      <c r="E943" s="2">
        <v>45671</v>
      </c>
      <c r="F943" s="1" t="s">
        <v>20</v>
      </c>
      <c r="G943">
        <v>62</v>
      </c>
      <c r="H943" t="str">
        <f t="shared" si="42"/>
        <v>Good</v>
      </c>
      <c r="I943">
        <f>VLOOKUP(F943, [1]Sheet1!A:B, 2, FALSE)</f>
        <v>14</v>
      </c>
      <c r="J943" s="1">
        <f>hospitaldata[[#This Row],[departure_date]]-hospitaldata[[#This Row],[arrival_date]]</f>
        <v>8</v>
      </c>
      <c r="K943" s="1" t="str">
        <f t="shared" si="43"/>
        <v>Tuesday</v>
      </c>
      <c r="L943" s="4" t="b">
        <f t="shared" si="44"/>
        <v>1</v>
      </c>
    </row>
    <row r="944" spans="1:12" x14ac:dyDescent="0.25">
      <c r="A944" s="1" t="s">
        <v>1889</v>
      </c>
      <c r="B944" s="1" t="s">
        <v>1890</v>
      </c>
      <c r="C944">
        <v>10</v>
      </c>
      <c r="D944" s="2">
        <v>45753</v>
      </c>
      <c r="E944" s="2">
        <v>45757</v>
      </c>
      <c r="F944" s="1" t="s">
        <v>14</v>
      </c>
      <c r="G944">
        <v>63</v>
      </c>
      <c r="H944" t="str">
        <f t="shared" si="42"/>
        <v>Good</v>
      </c>
      <c r="I944">
        <f>VLOOKUP(F944, [1]Sheet1!A:B, 2, FALSE)</f>
        <v>19</v>
      </c>
      <c r="J944" s="1">
        <f>hospitaldata[[#This Row],[departure_date]]-hospitaldata[[#This Row],[arrival_date]]</f>
        <v>4</v>
      </c>
      <c r="K944" s="1" t="str">
        <f t="shared" si="43"/>
        <v>Tuesday</v>
      </c>
      <c r="L944" s="4" t="b">
        <f t="shared" si="44"/>
        <v>0</v>
      </c>
    </row>
    <row r="945" spans="1:12" x14ac:dyDescent="0.25">
      <c r="A945" s="1" t="s">
        <v>1891</v>
      </c>
      <c r="B945" s="1" t="s">
        <v>1892</v>
      </c>
      <c r="C945">
        <v>80</v>
      </c>
      <c r="D945" s="2">
        <v>45871</v>
      </c>
      <c r="E945" s="2">
        <v>45879</v>
      </c>
      <c r="F945" s="1" t="s">
        <v>17</v>
      </c>
      <c r="G945">
        <v>65</v>
      </c>
      <c r="H945" t="str">
        <f t="shared" si="42"/>
        <v>Good</v>
      </c>
      <c r="I945">
        <f>VLOOKUP(F945, [1]Sheet1!A:B, 2, FALSE)</f>
        <v>22</v>
      </c>
      <c r="J945" s="1">
        <f>hospitaldata[[#This Row],[departure_date]]-hospitaldata[[#This Row],[arrival_date]]</f>
        <v>8</v>
      </c>
      <c r="K945" s="1" t="str">
        <f t="shared" si="43"/>
        <v>Tuesday</v>
      </c>
      <c r="L945" s="4" t="b">
        <f t="shared" si="44"/>
        <v>1</v>
      </c>
    </row>
    <row r="946" spans="1:12" x14ac:dyDescent="0.25">
      <c r="A946" s="1" t="s">
        <v>1893</v>
      </c>
      <c r="B946" s="1" t="s">
        <v>1894</v>
      </c>
      <c r="C946">
        <v>34</v>
      </c>
      <c r="D946" s="2">
        <v>45850</v>
      </c>
      <c r="E946" s="2">
        <v>45854</v>
      </c>
      <c r="F946" s="1" t="s">
        <v>9</v>
      </c>
      <c r="G946">
        <v>81</v>
      </c>
      <c r="H946" t="str">
        <f t="shared" si="42"/>
        <v>Good</v>
      </c>
      <c r="I946">
        <f>VLOOKUP(F946, [1]Sheet1!A:B, 2, FALSE)</f>
        <v>10</v>
      </c>
      <c r="J946" s="1">
        <f>hospitaldata[[#This Row],[departure_date]]-hospitaldata[[#This Row],[arrival_date]]</f>
        <v>4</v>
      </c>
      <c r="K946" s="1" t="str">
        <f t="shared" si="43"/>
        <v>Friday</v>
      </c>
      <c r="L946" s="4" t="b">
        <f t="shared" si="44"/>
        <v>0</v>
      </c>
    </row>
    <row r="947" spans="1:12" x14ac:dyDescent="0.25">
      <c r="A947" s="1" t="s">
        <v>1895</v>
      </c>
      <c r="B947" s="1" t="s">
        <v>1896</v>
      </c>
      <c r="C947">
        <v>10</v>
      </c>
      <c r="D947" s="2">
        <v>45908</v>
      </c>
      <c r="E947" s="2">
        <v>45918</v>
      </c>
      <c r="F947" s="1" t="s">
        <v>17</v>
      </c>
      <c r="G947">
        <v>62</v>
      </c>
      <c r="H947" t="str">
        <f t="shared" si="42"/>
        <v>Good</v>
      </c>
      <c r="I947">
        <f>VLOOKUP(F947, [1]Sheet1!A:B, 2, FALSE)</f>
        <v>22</v>
      </c>
      <c r="J947" s="1">
        <f>hospitaldata[[#This Row],[departure_date]]-hospitaldata[[#This Row],[arrival_date]]</f>
        <v>10</v>
      </c>
      <c r="K947" s="1" t="str">
        <f t="shared" si="43"/>
        <v>Tuesday</v>
      </c>
      <c r="L947" s="4" t="b">
        <f t="shared" si="44"/>
        <v>1</v>
      </c>
    </row>
    <row r="948" spans="1:12" x14ac:dyDescent="0.25">
      <c r="A948" s="1" t="s">
        <v>1897</v>
      </c>
      <c r="B948" s="1" t="s">
        <v>1898</v>
      </c>
      <c r="C948">
        <v>8</v>
      </c>
      <c r="D948" s="2">
        <v>45733</v>
      </c>
      <c r="E948" s="2">
        <v>45740</v>
      </c>
      <c r="F948" s="1" t="s">
        <v>20</v>
      </c>
      <c r="G948">
        <v>73</v>
      </c>
      <c r="H948" t="str">
        <f t="shared" si="42"/>
        <v>Good</v>
      </c>
      <c r="I948">
        <f>VLOOKUP(F948, [1]Sheet1!A:B, 2, FALSE)</f>
        <v>14</v>
      </c>
      <c r="J948" s="1">
        <f>hospitaldata[[#This Row],[departure_date]]-hospitaldata[[#This Row],[arrival_date]]</f>
        <v>7</v>
      </c>
      <c r="K948" s="1" t="str">
        <f t="shared" si="43"/>
        <v>Sunday</v>
      </c>
      <c r="L948" s="4" t="b">
        <f t="shared" si="44"/>
        <v>0</v>
      </c>
    </row>
    <row r="949" spans="1:12" x14ac:dyDescent="0.25">
      <c r="A949" s="1" t="s">
        <v>1899</v>
      </c>
      <c r="B949" s="1" t="s">
        <v>1900</v>
      </c>
      <c r="C949">
        <v>17</v>
      </c>
      <c r="D949" s="2">
        <v>45908</v>
      </c>
      <c r="E949" s="2">
        <v>45917</v>
      </c>
      <c r="F949" s="1" t="s">
        <v>17</v>
      </c>
      <c r="G949">
        <v>68</v>
      </c>
      <c r="H949" t="str">
        <f t="shared" si="42"/>
        <v>Good</v>
      </c>
      <c r="I949">
        <f>VLOOKUP(F949, [1]Sheet1!A:B, 2, FALSE)</f>
        <v>22</v>
      </c>
      <c r="J949" s="1">
        <f>hospitaldata[[#This Row],[departure_date]]-hospitaldata[[#This Row],[arrival_date]]</f>
        <v>9</v>
      </c>
      <c r="K949" s="1" t="str">
        <f t="shared" si="43"/>
        <v>Tuesday</v>
      </c>
      <c r="L949" s="4" t="b">
        <f t="shared" si="44"/>
        <v>1</v>
      </c>
    </row>
    <row r="950" spans="1:12" x14ac:dyDescent="0.25">
      <c r="A950" s="1" t="s">
        <v>1901</v>
      </c>
      <c r="B950" s="1" t="s">
        <v>1902</v>
      </c>
      <c r="C950">
        <v>22</v>
      </c>
      <c r="D950" s="2">
        <v>45740</v>
      </c>
      <c r="E950" s="2">
        <v>45753</v>
      </c>
      <c r="F950" s="1" t="s">
        <v>9</v>
      </c>
      <c r="G950">
        <v>64</v>
      </c>
      <c r="H950" t="str">
        <f t="shared" si="42"/>
        <v>Good</v>
      </c>
      <c r="I950">
        <f>VLOOKUP(F950, [1]Sheet1!A:B, 2, FALSE)</f>
        <v>10</v>
      </c>
      <c r="J950" s="1">
        <f>hospitaldata[[#This Row],[departure_date]]-hospitaldata[[#This Row],[arrival_date]]</f>
        <v>13</v>
      </c>
      <c r="K950" s="1" t="str">
        <f t="shared" si="43"/>
        <v>Sunday</v>
      </c>
      <c r="L950" s="4" t="b">
        <f t="shared" si="44"/>
        <v>1</v>
      </c>
    </row>
    <row r="951" spans="1:12" x14ac:dyDescent="0.25">
      <c r="A951" s="1" t="s">
        <v>1903</v>
      </c>
      <c r="B951" s="1" t="s">
        <v>1904</v>
      </c>
      <c r="C951">
        <v>46</v>
      </c>
      <c r="D951" s="2">
        <v>45913</v>
      </c>
      <c r="E951" s="2">
        <v>45920</v>
      </c>
      <c r="F951" s="1" t="s">
        <v>20</v>
      </c>
      <c r="G951">
        <v>89</v>
      </c>
      <c r="H951" t="str">
        <f t="shared" si="42"/>
        <v>Good</v>
      </c>
      <c r="I951">
        <f>VLOOKUP(F951, [1]Sheet1!A:B, 2, FALSE)</f>
        <v>14</v>
      </c>
      <c r="J951" s="1">
        <f>hospitaldata[[#This Row],[departure_date]]-hospitaldata[[#This Row],[arrival_date]]</f>
        <v>7</v>
      </c>
      <c r="K951" s="1" t="str">
        <f t="shared" si="43"/>
        <v>Wednesday</v>
      </c>
      <c r="L951" s="4" t="b">
        <f t="shared" si="44"/>
        <v>0</v>
      </c>
    </row>
    <row r="952" spans="1:12" x14ac:dyDescent="0.25">
      <c r="A952" s="1" t="s">
        <v>1905</v>
      </c>
      <c r="B952" s="1" t="s">
        <v>1906</v>
      </c>
      <c r="C952">
        <v>24</v>
      </c>
      <c r="D952" s="2">
        <v>45894</v>
      </c>
      <c r="E952" s="2">
        <v>45902</v>
      </c>
      <c r="F952" s="1" t="s">
        <v>20</v>
      </c>
      <c r="G952">
        <v>84</v>
      </c>
      <c r="H952" t="str">
        <f t="shared" si="42"/>
        <v>Good</v>
      </c>
      <c r="I952">
        <f>VLOOKUP(F952, [1]Sheet1!A:B, 2, FALSE)</f>
        <v>14</v>
      </c>
      <c r="J952" s="1">
        <f>hospitaldata[[#This Row],[departure_date]]-hospitaldata[[#This Row],[arrival_date]]</f>
        <v>8</v>
      </c>
      <c r="K952" s="1" t="str">
        <f t="shared" si="43"/>
        <v>Tuesday</v>
      </c>
      <c r="L952" s="4" t="b">
        <f t="shared" si="44"/>
        <v>0</v>
      </c>
    </row>
    <row r="953" spans="1:12" x14ac:dyDescent="0.25">
      <c r="A953" s="1" t="s">
        <v>1907</v>
      </c>
      <c r="B953" s="1" t="s">
        <v>1908</v>
      </c>
      <c r="C953">
        <v>73</v>
      </c>
      <c r="D953" s="2">
        <v>45971</v>
      </c>
      <c r="E953" s="2">
        <v>45985</v>
      </c>
      <c r="F953" s="1" t="s">
        <v>9</v>
      </c>
      <c r="G953">
        <v>84</v>
      </c>
      <c r="H953" t="str">
        <f t="shared" si="42"/>
        <v>Good</v>
      </c>
      <c r="I953">
        <f>VLOOKUP(F953, [1]Sheet1!A:B, 2, FALSE)</f>
        <v>10</v>
      </c>
      <c r="J953" s="1">
        <f>hospitaldata[[#This Row],[departure_date]]-hospitaldata[[#This Row],[arrival_date]]</f>
        <v>14</v>
      </c>
      <c r="K953" s="1" t="str">
        <f t="shared" si="43"/>
        <v>Tuesday</v>
      </c>
      <c r="L953" s="4" t="b">
        <f t="shared" si="44"/>
        <v>0</v>
      </c>
    </row>
    <row r="954" spans="1:12" x14ac:dyDescent="0.25">
      <c r="A954" s="1" t="s">
        <v>1909</v>
      </c>
      <c r="B954" s="1" t="s">
        <v>1910</v>
      </c>
      <c r="C954">
        <v>77</v>
      </c>
      <c r="D954" s="2">
        <v>45773</v>
      </c>
      <c r="E954" s="2">
        <v>45775</v>
      </c>
      <c r="F954" s="1" t="s">
        <v>14</v>
      </c>
      <c r="G954">
        <v>69</v>
      </c>
      <c r="H954" t="str">
        <f t="shared" si="42"/>
        <v>Good</v>
      </c>
      <c r="I954">
        <f>VLOOKUP(F954, [1]Sheet1!A:B, 2, FALSE)</f>
        <v>19</v>
      </c>
      <c r="J954" s="1">
        <f>hospitaldata[[#This Row],[departure_date]]-hospitaldata[[#This Row],[arrival_date]]</f>
        <v>2</v>
      </c>
      <c r="K954" s="1" t="str">
        <f t="shared" si="43"/>
        <v>Saturday</v>
      </c>
      <c r="L954" s="4" t="b">
        <f t="shared" si="44"/>
        <v>0</v>
      </c>
    </row>
    <row r="955" spans="1:12" x14ac:dyDescent="0.25">
      <c r="A955" s="1" t="s">
        <v>1911</v>
      </c>
      <c r="B955" s="1" t="s">
        <v>1912</v>
      </c>
      <c r="C955">
        <v>74</v>
      </c>
      <c r="D955" s="2">
        <v>45742</v>
      </c>
      <c r="E955" s="2">
        <v>45747</v>
      </c>
      <c r="F955" s="1" t="s">
        <v>14</v>
      </c>
      <c r="G955">
        <v>81</v>
      </c>
      <c r="H955" t="str">
        <f t="shared" si="42"/>
        <v>Good</v>
      </c>
      <c r="I955">
        <f>VLOOKUP(F955, [1]Sheet1!A:B, 2, FALSE)</f>
        <v>19</v>
      </c>
      <c r="J955" s="1">
        <f>hospitaldata[[#This Row],[departure_date]]-hospitaldata[[#This Row],[arrival_date]]</f>
        <v>5</v>
      </c>
      <c r="K955" s="1" t="str">
        <f t="shared" si="43"/>
        <v>Wednesday</v>
      </c>
      <c r="L955" s="4" t="b">
        <f t="shared" si="44"/>
        <v>0</v>
      </c>
    </row>
    <row r="956" spans="1:12" x14ac:dyDescent="0.25">
      <c r="A956" s="1" t="s">
        <v>1913</v>
      </c>
      <c r="B956" s="1" t="s">
        <v>1914</v>
      </c>
      <c r="C956">
        <v>44</v>
      </c>
      <c r="D956" s="2">
        <v>45866</v>
      </c>
      <c r="E956" s="2">
        <v>45880</v>
      </c>
      <c r="F956" s="1" t="s">
        <v>14</v>
      </c>
      <c r="G956">
        <v>61</v>
      </c>
      <c r="H956" t="str">
        <f t="shared" si="42"/>
        <v>Good</v>
      </c>
      <c r="I956">
        <f>VLOOKUP(F956, [1]Sheet1!A:B, 2, FALSE)</f>
        <v>19</v>
      </c>
      <c r="J956" s="1">
        <f>hospitaldata[[#This Row],[departure_date]]-hospitaldata[[#This Row],[arrival_date]]</f>
        <v>14</v>
      </c>
      <c r="K956" s="1" t="str">
        <f t="shared" si="43"/>
        <v>Monday</v>
      </c>
      <c r="L956" s="4" t="b">
        <f t="shared" si="44"/>
        <v>1</v>
      </c>
    </row>
    <row r="957" spans="1:12" x14ac:dyDescent="0.25">
      <c r="A957" s="1" t="s">
        <v>1915</v>
      </c>
      <c r="B957" s="1" t="s">
        <v>1916</v>
      </c>
      <c r="C957">
        <v>75</v>
      </c>
      <c r="D957" s="2">
        <v>45955</v>
      </c>
      <c r="E957" s="2">
        <v>45957</v>
      </c>
      <c r="F957" s="1" t="s">
        <v>17</v>
      </c>
      <c r="G957">
        <v>70</v>
      </c>
      <c r="H957" t="str">
        <f t="shared" si="42"/>
        <v>Good</v>
      </c>
      <c r="I957">
        <f>VLOOKUP(F957, [1]Sheet1!A:B, 2, FALSE)</f>
        <v>22</v>
      </c>
      <c r="J957" s="1">
        <f>hospitaldata[[#This Row],[departure_date]]-hospitaldata[[#This Row],[arrival_date]]</f>
        <v>2</v>
      </c>
      <c r="K957" s="1" t="str">
        <f t="shared" si="43"/>
        <v>Thursday</v>
      </c>
      <c r="L957" s="4" t="b">
        <f t="shared" si="44"/>
        <v>0</v>
      </c>
    </row>
    <row r="958" spans="1:12" x14ac:dyDescent="0.25">
      <c r="A958" s="1" t="s">
        <v>1917</v>
      </c>
      <c r="B958" s="1" t="s">
        <v>1918</v>
      </c>
      <c r="C958">
        <v>15</v>
      </c>
      <c r="D958" s="2">
        <v>45900</v>
      </c>
      <c r="E958" s="2">
        <v>45902</v>
      </c>
      <c r="F958" s="1" t="s">
        <v>17</v>
      </c>
      <c r="G958">
        <v>94</v>
      </c>
      <c r="H958" t="str">
        <f t="shared" si="42"/>
        <v>Excellent</v>
      </c>
      <c r="I958">
        <f>VLOOKUP(F958, [1]Sheet1!A:B, 2, FALSE)</f>
        <v>22</v>
      </c>
      <c r="J958" s="1">
        <f>hospitaldata[[#This Row],[departure_date]]-hospitaldata[[#This Row],[arrival_date]]</f>
        <v>2</v>
      </c>
      <c r="K958" s="1" t="str">
        <f t="shared" si="43"/>
        <v>Sunday</v>
      </c>
      <c r="L958" s="4" t="b">
        <f t="shared" si="44"/>
        <v>0</v>
      </c>
    </row>
    <row r="959" spans="1:12" x14ac:dyDescent="0.25">
      <c r="A959" s="1" t="s">
        <v>1919</v>
      </c>
      <c r="B959" s="1" t="s">
        <v>1920</v>
      </c>
      <c r="C959">
        <v>58</v>
      </c>
      <c r="D959" s="2">
        <v>45801</v>
      </c>
      <c r="E959" s="2">
        <v>45807</v>
      </c>
      <c r="F959" s="1" t="s">
        <v>9</v>
      </c>
      <c r="G959">
        <v>71</v>
      </c>
      <c r="H959" t="str">
        <f t="shared" si="42"/>
        <v>Good</v>
      </c>
      <c r="I959">
        <f>VLOOKUP(F959, [1]Sheet1!A:B, 2, FALSE)</f>
        <v>10</v>
      </c>
      <c r="J959" s="1">
        <f>hospitaldata[[#This Row],[departure_date]]-hospitaldata[[#This Row],[arrival_date]]</f>
        <v>6</v>
      </c>
      <c r="K959" s="1" t="str">
        <f t="shared" si="43"/>
        <v>Monday</v>
      </c>
      <c r="L959" s="4" t="b">
        <f t="shared" si="44"/>
        <v>0</v>
      </c>
    </row>
    <row r="960" spans="1:12" x14ac:dyDescent="0.25">
      <c r="A960" s="1" t="s">
        <v>1921</v>
      </c>
      <c r="B960" s="1" t="s">
        <v>1922</v>
      </c>
      <c r="C960">
        <v>59</v>
      </c>
      <c r="D960" s="2">
        <v>45903</v>
      </c>
      <c r="E960" s="2">
        <v>45905</v>
      </c>
      <c r="F960" s="1" t="s">
        <v>17</v>
      </c>
      <c r="G960">
        <v>85</v>
      </c>
      <c r="H960" t="str">
        <f t="shared" si="42"/>
        <v>Good</v>
      </c>
      <c r="I960">
        <f>VLOOKUP(F960, [1]Sheet1!A:B, 2, FALSE)</f>
        <v>22</v>
      </c>
      <c r="J960" s="1">
        <f>hospitaldata[[#This Row],[departure_date]]-hospitaldata[[#This Row],[arrival_date]]</f>
        <v>2</v>
      </c>
      <c r="K960" s="1" t="str">
        <f t="shared" si="43"/>
        <v>Tuesday</v>
      </c>
      <c r="L960" s="4" t="b">
        <f t="shared" si="44"/>
        <v>0</v>
      </c>
    </row>
    <row r="961" spans="1:12" x14ac:dyDescent="0.25">
      <c r="A961" s="1" t="s">
        <v>1923</v>
      </c>
      <c r="B961" s="1" t="s">
        <v>1924</v>
      </c>
      <c r="C961">
        <v>58</v>
      </c>
      <c r="D961" s="2">
        <v>45940</v>
      </c>
      <c r="E961" s="2">
        <v>45948</v>
      </c>
      <c r="F961" s="1" t="s">
        <v>14</v>
      </c>
      <c r="G961">
        <v>66</v>
      </c>
      <c r="H961" t="str">
        <f t="shared" si="42"/>
        <v>Good</v>
      </c>
      <c r="I961">
        <f>VLOOKUP(F961, [1]Sheet1!A:B, 2, FALSE)</f>
        <v>19</v>
      </c>
      <c r="J961" s="1">
        <f>hospitaldata[[#This Row],[departure_date]]-hospitaldata[[#This Row],[arrival_date]]</f>
        <v>8</v>
      </c>
      <c r="K961" s="1" t="str">
        <f t="shared" si="43"/>
        <v>Monday</v>
      </c>
      <c r="L961" s="4" t="b">
        <f t="shared" si="44"/>
        <v>1</v>
      </c>
    </row>
    <row r="962" spans="1:12" x14ac:dyDescent="0.25">
      <c r="A962" s="1" t="s">
        <v>1925</v>
      </c>
      <c r="B962" s="1" t="s">
        <v>1926</v>
      </c>
      <c r="C962">
        <v>62</v>
      </c>
      <c r="D962" s="2">
        <v>45720</v>
      </c>
      <c r="E962" s="2">
        <v>45728</v>
      </c>
      <c r="F962" s="1" t="s">
        <v>14</v>
      </c>
      <c r="G962">
        <v>71</v>
      </c>
      <c r="H962" t="str">
        <f t="shared" ref="H962:H1025" si="45">IF(G962&gt;=90,"Excellent",IF(G962&gt;60,"Good",IF(G962&gt;=30,"Needs Improvement")))</f>
        <v>Good</v>
      </c>
      <c r="I962">
        <f>VLOOKUP(F962, [1]Sheet1!A:B, 2, FALSE)</f>
        <v>19</v>
      </c>
      <c r="J962" s="1">
        <f>hospitaldata[[#This Row],[departure_date]]-hospitaldata[[#This Row],[arrival_date]]</f>
        <v>8</v>
      </c>
      <c r="K962" s="1" t="str">
        <f t="shared" ref="K962:K1001" si="46">TEXT(C962, "dddd")</f>
        <v>Friday</v>
      </c>
      <c r="L962" s="4" t="b">
        <f t="shared" ref="L962:L1001" si="47">AND($J962&gt;AVERAGE($J$2:$J$1001), $G962&lt;80)</f>
        <v>1</v>
      </c>
    </row>
    <row r="963" spans="1:12" x14ac:dyDescent="0.25">
      <c r="A963" s="1" t="s">
        <v>1927</v>
      </c>
      <c r="B963" s="1" t="s">
        <v>1928</v>
      </c>
      <c r="C963">
        <v>12</v>
      </c>
      <c r="D963" s="2">
        <v>45700</v>
      </c>
      <c r="E963" s="2">
        <v>45701</v>
      </c>
      <c r="F963" s="1" t="s">
        <v>9</v>
      </c>
      <c r="G963">
        <v>76</v>
      </c>
      <c r="H963" t="str">
        <f t="shared" si="45"/>
        <v>Good</v>
      </c>
      <c r="I963">
        <f>VLOOKUP(F963, [1]Sheet1!A:B, 2, FALSE)</f>
        <v>10</v>
      </c>
      <c r="J963" s="1">
        <f>hospitaldata[[#This Row],[departure_date]]-hospitaldata[[#This Row],[arrival_date]]</f>
        <v>1</v>
      </c>
      <c r="K963" s="1" t="str">
        <f t="shared" si="46"/>
        <v>Thursday</v>
      </c>
      <c r="L963" s="4" t="b">
        <f t="shared" si="47"/>
        <v>0</v>
      </c>
    </row>
    <row r="964" spans="1:12" x14ac:dyDescent="0.25">
      <c r="A964" s="1" t="s">
        <v>1929</v>
      </c>
      <c r="B964" s="1" t="s">
        <v>1930</v>
      </c>
      <c r="C964">
        <v>35</v>
      </c>
      <c r="D964" s="2">
        <v>45665</v>
      </c>
      <c r="E964" s="2">
        <v>45670</v>
      </c>
      <c r="F964" s="1" t="s">
        <v>17</v>
      </c>
      <c r="G964">
        <v>85</v>
      </c>
      <c r="H964" t="str">
        <f t="shared" si="45"/>
        <v>Good</v>
      </c>
      <c r="I964">
        <f>VLOOKUP(F964, [1]Sheet1!A:B, 2, FALSE)</f>
        <v>22</v>
      </c>
      <c r="J964" s="1">
        <f>hospitaldata[[#This Row],[departure_date]]-hospitaldata[[#This Row],[arrival_date]]</f>
        <v>5</v>
      </c>
      <c r="K964" s="1" t="str">
        <f t="shared" si="46"/>
        <v>Saturday</v>
      </c>
      <c r="L964" s="4" t="b">
        <f t="shared" si="47"/>
        <v>0</v>
      </c>
    </row>
    <row r="965" spans="1:12" x14ac:dyDescent="0.25">
      <c r="A965" s="1" t="s">
        <v>1931</v>
      </c>
      <c r="B965" s="1" t="s">
        <v>1932</v>
      </c>
      <c r="C965">
        <v>79</v>
      </c>
      <c r="D965" s="2">
        <v>45941</v>
      </c>
      <c r="E965" s="2">
        <v>45947</v>
      </c>
      <c r="F965" s="1" t="s">
        <v>20</v>
      </c>
      <c r="G965">
        <v>88</v>
      </c>
      <c r="H965" t="str">
        <f t="shared" si="45"/>
        <v>Good</v>
      </c>
      <c r="I965">
        <f>VLOOKUP(F965, [1]Sheet1!A:B, 2, FALSE)</f>
        <v>14</v>
      </c>
      <c r="J965" s="1">
        <f>hospitaldata[[#This Row],[departure_date]]-hospitaldata[[#This Row],[arrival_date]]</f>
        <v>6</v>
      </c>
      <c r="K965" s="1" t="str">
        <f t="shared" si="46"/>
        <v>Monday</v>
      </c>
      <c r="L965" s="4" t="b">
        <f t="shared" si="47"/>
        <v>0</v>
      </c>
    </row>
    <row r="966" spans="1:12" x14ac:dyDescent="0.25">
      <c r="A966" s="1" t="s">
        <v>1933</v>
      </c>
      <c r="B966" s="1" t="s">
        <v>1934</v>
      </c>
      <c r="C966">
        <v>46</v>
      </c>
      <c r="D966" s="2">
        <v>45758</v>
      </c>
      <c r="E966" s="2">
        <v>45772</v>
      </c>
      <c r="F966" s="1" t="s">
        <v>20</v>
      </c>
      <c r="G966">
        <v>82</v>
      </c>
      <c r="H966" t="str">
        <f t="shared" si="45"/>
        <v>Good</v>
      </c>
      <c r="I966">
        <f>VLOOKUP(F966, [1]Sheet1!A:B, 2, FALSE)</f>
        <v>14</v>
      </c>
      <c r="J966" s="1">
        <f>hospitaldata[[#This Row],[departure_date]]-hospitaldata[[#This Row],[arrival_date]]</f>
        <v>14</v>
      </c>
      <c r="K966" s="1" t="str">
        <f t="shared" si="46"/>
        <v>Wednesday</v>
      </c>
      <c r="L966" s="4" t="b">
        <f t="shared" si="47"/>
        <v>0</v>
      </c>
    </row>
    <row r="967" spans="1:12" x14ac:dyDescent="0.25">
      <c r="A967" s="1" t="s">
        <v>1935</v>
      </c>
      <c r="B967" s="1" t="s">
        <v>1936</v>
      </c>
      <c r="C967">
        <v>15</v>
      </c>
      <c r="D967" s="2">
        <v>45728</v>
      </c>
      <c r="E967" s="2">
        <v>45741</v>
      </c>
      <c r="F967" s="1" t="s">
        <v>9</v>
      </c>
      <c r="G967">
        <v>96</v>
      </c>
      <c r="H967" t="str">
        <f t="shared" si="45"/>
        <v>Excellent</v>
      </c>
      <c r="I967">
        <f>VLOOKUP(F967, [1]Sheet1!A:B, 2, FALSE)</f>
        <v>10</v>
      </c>
      <c r="J967" s="1">
        <f>hospitaldata[[#This Row],[departure_date]]-hospitaldata[[#This Row],[arrival_date]]</f>
        <v>13</v>
      </c>
      <c r="K967" s="1" t="str">
        <f t="shared" si="46"/>
        <v>Sunday</v>
      </c>
      <c r="L967" s="4" t="b">
        <f t="shared" si="47"/>
        <v>0</v>
      </c>
    </row>
    <row r="968" spans="1:12" x14ac:dyDescent="0.25">
      <c r="A968" s="1" t="s">
        <v>1937</v>
      </c>
      <c r="B968" s="1" t="s">
        <v>1938</v>
      </c>
      <c r="C968">
        <v>28</v>
      </c>
      <c r="D968" s="2">
        <v>45885</v>
      </c>
      <c r="E968" s="2">
        <v>45899</v>
      </c>
      <c r="F968" s="1" t="s">
        <v>14</v>
      </c>
      <c r="G968">
        <v>78</v>
      </c>
      <c r="H968" t="str">
        <f t="shared" si="45"/>
        <v>Good</v>
      </c>
      <c r="I968">
        <f>VLOOKUP(F968, [1]Sheet1!A:B, 2, FALSE)</f>
        <v>19</v>
      </c>
      <c r="J968" s="1">
        <f>hospitaldata[[#This Row],[departure_date]]-hospitaldata[[#This Row],[arrival_date]]</f>
        <v>14</v>
      </c>
      <c r="K968" s="1" t="str">
        <f t="shared" si="46"/>
        <v>Saturday</v>
      </c>
      <c r="L968" s="4" t="b">
        <f t="shared" si="47"/>
        <v>1</v>
      </c>
    </row>
    <row r="969" spans="1:12" x14ac:dyDescent="0.25">
      <c r="A969" s="1" t="s">
        <v>1939</v>
      </c>
      <c r="B969" s="1" t="s">
        <v>1940</v>
      </c>
      <c r="C969">
        <v>76</v>
      </c>
      <c r="D969" s="2">
        <v>45678</v>
      </c>
      <c r="E969" s="2">
        <v>45683</v>
      </c>
      <c r="F969" s="1" t="s">
        <v>9</v>
      </c>
      <c r="G969">
        <v>86</v>
      </c>
      <c r="H969" t="str">
        <f t="shared" si="45"/>
        <v>Good</v>
      </c>
      <c r="I969">
        <f>VLOOKUP(F969, [1]Sheet1!A:B, 2, FALSE)</f>
        <v>10</v>
      </c>
      <c r="J969" s="1">
        <f>hospitaldata[[#This Row],[departure_date]]-hospitaldata[[#This Row],[arrival_date]]</f>
        <v>5</v>
      </c>
      <c r="K969" s="1" t="str">
        <f t="shared" si="46"/>
        <v>Friday</v>
      </c>
      <c r="L969" s="4" t="b">
        <f t="shared" si="47"/>
        <v>0</v>
      </c>
    </row>
    <row r="970" spans="1:12" x14ac:dyDescent="0.25">
      <c r="A970" s="1" t="s">
        <v>1941</v>
      </c>
      <c r="B970" s="1" t="s">
        <v>1942</v>
      </c>
      <c r="C970">
        <v>54</v>
      </c>
      <c r="D970" s="2">
        <v>45942</v>
      </c>
      <c r="E970" s="2">
        <v>45946</v>
      </c>
      <c r="F970" s="1" t="s">
        <v>20</v>
      </c>
      <c r="G970">
        <v>84</v>
      </c>
      <c r="H970" t="str">
        <f t="shared" si="45"/>
        <v>Good</v>
      </c>
      <c r="I970">
        <f>VLOOKUP(F970, [1]Sheet1!A:B, 2, FALSE)</f>
        <v>14</v>
      </c>
      <c r="J970" s="1">
        <f>hospitaldata[[#This Row],[departure_date]]-hospitaldata[[#This Row],[arrival_date]]</f>
        <v>4</v>
      </c>
      <c r="K970" s="1" t="str">
        <f t="shared" si="46"/>
        <v>Thursday</v>
      </c>
      <c r="L970" s="4" t="b">
        <f t="shared" si="47"/>
        <v>0</v>
      </c>
    </row>
    <row r="971" spans="1:12" x14ac:dyDescent="0.25">
      <c r="A971" s="1" t="s">
        <v>1943</v>
      </c>
      <c r="B971" s="1" t="s">
        <v>1944</v>
      </c>
      <c r="C971">
        <v>69</v>
      </c>
      <c r="D971" s="2">
        <v>45821</v>
      </c>
      <c r="E971" s="2">
        <v>45823</v>
      </c>
      <c r="F971" s="1" t="s">
        <v>14</v>
      </c>
      <c r="G971">
        <v>81</v>
      </c>
      <c r="H971" t="str">
        <f t="shared" si="45"/>
        <v>Good</v>
      </c>
      <c r="I971">
        <f>VLOOKUP(F971, [1]Sheet1!A:B, 2, FALSE)</f>
        <v>19</v>
      </c>
      <c r="J971" s="1">
        <f>hospitaldata[[#This Row],[departure_date]]-hospitaldata[[#This Row],[arrival_date]]</f>
        <v>2</v>
      </c>
      <c r="K971" s="1" t="str">
        <f t="shared" si="46"/>
        <v>Friday</v>
      </c>
      <c r="L971" s="4" t="b">
        <f t="shared" si="47"/>
        <v>0</v>
      </c>
    </row>
    <row r="972" spans="1:12" x14ac:dyDescent="0.25">
      <c r="A972" s="1" t="s">
        <v>1945</v>
      </c>
      <c r="B972" s="1" t="s">
        <v>1946</v>
      </c>
      <c r="C972">
        <v>15</v>
      </c>
      <c r="D972" s="2">
        <v>46013</v>
      </c>
      <c r="E972" s="2">
        <v>46027</v>
      </c>
      <c r="F972" s="1" t="s">
        <v>9</v>
      </c>
      <c r="G972">
        <v>78</v>
      </c>
      <c r="H972" t="str">
        <f t="shared" si="45"/>
        <v>Good</v>
      </c>
      <c r="I972">
        <f>VLOOKUP(F972, [1]Sheet1!A:B, 2, FALSE)</f>
        <v>10</v>
      </c>
      <c r="J972" s="1">
        <f>hospitaldata[[#This Row],[departure_date]]-hospitaldata[[#This Row],[arrival_date]]</f>
        <v>14</v>
      </c>
      <c r="K972" s="1" t="str">
        <f t="shared" si="46"/>
        <v>Sunday</v>
      </c>
      <c r="L972" s="4" t="b">
        <f t="shared" si="47"/>
        <v>1</v>
      </c>
    </row>
    <row r="973" spans="1:12" x14ac:dyDescent="0.25">
      <c r="A973" s="1" t="s">
        <v>1947</v>
      </c>
      <c r="B973" s="1" t="s">
        <v>1948</v>
      </c>
      <c r="C973">
        <v>86</v>
      </c>
      <c r="D973" s="2">
        <v>45798</v>
      </c>
      <c r="E973" s="2">
        <v>45809</v>
      </c>
      <c r="F973" s="1" t="s">
        <v>9</v>
      </c>
      <c r="G973">
        <v>88</v>
      </c>
      <c r="H973" t="str">
        <f t="shared" si="45"/>
        <v>Good</v>
      </c>
      <c r="I973">
        <f>VLOOKUP(F973, [1]Sheet1!A:B, 2, FALSE)</f>
        <v>10</v>
      </c>
      <c r="J973" s="1">
        <f>hospitaldata[[#This Row],[departure_date]]-hospitaldata[[#This Row],[arrival_date]]</f>
        <v>11</v>
      </c>
      <c r="K973" s="1" t="str">
        <f t="shared" si="46"/>
        <v>Monday</v>
      </c>
      <c r="L973" s="4" t="b">
        <f t="shared" si="47"/>
        <v>0</v>
      </c>
    </row>
    <row r="974" spans="1:12" x14ac:dyDescent="0.25">
      <c r="A974" s="1" t="s">
        <v>1949</v>
      </c>
      <c r="B974" s="1" t="s">
        <v>1950</v>
      </c>
      <c r="C974">
        <v>21</v>
      </c>
      <c r="D974" s="2">
        <v>45986</v>
      </c>
      <c r="E974" s="2">
        <v>45993</v>
      </c>
      <c r="F974" s="1" t="s">
        <v>20</v>
      </c>
      <c r="G974">
        <v>78</v>
      </c>
      <c r="H974" t="str">
        <f t="shared" si="45"/>
        <v>Good</v>
      </c>
      <c r="I974">
        <f>VLOOKUP(F974, [1]Sheet1!A:B, 2, FALSE)</f>
        <v>14</v>
      </c>
      <c r="J974" s="1">
        <f>hospitaldata[[#This Row],[departure_date]]-hospitaldata[[#This Row],[arrival_date]]</f>
        <v>7</v>
      </c>
      <c r="K974" s="1" t="str">
        <f t="shared" si="46"/>
        <v>Saturday</v>
      </c>
      <c r="L974" s="4" t="b">
        <f t="shared" si="47"/>
        <v>0</v>
      </c>
    </row>
    <row r="975" spans="1:12" x14ac:dyDescent="0.25">
      <c r="A975" s="1" t="s">
        <v>1951</v>
      </c>
      <c r="B975" s="1" t="s">
        <v>1952</v>
      </c>
      <c r="C975">
        <v>37</v>
      </c>
      <c r="D975" s="2">
        <v>45773</v>
      </c>
      <c r="E975" s="2">
        <v>45782</v>
      </c>
      <c r="F975" s="1" t="s">
        <v>9</v>
      </c>
      <c r="G975">
        <v>79</v>
      </c>
      <c r="H975" t="str">
        <f t="shared" si="45"/>
        <v>Good</v>
      </c>
      <c r="I975">
        <f>VLOOKUP(F975, [1]Sheet1!A:B, 2, FALSE)</f>
        <v>10</v>
      </c>
      <c r="J975" s="1">
        <f>hospitaldata[[#This Row],[departure_date]]-hospitaldata[[#This Row],[arrival_date]]</f>
        <v>9</v>
      </c>
      <c r="K975" s="1" t="str">
        <f t="shared" si="46"/>
        <v>Monday</v>
      </c>
      <c r="L975" s="4" t="b">
        <f t="shared" si="47"/>
        <v>1</v>
      </c>
    </row>
    <row r="976" spans="1:12" x14ac:dyDescent="0.25">
      <c r="A976" s="1" t="s">
        <v>1953</v>
      </c>
      <c r="B976" s="1" t="s">
        <v>1954</v>
      </c>
      <c r="C976">
        <v>8</v>
      </c>
      <c r="D976" s="2">
        <v>45707</v>
      </c>
      <c r="E976" s="2">
        <v>45709</v>
      </c>
      <c r="F976" s="1" t="s">
        <v>20</v>
      </c>
      <c r="G976">
        <v>64</v>
      </c>
      <c r="H976" t="str">
        <f t="shared" si="45"/>
        <v>Good</v>
      </c>
      <c r="I976">
        <f>VLOOKUP(F976, [1]Sheet1!A:B, 2, FALSE)</f>
        <v>14</v>
      </c>
      <c r="J976" s="1">
        <f>hospitaldata[[#This Row],[departure_date]]-hospitaldata[[#This Row],[arrival_date]]</f>
        <v>2</v>
      </c>
      <c r="K976" s="1" t="str">
        <f t="shared" si="46"/>
        <v>Sunday</v>
      </c>
      <c r="L976" s="4" t="b">
        <f t="shared" si="47"/>
        <v>0</v>
      </c>
    </row>
    <row r="977" spans="1:12" x14ac:dyDescent="0.25">
      <c r="A977" s="1" t="s">
        <v>1955</v>
      </c>
      <c r="B977" s="1" t="s">
        <v>1956</v>
      </c>
      <c r="C977">
        <v>19</v>
      </c>
      <c r="D977" s="2">
        <v>45783</v>
      </c>
      <c r="E977" s="2">
        <v>45794</v>
      </c>
      <c r="F977" s="1" t="s">
        <v>14</v>
      </c>
      <c r="G977">
        <v>96</v>
      </c>
      <c r="H977" t="str">
        <f t="shared" si="45"/>
        <v>Excellent</v>
      </c>
      <c r="I977">
        <f>VLOOKUP(F977, [1]Sheet1!A:B, 2, FALSE)</f>
        <v>19</v>
      </c>
      <c r="J977" s="1">
        <f>hospitaldata[[#This Row],[departure_date]]-hospitaldata[[#This Row],[arrival_date]]</f>
        <v>11</v>
      </c>
      <c r="K977" s="1" t="str">
        <f t="shared" si="46"/>
        <v>Thursday</v>
      </c>
      <c r="L977" s="4" t="b">
        <f t="shared" si="47"/>
        <v>0</v>
      </c>
    </row>
    <row r="978" spans="1:12" x14ac:dyDescent="0.25">
      <c r="A978" s="1" t="s">
        <v>1957</v>
      </c>
      <c r="B978" s="1" t="s">
        <v>1958</v>
      </c>
      <c r="C978">
        <v>21</v>
      </c>
      <c r="D978" s="2">
        <v>45981</v>
      </c>
      <c r="E978" s="2">
        <v>45994</v>
      </c>
      <c r="F978" s="1" t="s">
        <v>9</v>
      </c>
      <c r="G978">
        <v>93</v>
      </c>
      <c r="H978" t="str">
        <f t="shared" si="45"/>
        <v>Excellent</v>
      </c>
      <c r="I978">
        <f>VLOOKUP(F978, [1]Sheet1!A:B, 2, FALSE)</f>
        <v>10</v>
      </c>
      <c r="J978" s="1">
        <f>hospitaldata[[#This Row],[departure_date]]-hospitaldata[[#This Row],[arrival_date]]</f>
        <v>13</v>
      </c>
      <c r="K978" s="1" t="str">
        <f t="shared" si="46"/>
        <v>Saturday</v>
      </c>
      <c r="L978" s="4" t="b">
        <f t="shared" si="47"/>
        <v>0</v>
      </c>
    </row>
    <row r="979" spans="1:12" x14ac:dyDescent="0.25">
      <c r="A979" s="1" t="s">
        <v>1959</v>
      </c>
      <c r="B979" s="1" t="s">
        <v>1960</v>
      </c>
      <c r="C979">
        <v>76</v>
      </c>
      <c r="D979" s="2">
        <v>45794</v>
      </c>
      <c r="E979" s="2">
        <v>45804</v>
      </c>
      <c r="F979" s="1" t="s">
        <v>9</v>
      </c>
      <c r="G979">
        <v>90</v>
      </c>
      <c r="H979" t="str">
        <f t="shared" si="45"/>
        <v>Excellent</v>
      </c>
      <c r="I979">
        <f>VLOOKUP(F979, [1]Sheet1!A:B, 2, FALSE)</f>
        <v>10</v>
      </c>
      <c r="J979" s="1">
        <f>hospitaldata[[#This Row],[departure_date]]-hospitaldata[[#This Row],[arrival_date]]</f>
        <v>10</v>
      </c>
      <c r="K979" s="1" t="str">
        <f t="shared" si="46"/>
        <v>Friday</v>
      </c>
      <c r="L979" s="4" t="b">
        <f t="shared" si="47"/>
        <v>0</v>
      </c>
    </row>
    <row r="980" spans="1:12" x14ac:dyDescent="0.25">
      <c r="A980" s="1" t="s">
        <v>1961</v>
      </c>
      <c r="B980" s="1" t="s">
        <v>1962</v>
      </c>
      <c r="C980">
        <v>6</v>
      </c>
      <c r="D980" s="2">
        <v>45804</v>
      </c>
      <c r="E980" s="2">
        <v>45814</v>
      </c>
      <c r="F980" s="1" t="s">
        <v>20</v>
      </c>
      <c r="G980">
        <v>89</v>
      </c>
      <c r="H980" t="str">
        <f t="shared" si="45"/>
        <v>Good</v>
      </c>
      <c r="I980">
        <f>VLOOKUP(F980, [1]Sheet1!A:B, 2, FALSE)</f>
        <v>14</v>
      </c>
      <c r="J980" s="1">
        <f>hospitaldata[[#This Row],[departure_date]]-hospitaldata[[#This Row],[arrival_date]]</f>
        <v>10</v>
      </c>
      <c r="K980" s="1" t="str">
        <f t="shared" si="46"/>
        <v>Friday</v>
      </c>
      <c r="L980" s="4" t="b">
        <f t="shared" si="47"/>
        <v>0</v>
      </c>
    </row>
    <row r="981" spans="1:12" x14ac:dyDescent="0.25">
      <c r="A981" s="1" t="s">
        <v>1963</v>
      </c>
      <c r="B981" s="1" t="s">
        <v>1964</v>
      </c>
      <c r="C981">
        <v>30</v>
      </c>
      <c r="D981" s="2">
        <v>45820</v>
      </c>
      <c r="E981" s="2">
        <v>45829</v>
      </c>
      <c r="F981" s="1" t="s">
        <v>20</v>
      </c>
      <c r="G981">
        <v>80</v>
      </c>
      <c r="H981" t="str">
        <f t="shared" si="45"/>
        <v>Good</v>
      </c>
      <c r="I981">
        <f>VLOOKUP(F981, [1]Sheet1!A:B, 2, FALSE)</f>
        <v>14</v>
      </c>
      <c r="J981" s="1">
        <f>hospitaldata[[#This Row],[departure_date]]-hospitaldata[[#This Row],[arrival_date]]</f>
        <v>9</v>
      </c>
      <c r="K981" s="1" t="str">
        <f t="shared" si="46"/>
        <v>Monday</v>
      </c>
      <c r="L981" s="4" t="b">
        <f t="shared" si="47"/>
        <v>0</v>
      </c>
    </row>
    <row r="982" spans="1:12" x14ac:dyDescent="0.25">
      <c r="A982" s="1" t="s">
        <v>1965</v>
      </c>
      <c r="B982" s="1" t="s">
        <v>1966</v>
      </c>
      <c r="C982">
        <v>60</v>
      </c>
      <c r="D982" s="2">
        <v>45996</v>
      </c>
      <c r="E982" s="2">
        <v>46001</v>
      </c>
      <c r="F982" s="1" t="s">
        <v>14</v>
      </c>
      <c r="G982">
        <v>91</v>
      </c>
      <c r="H982" t="str">
        <f t="shared" si="45"/>
        <v>Excellent</v>
      </c>
      <c r="I982">
        <f>VLOOKUP(F982, [1]Sheet1!A:B, 2, FALSE)</f>
        <v>19</v>
      </c>
      <c r="J982" s="1">
        <f>hospitaldata[[#This Row],[departure_date]]-hospitaldata[[#This Row],[arrival_date]]</f>
        <v>5</v>
      </c>
      <c r="K982" s="1" t="str">
        <f t="shared" si="46"/>
        <v>Wednesday</v>
      </c>
      <c r="L982" s="4" t="b">
        <f t="shared" si="47"/>
        <v>0</v>
      </c>
    </row>
    <row r="983" spans="1:12" x14ac:dyDescent="0.25">
      <c r="A983" s="1" t="s">
        <v>1967</v>
      </c>
      <c r="B983" s="1" t="s">
        <v>1968</v>
      </c>
      <c r="C983">
        <v>65</v>
      </c>
      <c r="D983" s="2">
        <v>45795</v>
      </c>
      <c r="E983" s="2">
        <v>45797</v>
      </c>
      <c r="F983" s="1" t="s">
        <v>14</v>
      </c>
      <c r="G983">
        <v>61</v>
      </c>
      <c r="H983" t="str">
        <f t="shared" si="45"/>
        <v>Good</v>
      </c>
      <c r="I983">
        <f>VLOOKUP(F983, [1]Sheet1!A:B, 2, FALSE)</f>
        <v>19</v>
      </c>
      <c r="J983" s="1">
        <f>hospitaldata[[#This Row],[departure_date]]-hospitaldata[[#This Row],[arrival_date]]</f>
        <v>2</v>
      </c>
      <c r="K983" s="1" t="str">
        <f t="shared" si="46"/>
        <v>Monday</v>
      </c>
      <c r="L983" s="4" t="b">
        <f t="shared" si="47"/>
        <v>0</v>
      </c>
    </row>
    <row r="984" spans="1:12" x14ac:dyDescent="0.25">
      <c r="A984" s="1" t="s">
        <v>1969</v>
      </c>
      <c r="B984" s="1" t="s">
        <v>1970</v>
      </c>
      <c r="C984">
        <v>59</v>
      </c>
      <c r="D984" s="2">
        <v>45930</v>
      </c>
      <c r="E984" s="2">
        <v>45944</v>
      </c>
      <c r="F984" s="1" t="s">
        <v>20</v>
      </c>
      <c r="G984">
        <v>98</v>
      </c>
      <c r="H984" t="str">
        <f t="shared" si="45"/>
        <v>Excellent</v>
      </c>
      <c r="I984">
        <f>VLOOKUP(F984, [1]Sheet1!A:B, 2, FALSE)</f>
        <v>14</v>
      </c>
      <c r="J984" s="1">
        <f>hospitaldata[[#This Row],[departure_date]]-hospitaldata[[#This Row],[arrival_date]]</f>
        <v>14</v>
      </c>
      <c r="K984" s="1" t="str">
        <f t="shared" si="46"/>
        <v>Tuesday</v>
      </c>
      <c r="L984" s="4" t="b">
        <f t="shared" si="47"/>
        <v>0</v>
      </c>
    </row>
    <row r="985" spans="1:12" x14ac:dyDescent="0.25">
      <c r="A985" s="1" t="s">
        <v>1971</v>
      </c>
      <c r="B985" s="1" t="s">
        <v>1972</v>
      </c>
      <c r="C985">
        <v>30</v>
      </c>
      <c r="D985" s="2">
        <v>45745</v>
      </c>
      <c r="E985" s="2">
        <v>45746</v>
      </c>
      <c r="F985" s="1" t="s">
        <v>14</v>
      </c>
      <c r="G985">
        <v>70</v>
      </c>
      <c r="H985" t="str">
        <f t="shared" si="45"/>
        <v>Good</v>
      </c>
      <c r="I985">
        <f>VLOOKUP(F985, [1]Sheet1!A:B, 2, FALSE)</f>
        <v>19</v>
      </c>
      <c r="J985" s="1">
        <f>hospitaldata[[#This Row],[departure_date]]-hospitaldata[[#This Row],[arrival_date]]</f>
        <v>1</v>
      </c>
      <c r="K985" s="1" t="str">
        <f t="shared" si="46"/>
        <v>Monday</v>
      </c>
      <c r="L985" s="4" t="b">
        <f t="shared" si="47"/>
        <v>0</v>
      </c>
    </row>
    <row r="986" spans="1:12" x14ac:dyDescent="0.25">
      <c r="A986" s="1" t="s">
        <v>1973</v>
      </c>
      <c r="B986" s="1" t="s">
        <v>825</v>
      </c>
      <c r="C986">
        <v>84</v>
      </c>
      <c r="D986" s="2">
        <v>45984</v>
      </c>
      <c r="E986" s="2">
        <v>45994</v>
      </c>
      <c r="F986" s="1" t="s">
        <v>20</v>
      </c>
      <c r="G986">
        <v>71</v>
      </c>
      <c r="H986" t="str">
        <f t="shared" si="45"/>
        <v>Good</v>
      </c>
      <c r="I986">
        <f>VLOOKUP(F986, [1]Sheet1!A:B, 2, FALSE)</f>
        <v>14</v>
      </c>
      <c r="J986" s="1">
        <f>hospitaldata[[#This Row],[departure_date]]-hospitaldata[[#This Row],[arrival_date]]</f>
        <v>10</v>
      </c>
      <c r="K986" s="1" t="str">
        <f t="shared" si="46"/>
        <v>Saturday</v>
      </c>
      <c r="L986" s="4" t="b">
        <f t="shared" si="47"/>
        <v>1</v>
      </c>
    </row>
    <row r="987" spans="1:12" x14ac:dyDescent="0.25">
      <c r="A987" s="1" t="s">
        <v>1974</v>
      </c>
      <c r="B987" s="1" t="s">
        <v>1975</v>
      </c>
      <c r="C987">
        <v>80</v>
      </c>
      <c r="D987" s="2">
        <v>46005</v>
      </c>
      <c r="E987" s="2">
        <v>46006</v>
      </c>
      <c r="F987" s="1" t="s">
        <v>17</v>
      </c>
      <c r="G987">
        <v>87</v>
      </c>
      <c r="H987" t="str">
        <f t="shared" si="45"/>
        <v>Good</v>
      </c>
      <c r="I987">
        <f>VLOOKUP(F987, [1]Sheet1!A:B, 2, FALSE)</f>
        <v>22</v>
      </c>
      <c r="J987" s="1">
        <f>hospitaldata[[#This Row],[departure_date]]-hospitaldata[[#This Row],[arrival_date]]</f>
        <v>1</v>
      </c>
      <c r="K987" s="1" t="str">
        <f t="shared" si="46"/>
        <v>Tuesday</v>
      </c>
      <c r="L987" s="4" t="b">
        <f t="shared" si="47"/>
        <v>0</v>
      </c>
    </row>
    <row r="988" spans="1:12" x14ac:dyDescent="0.25">
      <c r="A988" s="1" t="s">
        <v>1976</v>
      </c>
      <c r="B988" s="1" t="s">
        <v>1977</v>
      </c>
      <c r="C988">
        <v>52</v>
      </c>
      <c r="D988" s="2">
        <v>45856</v>
      </c>
      <c r="E988" s="2">
        <v>45858</v>
      </c>
      <c r="F988" s="1" t="s">
        <v>9</v>
      </c>
      <c r="G988">
        <v>83</v>
      </c>
      <c r="H988" t="str">
        <f t="shared" si="45"/>
        <v>Good</v>
      </c>
      <c r="I988">
        <f>VLOOKUP(F988, [1]Sheet1!A:B, 2, FALSE)</f>
        <v>10</v>
      </c>
      <c r="J988" s="1">
        <f>hospitaldata[[#This Row],[departure_date]]-hospitaldata[[#This Row],[arrival_date]]</f>
        <v>2</v>
      </c>
      <c r="K988" s="1" t="str">
        <f t="shared" si="46"/>
        <v>Tuesday</v>
      </c>
      <c r="L988" s="4" t="b">
        <f t="shared" si="47"/>
        <v>0</v>
      </c>
    </row>
    <row r="989" spans="1:12" x14ac:dyDescent="0.25">
      <c r="A989" s="1" t="s">
        <v>1978</v>
      </c>
      <c r="B989" s="1" t="s">
        <v>1979</v>
      </c>
      <c r="C989">
        <v>3</v>
      </c>
      <c r="D989" s="2">
        <v>45676</v>
      </c>
      <c r="E989" s="2">
        <v>45686</v>
      </c>
      <c r="F989" s="1" t="s">
        <v>20</v>
      </c>
      <c r="G989">
        <v>70</v>
      </c>
      <c r="H989" t="str">
        <f t="shared" si="45"/>
        <v>Good</v>
      </c>
      <c r="I989">
        <f>VLOOKUP(F989, [1]Sheet1!A:B, 2, FALSE)</f>
        <v>14</v>
      </c>
      <c r="J989" s="1">
        <f>hospitaldata[[#This Row],[departure_date]]-hospitaldata[[#This Row],[arrival_date]]</f>
        <v>10</v>
      </c>
      <c r="K989" s="1" t="str">
        <f t="shared" si="46"/>
        <v>Tuesday</v>
      </c>
      <c r="L989" s="4" t="b">
        <f t="shared" si="47"/>
        <v>1</v>
      </c>
    </row>
    <row r="990" spans="1:12" x14ac:dyDescent="0.25">
      <c r="A990" s="1" t="s">
        <v>1980</v>
      </c>
      <c r="B990" s="1" t="s">
        <v>1981</v>
      </c>
      <c r="C990">
        <v>39</v>
      </c>
      <c r="D990" s="2">
        <v>45828</v>
      </c>
      <c r="E990" s="2">
        <v>45839</v>
      </c>
      <c r="F990" s="1" t="s">
        <v>9</v>
      </c>
      <c r="G990">
        <v>62</v>
      </c>
      <c r="H990" t="str">
        <f t="shared" si="45"/>
        <v>Good</v>
      </c>
      <c r="I990">
        <f>VLOOKUP(F990, [1]Sheet1!A:B, 2, FALSE)</f>
        <v>10</v>
      </c>
      <c r="J990" s="1">
        <f>hospitaldata[[#This Row],[departure_date]]-hospitaldata[[#This Row],[arrival_date]]</f>
        <v>11</v>
      </c>
      <c r="K990" s="1" t="str">
        <f t="shared" si="46"/>
        <v>Wednesday</v>
      </c>
      <c r="L990" s="4" t="b">
        <f t="shared" si="47"/>
        <v>1</v>
      </c>
    </row>
    <row r="991" spans="1:12" x14ac:dyDescent="0.25">
      <c r="A991" s="1" t="s">
        <v>1982</v>
      </c>
      <c r="B991" s="1" t="s">
        <v>1983</v>
      </c>
      <c r="C991">
        <v>11</v>
      </c>
      <c r="D991" s="2">
        <v>45940</v>
      </c>
      <c r="E991" s="2">
        <v>45941</v>
      </c>
      <c r="F991" s="1" t="s">
        <v>14</v>
      </c>
      <c r="G991">
        <v>61</v>
      </c>
      <c r="H991" t="str">
        <f t="shared" si="45"/>
        <v>Good</v>
      </c>
      <c r="I991">
        <f>VLOOKUP(F991, [1]Sheet1!A:B, 2, FALSE)</f>
        <v>19</v>
      </c>
      <c r="J991" s="1">
        <f>hospitaldata[[#This Row],[departure_date]]-hospitaldata[[#This Row],[arrival_date]]</f>
        <v>1</v>
      </c>
      <c r="K991" s="1" t="str">
        <f t="shared" si="46"/>
        <v>Wednesday</v>
      </c>
      <c r="L991" s="4" t="b">
        <f t="shared" si="47"/>
        <v>0</v>
      </c>
    </row>
    <row r="992" spans="1:12" x14ac:dyDescent="0.25">
      <c r="A992" s="1" t="s">
        <v>1984</v>
      </c>
      <c r="B992" s="1" t="s">
        <v>1985</v>
      </c>
      <c r="C992">
        <v>48</v>
      </c>
      <c r="D992" s="2">
        <v>45973</v>
      </c>
      <c r="E992" s="2">
        <v>45979</v>
      </c>
      <c r="F992" s="1" t="s">
        <v>20</v>
      </c>
      <c r="G992">
        <v>89</v>
      </c>
      <c r="H992" t="str">
        <f t="shared" si="45"/>
        <v>Good</v>
      </c>
      <c r="I992">
        <f>VLOOKUP(F992, [1]Sheet1!A:B, 2, FALSE)</f>
        <v>14</v>
      </c>
      <c r="J992" s="1">
        <f>hospitaldata[[#This Row],[departure_date]]-hospitaldata[[#This Row],[arrival_date]]</f>
        <v>6</v>
      </c>
      <c r="K992" s="1" t="str">
        <f t="shared" si="46"/>
        <v>Friday</v>
      </c>
      <c r="L992" s="4" t="b">
        <f t="shared" si="47"/>
        <v>0</v>
      </c>
    </row>
    <row r="993" spans="1:12" x14ac:dyDescent="0.25">
      <c r="A993" s="1" t="s">
        <v>1986</v>
      </c>
      <c r="B993" s="1" t="s">
        <v>1987</v>
      </c>
      <c r="C993">
        <v>83</v>
      </c>
      <c r="D993" s="2">
        <v>45941</v>
      </c>
      <c r="E993" s="2">
        <v>45950</v>
      </c>
      <c r="F993" s="1" t="s">
        <v>9</v>
      </c>
      <c r="G993">
        <v>91</v>
      </c>
      <c r="H993" t="str">
        <f t="shared" si="45"/>
        <v>Excellent</v>
      </c>
      <c r="I993">
        <f>VLOOKUP(F993, [1]Sheet1!A:B, 2, FALSE)</f>
        <v>10</v>
      </c>
      <c r="J993" s="1">
        <f>hospitaldata[[#This Row],[departure_date]]-hospitaldata[[#This Row],[arrival_date]]</f>
        <v>9</v>
      </c>
      <c r="K993" s="1" t="str">
        <f t="shared" si="46"/>
        <v>Friday</v>
      </c>
      <c r="L993" s="4" t="b">
        <f t="shared" si="47"/>
        <v>0</v>
      </c>
    </row>
    <row r="994" spans="1:12" x14ac:dyDescent="0.25">
      <c r="A994" s="1" t="s">
        <v>1988</v>
      </c>
      <c r="B994" s="1" t="s">
        <v>1989</v>
      </c>
      <c r="C994">
        <v>9</v>
      </c>
      <c r="D994" s="2">
        <v>45955</v>
      </c>
      <c r="E994" s="2">
        <v>45963</v>
      </c>
      <c r="F994" s="1" t="s">
        <v>20</v>
      </c>
      <c r="G994">
        <v>92</v>
      </c>
      <c r="H994" t="str">
        <f t="shared" si="45"/>
        <v>Excellent</v>
      </c>
      <c r="I994">
        <f>VLOOKUP(F994, [1]Sheet1!A:B, 2, FALSE)</f>
        <v>14</v>
      </c>
      <c r="J994" s="1">
        <f>hospitaldata[[#This Row],[departure_date]]-hospitaldata[[#This Row],[arrival_date]]</f>
        <v>8</v>
      </c>
      <c r="K994" s="1" t="str">
        <f t="shared" si="46"/>
        <v>Monday</v>
      </c>
      <c r="L994" s="4" t="b">
        <f t="shared" si="47"/>
        <v>0</v>
      </c>
    </row>
    <row r="995" spans="1:12" x14ac:dyDescent="0.25">
      <c r="A995" s="1" t="s">
        <v>1990</v>
      </c>
      <c r="B995" s="1" t="s">
        <v>1991</v>
      </c>
      <c r="C995">
        <v>76</v>
      </c>
      <c r="D995" s="2">
        <v>46018</v>
      </c>
      <c r="E995" s="2">
        <v>46024</v>
      </c>
      <c r="F995" s="1" t="s">
        <v>20</v>
      </c>
      <c r="G995">
        <v>96</v>
      </c>
      <c r="H995" t="str">
        <f t="shared" si="45"/>
        <v>Excellent</v>
      </c>
      <c r="I995">
        <f>VLOOKUP(F995, [1]Sheet1!A:B, 2, FALSE)</f>
        <v>14</v>
      </c>
      <c r="J995" s="1">
        <f>hospitaldata[[#This Row],[departure_date]]-hospitaldata[[#This Row],[arrival_date]]</f>
        <v>6</v>
      </c>
      <c r="K995" s="1" t="str">
        <f t="shared" si="46"/>
        <v>Friday</v>
      </c>
      <c r="L995" s="4" t="b">
        <f t="shared" si="47"/>
        <v>0</v>
      </c>
    </row>
    <row r="996" spans="1:12" x14ac:dyDescent="0.25">
      <c r="A996" s="1" t="s">
        <v>1992</v>
      </c>
      <c r="B996" s="1" t="s">
        <v>1993</v>
      </c>
      <c r="C996">
        <v>79</v>
      </c>
      <c r="D996" s="2">
        <v>45679</v>
      </c>
      <c r="E996" s="2">
        <v>45688</v>
      </c>
      <c r="F996" s="1" t="s">
        <v>17</v>
      </c>
      <c r="G996">
        <v>79</v>
      </c>
      <c r="H996" t="str">
        <f t="shared" si="45"/>
        <v>Good</v>
      </c>
      <c r="I996">
        <f>VLOOKUP(F996, [1]Sheet1!A:B, 2, FALSE)</f>
        <v>22</v>
      </c>
      <c r="J996" s="1">
        <f>hospitaldata[[#This Row],[departure_date]]-hospitaldata[[#This Row],[arrival_date]]</f>
        <v>9</v>
      </c>
      <c r="K996" s="1" t="str">
        <f t="shared" si="46"/>
        <v>Monday</v>
      </c>
      <c r="L996" s="4" t="b">
        <f t="shared" si="47"/>
        <v>1</v>
      </c>
    </row>
    <row r="997" spans="1:12" x14ac:dyDescent="0.25">
      <c r="A997" s="1" t="s">
        <v>1994</v>
      </c>
      <c r="B997" s="1" t="s">
        <v>1995</v>
      </c>
      <c r="C997">
        <v>26</v>
      </c>
      <c r="D997" s="2">
        <v>45993</v>
      </c>
      <c r="E997" s="2">
        <v>45995</v>
      </c>
      <c r="F997" s="1" t="s">
        <v>17</v>
      </c>
      <c r="G997">
        <v>91</v>
      </c>
      <c r="H997" t="str">
        <f t="shared" si="45"/>
        <v>Excellent</v>
      </c>
      <c r="I997">
        <f>VLOOKUP(F997, [1]Sheet1!A:B, 2, FALSE)</f>
        <v>22</v>
      </c>
      <c r="J997" s="1">
        <f>hospitaldata[[#This Row],[departure_date]]-hospitaldata[[#This Row],[arrival_date]]</f>
        <v>2</v>
      </c>
      <c r="K997" s="1" t="str">
        <f t="shared" si="46"/>
        <v>Thursday</v>
      </c>
      <c r="L997" s="4" t="b">
        <f t="shared" si="47"/>
        <v>0</v>
      </c>
    </row>
    <row r="998" spans="1:12" x14ac:dyDescent="0.25">
      <c r="A998" s="1" t="s">
        <v>1996</v>
      </c>
      <c r="B998" s="1" t="s">
        <v>1997</v>
      </c>
      <c r="C998">
        <v>89</v>
      </c>
      <c r="D998" s="2">
        <v>45979</v>
      </c>
      <c r="E998" s="2">
        <v>45991</v>
      </c>
      <c r="F998" s="1" t="s">
        <v>17</v>
      </c>
      <c r="G998">
        <v>99</v>
      </c>
      <c r="H998" t="str">
        <f t="shared" si="45"/>
        <v>Excellent</v>
      </c>
      <c r="I998">
        <f>VLOOKUP(F998, [1]Sheet1!A:B, 2, FALSE)</f>
        <v>22</v>
      </c>
      <c r="J998" s="1">
        <f>hospitaldata[[#This Row],[departure_date]]-hospitaldata[[#This Row],[arrival_date]]</f>
        <v>12</v>
      </c>
      <c r="K998" s="1" t="str">
        <f t="shared" si="46"/>
        <v>Thursday</v>
      </c>
      <c r="L998" s="4" t="b">
        <f t="shared" si="47"/>
        <v>0</v>
      </c>
    </row>
    <row r="999" spans="1:12" x14ac:dyDescent="0.25">
      <c r="A999" s="1" t="s">
        <v>1998</v>
      </c>
      <c r="B999" s="1" t="s">
        <v>1999</v>
      </c>
      <c r="C999">
        <v>72</v>
      </c>
      <c r="D999" s="2">
        <v>46003</v>
      </c>
      <c r="E999" s="2">
        <v>46012</v>
      </c>
      <c r="F999" s="1" t="s">
        <v>20</v>
      </c>
      <c r="G999">
        <v>69</v>
      </c>
      <c r="H999" t="str">
        <f t="shared" si="45"/>
        <v>Good</v>
      </c>
      <c r="I999">
        <f>VLOOKUP(F999, [1]Sheet1!A:B, 2, FALSE)</f>
        <v>14</v>
      </c>
      <c r="J999" s="1">
        <f>hospitaldata[[#This Row],[departure_date]]-hospitaldata[[#This Row],[arrival_date]]</f>
        <v>9</v>
      </c>
      <c r="K999" s="1" t="str">
        <f t="shared" si="46"/>
        <v>Monday</v>
      </c>
      <c r="L999" s="4" t="b">
        <f t="shared" si="47"/>
        <v>1</v>
      </c>
    </row>
    <row r="1000" spans="1:12" x14ac:dyDescent="0.25">
      <c r="A1000" s="1" t="s">
        <v>2000</v>
      </c>
      <c r="B1000" s="1" t="s">
        <v>2001</v>
      </c>
      <c r="C1000">
        <v>47</v>
      </c>
      <c r="D1000" s="2">
        <v>45696</v>
      </c>
      <c r="E1000" s="2">
        <v>45708</v>
      </c>
      <c r="F1000" s="1" t="s">
        <v>20</v>
      </c>
      <c r="G1000">
        <v>61</v>
      </c>
      <c r="H1000" t="str">
        <f t="shared" si="45"/>
        <v>Good</v>
      </c>
      <c r="I1000">
        <f>VLOOKUP(F1000, [1]Sheet1!A:B, 2, FALSE)</f>
        <v>14</v>
      </c>
      <c r="J1000" s="1">
        <f>hospitaldata[[#This Row],[departure_date]]-hospitaldata[[#This Row],[arrival_date]]</f>
        <v>12</v>
      </c>
      <c r="K1000" s="1" t="str">
        <f t="shared" si="46"/>
        <v>Thursday</v>
      </c>
      <c r="L1000" s="4" t="b">
        <f t="shared" si="47"/>
        <v>1</v>
      </c>
    </row>
    <row r="1001" spans="1:12" x14ac:dyDescent="0.25">
      <c r="A1001" s="1" t="s">
        <v>2002</v>
      </c>
      <c r="B1001" s="1" t="s">
        <v>2003</v>
      </c>
      <c r="C1001">
        <v>64</v>
      </c>
      <c r="D1001" s="2">
        <v>45781</v>
      </c>
      <c r="E1001" s="2">
        <v>45785</v>
      </c>
      <c r="F1001" s="1" t="s">
        <v>14</v>
      </c>
      <c r="G1001">
        <v>83</v>
      </c>
      <c r="H1001" t="str">
        <f t="shared" si="45"/>
        <v>Good</v>
      </c>
      <c r="I1001">
        <f>VLOOKUP(F1001, [1]Sheet1!A:B, 2, FALSE)</f>
        <v>19</v>
      </c>
      <c r="J1001" s="1">
        <f>hospitaldata[[#This Row],[departure_date]]-hospitaldata[[#This Row],[arrival_date]]</f>
        <v>4</v>
      </c>
      <c r="K1001" s="1" t="str">
        <f t="shared" si="46"/>
        <v>Sunday</v>
      </c>
      <c r="L1001" s="4" t="b">
        <f t="shared" si="47"/>
        <v>0</v>
      </c>
    </row>
  </sheetData>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3" operator="containsText" id="{D1CD03F7-35AB-4712-AEBB-957E7042CDFC}">
            <xm:f>NOT(ISERROR(SEARCH($L$2,L1)))</xm:f>
            <xm:f>$L$2</xm:f>
            <x14:dxf>
              <border>
                <left style="thin">
                  <color rgb="FF9C0006"/>
                </left>
                <right style="thin">
                  <color rgb="FF9C0006"/>
                </right>
                <top style="thin">
                  <color rgb="FF9C0006"/>
                </top>
                <bottom style="thin">
                  <color rgb="FF9C0006"/>
                </bottom>
              </border>
            </x14:dxf>
          </x14:cfRule>
          <x14:cfRule type="containsText" priority="5" operator="containsText" id="{14C25713-D2F5-4808-A1F5-FE34ADE7E6DD}">
            <xm:f>NOT(ISERROR(SEARCH($L$2,L1)))</xm:f>
            <xm:f>$L$2</xm:f>
            <x14:dxf>
              <font>
                <color rgb="FF9C5700"/>
              </font>
              <fill>
                <patternFill>
                  <bgColor rgb="FFFFEB9C"/>
                </patternFill>
              </fill>
            </x14:dxf>
          </x14:cfRule>
          <xm:sqref>L1 L1002:L1048576</xm:sqref>
        </x14:conditionalFormatting>
        <x14:conditionalFormatting xmlns:xm="http://schemas.microsoft.com/office/excel/2006/main">
          <x14:cfRule type="containsText" priority="1" operator="containsText" id="{5F9FFBAC-A40A-4588-B67A-EABF026E05AB}">
            <xm:f>NOT(ISERROR(SEARCH($L$2,L2)))</xm:f>
            <xm:f>$L$2</xm:f>
            <x14:dxf>
              <font>
                <color rgb="FF9C0006"/>
              </font>
              <fill>
                <patternFill>
                  <bgColor rgb="FFFFC7CE"/>
                </patternFill>
              </fill>
            </x14:dxf>
          </x14:cfRule>
          <x14:cfRule type="containsText" priority="2" operator="containsText" id="{AE330CE8-45D8-45B0-A1B2-68C4467875AA}">
            <xm:f>NOT(ISERROR(SEARCH($L$2,L2)))</xm:f>
            <xm:f>$L$2</xm:f>
            <x14:dxf>
              <border>
                <left style="thin">
                  <color rgb="FF9C0006"/>
                </left>
                <right style="thin">
                  <color rgb="FF9C0006"/>
                </right>
                <top style="thin">
                  <color rgb="FF9C0006"/>
                </top>
                <bottom style="thin">
                  <color rgb="FF9C0006"/>
                </bottom>
              </border>
            </x14:dxf>
          </x14:cfRule>
          <xm:sqref>L2:L1001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233EB-0CD9-4156-81D5-FAE7CC44FDF1}">
  <dimension ref="A2:J32"/>
  <sheetViews>
    <sheetView showGridLines="0" zoomScale="87" zoomScaleNormal="87" workbookViewId="0">
      <selection activeCell="F13" sqref="F13"/>
    </sheetView>
  </sheetViews>
  <sheetFormatPr defaultRowHeight="15" x14ac:dyDescent="0.25"/>
  <cols>
    <col min="1" max="1" width="13.140625" bestFit="1" customWidth="1"/>
    <col min="2" max="2" width="19.85546875" bestFit="1" customWidth="1"/>
    <col min="3" max="3" width="20.5703125" bestFit="1" customWidth="1"/>
    <col min="4" max="4" width="21.7109375" bestFit="1" customWidth="1"/>
    <col min="5" max="5" width="26.42578125" customWidth="1"/>
    <col min="7" max="7" width="15.42578125" bestFit="1" customWidth="1"/>
    <col min="9" max="9" width="17.28515625" bestFit="1" customWidth="1"/>
    <col min="10" max="10" width="21.7109375" bestFit="1" customWidth="1"/>
  </cols>
  <sheetData>
    <row r="2" spans="1:10" x14ac:dyDescent="0.25">
      <c r="A2" s="5" t="s">
        <v>2011</v>
      </c>
      <c r="B2" s="6" t="s">
        <v>2025</v>
      </c>
      <c r="C2" s="6" t="s">
        <v>2026</v>
      </c>
      <c r="D2" s="9" t="s">
        <v>2027</v>
      </c>
      <c r="I2" s="14" t="s">
        <v>2011</v>
      </c>
      <c r="J2" s="14" t="s">
        <v>2036</v>
      </c>
    </row>
    <row r="3" spans="1:10" x14ac:dyDescent="0.25">
      <c r="A3" s="7" t="s">
        <v>17</v>
      </c>
      <c r="B3" s="8">
        <v>1883</v>
      </c>
      <c r="C3" s="8">
        <v>5786</v>
      </c>
      <c r="D3" s="8">
        <v>0.32544071897684063</v>
      </c>
      <c r="I3" s="14" t="s">
        <v>2037</v>
      </c>
      <c r="J3" s="14">
        <v>250</v>
      </c>
    </row>
    <row r="4" spans="1:10" x14ac:dyDescent="0.25">
      <c r="A4" s="7" t="s">
        <v>14</v>
      </c>
      <c r="B4" s="8">
        <v>1693</v>
      </c>
      <c r="C4" s="8">
        <v>4598</v>
      </c>
      <c r="D4" s="8">
        <v>0.36820356676816007</v>
      </c>
      <c r="I4" s="14" t="s">
        <v>2038</v>
      </c>
      <c r="J4" s="14">
        <v>724</v>
      </c>
    </row>
    <row r="5" spans="1:10" x14ac:dyDescent="0.25">
      <c r="A5" s="7" t="s">
        <v>20</v>
      </c>
      <c r="B5" s="8">
        <v>1833</v>
      </c>
      <c r="C5" s="8">
        <v>3374</v>
      </c>
      <c r="D5" s="8">
        <v>0.54327208061647891</v>
      </c>
      <c r="I5" s="14" t="s">
        <v>2039</v>
      </c>
      <c r="J5" s="14">
        <v>26</v>
      </c>
    </row>
    <row r="6" spans="1:10" x14ac:dyDescent="0.25">
      <c r="A6" s="7" t="s">
        <v>9</v>
      </c>
      <c r="B6" s="8">
        <v>1998</v>
      </c>
      <c r="C6" s="8">
        <v>2540</v>
      </c>
      <c r="D6" s="8">
        <v>0.78661417322834648</v>
      </c>
      <c r="I6" s="14" t="s">
        <v>2012</v>
      </c>
      <c r="J6" s="14">
        <v>1000</v>
      </c>
    </row>
    <row r="7" spans="1:10" x14ac:dyDescent="0.25">
      <c r="A7" s="7" t="s">
        <v>2012</v>
      </c>
      <c r="B7" s="8">
        <v>7407</v>
      </c>
      <c r="C7" s="8">
        <v>16298</v>
      </c>
      <c r="D7" s="8">
        <v>0.45447294146521044</v>
      </c>
      <c r="J7" s="14"/>
    </row>
    <row r="9" spans="1:10" x14ac:dyDescent="0.25">
      <c r="I9" s="13" t="s">
        <v>2011</v>
      </c>
      <c r="J9" s="13" t="s">
        <v>2013</v>
      </c>
    </row>
    <row r="10" spans="1:10" x14ac:dyDescent="0.25">
      <c r="A10" s="14" t="s">
        <v>2011</v>
      </c>
      <c r="B10" s="15" t="s">
        <v>2042</v>
      </c>
      <c r="I10" s="14" t="s">
        <v>17</v>
      </c>
      <c r="J10" s="15">
        <v>79.547528517110266</v>
      </c>
    </row>
    <row r="11" spans="1:10" x14ac:dyDescent="0.25">
      <c r="A11" s="14" t="s">
        <v>2014</v>
      </c>
      <c r="B11" s="14">
        <v>103</v>
      </c>
      <c r="I11" s="14" t="s">
        <v>14</v>
      </c>
      <c r="J11" s="15">
        <v>78.574380165289256</v>
      </c>
    </row>
    <row r="12" spans="1:10" x14ac:dyDescent="0.25">
      <c r="A12" s="14" t="s">
        <v>2015</v>
      </c>
      <c r="B12" s="14">
        <v>106</v>
      </c>
      <c r="I12" s="14" t="s">
        <v>20</v>
      </c>
      <c r="J12" s="15">
        <v>79.921161825726145</v>
      </c>
    </row>
    <row r="13" spans="1:10" x14ac:dyDescent="0.25">
      <c r="A13" s="14" t="s">
        <v>2016</v>
      </c>
      <c r="B13" s="14">
        <v>124</v>
      </c>
      <c r="I13" s="14" t="s">
        <v>9</v>
      </c>
      <c r="J13" s="15">
        <v>80.314960629921259</v>
      </c>
    </row>
    <row r="14" spans="1:10" x14ac:dyDescent="0.25">
      <c r="A14" s="14" t="s">
        <v>2017</v>
      </c>
      <c r="B14" s="14">
        <v>101</v>
      </c>
      <c r="I14" s="14" t="s">
        <v>2012</v>
      </c>
      <c r="J14" s="15">
        <v>79.596999999999994</v>
      </c>
    </row>
    <row r="15" spans="1:10" x14ac:dyDescent="0.25">
      <c r="A15" s="14" t="s">
        <v>2018</v>
      </c>
      <c r="B15" s="14">
        <v>106</v>
      </c>
    </row>
    <row r="16" spans="1:10" x14ac:dyDescent="0.25">
      <c r="A16" s="14" t="s">
        <v>2019</v>
      </c>
      <c r="B16" s="14">
        <v>115</v>
      </c>
    </row>
    <row r="17" spans="1:10" x14ac:dyDescent="0.25">
      <c r="A17" s="14" t="s">
        <v>2020</v>
      </c>
      <c r="B17" s="14">
        <v>115</v>
      </c>
    </row>
    <row r="18" spans="1:10" x14ac:dyDescent="0.25">
      <c r="A18" s="14" t="s">
        <v>2021</v>
      </c>
      <c r="B18" s="14">
        <v>111</v>
      </c>
      <c r="I18" s="14" t="s">
        <v>2011</v>
      </c>
      <c r="J18" s="15" t="s">
        <v>2041</v>
      </c>
    </row>
    <row r="19" spans="1:10" x14ac:dyDescent="0.25">
      <c r="A19" s="14" t="s">
        <v>2022</v>
      </c>
      <c r="B19" s="14">
        <v>119</v>
      </c>
      <c r="I19" s="14" t="s">
        <v>17</v>
      </c>
      <c r="J19" s="15">
        <v>0.32544071897684063</v>
      </c>
    </row>
    <row r="20" spans="1:10" x14ac:dyDescent="0.25">
      <c r="A20" s="14" t="s">
        <v>2012</v>
      </c>
      <c r="B20" s="14">
        <v>1000</v>
      </c>
      <c r="I20" s="14" t="s">
        <v>14</v>
      </c>
      <c r="J20" s="15">
        <v>0.36820356676816007</v>
      </c>
    </row>
    <row r="21" spans="1:10" x14ac:dyDescent="0.25">
      <c r="I21" s="14" t="s">
        <v>20</v>
      </c>
      <c r="J21" s="15">
        <v>0.54327208061647891</v>
      </c>
    </row>
    <row r="22" spans="1:10" x14ac:dyDescent="0.25">
      <c r="I22" s="14" t="s">
        <v>9</v>
      </c>
      <c r="J22" s="15">
        <v>0.78661417322834648</v>
      </c>
    </row>
    <row r="23" spans="1:10" x14ac:dyDescent="0.25">
      <c r="I23" s="14" t="s">
        <v>2012</v>
      </c>
      <c r="J23" s="15">
        <v>0.45447294146521044</v>
      </c>
    </row>
    <row r="24" spans="1:10" x14ac:dyDescent="0.25">
      <c r="A24" s="12" t="s">
        <v>2011</v>
      </c>
      <c r="B24" s="13" t="s">
        <v>2043</v>
      </c>
    </row>
    <row r="25" spans="1:10" x14ac:dyDescent="0.25">
      <c r="A25" s="14" t="s">
        <v>2029</v>
      </c>
      <c r="B25" s="15">
        <v>137</v>
      </c>
    </row>
    <row r="26" spans="1:10" x14ac:dyDescent="0.25">
      <c r="A26" s="14" t="s">
        <v>2030</v>
      </c>
      <c r="B26" s="15">
        <v>155</v>
      </c>
    </row>
    <row r="27" spans="1:10" x14ac:dyDescent="0.25">
      <c r="A27" s="14" t="s">
        <v>2031</v>
      </c>
      <c r="B27" s="15">
        <v>137</v>
      </c>
    </row>
    <row r="28" spans="1:10" x14ac:dyDescent="0.25">
      <c r="A28" s="14" t="s">
        <v>2032</v>
      </c>
      <c r="B28" s="15">
        <v>144</v>
      </c>
    </row>
    <row r="29" spans="1:10" x14ac:dyDescent="0.25">
      <c r="A29" s="14" t="s">
        <v>2033</v>
      </c>
      <c r="B29" s="15">
        <v>133</v>
      </c>
    </row>
    <row r="30" spans="1:10" x14ac:dyDescent="0.25">
      <c r="A30" s="14" t="s">
        <v>2034</v>
      </c>
      <c r="B30" s="15">
        <v>154</v>
      </c>
    </row>
    <row r="31" spans="1:10" x14ac:dyDescent="0.25">
      <c r="A31" s="14" t="s">
        <v>2035</v>
      </c>
      <c r="B31" s="15">
        <v>140</v>
      </c>
    </row>
    <row r="32" spans="1:10" x14ac:dyDescent="0.25">
      <c r="A32" s="14" t="s">
        <v>2012</v>
      </c>
      <c r="B32" s="15">
        <v>1000</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35944-632E-43E9-8296-0DF51567E4CD}">
  <dimension ref="A1:Q97"/>
  <sheetViews>
    <sheetView showGridLines="0" zoomScale="87" zoomScaleNormal="87" workbookViewId="0">
      <selection activeCell="Q8" sqref="Q8"/>
    </sheetView>
  </sheetViews>
  <sheetFormatPr defaultRowHeight="15" x14ac:dyDescent="0.25"/>
  <sheetData>
    <row r="1" spans="1:17" ht="27.75" x14ac:dyDescent="0.25">
      <c r="A1" s="10" t="s">
        <v>2040</v>
      </c>
      <c r="B1" s="10"/>
      <c r="C1" s="10"/>
      <c r="D1" s="10"/>
      <c r="E1" s="10"/>
      <c r="F1" s="10"/>
      <c r="G1" s="10"/>
      <c r="H1" s="10"/>
      <c r="I1" s="10"/>
      <c r="J1" s="10"/>
      <c r="K1" s="10"/>
      <c r="L1" s="10"/>
      <c r="M1" s="10"/>
      <c r="N1" s="10"/>
      <c r="O1" s="10"/>
      <c r="P1" s="10"/>
      <c r="Q1" s="10"/>
    </row>
    <row r="2" spans="1:17" x14ac:dyDescent="0.25">
      <c r="A2" s="11"/>
      <c r="B2" s="11"/>
      <c r="C2" s="11"/>
      <c r="D2" s="11"/>
      <c r="E2" s="11"/>
      <c r="F2" s="11"/>
      <c r="G2" s="11"/>
      <c r="H2" s="11"/>
      <c r="I2" s="11"/>
      <c r="J2" s="11"/>
      <c r="K2" s="11"/>
      <c r="L2" s="11"/>
      <c r="M2" s="11"/>
      <c r="N2" s="11"/>
      <c r="O2" s="11"/>
      <c r="P2" s="11"/>
      <c r="Q2" s="11"/>
    </row>
    <row r="3" spans="1:17" x14ac:dyDescent="0.25">
      <c r="A3" s="11"/>
      <c r="B3" s="11"/>
      <c r="C3" s="11"/>
      <c r="D3" s="11"/>
      <c r="E3" s="11"/>
      <c r="F3" s="11"/>
      <c r="G3" s="11"/>
      <c r="H3" s="11"/>
      <c r="I3" s="11"/>
      <c r="J3" s="11"/>
      <c r="K3" s="11"/>
      <c r="L3" s="11"/>
      <c r="M3" s="11"/>
      <c r="N3" s="11"/>
      <c r="O3" s="11"/>
      <c r="P3" s="11"/>
      <c r="Q3" s="11"/>
    </row>
    <row r="4" spans="1:17" x14ac:dyDescent="0.25">
      <c r="A4" s="11"/>
      <c r="B4" s="11"/>
      <c r="C4" s="11"/>
      <c r="D4" s="11"/>
      <c r="E4" s="11"/>
      <c r="F4" s="11"/>
      <c r="G4" s="11"/>
      <c r="H4" s="11"/>
      <c r="I4" s="11"/>
      <c r="J4" s="11"/>
      <c r="K4" s="11"/>
      <c r="L4" s="11"/>
      <c r="M4" s="11"/>
      <c r="N4" s="11"/>
      <c r="O4" s="11"/>
      <c r="P4" s="11"/>
      <c r="Q4" s="11"/>
    </row>
    <row r="5" spans="1:17" x14ac:dyDescent="0.25">
      <c r="A5" s="11"/>
      <c r="B5" s="11"/>
      <c r="C5" s="11"/>
      <c r="D5" s="11"/>
      <c r="E5" s="11"/>
      <c r="F5" s="11"/>
      <c r="G5" s="11"/>
      <c r="H5" s="11"/>
      <c r="I5" s="11"/>
      <c r="J5" s="11"/>
      <c r="K5" s="11"/>
      <c r="L5" s="11"/>
      <c r="M5" s="11"/>
      <c r="N5" s="11"/>
      <c r="O5" s="11"/>
      <c r="P5" s="11"/>
      <c r="Q5" s="11"/>
    </row>
    <row r="6" spans="1:17" x14ac:dyDescent="0.25">
      <c r="A6" s="11"/>
      <c r="B6" s="11"/>
      <c r="C6" s="11"/>
      <c r="D6" s="11"/>
      <c r="E6" s="11"/>
      <c r="F6" s="11"/>
      <c r="G6" s="11"/>
      <c r="H6" s="11"/>
      <c r="I6" s="11"/>
      <c r="J6" s="11"/>
      <c r="K6" s="11"/>
      <c r="L6" s="11"/>
      <c r="M6" s="11"/>
      <c r="N6" s="11"/>
      <c r="O6" s="11"/>
      <c r="P6" s="11"/>
      <c r="Q6" s="11"/>
    </row>
    <row r="7" spans="1:17" x14ac:dyDescent="0.25">
      <c r="A7" s="11"/>
      <c r="B7" s="11"/>
      <c r="C7" s="11"/>
      <c r="D7" s="11"/>
      <c r="E7" s="11"/>
      <c r="F7" s="11"/>
      <c r="G7" s="11"/>
      <c r="H7" s="11"/>
      <c r="I7" s="11"/>
      <c r="J7" s="11"/>
      <c r="K7" s="11"/>
      <c r="L7" s="11"/>
      <c r="M7" s="11"/>
      <c r="N7" s="11"/>
      <c r="O7" s="11"/>
      <c r="P7" s="11"/>
      <c r="Q7" s="11"/>
    </row>
    <row r="8" spans="1:17" x14ac:dyDescent="0.25">
      <c r="A8" s="11"/>
      <c r="B8" s="11"/>
      <c r="C8" s="11"/>
      <c r="D8" s="11"/>
      <c r="E8" s="11"/>
      <c r="F8" s="11"/>
      <c r="G8" s="11"/>
      <c r="H8" s="11"/>
      <c r="I8" s="11"/>
      <c r="J8" s="11"/>
      <c r="K8" s="11"/>
      <c r="L8" s="11"/>
      <c r="M8" s="11"/>
      <c r="N8" s="11"/>
      <c r="O8" s="11"/>
      <c r="P8" s="11"/>
      <c r="Q8" s="11"/>
    </row>
    <row r="9" spans="1:17" x14ac:dyDescent="0.25">
      <c r="A9" s="11"/>
      <c r="B9" s="11"/>
      <c r="C9" s="11"/>
      <c r="D9" s="11"/>
      <c r="E9" s="11"/>
      <c r="F9" s="11"/>
      <c r="G9" s="11"/>
      <c r="H9" s="11"/>
      <c r="I9" s="11"/>
      <c r="J9" s="11"/>
      <c r="K9" s="11"/>
      <c r="L9" s="11"/>
      <c r="M9" s="11"/>
      <c r="N9" s="11"/>
      <c r="O9" s="11"/>
      <c r="P9" s="11"/>
      <c r="Q9" s="11"/>
    </row>
    <row r="10" spans="1:17" x14ac:dyDescent="0.25">
      <c r="A10" s="11"/>
      <c r="B10" s="11"/>
      <c r="C10" s="11"/>
      <c r="D10" s="11"/>
      <c r="E10" s="11"/>
      <c r="F10" s="11"/>
      <c r="G10" s="11"/>
      <c r="H10" s="11"/>
      <c r="I10" s="11"/>
      <c r="J10" s="11"/>
      <c r="K10" s="11"/>
      <c r="L10" s="11"/>
      <c r="M10" s="11"/>
      <c r="N10" s="11"/>
      <c r="O10" s="11"/>
      <c r="P10" s="11"/>
      <c r="Q10" s="11"/>
    </row>
    <row r="11" spans="1:17" x14ac:dyDescent="0.25">
      <c r="A11" s="11"/>
      <c r="B11" s="11"/>
      <c r="C11" s="11"/>
      <c r="D11" s="11"/>
      <c r="E11" s="11"/>
      <c r="F11" s="11"/>
      <c r="G11" s="11"/>
      <c r="H11" s="11"/>
      <c r="I11" s="11"/>
      <c r="J11" s="11"/>
      <c r="K11" s="11"/>
      <c r="L11" s="11"/>
      <c r="M11" s="11"/>
      <c r="N11" s="11"/>
      <c r="O11" s="11"/>
      <c r="P11" s="11"/>
      <c r="Q11" s="11"/>
    </row>
    <row r="12" spans="1:17" x14ac:dyDescent="0.25">
      <c r="A12" s="11"/>
      <c r="B12" s="11"/>
      <c r="C12" s="11"/>
      <c r="D12" s="11"/>
      <c r="E12" s="11"/>
      <c r="F12" s="11"/>
      <c r="G12" s="11"/>
      <c r="H12" s="11"/>
      <c r="I12" s="11"/>
      <c r="J12" s="11"/>
      <c r="K12" s="11"/>
      <c r="L12" s="11"/>
      <c r="M12" s="11"/>
      <c r="N12" s="11"/>
      <c r="O12" s="11"/>
      <c r="P12" s="11"/>
      <c r="Q12" s="11"/>
    </row>
    <row r="13" spans="1:17" x14ac:dyDescent="0.25">
      <c r="A13" s="11"/>
      <c r="B13" s="11"/>
      <c r="C13" s="11"/>
      <c r="D13" s="11"/>
      <c r="E13" s="11"/>
      <c r="F13" s="11"/>
      <c r="G13" s="11"/>
      <c r="H13" s="11"/>
      <c r="I13" s="11"/>
      <c r="J13" s="11"/>
      <c r="K13" s="11"/>
      <c r="L13" s="11"/>
      <c r="M13" s="11"/>
      <c r="N13" s="11"/>
      <c r="O13" s="11"/>
      <c r="P13" s="11"/>
      <c r="Q13" s="11"/>
    </row>
    <row r="14" spans="1:17" x14ac:dyDescent="0.25">
      <c r="A14" s="11"/>
      <c r="B14" s="11"/>
      <c r="C14" s="11"/>
      <c r="D14" s="11"/>
      <c r="E14" s="11"/>
      <c r="F14" s="11"/>
      <c r="G14" s="11"/>
      <c r="H14" s="11"/>
      <c r="I14" s="11"/>
      <c r="J14" s="11"/>
      <c r="K14" s="11"/>
      <c r="L14" s="11"/>
      <c r="M14" s="11"/>
      <c r="N14" s="11"/>
      <c r="O14" s="11"/>
      <c r="P14" s="11"/>
      <c r="Q14" s="11"/>
    </row>
    <row r="15" spans="1:17" x14ac:dyDescent="0.25">
      <c r="A15" s="11"/>
      <c r="B15" s="11"/>
      <c r="C15" s="11"/>
      <c r="D15" s="11"/>
      <c r="E15" s="11"/>
      <c r="F15" s="11"/>
      <c r="G15" s="11"/>
      <c r="H15" s="11"/>
      <c r="I15" s="11"/>
      <c r="J15" s="11"/>
      <c r="K15" s="11"/>
      <c r="L15" s="11"/>
      <c r="M15" s="11"/>
      <c r="N15" s="11"/>
      <c r="O15" s="11"/>
      <c r="P15" s="11"/>
      <c r="Q15" s="11"/>
    </row>
    <row r="16" spans="1:17" x14ac:dyDescent="0.25">
      <c r="A16" s="11"/>
      <c r="B16" s="11"/>
      <c r="C16" s="11"/>
      <c r="D16" s="11"/>
      <c r="E16" s="11"/>
      <c r="F16" s="11"/>
      <c r="G16" s="11"/>
      <c r="H16" s="11"/>
      <c r="I16" s="11"/>
      <c r="J16" s="11"/>
      <c r="K16" s="11"/>
      <c r="L16" s="11"/>
      <c r="M16" s="11"/>
      <c r="N16" s="11"/>
      <c r="O16" s="11"/>
      <c r="P16" s="11"/>
      <c r="Q16" s="11"/>
    </row>
    <row r="17" spans="1:17" x14ac:dyDescent="0.25">
      <c r="A17" s="11"/>
      <c r="B17" s="11"/>
      <c r="C17" s="11"/>
      <c r="D17" s="11"/>
      <c r="E17" s="11"/>
      <c r="F17" s="11"/>
      <c r="G17" s="11"/>
      <c r="H17" s="11"/>
      <c r="I17" s="11"/>
      <c r="J17" s="11"/>
      <c r="K17" s="11"/>
      <c r="L17" s="11"/>
      <c r="M17" s="11"/>
      <c r="N17" s="11"/>
      <c r="O17" s="11"/>
      <c r="P17" s="11"/>
      <c r="Q17" s="11"/>
    </row>
    <row r="18" spans="1:17" x14ac:dyDescent="0.25">
      <c r="A18" s="11"/>
      <c r="B18" s="11"/>
      <c r="C18" s="11"/>
      <c r="D18" s="11"/>
      <c r="E18" s="11"/>
      <c r="F18" s="11"/>
      <c r="G18" s="11"/>
      <c r="H18" s="11"/>
      <c r="I18" s="11"/>
      <c r="J18" s="11"/>
      <c r="K18" s="11"/>
      <c r="L18" s="11"/>
      <c r="M18" s="11"/>
      <c r="N18" s="11"/>
      <c r="O18" s="11"/>
      <c r="P18" s="11"/>
      <c r="Q18" s="11"/>
    </row>
    <row r="19" spans="1:17" x14ac:dyDescent="0.25">
      <c r="A19" s="11"/>
      <c r="B19" s="11"/>
      <c r="C19" s="11"/>
      <c r="D19" s="11"/>
      <c r="E19" s="11"/>
      <c r="F19" s="11"/>
      <c r="G19" s="11"/>
      <c r="H19" s="11"/>
      <c r="I19" s="11"/>
      <c r="J19" s="11"/>
      <c r="K19" s="11"/>
      <c r="L19" s="11"/>
      <c r="M19" s="11"/>
      <c r="N19" s="11"/>
      <c r="O19" s="11"/>
      <c r="P19" s="11"/>
      <c r="Q19" s="11"/>
    </row>
    <row r="20" spans="1:17" x14ac:dyDescent="0.25">
      <c r="A20" s="11"/>
      <c r="B20" s="11"/>
      <c r="C20" s="11"/>
      <c r="D20" s="11"/>
      <c r="E20" s="11"/>
      <c r="F20" s="11"/>
      <c r="G20" s="11"/>
      <c r="H20" s="11"/>
      <c r="I20" s="11"/>
      <c r="J20" s="11"/>
      <c r="K20" s="11"/>
      <c r="L20" s="11"/>
      <c r="M20" s="11"/>
      <c r="N20" s="11"/>
      <c r="O20" s="11"/>
      <c r="P20" s="11"/>
      <c r="Q20" s="11"/>
    </row>
    <row r="21" spans="1:17" x14ac:dyDescent="0.25">
      <c r="A21" s="11"/>
      <c r="B21" s="11"/>
      <c r="C21" s="11"/>
      <c r="D21" s="11"/>
      <c r="E21" s="11"/>
      <c r="F21" s="11"/>
      <c r="G21" s="11"/>
      <c r="H21" s="11"/>
      <c r="I21" s="11"/>
      <c r="J21" s="11"/>
      <c r="K21" s="11"/>
      <c r="L21" s="11"/>
      <c r="M21" s="11"/>
      <c r="N21" s="11"/>
      <c r="O21" s="11"/>
      <c r="P21" s="11"/>
      <c r="Q21" s="11"/>
    </row>
    <row r="22" spans="1:17" x14ac:dyDescent="0.25">
      <c r="A22" s="11"/>
      <c r="B22" s="11"/>
      <c r="C22" s="11"/>
      <c r="D22" s="11"/>
      <c r="E22" s="11"/>
      <c r="F22" s="11"/>
      <c r="G22" s="11"/>
      <c r="H22" s="11"/>
      <c r="I22" s="11"/>
      <c r="J22" s="11"/>
      <c r="K22" s="11"/>
      <c r="L22" s="11"/>
      <c r="M22" s="11"/>
      <c r="N22" s="11"/>
      <c r="O22" s="11"/>
      <c r="P22" s="11"/>
      <c r="Q22" s="11"/>
    </row>
    <row r="23" spans="1:17" x14ac:dyDescent="0.25">
      <c r="A23" s="11"/>
      <c r="B23" s="11"/>
      <c r="C23" s="11"/>
      <c r="D23" s="11"/>
      <c r="E23" s="11"/>
      <c r="F23" s="11"/>
      <c r="G23" s="11"/>
      <c r="H23" s="11"/>
      <c r="I23" s="11"/>
      <c r="J23" s="11"/>
      <c r="K23" s="11"/>
      <c r="L23" s="11"/>
      <c r="M23" s="11"/>
      <c r="N23" s="11"/>
      <c r="O23" s="11"/>
      <c r="P23" s="11"/>
      <c r="Q23" s="11"/>
    </row>
    <row r="24" spans="1:17" x14ac:dyDescent="0.25">
      <c r="A24" s="11"/>
      <c r="B24" s="11"/>
      <c r="C24" s="11"/>
      <c r="D24" s="11"/>
      <c r="E24" s="11"/>
      <c r="F24" s="11"/>
      <c r="G24" s="11"/>
      <c r="H24" s="11"/>
      <c r="I24" s="11"/>
      <c r="J24" s="11"/>
      <c r="K24" s="11"/>
      <c r="L24" s="11"/>
      <c r="M24" s="11"/>
      <c r="N24" s="11"/>
      <c r="O24" s="11"/>
      <c r="P24" s="11"/>
      <c r="Q24" s="11"/>
    </row>
    <row r="25" spans="1:17" x14ac:dyDescent="0.25">
      <c r="A25" s="11"/>
      <c r="B25" s="11"/>
      <c r="C25" s="11"/>
      <c r="D25" s="11"/>
      <c r="E25" s="11"/>
      <c r="F25" s="11"/>
      <c r="G25" s="11"/>
      <c r="H25" s="11"/>
      <c r="I25" s="11"/>
      <c r="J25" s="11"/>
      <c r="K25" s="11"/>
      <c r="L25" s="11"/>
      <c r="M25" s="11"/>
      <c r="N25" s="11"/>
      <c r="O25" s="11"/>
      <c r="P25" s="11"/>
      <c r="Q25" s="11"/>
    </row>
    <row r="26" spans="1:17" x14ac:dyDescent="0.25">
      <c r="A26" s="11"/>
      <c r="B26" s="11"/>
      <c r="C26" s="11"/>
      <c r="D26" s="11"/>
      <c r="E26" s="11"/>
      <c r="F26" s="11"/>
      <c r="G26" s="11"/>
      <c r="H26" s="11"/>
      <c r="I26" s="11"/>
      <c r="J26" s="11"/>
      <c r="K26" s="11"/>
      <c r="L26" s="11"/>
      <c r="M26" s="11"/>
      <c r="N26" s="11"/>
      <c r="O26" s="11"/>
      <c r="P26" s="11"/>
      <c r="Q26" s="11"/>
    </row>
    <row r="27" spans="1:17" x14ac:dyDescent="0.25">
      <c r="A27" s="11"/>
      <c r="B27" s="11"/>
      <c r="C27" s="11"/>
      <c r="D27" s="11"/>
      <c r="E27" s="11"/>
      <c r="F27" s="11"/>
      <c r="G27" s="11"/>
      <c r="H27" s="11"/>
      <c r="I27" s="11"/>
      <c r="J27" s="11"/>
      <c r="K27" s="11"/>
      <c r="L27" s="11"/>
      <c r="M27" s="11"/>
      <c r="N27" s="11"/>
      <c r="O27" s="11"/>
      <c r="P27" s="11"/>
      <c r="Q27" s="11"/>
    </row>
    <row r="28" spans="1:17" x14ac:dyDescent="0.25">
      <c r="A28" s="11"/>
      <c r="B28" s="11"/>
      <c r="C28" s="11"/>
      <c r="D28" s="11"/>
      <c r="E28" s="11"/>
      <c r="F28" s="11"/>
      <c r="G28" s="11"/>
      <c r="H28" s="11"/>
      <c r="I28" s="11"/>
      <c r="J28" s="11"/>
      <c r="K28" s="11"/>
      <c r="L28" s="11"/>
      <c r="M28" s="11"/>
      <c r="N28" s="11"/>
      <c r="O28" s="11"/>
      <c r="P28" s="11"/>
      <c r="Q28" s="11"/>
    </row>
    <row r="29" spans="1:17" x14ac:dyDescent="0.25">
      <c r="A29" s="11"/>
      <c r="B29" s="11"/>
      <c r="C29" s="11"/>
      <c r="D29" s="11"/>
      <c r="E29" s="11"/>
      <c r="F29" s="11"/>
      <c r="G29" s="11"/>
      <c r="H29" s="11"/>
      <c r="I29" s="11"/>
      <c r="J29" s="11"/>
      <c r="K29" s="11"/>
      <c r="L29" s="11"/>
      <c r="M29" s="11"/>
      <c r="N29" s="11"/>
      <c r="O29" s="11"/>
      <c r="P29" s="11"/>
      <c r="Q29" s="11"/>
    </row>
    <row r="30" spans="1:17" x14ac:dyDescent="0.25">
      <c r="A30" s="11"/>
      <c r="B30" s="11"/>
      <c r="C30" s="11"/>
      <c r="D30" s="11"/>
      <c r="E30" s="11"/>
      <c r="F30" s="11"/>
      <c r="G30" s="11"/>
      <c r="H30" s="11"/>
      <c r="I30" s="11"/>
      <c r="J30" s="11"/>
      <c r="K30" s="11"/>
      <c r="L30" s="11"/>
      <c r="M30" s="11"/>
      <c r="N30" s="11"/>
      <c r="O30" s="11"/>
      <c r="P30" s="11"/>
      <c r="Q30" s="11"/>
    </row>
    <row r="31" spans="1:17" x14ac:dyDescent="0.25">
      <c r="A31" s="11"/>
      <c r="B31" s="11"/>
      <c r="C31" s="11"/>
      <c r="D31" s="11"/>
      <c r="E31" s="11"/>
      <c r="F31" s="11"/>
      <c r="G31" s="11"/>
      <c r="H31" s="11"/>
      <c r="I31" s="11"/>
      <c r="J31" s="11"/>
      <c r="K31" s="11"/>
      <c r="L31" s="11"/>
      <c r="M31" s="11"/>
      <c r="N31" s="11"/>
      <c r="O31" s="11"/>
      <c r="P31" s="11"/>
      <c r="Q31" s="11"/>
    </row>
    <row r="32" spans="1:17" x14ac:dyDescent="0.25">
      <c r="A32" s="11"/>
      <c r="B32" s="11"/>
      <c r="C32" s="11"/>
      <c r="D32" s="11"/>
      <c r="E32" s="11"/>
      <c r="F32" s="11"/>
      <c r="G32" s="11"/>
      <c r="H32" s="11"/>
      <c r="I32" s="11"/>
      <c r="J32" s="11"/>
      <c r="K32" s="11"/>
      <c r="L32" s="11"/>
      <c r="M32" s="11"/>
      <c r="N32" s="11"/>
      <c r="O32" s="11"/>
      <c r="P32" s="11"/>
      <c r="Q32" s="11"/>
    </row>
    <row r="33" spans="1:17" x14ac:dyDescent="0.25">
      <c r="A33" s="11"/>
      <c r="B33" s="11"/>
      <c r="C33" s="11"/>
      <c r="D33" s="11"/>
      <c r="E33" s="11"/>
      <c r="F33" s="11"/>
      <c r="G33" s="11"/>
      <c r="H33" s="11"/>
      <c r="I33" s="11"/>
      <c r="J33" s="11"/>
      <c r="K33" s="11"/>
      <c r="L33" s="11"/>
      <c r="M33" s="11"/>
      <c r="N33" s="11"/>
      <c r="O33" s="11"/>
      <c r="P33" s="11"/>
      <c r="Q33" s="11"/>
    </row>
    <row r="34" spans="1:17" x14ac:dyDescent="0.25">
      <c r="A34" s="11"/>
      <c r="B34" s="11"/>
      <c r="C34" s="11"/>
      <c r="D34" s="11"/>
      <c r="E34" s="11"/>
      <c r="F34" s="11"/>
      <c r="G34" s="11"/>
      <c r="H34" s="11"/>
      <c r="I34" s="11"/>
      <c r="J34" s="11"/>
      <c r="K34" s="11"/>
      <c r="L34" s="11"/>
      <c r="M34" s="11"/>
      <c r="N34" s="11"/>
      <c r="O34" s="11"/>
      <c r="P34" s="11"/>
      <c r="Q34" s="11"/>
    </row>
    <row r="35" spans="1:17" x14ac:dyDescent="0.25">
      <c r="A35" s="11"/>
      <c r="B35" s="11"/>
      <c r="C35" s="11"/>
      <c r="D35" s="11"/>
      <c r="E35" s="11"/>
      <c r="F35" s="11"/>
      <c r="G35" s="11"/>
      <c r="H35" s="11"/>
      <c r="I35" s="11"/>
      <c r="J35" s="11"/>
      <c r="K35" s="11"/>
      <c r="L35" s="11"/>
      <c r="M35" s="11"/>
      <c r="N35" s="11"/>
      <c r="O35" s="11"/>
      <c r="P35" s="11"/>
      <c r="Q35" s="11"/>
    </row>
    <row r="36" spans="1:17" x14ac:dyDescent="0.25">
      <c r="A36" s="11"/>
      <c r="B36" s="11"/>
      <c r="C36" s="11"/>
      <c r="D36" s="11"/>
      <c r="E36" s="11"/>
      <c r="F36" s="11"/>
      <c r="G36" s="11"/>
      <c r="H36" s="11"/>
      <c r="I36" s="11"/>
      <c r="J36" s="11"/>
      <c r="K36" s="11"/>
      <c r="L36" s="11"/>
      <c r="M36" s="11"/>
      <c r="N36" s="11"/>
      <c r="O36" s="11"/>
      <c r="P36" s="11"/>
      <c r="Q36" s="11"/>
    </row>
    <row r="37" spans="1:17" x14ac:dyDescent="0.25">
      <c r="A37" s="11"/>
      <c r="B37" s="11"/>
      <c r="C37" s="11"/>
      <c r="D37" s="11"/>
      <c r="E37" s="11"/>
      <c r="F37" s="11"/>
      <c r="G37" s="11"/>
      <c r="H37" s="11"/>
      <c r="I37" s="11"/>
      <c r="J37" s="11"/>
      <c r="K37" s="11"/>
      <c r="L37" s="11"/>
      <c r="M37" s="11"/>
      <c r="N37" s="11"/>
      <c r="O37" s="11"/>
      <c r="P37" s="11"/>
      <c r="Q37" s="11"/>
    </row>
    <row r="38" spans="1:17" x14ac:dyDescent="0.25">
      <c r="A38" s="11"/>
      <c r="B38" s="11"/>
      <c r="C38" s="11"/>
      <c r="D38" s="11"/>
      <c r="E38" s="11"/>
      <c r="F38" s="11"/>
      <c r="G38" s="11"/>
      <c r="H38" s="11"/>
      <c r="I38" s="11"/>
      <c r="J38" s="11"/>
      <c r="K38" s="11"/>
      <c r="L38" s="11"/>
      <c r="M38" s="11"/>
      <c r="N38" s="11"/>
      <c r="O38" s="11"/>
      <c r="P38" s="11"/>
      <c r="Q38" s="11"/>
    </row>
    <row r="39" spans="1:17" x14ac:dyDescent="0.25">
      <c r="A39" s="11"/>
      <c r="B39" s="11"/>
      <c r="C39" s="11"/>
      <c r="D39" s="11"/>
      <c r="E39" s="11"/>
      <c r="F39" s="11"/>
      <c r="G39" s="11"/>
      <c r="H39" s="11"/>
      <c r="I39" s="11"/>
      <c r="J39" s="11"/>
      <c r="K39" s="11"/>
      <c r="L39" s="11"/>
      <c r="M39" s="11"/>
      <c r="N39" s="11"/>
      <c r="O39" s="11"/>
      <c r="P39" s="11"/>
      <c r="Q39" s="11"/>
    </row>
    <row r="40" spans="1:17" x14ac:dyDescent="0.25">
      <c r="A40" s="11"/>
      <c r="B40" s="11"/>
      <c r="C40" s="11"/>
      <c r="D40" s="11"/>
      <c r="E40" s="11"/>
      <c r="F40" s="11"/>
      <c r="G40" s="11"/>
      <c r="H40" s="11"/>
      <c r="I40" s="11"/>
      <c r="J40" s="11"/>
      <c r="K40" s="11"/>
      <c r="L40" s="11"/>
      <c r="M40" s="11"/>
      <c r="N40" s="11"/>
      <c r="O40" s="11"/>
      <c r="P40" s="11"/>
      <c r="Q40" s="11"/>
    </row>
    <row r="41" spans="1:17" x14ac:dyDescent="0.25">
      <c r="A41" s="11"/>
      <c r="B41" s="11"/>
      <c r="C41" s="11"/>
      <c r="D41" s="11"/>
      <c r="E41" s="11"/>
      <c r="F41" s="11"/>
      <c r="G41" s="11"/>
      <c r="H41" s="11"/>
      <c r="I41" s="11"/>
      <c r="J41" s="11"/>
      <c r="K41" s="11"/>
      <c r="L41" s="11"/>
      <c r="M41" s="11"/>
      <c r="N41" s="11"/>
      <c r="O41" s="11"/>
      <c r="P41" s="11"/>
      <c r="Q41" s="11"/>
    </row>
    <row r="42" spans="1:17" x14ac:dyDescent="0.25">
      <c r="A42" s="11"/>
      <c r="B42" s="11"/>
      <c r="C42" s="11"/>
      <c r="D42" s="11"/>
      <c r="E42" s="11"/>
      <c r="F42" s="11"/>
      <c r="G42" s="11"/>
      <c r="H42" s="11"/>
      <c r="I42" s="11"/>
      <c r="J42" s="11"/>
      <c r="K42" s="11"/>
      <c r="L42" s="11"/>
      <c r="M42" s="11"/>
      <c r="N42" s="11"/>
      <c r="O42" s="11"/>
      <c r="P42" s="11"/>
      <c r="Q42" s="11"/>
    </row>
    <row r="43" spans="1:17" x14ac:dyDescent="0.25">
      <c r="A43" s="11"/>
      <c r="B43" s="11"/>
      <c r="C43" s="11"/>
      <c r="D43" s="11"/>
      <c r="E43" s="11"/>
      <c r="F43" s="11"/>
      <c r="G43" s="11"/>
      <c r="H43" s="11"/>
      <c r="I43" s="11"/>
      <c r="J43" s="11"/>
      <c r="K43" s="11"/>
      <c r="L43" s="11"/>
      <c r="M43" s="11"/>
      <c r="N43" s="11"/>
      <c r="O43" s="11"/>
      <c r="P43" s="11"/>
      <c r="Q43" s="11"/>
    </row>
    <row r="44" spans="1:17" x14ac:dyDescent="0.25">
      <c r="A44" s="11"/>
      <c r="B44" s="11"/>
      <c r="C44" s="11"/>
      <c r="D44" s="11"/>
      <c r="E44" s="11"/>
      <c r="F44" s="11"/>
      <c r="G44" s="11"/>
      <c r="H44" s="11"/>
      <c r="I44" s="11"/>
      <c r="J44" s="11"/>
      <c r="K44" s="11"/>
      <c r="L44" s="11"/>
      <c r="M44" s="11"/>
      <c r="N44" s="11"/>
      <c r="O44" s="11"/>
      <c r="P44" s="11"/>
      <c r="Q44" s="11"/>
    </row>
    <row r="45" spans="1:17" x14ac:dyDescent="0.25">
      <c r="A45" s="11"/>
      <c r="B45" s="11"/>
      <c r="C45" s="11"/>
      <c r="D45" s="11"/>
      <c r="E45" s="11"/>
      <c r="F45" s="11"/>
      <c r="G45" s="11"/>
      <c r="H45" s="11"/>
      <c r="I45" s="11"/>
      <c r="J45" s="11"/>
      <c r="K45" s="11"/>
      <c r="L45" s="11"/>
      <c r="M45" s="11"/>
      <c r="N45" s="11"/>
      <c r="O45" s="11"/>
      <c r="P45" s="11"/>
      <c r="Q45" s="11"/>
    </row>
    <row r="46" spans="1:17" x14ac:dyDescent="0.25">
      <c r="A46" s="11"/>
      <c r="B46" s="11"/>
      <c r="C46" s="11"/>
      <c r="D46" s="11"/>
      <c r="E46" s="11"/>
      <c r="F46" s="11"/>
      <c r="G46" s="11"/>
      <c r="H46" s="11"/>
      <c r="I46" s="11"/>
      <c r="J46" s="11"/>
      <c r="K46" s="11"/>
      <c r="L46" s="11"/>
      <c r="M46" s="11"/>
      <c r="N46" s="11"/>
      <c r="O46" s="11"/>
      <c r="P46" s="11"/>
      <c r="Q46" s="11"/>
    </row>
    <row r="47" spans="1:17" x14ac:dyDescent="0.25">
      <c r="A47" s="11"/>
      <c r="B47" s="11"/>
      <c r="C47" s="11"/>
      <c r="D47" s="11"/>
      <c r="E47" s="11"/>
      <c r="F47" s="11"/>
      <c r="G47" s="11"/>
      <c r="H47" s="11"/>
      <c r="I47" s="11"/>
      <c r="J47" s="11"/>
      <c r="K47" s="11"/>
      <c r="L47" s="11"/>
      <c r="M47" s="11"/>
      <c r="N47" s="11"/>
      <c r="O47" s="11"/>
      <c r="P47" s="11"/>
      <c r="Q47" s="11"/>
    </row>
    <row r="48" spans="1:17" x14ac:dyDescent="0.25">
      <c r="A48" s="11"/>
      <c r="B48" s="11"/>
      <c r="C48" s="11"/>
      <c r="D48" s="11"/>
      <c r="E48" s="11"/>
      <c r="F48" s="11"/>
      <c r="G48" s="11"/>
      <c r="H48" s="11"/>
      <c r="I48" s="11"/>
      <c r="J48" s="11"/>
      <c r="K48" s="11"/>
      <c r="L48" s="11"/>
      <c r="M48" s="11"/>
      <c r="N48" s="11"/>
      <c r="O48" s="11"/>
      <c r="P48" s="11"/>
      <c r="Q48" s="11"/>
    </row>
    <row r="49" spans="1:17" x14ac:dyDescent="0.25">
      <c r="A49" s="11"/>
      <c r="B49" s="11"/>
      <c r="C49" s="11"/>
      <c r="D49" s="11"/>
      <c r="E49" s="11"/>
      <c r="F49" s="11"/>
      <c r="G49" s="11"/>
      <c r="H49" s="11"/>
      <c r="I49" s="11"/>
      <c r="J49" s="11"/>
      <c r="K49" s="11"/>
      <c r="L49" s="11"/>
      <c r="M49" s="11"/>
      <c r="N49" s="11"/>
      <c r="O49" s="11"/>
      <c r="P49" s="11"/>
      <c r="Q49" s="11"/>
    </row>
    <row r="50" spans="1:17" x14ac:dyDescent="0.25">
      <c r="A50" s="11"/>
      <c r="B50" s="11"/>
      <c r="C50" s="11"/>
      <c r="D50" s="11"/>
      <c r="E50" s="11"/>
      <c r="F50" s="11"/>
      <c r="G50" s="11"/>
      <c r="H50" s="11"/>
      <c r="I50" s="11"/>
      <c r="J50" s="11"/>
      <c r="K50" s="11"/>
      <c r="L50" s="11"/>
      <c r="M50" s="11"/>
      <c r="N50" s="11"/>
      <c r="O50" s="11"/>
      <c r="P50" s="11"/>
      <c r="Q50" s="11"/>
    </row>
    <row r="51" spans="1:17" x14ac:dyDescent="0.25">
      <c r="A51" s="11"/>
      <c r="B51" s="11"/>
      <c r="C51" s="11"/>
      <c r="D51" s="11"/>
      <c r="E51" s="11"/>
      <c r="F51" s="11"/>
      <c r="G51" s="11"/>
      <c r="H51" s="11"/>
      <c r="I51" s="11"/>
      <c r="J51" s="11"/>
      <c r="K51" s="11"/>
      <c r="L51" s="11"/>
      <c r="M51" s="11"/>
      <c r="N51" s="11"/>
      <c r="O51" s="11"/>
      <c r="P51" s="11"/>
      <c r="Q51" s="11"/>
    </row>
    <row r="52" spans="1:17" x14ac:dyDescent="0.25">
      <c r="A52" s="11"/>
      <c r="B52" s="11"/>
      <c r="C52" s="11"/>
      <c r="D52" s="11"/>
      <c r="E52" s="11"/>
      <c r="F52" s="11"/>
      <c r="G52" s="11"/>
      <c r="H52" s="11"/>
      <c r="I52" s="11"/>
      <c r="J52" s="11"/>
      <c r="K52" s="11"/>
      <c r="L52" s="11"/>
      <c r="M52" s="11"/>
      <c r="N52" s="11"/>
      <c r="O52" s="11"/>
      <c r="P52" s="11"/>
      <c r="Q52" s="11"/>
    </row>
    <row r="53" spans="1:17" x14ac:dyDescent="0.25">
      <c r="A53" s="11"/>
      <c r="B53" s="11"/>
      <c r="C53" s="11"/>
      <c r="D53" s="11"/>
      <c r="E53" s="11"/>
      <c r="F53" s="11"/>
      <c r="G53" s="11"/>
      <c r="H53" s="11"/>
      <c r="I53" s="11"/>
      <c r="J53" s="11"/>
      <c r="K53" s="11"/>
      <c r="L53" s="11"/>
      <c r="M53" s="11"/>
      <c r="N53" s="11"/>
      <c r="O53" s="11"/>
      <c r="P53" s="11"/>
      <c r="Q53" s="11"/>
    </row>
    <row r="54" spans="1:17" x14ac:dyDescent="0.25">
      <c r="A54" s="11"/>
      <c r="B54" s="11"/>
      <c r="C54" s="11"/>
      <c r="D54" s="11"/>
      <c r="E54" s="11"/>
      <c r="F54" s="11"/>
      <c r="G54" s="11"/>
      <c r="H54" s="11"/>
      <c r="I54" s="11"/>
      <c r="J54" s="11"/>
      <c r="K54" s="11"/>
      <c r="L54" s="11"/>
      <c r="M54" s="11"/>
      <c r="N54" s="11"/>
      <c r="O54" s="11"/>
      <c r="P54" s="11"/>
      <c r="Q54" s="11"/>
    </row>
    <row r="55" spans="1:17" x14ac:dyDescent="0.25">
      <c r="A55" s="11"/>
      <c r="B55" s="11"/>
      <c r="C55" s="11"/>
      <c r="D55" s="11"/>
      <c r="E55" s="11"/>
      <c r="F55" s="11"/>
      <c r="G55" s="11"/>
      <c r="H55" s="11"/>
      <c r="I55" s="11"/>
      <c r="J55" s="11"/>
      <c r="K55" s="11"/>
      <c r="L55" s="11"/>
      <c r="M55" s="11"/>
      <c r="N55" s="11"/>
      <c r="O55" s="11"/>
      <c r="P55" s="11"/>
      <c r="Q55" s="11"/>
    </row>
    <row r="56" spans="1:17" x14ac:dyDescent="0.25">
      <c r="A56" s="11"/>
      <c r="B56" s="11"/>
      <c r="C56" s="11"/>
      <c r="D56" s="11"/>
      <c r="E56" s="11"/>
      <c r="F56" s="11"/>
      <c r="G56" s="11"/>
      <c r="H56" s="11"/>
      <c r="I56" s="11"/>
      <c r="J56" s="11"/>
      <c r="K56" s="11"/>
      <c r="L56" s="11"/>
      <c r="M56" s="11"/>
      <c r="N56" s="11"/>
      <c r="O56" s="11"/>
      <c r="P56" s="11"/>
      <c r="Q56" s="11"/>
    </row>
    <row r="57" spans="1:17" x14ac:dyDescent="0.25">
      <c r="A57" s="11"/>
      <c r="B57" s="11"/>
      <c r="C57" s="11"/>
      <c r="D57" s="11"/>
      <c r="E57" s="11"/>
      <c r="F57" s="11"/>
      <c r="G57" s="11"/>
      <c r="H57" s="11"/>
      <c r="I57" s="11"/>
      <c r="J57" s="11"/>
      <c r="K57" s="11"/>
      <c r="L57" s="11"/>
      <c r="M57" s="11"/>
      <c r="N57" s="11"/>
      <c r="O57" s="11"/>
      <c r="P57" s="11"/>
      <c r="Q57" s="11"/>
    </row>
    <row r="58" spans="1:17" x14ac:dyDescent="0.25">
      <c r="A58" s="11"/>
      <c r="B58" s="11"/>
      <c r="C58" s="11"/>
      <c r="D58" s="11"/>
      <c r="E58" s="11"/>
      <c r="F58" s="11"/>
      <c r="G58" s="11"/>
      <c r="H58" s="11"/>
      <c r="I58" s="11"/>
      <c r="J58" s="11"/>
      <c r="K58" s="11"/>
      <c r="L58" s="11"/>
      <c r="M58" s="11"/>
      <c r="N58" s="11"/>
      <c r="O58" s="11"/>
      <c r="P58" s="11"/>
      <c r="Q58" s="11"/>
    </row>
    <row r="59" spans="1:17" x14ac:dyDescent="0.25">
      <c r="A59" s="11"/>
      <c r="B59" s="11"/>
      <c r="C59" s="11"/>
      <c r="D59" s="11"/>
      <c r="E59" s="11"/>
      <c r="F59" s="11"/>
      <c r="G59" s="11"/>
      <c r="H59" s="11"/>
      <c r="I59" s="11"/>
      <c r="J59" s="11"/>
      <c r="K59" s="11"/>
      <c r="L59" s="11"/>
      <c r="M59" s="11"/>
      <c r="N59" s="11"/>
      <c r="O59" s="11"/>
      <c r="P59" s="11"/>
      <c r="Q59" s="11"/>
    </row>
    <row r="60" spans="1:17" x14ac:dyDescent="0.25">
      <c r="A60" s="11"/>
      <c r="B60" s="11"/>
      <c r="C60" s="11"/>
      <c r="D60" s="11"/>
      <c r="E60" s="11"/>
      <c r="F60" s="11"/>
      <c r="G60" s="11"/>
      <c r="H60" s="11"/>
      <c r="I60" s="11"/>
      <c r="J60" s="11"/>
      <c r="K60" s="11"/>
      <c r="L60" s="11"/>
      <c r="M60" s="11"/>
      <c r="N60" s="11"/>
      <c r="O60" s="11"/>
      <c r="P60" s="11"/>
      <c r="Q60" s="11"/>
    </row>
    <row r="61" spans="1:17" x14ac:dyDescent="0.25">
      <c r="A61" s="11"/>
      <c r="B61" s="11"/>
      <c r="C61" s="11"/>
      <c r="D61" s="11"/>
      <c r="E61" s="11"/>
      <c r="F61" s="11"/>
      <c r="G61" s="11"/>
      <c r="H61" s="11"/>
      <c r="I61" s="11"/>
      <c r="J61" s="11"/>
      <c r="K61" s="11"/>
      <c r="L61" s="11"/>
      <c r="M61" s="11"/>
      <c r="N61" s="11"/>
      <c r="O61" s="11"/>
      <c r="P61" s="11"/>
      <c r="Q61" s="11"/>
    </row>
    <row r="62" spans="1:17" x14ac:dyDescent="0.25">
      <c r="A62" s="11"/>
      <c r="B62" s="11"/>
      <c r="C62" s="11"/>
      <c r="D62" s="11"/>
      <c r="E62" s="11"/>
      <c r="F62" s="11"/>
      <c r="G62" s="11"/>
      <c r="H62" s="11"/>
      <c r="I62" s="11"/>
      <c r="J62" s="11"/>
      <c r="K62" s="11"/>
      <c r="L62" s="11"/>
      <c r="M62" s="11"/>
      <c r="N62" s="11"/>
      <c r="O62" s="11"/>
      <c r="P62" s="11"/>
      <c r="Q62" s="11"/>
    </row>
    <row r="63" spans="1:17" x14ac:dyDescent="0.25">
      <c r="A63" s="11"/>
      <c r="B63" s="11"/>
      <c r="C63" s="11"/>
      <c r="D63" s="11"/>
      <c r="E63" s="11"/>
      <c r="F63" s="11"/>
      <c r="G63" s="11"/>
      <c r="H63" s="11"/>
      <c r="I63" s="11"/>
      <c r="J63" s="11"/>
      <c r="K63" s="11"/>
      <c r="L63" s="11"/>
      <c r="M63" s="11"/>
      <c r="N63" s="11"/>
      <c r="O63" s="11"/>
      <c r="P63" s="11"/>
      <c r="Q63" s="11"/>
    </row>
    <row r="64" spans="1:17" x14ac:dyDescent="0.25">
      <c r="A64" s="11"/>
      <c r="B64" s="11"/>
      <c r="C64" s="11"/>
      <c r="D64" s="11"/>
      <c r="E64" s="11"/>
      <c r="F64" s="11"/>
      <c r="G64" s="11"/>
      <c r="H64" s="11"/>
      <c r="I64" s="11"/>
      <c r="J64" s="11"/>
      <c r="K64" s="11"/>
      <c r="L64" s="11"/>
      <c r="M64" s="11"/>
      <c r="N64" s="11"/>
      <c r="O64" s="11"/>
      <c r="P64" s="11"/>
      <c r="Q64" s="11"/>
    </row>
    <row r="65" spans="1:17" x14ac:dyDescent="0.25">
      <c r="A65" s="11"/>
      <c r="B65" s="11"/>
      <c r="C65" s="11"/>
      <c r="D65" s="11"/>
      <c r="E65" s="11"/>
      <c r="F65" s="11"/>
      <c r="G65" s="11"/>
      <c r="H65" s="11"/>
      <c r="I65" s="11"/>
      <c r="J65" s="11"/>
      <c r="K65" s="11"/>
      <c r="L65" s="11"/>
      <c r="M65" s="11"/>
      <c r="N65" s="11"/>
      <c r="O65" s="11"/>
      <c r="P65" s="11"/>
      <c r="Q65" s="11"/>
    </row>
    <row r="66" spans="1:17" x14ac:dyDescent="0.25">
      <c r="A66" s="11"/>
      <c r="B66" s="11"/>
      <c r="C66" s="11"/>
      <c r="D66" s="11"/>
      <c r="E66" s="11"/>
      <c r="F66" s="11"/>
      <c r="G66" s="11"/>
      <c r="H66" s="11"/>
      <c r="I66" s="11"/>
      <c r="J66" s="11"/>
      <c r="K66" s="11"/>
      <c r="L66" s="11"/>
      <c r="M66" s="11"/>
      <c r="N66" s="11"/>
      <c r="O66" s="11"/>
      <c r="P66" s="11"/>
      <c r="Q66" s="11"/>
    </row>
    <row r="67" spans="1:17" x14ac:dyDescent="0.25">
      <c r="A67" s="11"/>
      <c r="B67" s="11"/>
      <c r="C67" s="11"/>
      <c r="D67" s="11"/>
      <c r="E67" s="11"/>
      <c r="F67" s="11"/>
      <c r="G67" s="11"/>
      <c r="H67" s="11"/>
      <c r="I67" s="11"/>
      <c r="J67" s="11"/>
      <c r="K67" s="11"/>
      <c r="L67" s="11"/>
      <c r="M67" s="11"/>
      <c r="N67" s="11"/>
      <c r="O67" s="11"/>
      <c r="P67" s="11"/>
      <c r="Q67" s="11"/>
    </row>
    <row r="68" spans="1:17" x14ac:dyDescent="0.25">
      <c r="A68" s="11"/>
      <c r="B68" s="11"/>
      <c r="C68" s="11"/>
      <c r="D68" s="11"/>
      <c r="E68" s="11"/>
      <c r="F68" s="11"/>
      <c r="G68" s="11"/>
      <c r="H68" s="11"/>
      <c r="I68" s="11"/>
      <c r="J68" s="11"/>
      <c r="K68" s="11"/>
      <c r="L68" s="11"/>
      <c r="M68" s="11"/>
      <c r="N68" s="11"/>
      <c r="O68" s="11"/>
      <c r="P68" s="11"/>
      <c r="Q68" s="11"/>
    </row>
    <row r="69" spans="1:17" x14ac:dyDescent="0.25">
      <c r="A69" s="11"/>
      <c r="B69" s="11"/>
      <c r="C69" s="11"/>
      <c r="D69" s="11"/>
      <c r="E69" s="11"/>
      <c r="F69" s="11"/>
      <c r="G69" s="11"/>
      <c r="H69" s="11"/>
      <c r="I69" s="11"/>
      <c r="J69" s="11"/>
      <c r="K69" s="11"/>
      <c r="L69" s="11"/>
      <c r="M69" s="11"/>
      <c r="N69" s="11"/>
      <c r="O69" s="11"/>
      <c r="P69" s="11"/>
      <c r="Q69" s="11"/>
    </row>
    <row r="70" spans="1:17" x14ac:dyDescent="0.25">
      <c r="A70" s="11"/>
      <c r="B70" s="11"/>
      <c r="C70" s="11"/>
      <c r="D70" s="11"/>
      <c r="E70" s="11"/>
      <c r="F70" s="11"/>
      <c r="G70" s="11"/>
      <c r="H70" s="11"/>
      <c r="I70" s="11"/>
      <c r="J70" s="11"/>
      <c r="K70" s="11"/>
      <c r="L70" s="11"/>
      <c r="M70" s="11"/>
      <c r="N70" s="11"/>
      <c r="O70" s="11"/>
      <c r="P70" s="11"/>
      <c r="Q70" s="11"/>
    </row>
    <row r="71" spans="1:17" x14ac:dyDescent="0.25">
      <c r="A71" s="11"/>
      <c r="B71" s="11"/>
      <c r="C71" s="11"/>
      <c r="D71" s="11"/>
      <c r="E71" s="11"/>
      <c r="F71" s="11"/>
      <c r="G71" s="11"/>
      <c r="H71" s="11"/>
      <c r="I71" s="11"/>
      <c r="J71" s="11"/>
      <c r="K71" s="11"/>
      <c r="L71" s="11"/>
      <c r="M71" s="11"/>
      <c r="N71" s="11"/>
      <c r="O71" s="11"/>
      <c r="P71" s="11"/>
      <c r="Q71" s="11"/>
    </row>
    <row r="72" spans="1:17" x14ac:dyDescent="0.25">
      <c r="A72" s="11"/>
      <c r="B72" s="11"/>
      <c r="C72" s="11"/>
      <c r="D72" s="11"/>
      <c r="E72" s="11"/>
      <c r="F72" s="11"/>
      <c r="G72" s="11"/>
      <c r="H72" s="11"/>
      <c r="I72" s="11"/>
      <c r="J72" s="11"/>
      <c r="K72" s="11"/>
      <c r="L72" s="11"/>
      <c r="M72" s="11"/>
      <c r="N72" s="11"/>
      <c r="O72" s="11"/>
      <c r="P72" s="11"/>
      <c r="Q72" s="11"/>
    </row>
    <row r="73" spans="1:17" x14ac:dyDescent="0.25">
      <c r="A73" s="11"/>
      <c r="B73" s="11"/>
      <c r="C73" s="11"/>
      <c r="D73" s="11"/>
      <c r="E73" s="11"/>
      <c r="F73" s="11"/>
      <c r="G73" s="11"/>
      <c r="H73" s="11"/>
      <c r="I73" s="11"/>
      <c r="J73" s="11"/>
      <c r="K73" s="11"/>
      <c r="L73" s="11"/>
      <c r="M73" s="11"/>
      <c r="N73" s="11"/>
      <c r="O73" s="11"/>
      <c r="P73" s="11"/>
      <c r="Q73" s="11"/>
    </row>
    <row r="74" spans="1:17" x14ac:dyDescent="0.25">
      <c r="A74" s="11"/>
      <c r="B74" s="11"/>
      <c r="C74" s="11"/>
      <c r="D74" s="11"/>
      <c r="E74" s="11"/>
      <c r="F74" s="11"/>
      <c r="G74" s="11"/>
      <c r="H74" s="11"/>
      <c r="I74" s="11"/>
      <c r="J74" s="11"/>
      <c r="K74" s="11"/>
      <c r="L74" s="11"/>
      <c r="M74" s="11"/>
      <c r="N74" s="11"/>
      <c r="O74" s="11"/>
      <c r="P74" s="11"/>
      <c r="Q74" s="11"/>
    </row>
    <row r="75" spans="1:17" x14ac:dyDescent="0.25">
      <c r="A75" s="11"/>
      <c r="B75" s="11"/>
      <c r="C75" s="11"/>
      <c r="D75" s="11"/>
      <c r="E75" s="11"/>
      <c r="F75" s="11"/>
      <c r="G75" s="11"/>
      <c r="H75" s="11"/>
      <c r="I75" s="11"/>
      <c r="J75" s="11"/>
      <c r="K75" s="11"/>
      <c r="L75" s="11"/>
      <c r="M75" s="11"/>
      <c r="N75" s="11"/>
      <c r="O75" s="11"/>
      <c r="P75" s="11"/>
      <c r="Q75" s="11"/>
    </row>
    <row r="76" spans="1:17" x14ac:dyDescent="0.25">
      <c r="A76" s="11"/>
      <c r="B76" s="11"/>
      <c r="C76" s="11"/>
      <c r="D76" s="11"/>
      <c r="E76" s="11"/>
      <c r="F76" s="11"/>
      <c r="G76" s="11"/>
      <c r="H76" s="11"/>
      <c r="I76" s="11"/>
      <c r="J76" s="11"/>
      <c r="K76" s="11"/>
      <c r="L76" s="11"/>
      <c r="M76" s="11"/>
      <c r="N76" s="11"/>
      <c r="O76" s="11"/>
      <c r="P76" s="11"/>
      <c r="Q76" s="11"/>
    </row>
    <row r="77" spans="1:17" x14ac:dyDescent="0.25">
      <c r="A77" s="11"/>
      <c r="B77" s="11"/>
      <c r="C77" s="11"/>
      <c r="D77" s="11"/>
      <c r="E77" s="11"/>
      <c r="F77" s="11"/>
      <c r="G77" s="11"/>
      <c r="H77" s="11"/>
      <c r="I77" s="11"/>
      <c r="J77" s="11"/>
      <c r="K77" s="11"/>
      <c r="L77" s="11"/>
      <c r="M77" s="11"/>
      <c r="N77" s="11"/>
      <c r="O77" s="11"/>
      <c r="P77" s="11"/>
      <c r="Q77" s="11"/>
    </row>
    <row r="78" spans="1:17" x14ac:dyDescent="0.25">
      <c r="A78" s="11"/>
      <c r="B78" s="11"/>
      <c r="C78" s="11"/>
      <c r="D78" s="11"/>
      <c r="E78" s="11"/>
      <c r="F78" s="11"/>
      <c r="G78" s="11"/>
      <c r="H78" s="11"/>
      <c r="I78" s="11"/>
      <c r="J78" s="11"/>
      <c r="K78" s="11"/>
      <c r="L78" s="11"/>
      <c r="M78" s="11"/>
      <c r="N78" s="11"/>
      <c r="O78" s="11"/>
      <c r="P78" s="11"/>
      <c r="Q78" s="11"/>
    </row>
    <row r="79" spans="1:17" x14ac:dyDescent="0.25">
      <c r="A79" s="11"/>
      <c r="B79" s="11"/>
      <c r="C79" s="11"/>
      <c r="D79" s="11"/>
      <c r="E79" s="11"/>
      <c r="F79" s="11"/>
      <c r="G79" s="11"/>
      <c r="H79" s="11"/>
      <c r="I79" s="11"/>
      <c r="J79" s="11"/>
      <c r="K79" s="11"/>
      <c r="L79" s="11"/>
      <c r="M79" s="11"/>
      <c r="N79" s="11"/>
      <c r="O79" s="11"/>
      <c r="P79" s="11"/>
      <c r="Q79" s="11"/>
    </row>
    <row r="80" spans="1:17" x14ac:dyDescent="0.25">
      <c r="A80" s="11"/>
      <c r="B80" s="11"/>
      <c r="C80" s="11"/>
      <c r="D80" s="11"/>
      <c r="E80" s="11"/>
      <c r="F80" s="11"/>
      <c r="G80" s="11"/>
      <c r="H80" s="11"/>
      <c r="I80" s="11"/>
      <c r="J80" s="11"/>
      <c r="K80" s="11"/>
      <c r="L80" s="11"/>
      <c r="M80" s="11"/>
      <c r="N80" s="11"/>
      <c r="O80" s="11"/>
      <c r="P80" s="11"/>
      <c r="Q80" s="11"/>
    </row>
    <row r="81" spans="1:17" x14ac:dyDescent="0.25">
      <c r="A81" s="11"/>
      <c r="B81" s="11"/>
      <c r="C81" s="11"/>
      <c r="D81" s="11"/>
      <c r="E81" s="11"/>
      <c r="F81" s="11"/>
      <c r="G81" s="11"/>
      <c r="H81" s="11"/>
      <c r="I81" s="11"/>
      <c r="J81" s="11"/>
      <c r="K81" s="11"/>
      <c r="L81" s="11"/>
      <c r="M81" s="11"/>
      <c r="N81" s="11"/>
      <c r="O81" s="11"/>
      <c r="P81" s="11"/>
      <c r="Q81" s="11"/>
    </row>
    <row r="82" spans="1:17" x14ac:dyDescent="0.25">
      <c r="A82" s="11"/>
      <c r="B82" s="11"/>
      <c r="C82" s="11"/>
      <c r="D82" s="11"/>
      <c r="E82" s="11"/>
      <c r="F82" s="11"/>
      <c r="G82" s="11"/>
      <c r="H82" s="11"/>
      <c r="I82" s="11"/>
      <c r="J82" s="11"/>
      <c r="K82" s="11"/>
      <c r="L82" s="11"/>
      <c r="M82" s="11"/>
      <c r="N82" s="11"/>
      <c r="O82" s="11"/>
      <c r="P82" s="11"/>
      <c r="Q82" s="11"/>
    </row>
    <row r="83" spans="1:17" x14ac:dyDescent="0.25">
      <c r="A83" s="11"/>
      <c r="B83" s="11"/>
      <c r="C83" s="11"/>
      <c r="D83" s="11"/>
      <c r="E83" s="11"/>
      <c r="F83" s="11"/>
      <c r="G83" s="11"/>
      <c r="H83" s="11"/>
      <c r="I83" s="11"/>
      <c r="J83" s="11"/>
      <c r="K83" s="11"/>
      <c r="L83" s="11"/>
      <c r="M83" s="11"/>
      <c r="N83" s="11"/>
      <c r="O83" s="11"/>
      <c r="P83" s="11"/>
      <c r="Q83" s="11"/>
    </row>
    <row r="84" spans="1:17" x14ac:dyDescent="0.25">
      <c r="A84" s="11"/>
      <c r="B84" s="11"/>
      <c r="C84" s="11"/>
      <c r="D84" s="11"/>
      <c r="E84" s="11"/>
      <c r="F84" s="11"/>
      <c r="G84" s="11"/>
      <c r="H84" s="11"/>
      <c r="I84" s="11"/>
      <c r="J84" s="11"/>
      <c r="K84" s="11"/>
      <c r="L84" s="11"/>
      <c r="M84" s="11"/>
      <c r="N84" s="11"/>
      <c r="O84" s="11"/>
      <c r="P84" s="11"/>
      <c r="Q84" s="11"/>
    </row>
    <row r="85" spans="1:17" x14ac:dyDescent="0.25">
      <c r="A85" s="11"/>
      <c r="B85" s="11"/>
      <c r="C85" s="11"/>
      <c r="D85" s="11"/>
      <c r="E85" s="11"/>
      <c r="F85" s="11"/>
      <c r="G85" s="11"/>
      <c r="H85" s="11"/>
      <c r="I85" s="11"/>
      <c r="J85" s="11"/>
      <c r="K85" s="11"/>
      <c r="L85" s="11"/>
      <c r="M85" s="11"/>
      <c r="N85" s="11"/>
      <c r="O85" s="11"/>
      <c r="P85" s="11"/>
      <c r="Q85" s="11"/>
    </row>
    <row r="86" spans="1:17" x14ac:dyDescent="0.25">
      <c r="A86" s="11"/>
      <c r="B86" s="11"/>
      <c r="C86" s="11"/>
      <c r="D86" s="11"/>
      <c r="E86" s="11"/>
      <c r="F86" s="11"/>
      <c r="G86" s="11"/>
      <c r="H86" s="11"/>
      <c r="I86" s="11"/>
      <c r="J86" s="11"/>
      <c r="K86" s="11"/>
      <c r="L86" s="11"/>
      <c r="M86" s="11"/>
      <c r="N86" s="11"/>
      <c r="O86" s="11"/>
      <c r="P86" s="11"/>
      <c r="Q86" s="11"/>
    </row>
    <row r="87" spans="1:17" x14ac:dyDescent="0.25">
      <c r="A87" s="11"/>
      <c r="B87" s="11"/>
      <c r="C87" s="11"/>
      <c r="D87" s="11"/>
      <c r="E87" s="11"/>
      <c r="F87" s="11"/>
      <c r="G87" s="11"/>
      <c r="H87" s="11"/>
      <c r="I87" s="11"/>
      <c r="J87" s="11"/>
      <c r="K87" s="11"/>
      <c r="L87" s="11"/>
      <c r="M87" s="11"/>
      <c r="N87" s="11"/>
      <c r="O87" s="11"/>
      <c r="P87" s="11"/>
      <c r="Q87" s="11"/>
    </row>
    <row r="88" spans="1:17" x14ac:dyDescent="0.25">
      <c r="A88" s="11"/>
      <c r="B88" s="11"/>
      <c r="C88" s="11"/>
      <c r="D88" s="11"/>
      <c r="E88" s="11"/>
      <c r="F88" s="11"/>
      <c r="G88" s="11"/>
      <c r="H88" s="11"/>
      <c r="I88" s="11"/>
      <c r="J88" s="11"/>
      <c r="K88" s="11"/>
      <c r="L88" s="11"/>
      <c r="M88" s="11"/>
      <c r="N88" s="11"/>
      <c r="O88" s="11"/>
      <c r="P88" s="11"/>
      <c r="Q88" s="11"/>
    </row>
    <row r="89" spans="1:17" x14ac:dyDescent="0.25">
      <c r="A89" s="11"/>
      <c r="B89" s="11"/>
      <c r="C89" s="11"/>
      <c r="D89" s="11"/>
      <c r="E89" s="11"/>
      <c r="F89" s="11"/>
      <c r="G89" s="11"/>
      <c r="H89" s="11"/>
      <c r="I89" s="11"/>
      <c r="J89" s="11"/>
      <c r="K89" s="11"/>
      <c r="L89" s="11"/>
      <c r="M89" s="11"/>
      <c r="N89" s="11"/>
      <c r="O89" s="11"/>
      <c r="P89" s="11"/>
      <c r="Q89" s="11"/>
    </row>
    <row r="90" spans="1:17" x14ac:dyDescent="0.25">
      <c r="A90" s="11"/>
      <c r="B90" s="11"/>
      <c r="C90" s="11"/>
      <c r="D90" s="11"/>
      <c r="E90" s="11"/>
      <c r="F90" s="11"/>
      <c r="G90" s="11"/>
      <c r="H90" s="11"/>
      <c r="I90" s="11"/>
      <c r="J90" s="11"/>
      <c r="K90" s="11"/>
      <c r="L90" s="11"/>
      <c r="M90" s="11"/>
      <c r="N90" s="11"/>
      <c r="O90" s="11"/>
      <c r="P90" s="11"/>
      <c r="Q90" s="11"/>
    </row>
    <row r="91" spans="1:17" x14ac:dyDescent="0.25">
      <c r="A91" s="11"/>
      <c r="B91" s="11"/>
      <c r="C91" s="11"/>
      <c r="D91" s="11"/>
      <c r="E91" s="11"/>
      <c r="F91" s="11"/>
      <c r="G91" s="11"/>
      <c r="H91" s="11"/>
      <c r="I91" s="11"/>
      <c r="J91" s="11"/>
      <c r="K91" s="11"/>
      <c r="L91" s="11"/>
      <c r="M91" s="11"/>
      <c r="N91" s="11"/>
      <c r="O91" s="11"/>
      <c r="P91" s="11"/>
      <c r="Q91" s="11"/>
    </row>
    <row r="92" spans="1:17" x14ac:dyDescent="0.25">
      <c r="A92" s="11"/>
      <c r="B92" s="11"/>
      <c r="C92" s="11"/>
      <c r="D92" s="11"/>
      <c r="E92" s="11"/>
      <c r="F92" s="11"/>
      <c r="G92" s="11"/>
      <c r="H92" s="11"/>
      <c r="I92" s="11"/>
      <c r="J92" s="11"/>
      <c r="K92" s="11"/>
      <c r="L92" s="11"/>
      <c r="M92" s="11"/>
      <c r="N92" s="11"/>
      <c r="O92" s="11"/>
      <c r="P92" s="11"/>
      <c r="Q92" s="11"/>
    </row>
    <row r="93" spans="1:17" x14ac:dyDescent="0.25">
      <c r="A93" s="11"/>
      <c r="B93" s="11"/>
      <c r="C93" s="11"/>
      <c r="D93" s="11"/>
      <c r="E93" s="11"/>
      <c r="F93" s="11"/>
      <c r="G93" s="11"/>
      <c r="H93" s="11"/>
      <c r="I93" s="11"/>
      <c r="J93" s="11"/>
      <c r="K93" s="11"/>
      <c r="L93" s="11"/>
      <c r="M93" s="11"/>
      <c r="N93" s="11"/>
      <c r="O93" s="11"/>
      <c r="P93" s="11"/>
      <c r="Q93" s="11"/>
    </row>
    <row r="94" spans="1:17" x14ac:dyDescent="0.25">
      <c r="A94" s="11"/>
      <c r="B94" s="11"/>
      <c r="C94" s="11"/>
      <c r="D94" s="11"/>
      <c r="E94" s="11"/>
      <c r="F94" s="11"/>
      <c r="G94" s="11"/>
      <c r="H94" s="11"/>
      <c r="I94" s="11"/>
      <c r="J94" s="11"/>
      <c r="K94" s="11"/>
      <c r="L94" s="11"/>
      <c r="M94" s="11"/>
      <c r="N94" s="11"/>
      <c r="O94" s="11"/>
      <c r="P94" s="11"/>
      <c r="Q94" s="11"/>
    </row>
    <row r="95" spans="1:17" x14ac:dyDescent="0.25">
      <c r="A95" s="11"/>
      <c r="B95" s="11"/>
      <c r="C95" s="11"/>
      <c r="D95" s="11"/>
      <c r="E95" s="11"/>
      <c r="F95" s="11"/>
      <c r="G95" s="11"/>
      <c r="H95" s="11"/>
      <c r="I95" s="11"/>
      <c r="J95" s="11"/>
      <c r="K95" s="11"/>
      <c r="L95" s="11"/>
      <c r="M95" s="11"/>
      <c r="N95" s="11"/>
      <c r="O95" s="11"/>
      <c r="P95" s="11"/>
      <c r="Q95" s="11"/>
    </row>
    <row r="96" spans="1:17" x14ac:dyDescent="0.25">
      <c r="A96" s="11"/>
      <c r="B96" s="11"/>
      <c r="C96" s="11"/>
      <c r="D96" s="11"/>
      <c r="E96" s="11"/>
      <c r="F96" s="11"/>
      <c r="G96" s="11"/>
      <c r="H96" s="11"/>
      <c r="I96" s="11"/>
      <c r="J96" s="11"/>
      <c r="K96" s="11"/>
      <c r="L96" s="11"/>
      <c r="M96" s="11"/>
      <c r="N96" s="11"/>
      <c r="O96" s="11"/>
      <c r="P96" s="11"/>
      <c r="Q96" s="11"/>
    </row>
    <row r="97" spans="1:17" x14ac:dyDescent="0.25">
      <c r="A97" s="11"/>
      <c r="B97" s="11"/>
      <c r="C97" s="11"/>
      <c r="D97" s="11"/>
      <c r="E97" s="11"/>
      <c r="F97" s="11"/>
      <c r="G97" s="11"/>
      <c r="H97" s="11"/>
      <c r="I97" s="11"/>
      <c r="J97" s="11"/>
      <c r="K97" s="11"/>
      <c r="L97" s="11"/>
      <c r="M97" s="11"/>
      <c r="N97" s="11"/>
      <c r="O97" s="11"/>
      <c r="P97" s="11"/>
      <c r="Q97" s="11"/>
    </row>
  </sheetData>
  <dataConsolidate/>
  <mergeCells count="1">
    <mergeCell ref="A1:Q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1 9 8 1 5 b e - 4 1 4 7 - 4 b 5 2 - a 1 b 0 - e 2 f 1 8 c e 0 8 c e b "   x m l n s = " h t t p : / / s c h e m a s . m i c r o s o f t . c o m / D a t a M a s h u p " > A A A A A H g E A A B Q S w M E F A A C A A g A J W B c W / A M 6 c i n A A A A 9 w A A A B I A H A B D b 2 5 m a W c v U G F j a 2 F n Z S 5 4 b W w g o h g A K K A U A A A A A A A A A A A A A A A A A A A A A A A A A A A A h Y 8 x D o I w G I W v Q r r T l p o Q I a U k O r h I Y m J i X J t a o R F + D C 2 W u z l 4 J K 8 g R l E 3 x / e 9 b 3 j v f r 3 x f G j q 4 K I 7 a 1 r I U I Q p C j S o 9 m C g z F D v j u E c 5 Y J v p D r J U g e j D D Y d 7 C F D l X P n l B D v P f Y z 3 H Y l Y Z R G Z F + s t 6 r S j U Q f 2 f y X Q w P W S V A a C b 5 7 j R E M J z G O k j h m m H I y U V 4 Y + B p s H P x s f y B f 9 r X r O y 0 0 h K s F J 1 P k 5 H 1 C P A B Q S w M E F A A C A A g A J W B c 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V g X F u T Y o s u b w E A A J 0 G A A A T A B w A R m 9 y b X V s Y X M v U 2 V j d G l v b j E u b S C i G A A o o B Q A A A A A A A A A A A A A A A A A A A A A A A A A A A D t V E 1 r w k A Q v Q v + h 2 W 9 R N g G l H 5 A S w 4 l t t h L a V F P p s g 2 G X V h s x t 2 J r Y i / v d u j F W L Q g 8 9 F c x l h z c v 7 8 1 k H 0 F I S V n D B v X Z u W s 2 m g 2 c S w c Z K y Q p M I Q s Y h q o 2 W D + G d j S p e C R G B d h z 6 Z l 7 h n B o 9 I Q x t Z Q R Q 9 4 f J u M E B w m / S L p 2 Q + j r c w w + Z Y L U 1 z w t h j 3 Q K t c E b i I C y 5 Y b H W Z G 4 x u B H s w q c 2 U m U W d 7 l V X s N f S E g x o q S H a l + G z N f D W F v V Y L f 7 i b O 5 7 G e u D z L w 3 9 z M O 5 b s n b j t b P K g 3 E G y 8 x e + 1 H q R S S 4 c R u f J Q M p 5 L M / O K w 2 U B e 7 m h k w a n 1 u X 1 w F U T g x P + Y r X i 2 5 U n K v M L k m c y g k 9 a C 7 b i R u Z w B M p Z h T 0 Z u r 4 M K + E a d E 4 t p J 5 k k n Z v V P W m m U E h H Z U O T r f 9 L S x U e m y E f j C c y s 2 d / 3 R c t 5 s N Z U 5 + g s N s t P g u H U G 3 z c 8 R O U f k O C I j Q 4 q 0 L 7 F w f m W c A x C 7 2 P 1 X / p q a m o P J L z b n M P 3 X M H 0 B U E s B A i 0 A F A A C A A g A J W B c W / A M 6 c i n A A A A 9 w A A A B I A A A A A A A A A A A A A A A A A A A A A A E N v b m Z p Z y 9 Q Y W N r Y W d l L n h t b F B L A Q I t A B Q A A g A I A C V g X F s P y u m r p A A A A O k A A A A T A A A A A A A A A A A A A A A A A P M A A A B b Q 2 9 u d G V u d F 9 U e X B l c 1 0 u e G 1 s U E s B A i 0 A F A A C A A g A J W B c W 5 N i i y 5 v A Q A A n Q Y A A B M A A A A A A A A A A A A A A A A A 5 A E A A E Z v c m 1 1 b G F z L 1 N l Y 3 R p b 2 4 x L m 1 Q S w U G A A A A A A M A A w D C A A A A o 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C I A A A A A A A B i I 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B h d G l l b n 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k Z S I g V m F s d W U 9 I n N V b m t u b 3 d u I i A v P j x F b n R y e S B U e X B l P S J G a W x s R X J y b 3 J D b 3 V u d C I g V m F s d W U 9 I m w w I i A v P j x F b n R y e S B U e X B l P S J G a W x s T G F z d F V w Z G F 0 Z W Q i I F Z h b H V l P S J k M j A y N S 0 x M C 0 y N 1 Q x M T o 1 M D o 0 N i 4 1 N z k 3 N T c 4 W i I g L z 4 8 R W 5 0 c n k g V H l w Z T 0 i R m l s b E N v b H V t b l R 5 c G V z I i B W Y W x 1 Z T 0 i c 0 J n W U R D U W t H Q X c 9 P S I g L z 4 8 R W 5 0 c n k g V H l w Z T 0 i R m l s b E N v b H V t b k 5 h b W V z I i B W Y W x 1 Z T 0 i c 1 s m c X V v d D t w Y X R p Z W 5 0 X 2 l k J n F 1 b 3 Q 7 L C Z x d W 9 0 O 2 5 h b W U m c X V v d D s s J n F 1 b 3 Q 7 Y W d l J n F 1 b 3 Q 7 L C Z x d W 9 0 O 2 F y c m l 2 Y W x f Z G F 0 Z S Z x d W 9 0 O y w m c X V v d D t k Z X B h c n R 1 c m V f Z G F 0 Z S Z x d W 9 0 O y w m c X V v d D t z Z X J 2 a W N l J n F 1 b 3 Q 7 L C Z x d W 9 0 O 3 N h d G l z Z m F j d G l v b i Z x d W 9 0 O 1 0 i I C 8 + P E V u d H J 5 I F R 5 c G U 9 I k Z p b G x T d G F 0 d X M i I F Z h b H V l P S J z Q 2 9 t c G x l d G U i I C 8 + P E V u d H J 5 I F R 5 c G U 9 I l F 1 Z X J 5 S U Q i I F Z h b H V l P S J z O T l m Y T c 0 N D I t M D E 5 N C 0 0 N m Y 0 L W F l Y j M t N G Q z O T A y Z W F i N D J k I i A v P j x F b n R y e S B U e X B l P S J G a W x s Q 2 9 1 b n Q i I F Z h b H V l P S J s M T A w M C 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w Y X R p Z W 5 0 c y 9 D a G F u Z 2 V k I F R 5 c G U u e 3 B h d G l l b n R f a W Q s M H 0 m c X V v d D s s J n F 1 b 3 Q 7 U 2 V j d G l v b j E v c G F 0 a W V u d H M v Q 2 h h b m d l Z C B U e X B l L n t u Y W 1 l L D F 9 J n F 1 b 3 Q 7 L C Z x d W 9 0 O 1 N l Y 3 R p b 2 4 x L 3 B h d G l l b n R z L 0 N o Y W 5 n Z W Q g V H l w Z S 5 7 Y W d l L D J 9 J n F 1 b 3 Q 7 L C Z x d W 9 0 O 1 N l Y 3 R p b 2 4 x L 3 B h d G l l b n R z L 0 N o Y W 5 n Z W Q g V H l w Z S 5 7 Y X J y a X Z h b F 9 k Y X R l L D N 9 J n F 1 b 3 Q 7 L C Z x d W 9 0 O 1 N l Y 3 R p b 2 4 x L 3 B h d G l l b n R z L 0 N o Y W 5 n Z W Q g V H l w Z S 5 7 Z G V w Y X J 0 d X J l X 2 R h d G U s N H 0 m c X V v d D s s J n F 1 b 3 Q 7 U 2 V j d G l v b j E v c G F 0 a W V u d H M v Q 2 h h b m d l Z C B U e X B l L n t z Z X J 2 a W N l L D V 9 J n F 1 b 3 Q 7 L C Z x d W 9 0 O 1 N l Y 3 R p b 2 4 x L 3 B h d G l l b n R z L 0 N o Y W 5 n Z W Q g V H l w Z S 5 7 c 2 F 0 a X N m Y W N 0 a W 9 u L D Z 9 J n F 1 b 3 Q 7 X S w m c X V v d D t D b 2 x 1 b W 5 D b 3 V u d C Z x d W 9 0 O z o 3 L C Z x d W 9 0 O 0 t l e U N v b H V t b k 5 h b W V z J n F 1 b 3 Q 7 O l t d L C Z x d W 9 0 O 0 N v b H V t b k l k Z W 5 0 a X R p Z X M m c X V v d D s 6 W y Z x d W 9 0 O 1 N l Y 3 R p b 2 4 x L 3 B h d G l l b n R z L 0 N o Y W 5 n Z W Q g V H l w Z S 5 7 c G F 0 a W V u d F 9 p Z C w w f S Z x d W 9 0 O y w m c X V v d D t T Z W N 0 a W 9 u M S 9 w Y X R p Z W 5 0 c y 9 D a G F u Z 2 V k I F R 5 c G U u e 2 5 h b W U s M X 0 m c X V v d D s s J n F 1 b 3 Q 7 U 2 V j d G l v b j E v c G F 0 a W V u d H M v Q 2 h h b m d l Z C B U e X B l L n t h Z 2 U s M n 0 m c X V v d D s s J n F 1 b 3 Q 7 U 2 V j d G l v b j E v c G F 0 a W V u d H M v Q 2 h h b m d l Z C B U e X B l L n t h c n J p d m F s X 2 R h d G U s M 3 0 m c X V v d D s s J n F 1 b 3 Q 7 U 2 V j d G l v b j E v c G F 0 a W V u d H M v Q 2 h h b m d l Z C B U e X B l L n t k Z X B h c n R 1 c m V f Z G F 0 Z S w 0 f S Z x d W 9 0 O y w m c X V v d D t T Z W N 0 a W 9 u M S 9 w Y X R p Z W 5 0 c y 9 D a G F u Z 2 V k I F R 5 c G U u e 3 N l c n Z p Y 2 U s N X 0 m c X V v d D s s J n F 1 b 3 Q 7 U 2 V j d G l v b j E v c G F 0 a W V u d H M v Q 2 h h b m d l Z C B U e X B l L n t z Y X R p c 2 Z h Y 3 R p b 2 4 s N n 0 m c X V v d D t d L C Z x d W 9 0 O 1 J l b G F 0 a W 9 u c 2 h p c E l u Z m 8 m c X V v d D s 6 W 1 1 9 I i A v P j w v U 3 R h Y m x l R W 5 0 c m l l c z 4 8 L 0 l 0 Z W 0 + P E l 0 Z W 0 + P E l 0 Z W 1 M b 2 N h d G l v b j 4 8 S X R l b V R 5 c G U + R m 9 y b X V s Y T w v S X R l b V R 5 c G U + P E l 0 Z W 1 Q Y X R o P l N l Y 3 R p b 2 4 x L 3 B h d G l l b n R z L 1 N v d X J j Z T w v S X R l b V B h d G g + P C 9 J d G V t T G 9 j Y X R p b 2 4 + P F N 0 Y W J s Z U V u d H J p Z X M g L z 4 8 L 0 l 0 Z W 0 + P E l 0 Z W 0 + P E l 0 Z W 1 M b 2 N h d G l v b j 4 8 S X R l b V R 5 c G U + R m 9 y b X V s Y T w v S X R l b V R 5 c G U + P E l 0 Z W 1 Q Y X R o P l N l Y 3 R p b 2 4 x L 3 B h d G l l b n R z L 1 B y b 2 1 v d G V k J T I w S G V h Z G V y c z w v S X R l b V B h d G g + P C 9 J d G V t T G 9 j Y X R p b 2 4 + P F N 0 Y W J s Z U V u d H J p Z X M g L z 4 8 L 0 l 0 Z W 0 + P E l 0 Z W 0 + P E l 0 Z W 1 M b 2 N h d G l v b j 4 8 S X R l b V R 5 c G U + R m 9 y b X V s Y T w v S X R l b V R 5 c G U + P E l 0 Z W 1 Q Y X R o P l N l Y 3 R p b 2 4 x L 3 B h d G l l b n R z L 0 N o Y W 5 n Z W Q l M j B U e X B l P C 9 J d G V t U G F 0 a D 4 8 L 0 l 0 Z W 1 M b 2 N h d G l v b j 4 8 U 3 R h Y m x l R W 5 0 c m l l c y A v P j w v S X R l b T 4 8 S X R l b T 4 8 S X R l b U x v Y 2 F 0 a W 9 u P j x J d G V t V H l w Z T 5 G b 3 J t d W x h P C 9 J d G V t V H l w Z T 4 8 S X R l b V B h d G g + U 2 V j d G l v b j E v c G F 0 a W V u d H 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o b 3 N w a X R h b G R h d G E i I C 8 + P E V u d H J 5 I F R 5 c G U 9 I k Z p b G x l Z E N v b X B s Z X R l U m V z d W x 0 V G 9 X b 3 J r c 2 h l Z X Q i I F Z h b H V l P S J s M S I g L z 4 8 R W 5 0 c n k g V H l w Z T 0 i R m l s b E N v b H V t b l R 5 c G V z I i B W Y W x 1 Z T 0 i c 0 J n W U R D U W t H Q X c 9 P S I g L z 4 8 R W 5 0 c n k g V H l w Z T 0 i R m l s b E x h c 3 R V c G R h d G V k I i B W Y W x 1 Z T 0 i Z D I w M j U t M T A t M j h U M D c 6 M D E 6 M D M u O T A 1 M T U 3 N F o i I C 8 + P E V u d H J 5 I F R 5 c G U 9 I k Z p b G x F c n J v c k N v d W 5 0 I i B W Y W x 1 Z T 0 i b D A i I C 8 + P E V u d H J 5 I F R 5 c G U 9 I k Z p b G x F c n J v c k N v Z G U i I F Z h b H V l P S J z V W 5 r b m 9 3 b i I g L z 4 8 R W 5 0 c n k g V H l w Z T 0 i R m l s b E N v d W 5 0 I i B W Y W x 1 Z T 0 i b D E w M D A i I C 8 + P E V u d H J 5 I F R 5 c G U 9 I l F 1 Z X J 5 S U Q i I F Z h b H V l P S J z N D R h O T c 5 Y z E t N W E 0 M y 0 0 M W J l L W I w Z T E t Z D d i N m U 5 M m F j M z F l I i A v P j x F b n R y e S B U e X B l P S J G a W x s Q 2 9 s d W 1 u T m F t Z X M i I F Z h b H V l P S J z W y Z x d W 9 0 O 3 B h d G l l b n R f a W Q m c X V v d D s s J n F 1 b 3 Q 7 b m F t Z S Z x d W 9 0 O y w m c X V v d D t h Z 2 U m c X V v d D s s J n F 1 b 3 Q 7 Y X J y a X Z h b F 9 k Y X R l J n F 1 b 3 Q 7 L C Z x d W 9 0 O 2 R l c G F y d H V y Z V 9 k Y X R l J n F 1 b 3 Q 7 L C Z x d W 9 0 O 3 N l c n Z p Y 2 U m c X V v d D s s J n F 1 b 3 Q 7 c 2 F 0 a X N m Y W N 0 a W 9 u J n F 1 b 3 Q 7 X S I g L z 4 8 R W 5 0 c n k g V H l w Z T 0 i R m l s b F N 0 Y X R 1 c y I g V m F s d W U 9 I n N D b 2 1 w b G V 0 Z S I g L z 4 8 R W 5 0 c n k g V H l w Z T 0 i Q W R k Z W R U b 0 R h d G F N b 2 R l b C I g V m F s d W U 9 I m w w I i A v P j x F b n R y e S B U e X B l P S J G a W x s V G F y Z 2 V 0 T m F t Z U N 1 c 3 R v b W l 6 Z W Q i I F Z h b H V l P S J s M S I g L z 4 8 R W 5 0 c n k g V H l w Z T 0 i U m V s Y X R p b 2 5 z a G l w S W 5 m b 0 N v b n R h a W 5 l c i I g V m F s d W U 9 I n N 7 J n F 1 b 3 Q 7 Y 2 9 s d W 1 u Q 2 9 1 b n Q m c X V v d D s 6 N y w m c X V v d D t r Z X l D b 2 x 1 b W 5 O Y W 1 l c y Z x d W 9 0 O z p b X S w m c X V v d D t x d W V y e V J l b G F 0 a W 9 u c 2 h p c H M m c X V v d D s 6 W 1 0 s J n F 1 b 3 Q 7 Y 2 9 s d W 1 u S W R l b n R p d G l l c y Z x d W 9 0 O z p b J n F 1 b 3 Q 7 U 2 V j d G l v b j E v c G F 0 a W V u d H M g K D I p L 0 N o Y W 5 n Z W Q g V H l w Z S 5 7 c G F 0 a W V u d F 9 p Z C w w f S Z x d W 9 0 O y w m c X V v d D t T Z W N 0 a W 9 u M S 9 w Y X R p Z W 5 0 c y A o M i k v Q 2 h h b m d l Z C B U e X B l L n t u Y W 1 l L D F 9 J n F 1 b 3 Q 7 L C Z x d W 9 0 O 1 N l Y 3 R p b 2 4 x L 3 B h d G l l b n R z I C g y K S 9 D a G F u Z 2 V k I F R 5 c G U u e 2 F n Z S w y f S Z x d W 9 0 O y w m c X V v d D t T Z W N 0 a W 9 u M S 9 w Y X R p Z W 5 0 c y A o M i k v Q 2 h h b m d l Z C B U e X B l L n t h c n J p d m F s X 2 R h d G U s M 3 0 m c X V v d D s s J n F 1 b 3 Q 7 U 2 V j d G l v b j E v c G F 0 a W V u d H M g K D I p L 0 N o Y W 5 n Z W Q g V H l w Z S 5 7 Z G V w Y X J 0 d X J l X 2 R h d G U s N H 0 m c X V v d D s s J n F 1 b 3 Q 7 U 2 V j d G l v b j E v c G F 0 a W V u d H M g K D I p L 0 N o Y W 5 n Z W Q g V H l w Z S 5 7 c 2 V y d m l j Z S w 1 f S Z x d W 9 0 O y w m c X V v d D t T Z W N 0 a W 9 u M S 9 w Y X R p Z W 5 0 c y A o M i k v Q 2 h h b m d l Z C B U e X B l L n t z Y X R p c 2 Z h Y 3 R p b 2 4 s N n 0 m c X V v d D t d L C Z x d W 9 0 O 0 N v b H V t b k N v d W 5 0 J n F 1 b 3 Q 7 O j c s J n F 1 b 3 Q 7 S 2 V 5 Q 2 9 s d W 1 u T m F t Z X M m c X V v d D s 6 W 1 0 s J n F 1 b 3 Q 7 Q 2 9 s d W 1 u S W R l b n R p d G l l c y Z x d W 9 0 O z p b J n F 1 b 3 Q 7 U 2 V j d G l v b j E v c G F 0 a W V u d H M g K D I p L 0 N o Y W 5 n Z W Q g V H l w Z S 5 7 c G F 0 a W V u d F 9 p Z C w w f S Z x d W 9 0 O y w m c X V v d D t T Z W N 0 a W 9 u M S 9 w Y X R p Z W 5 0 c y A o M i k v Q 2 h h b m d l Z C B U e X B l L n t u Y W 1 l L D F 9 J n F 1 b 3 Q 7 L C Z x d W 9 0 O 1 N l Y 3 R p b 2 4 x L 3 B h d G l l b n R z I C g y K S 9 D a G F u Z 2 V k I F R 5 c G U u e 2 F n Z S w y f S Z x d W 9 0 O y w m c X V v d D t T Z W N 0 a W 9 u M S 9 w Y X R p Z W 5 0 c y A o M i k v Q 2 h h b m d l Z C B U e X B l L n t h c n J p d m F s X 2 R h d G U s M 3 0 m c X V v d D s s J n F 1 b 3 Q 7 U 2 V j d G l v b j E v c G F 0 a W V u d H M g K D I p L 0 N o Y W 5 n Z W Q g V H l w Z S 5 7 Z G V w Y X J 0 d X J l X 2 R h d G U s N H 0 m c X V v d D s s J n F 1 b 3 Q 7 U 2 V j d G l v b j E v c G F 0 a W V u d H M g K D I p L 0 N o Y W 5 n Z W Q g V H l w Z S 5 7 c 2 V y d m l j Z S w 1 f S Z x d W 9 0 O y w m c X V v d D t T Z W N 0 a W 9 u M S 9 w Y X R p Z W 5 0 c y A o M i k v Q 2 h h b m d l Z C B U e X B l L n t z Y X R p c 2 Z h Y 3 R p b 2 4 s N n 0 m c X V v d D t d L C Z x d W 9 0 O 1 J l b G F 0 a W 9 u c 2 h p c E l u Z m 8 m c X V v d D s 6 W 1 1 9 I i A v P j w v U 3 R h Y m x l R W 5 0 c m l l c z 4 8 L 0 l 0 Z W 0 + P E l 0 Z W 0 + P E l 0 Z W 1 M b 2 N h d G l v b j 4 8 S X R l b V R 5 c G U + R m 9 y b X V s Y T w v S X R l b V R 5 c G U + P E l 0 Z W 1 Q Y X R o P l N l Y 3 R p b 2 4 x L 3 B h d G l l b n R z J T I w K D I p L 1 N v d X J j Z T w v S X R l b V B h d G g + P C 9 J d G V t T G 9 j Y X R p b 2 4 + P F N 0 Y W J s Z U V u d H J p Z X M g L z 4 8 L 0 l 0 Z W 0 + P E l 0 Z W 0 + P E l 0 Z W 1 M b 2 N h d G l v b j 4 8 S X R l b V R 5 c G U + R m 9 y b X V s Y T w v S X R l b V R 5 c G U + P E l 0 Z W 1 Q Y X R o P l N l Y 3 R p b 2 4 x L 3 B h d G l l b n R z J T I w K D I p L 1 B y b 2 1 v d G V k J T I w S G V h Z G V y c z w v S X R l b V B h d G g + P C 9 J d G V t T G 9 j Y X R p b 2 4 + P F N 0 Y W J s Z U V u d H J p Z X M g L z 4 8 L 0 l 0 Z W 0 + P E l 0 Z W 0 + P E l 0 Z W 1 M b 2 N h d G l v b j 4 8 S X R l b V R 5 c G U + R m 9 y b X V s Y T w v S X R l b V R 5 c G U + P E l 0 Z W 1 Q Y X R o P l N l Y 3 R p b 2 4 x L 3 B h d G l l b n R z J T I w K D I p L 0 N o Y W 5 n Z W Q l M j B U e X B l P C 9 J d G V t U G F 0 a D 4 8 L 0 l 0 Z W 1 M b 2 N h d G l v b j 4 8 U 3 R h Y m x l R W 5 0 c m l l c y A v P j w v S X R l b T 4 8 S X R l b T 4 8 S X R l b U x v Y 2 F 0 a W 9 u P j x J d G V t V H l w Z T 5 G b 3 J t d W x h P C 9 J d G V t V H l w Z T 4 8 S X R l b V B h d G g + U 2 V j d G l v b j E v V W 5 0 a X R s Z W Q l M j B z c H J l Y W R z a G V l d C U y M C 0 l M j B w Y X R p Z W 5 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U e X B l c y I g V m F s d W U 9 I n N C Z 1 l E Q 1 F r R 0 F 3 P T 0 i I C 8 + P E V u d H J 5 I F R 5 c G U 9 I k Z p b G x M Y X N 0 V X B k Y X R l Z C I g V m F s d W U 9 I m Q y M D I 1 L T E w L T I 4 V D A 3 O j A x O j A z L j k 1 M j A y N z V a I i A v P j x F b n R y e S B U e X B l P S J G a W x s R X J y b 3 J D b 3 V u d C I g V m F s d W U 9 I m w w I i A v P j x F b n R y e S B U e X B l P S J G a W x s R X J y b 3 J D b 2 R l I i B W Y W x 1 Z T 0 i c 1 V u a 2 5 v d 2 4 i I C 8 + P E V u d H J 5 I F R 5 c G U 9 I k Z p b G x D b 3 V u d C I g V m F s d W U 9 I m w x M D A w I i A v P j x F b n R y e S B U e X B l P S J R d W V y e U l E I i B W Y W x 1 Z T 0 i c z k 3 Y j c 3 Y j R m L T Q y M T Y t N D E z M i 0 4 M T E y L T U 1 M T l k Y 2 Y 5 N z E 4 O S I g L z 4 8 R W 5 0 c n k g V H l w Z T 0 i R m l s b E N v b H V t b k 5 h b W V z I i B W Y W x 1 Z T 0 i c 1 s m c X V v d D t w Y X R p Z W 5 0 X 2 l k J n F 1 b 3 Q 7 L C Z x d W 9 0 O 2 5 h b W U m c X V v d D s s J n F 1 b 3 Q 7 Y W d l J n F 1 b 3 Q 7 L C Z x d W 9 0 O 2 F y c m l 2 Y W x f Z G F 0 Z S Z x d W 9 0 O y w m c X V v d D t k Z X B h c n R 1 c m V f Z G F 0 Z S Z x d W 9 0 O y w m c X V v d D t z Z X J 2 a W N l J n F 1 b 3 Q 7 L C Z x d W 9 0 O 3 N h d G l z Z m F j d G l v b i Z x d W 9 0 O 1 0 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V W 5 0 a X R s Z W Q g c 3 B y Z W F k c 2 h l Z X Q g L S B w Y X R p Z W 5 0 c y 9 D a G F u Z 2 V k I F R 5 c G U u e 3 B h d G l l b n R f a W Q s M H 0 m c X V v d D s s J n F 1 b 3 Q 7 U 2 V j d G l v b j E v V W 5 0 a X R s Z W Q g c 3 B y Z W F k c 2 h l Z X Q g L S B w Y X R p Z W 5 0 c y 9 D a G F u Z 2 V k I F R 5 c G U u e 2 5 h b W U s M X 0 m c X V v d D s s J n F 1 b 3 Q 7 U 2 V j d G l v b j E v V W 5 0 a X R s Z W Q g c 3 B y Z W F k c 2 h l Z X Q g L S B w Y X R p Z W 5 0 c y 9 D a G F u Z 2 V k I F R 5 c G U u e 2 F n Z S w y f S Z x d W 9 0 O y w m c X V v d D t T Z W N 0 a W 9 u M S 9 V b n R p d G x l Z C B z c H J l Y W R z a G V l d C A t I H B h d G l l b n R z L 0 N o Y W 5 n Z W Q g V H l w Z S 5 7 Y X J y a X Z h b F 9 k Y X R l L D N 9 J n F 1 b 3 Q 7 L C Z x d W 9 0 O 1 N l Y 3 R p b 2 4 x L 1 V u d G l 0 b G V k I H N w c m V h Z H N o Z W V 0 I C 0 g c G F 0 a W V u d H M v Q 2 h h b m d l Z C B U e X B l L n t k Z X B h c n R 1 c m V f Z G F 0 Z S w 0 f S Z x d W 9 0 O y w m c X V v d D t T Z W N 0 a W 9 u M S 9 V b n R p d G x l Z C B z c H J l Y W R z a G V l d C A t I H B h d G l l b n R z L 0 N o Y W 5 n Z W Q g V H l w Z S 5 7 c 2 V y d m l j Z S w 1 f S Z x d W 9 0 O y w m c X V v d D t T Z W N 0 a W 9 u M S 9 V b n R p d G x l Z C B z c H J l Y W R z a G V l d C A t I H B h d G l l b n R z L 0 N o Y W 5 n Z W Q g V H l w Z S 5 7 c 2 F 0 a X N m Y W N 0 a W 9 u L D Z 9 J n F 1 b 3 Q 7 X S w m c X V v d D t D b 2 x 1 b W 5 D b 3 V u d C Z x d W 9 0 O z o 3 L C Z x d W 9 0 O 0 t l e U N v b H V t b k 5 h b W V z J n F 1 b 3 Q 7 O l t d L C Z x d W 9 0 O 0 N v b H V t b k l k Z W 5 0 a X R p Z X M m c X V v d D s 6 W y Z x d W 9 0 O 1 N l Y 3 R p b 2 4 x L 1 V u d G l 0 b G V k I H N w c m V h Z H N o Z W V 0 I C 0 g c G F 0 a W V u d H M v Q 2 h h b m d l Z C B U e X B l L n t w Y X R p Z W 5 0 X 2 l k L D B 9 J n F 1 b 3 Q 7 L C Z x d W 9 0 O 1 N l Y 3 R p b 2 4 x L 1 V u d G l 0 b G V k I H N w c m V h Z H N o Z W V 0 I C 0 g c G F 0 a W V u d H M v Q 2 h h b m d l Z C B U e X B l L n t u Y W 1 l L D F 9 J n F 1 b 3 Q 7 L C Z x d W 9 0 O 1 N l Y 3 R p b 2 4 x L 1 V u d G l 0 b G V k I H N w c m V h Z H N o Z W V 0 I C 0 g c G F 0 a W V u d H M v Q 2 h h b m d l Z C B U e X B l L n t h Z 2 U s M n 0 m c X V v d D s s J n F 1 b 3 Q 7 U 2 V j d G l v b j E v V W 5 0 a X R s Z W Q g c 3 B y Z W F k c 2 h l Z X Q g L S B w Y X R p Z W 5 0 c y 9 D a G F u Z 2 V k I F R 5 c G U u e 2 F y c m l 2 Y W x f Z G F 0 Z S w z f S Z x d W 9 0 O y w m c X V v d D t T Z W N 0 a W 9 u M S 9 V b n R p d G x l Z C B z c H J l Y W R z a G V l d C A t I H B h d G l l b n R z L 0 N o Y W 5 n Z W Q g V H l w Z S 5 7 Z G V w Y X J 0 d X J l X 2 R h d G U s N H 0 m c X V v d D s s J n F 1 b 3 Q 7 U 2 V j d G l v b j E v V W 5 0 a X R s Z W Q g c 3 B y Z W F k c 2 h l Z X Q g L S B w Y X R p Z W 5 0 c y 9 D a G F u Z 2 V k I F R 5 c G U u e 3 N l c n Z p Y 2 U s N X 0 m c X V v d D s s J n F 1 b 3 Q 7 U 2 V j d G l v b j E v V W 5 0 a X R s Z W Q g c 3 B y Z W F k c 2 h l Z X Q g L S B w Y X R p Z W 5 0 c y 9 D a G F u Z 2 V k I F R 5 c G U u e 3 N h d G l z Z m F j d G l v b i w 2 f S Z x d W 9 0 O 1 0 s J n F 1 b 3 Q 7 U m V s Y X R p b 2 5 z a G l w S W 5 m b y Z x d W 9 0 O z p b X X 0 i I C 8 + P C 9 T d G F i b G V F b n R y a W V z P j w v S X R l b T 4 8 S X R l b T 4 8 S X R l b U x v Y 2 F 0 a W 9 u P j x J d G V t V H l w Z T 5 G b 3 J t d W x h P C 9 J d G V t V H l w Z T 4 8 S X R l b V B h d G g + U 2 V j d G l v b j E v V W 5 0 a X R s Z W Q l M j B z c H J l Y W R z a G V l d C U y M C 0 l M j B w Y X R p Z W 5 0 c y 9 T b 3 V y Y 2 U 8 L 0 l 0 Z W 1 Q Y X R o P j w v S X R l b U x v Y 2 F 0 a W 9 u P j x T d G F i b G V F b n R y a W V z I C 8 + P C 9 J d G V t P j x J d G V t P j x J d G V t T G 9 j Y X R p b 2 4 + P E l 0 Z W 1 U e X B l P k Z v c m 1 1 b G E 8 L 0 l 0 Z W 1 U e X B l P j x J d G V t U G F 0 a D 5 T Z W N 0 a W 9 u M S 9 V b n R p d G x l Z C U y M H N w c m V h Z H N o Z W V 0 J T I w L S U y M H B h d G l l b n R z L 1 B y b 2 1 v d G V k J T I w S G V h Z G V y c z w v S X R l b V B h d G g + P C 9 J d G V t T G 9 j Y X R p b 2 4 + P F N 0 Y W J s Z U V u d H J p Z X M g L z 4 8 L 0 l 0 Z W 0 + P E l 0 Z W 0 + P E l 0 Z W 1 M b 2 N h d G l v b j 4 8 S X R l b V R 5 c G U + R m 9 y b X V s Y T w v S X R l b V R 5 c G U + P E l 0 Z W 1 Q Y X R o P l N l Y 3 R p b 2 4 x L 1 V u d G l 0 b G V k J T I w c 3 B y Z W F k c 2 h l Z X Q l M j A t J T I w c G F 0 a W V u d H M v Q 2 h h b m d l Z C U y M F R 5 c G U 8 L 0 l 0 Z W 1 Q Y X R o P j w v S X R l b U x v Y 2 F 0 a W 9 u P j x T d G F i b G V F b n R y a W V z I C 8 + P C 9 J d G V t P j w v S X R l b X M + P C 9 M b 2 N h b F B h Y 2 t h Z 2 V N Z X R h Z G F 0 Y U Z p b G U + F g A A A F B L B Q Y A A A A A A A A A A A A A A A A A A A A A A A A m A Q A A A Q A A A N C M n d 8 B F d E R j H o A w E / C l + s B A A A A h m 9 g K g j e J k 6 t t B 1 9 x O N 8 4 g A A A A A C A A A A A A A Q Z g A A A A E A A C A A A A C L / x z v k 6 1 J 1 a U P W 7 Y j z / Z e C u Y b o t M r z D b N C V F v U r E h r w A A A A A O g A A A A A I A A C A A A A B i e c Z v J m W Y D p G 0 f x j C z P T C c 7 l Z b 9 q 9 1 h 3 l u j b / G D P M a l A A A A A r 9 P N O 0 n l B s F t i 2 S Q K b h d I x 2 k c k 5 i x n p L W E 6 l 8 t l u r g w q G m Y D p D O a D R z B U E x O N Z R G z l c o j s b i w v y K Z R R n p G j 0 m G w B + h m F R z d T o W l M V n w D 4 o E A A A A B O l t l O A g 4 V S V 9 r f L B 0 J c Y m Q G H E f T r l 0 m u y g H 4 b X J n x J U 4 j p C b w u H G M G 5 3 L R + Z B 9 Y B P F Q u Z d w v p F a x s + z d g A y b l < / D a t a M a s h u p > 
</file>

<file path=customXml/itemProps1.xml><?xml version="1.0" encoding="utf-8"?>
<ds:datastoreItem xmlns:ds="http://schemas.openxmlformats.org/officeDocument/2006/customXml" ds:itemID="{54AA66DA-73A5-45D9-A98A-752ADA2F16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fatima younas</dc:creator>
  <cp:lastModifiedBy>fatima younas</cp:lastModifiedBy>
  <dcterms:created xsi:type="dcterms:W3CDTF">2025-10-13T05:43:12Z</dcterms:created>
  <dcterms:modified xsi:type="dcterms:W3CDTF">2025-10-28T08:09:07Z</dcterms:modified>
</cp:coreProperties>
</file>