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ownloads\Progetto_PM\"/>
    </mc:Choice>
  </mc:AlternateContent>
  <xr:revisionPtr revIDLastSave="0" documentId="13_ncr:1_{650A8269-08D6-4428-9264-E00D56C8AD69}" xr6:coauthVersionLast="47" xr6:coauthVersionMax="47" xr10:uidLastSave="{00000000-0000-0000-0000-000000000000}"/>
  <bookViews>
    <workbookView xWindow="28680" yWindow="-120" windowWidth="29040" windowHeight="15840" xr2:uid="{16288FE7-9A48-4139-BB05-32D93091209E}"/>
  </bookViews>
  <sheets>
    <sheet name="Stime" sheetId="1" r:id="rId1"/>
    <sheet name="Delphi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8" i="1" l="1"/>
  <c r="C53" i="1"/>
  <c r="C48" i="1"/>
  <c r="C62" i="1"/>
  <c r="H11" i="2"/>
  <c r="H12" i="2"/>
  <c r="H10" i="2"/>
  <c r="H5" i="2"/>
  <c r="H26" i="2"/>
  <c r="H27" i="2"/>
  <c r="H25" i="2"/>
  <c r="H21" i="2"/>
  <c r="H22" i="2"/>
  <c r="H20" i="2"/>
  <c r="H16" i="2"/>
  <c r="H17" i="2"/>
  <c r="H15" i="2"/>
  <c r="H6" i="2"/>
  <c r="H7" i="2"/>
</calcChain>
</file>

<file path=xl/sharedStrings.xml><?xml version="1.0" encoding="utf-8"?>
<sst xmlns="http://schemas.openxmlformats.org/spreadsheetml/2006/main" count="112" uniqueCount="80">
  <si>
    <t>Interfacce</t>
  </si>
  <si>
    <t>Inserimento ordini</t>
  </si>
  <si>
    <t>Selezione orario</t>
  </si>
  <si>
    <t>Inserimento dati schedulazione</t>
  </si>
  <si>
    <t>Visualizzazione ordini</t>
  </si>
  <si>
    <t>Scrittura menù</t>
  </si>
  <si>
    <t>Inserimento ingredienti disponibili</t>
  </si>
  <si>
    <t>Funzionalità</t>
  </si>
  <si>
    <t>Aggiunta bevande</t>
  </si>
  <si>
    <t>Aggiunta prodotto composto manualmente</t>
  </si>
  <si>
    <t>Chiusura ordine</t>
  </si>
  <si>
    <t>Aggiunta prodotto (modificato) dal menù</t>
  </si>
  <si>
    <t>Selezione orario per il ritiro</t>
  </si>
  <si>
    <t>Verifica disponibilità orari</t>
  </si>
  <si>
    <t>Aggiungere/rimuovere prodotti ad un ordine</t>
  </si>
  <si>
    <t>Cancellare un ordine inserito</t>
  </si>
  <si>
    <t>Contrassegnare ordine come completato e pronto per ritiro</t>
  </si>
  <si>
    <t>Inserire tempo preparazione prodotto</t>
  </si>
  <si>
    <t>Inserire dipendenti disponibili per la giornata</t>
  </si>
  <si>
    <t>Aggiunta allergene</t>
  </si>
  <si>
    <t>Aggiunta prodotto</t>
  </si>
  <si>
    <t>Aggiunta ingrediente</t>
  </si>
  <si>
    <t>Ordini</t>
  </si>
  <si>
    <t>Database</t>
  </si>
  <si>
    <t>Dati schedulazione</t>
  </si>
  <si>
    <t>Menù e ingredienti</t>
  </si>
  <si>
    <t>Algoritmo per la schedula degli ordini da preparare</t>
  </si>
  <si>
    <t>Integrazione con servizio di pagamento elettronico esterno</t>
  </si>
  <si>
    <t>Webapp - visualizzazione menù</t>
  </si>
  <si>
    <t>Webapp - conferma e pagamento ordine</t>
  </si>
  <si>
    <t>Webapp - visualizzazione stato ordini effettuati</t>
  </si>
  <si>
    <t>Durata</t>
  </si>
  <si>
    <t>Algoritmo</t>
  </si>
  <si>
    <t>Integrazione</t>
  </si>
  <si>
    <t>Attività</t>
  </si>
  <si>
    <t>Media</t>
  </si>
  <si>
    <t>Algoritmo schedula ordini</t>
  </si>
  <si>
    <t>Round 1</t>
  </si>
  <si>
    <t xml:space="preserve">Round 2 </t>
  </si>
  <si>
    <t>Round 3</t>
  </si>
  <si>
    <t>Database ordini</t>
  </si>
  <si>
    <t>Round 2</t>
  </si>
  <si>
    <t>Integrazione servizio pagamento elettronico</t>
  </si>
  <si>
    <t>Interfaccia Webapp - composizione prodotto</t>
  </si>
  <si>
    <t>Interfaccia - visualizzazione ordini</t>
  </si>
  <si>
    <t>PM</t>
  </si>
  <si>
    <t>Dev 1</t>
  </si>
  <si>
    <t>Dev 2</t>
  </si>
  <si>
    <t>Dev 3</t>
  </si>
  <si>
    <t>Dev 4</t>
  </si>
  <si>
    <t>Inter 1</t>
  </si>
  <si>
    <t>Inter 2</t>
  </si>
  <si>
    <t>Dev ex</t>
  </si>
  <si>
    <t>Dev ux</t>
  </si>
  <si>
    <t>Risorsa 1</t>
  </si>
  <si>
    <t>Risorsa 2</t>
  </si>
  <si>
    <t>Risorsa 3</t>
  </si>
  <si>
    <t>Risorsa 4</t>
  </si>
  <si>
    <t>Risorsa 5</t>
  </si>
  <si>
    <t>TOTALE</t>
  </si>
  <si>
    <t>Webapp - composizione prodotto</t>
  </si>
  <si>
    <t>Milestone 1</t>
  </si>
  <si>
    <t>Milestone 2</t>
  </si>
  <si>
    <t>Milestone 3</t>
  </si>
  <si>
    <t>Milestone</t>
  </si>
  <si>
    <t>Dummy 1</t>
  </si>
  <si>
    <t>Dummy 2</t>
  </si>
  <si>
    <t>Totale task Milestone 1</t>
  </si>
  <si>
    <t>Totale task Milestone 2</t>
  </si>
  <si>
    <t>Totale task Milestone 3</t>
  </si>
  <si>
    <t>Lavoro</t>
  </si>
  <si>
    <t>Test e rilascio in produzione Milestone 1</t>
  </si>
  <si>
    <t>Test e rilascio in produzione Milestone 2</t>
  </si>
  <si>
    <t>Test e rilascio in produzione Milestone 3</t>
  </si>
  <si>
    <t>Utenti</t>
  </si>
  <si>
    <t>Creazione utente</t>
  </si>
  <si>
    <t>Gestione utente</t>
  </si>
  <si>
    <t>Webapp - creazione account utente</t>
  </si>
  <si>
    <t>Webapp - gestione account utente</t>
  </si>
  <si>
    <t>Dummy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</si>
</sst>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E070E0"/>
        <bgColor indexed="64"/>
      </patternFill>
    </fill>
    <fill>
      <patternFill patternType="solid">
        <fgColor rgb="FF6CCDD0"/>
        <bgColor indexed="64"/>
      </patternFill>
    </fill>
    <fill>
      <patternFill patternType="solid">
        <fgColor rgb="FF60EA6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/>
      <top/>
      <bottom/>
      <diagonal style="medium">
        <color indexed="64"/>
      </diagonal>
    </border>
    <border diagonalDown="1">
      <left/>
      <right style="medium">
        <color indexed="64"/>
      </right>
      <top/>
      <bottom/>
      <diagonal style="medium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medium">
        <color indexed="64"/>
      </diagonal>
    </border>
    <border diagonalDown="1">
      <left/>
      <right style="medium">
        <color indexed="64"/>
      </right>
      <top/>
      <bottom style="medium">
        <color indexed="64"/>
      </bottom>
      <diagonal style="medium">
        <color indexed="64"/>
      </diagonal>
    </border>
    <border diagonalDown="1">
      <left/>
      <right/>
      <top/>
      <bottom/>
      <diagonal style="medium">
        <color indexed="64"/>
      </diagonal>
    </border>
    <border diagonalDown="1">
      <left/>
      <right/>
      <top/>
      <bottom style="medium">
        <color indexed="64"/>
      </bottom>
      <diagonal style="medium">
        <color indexed="64"/>
      </diagonal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5" borderId="1" xfId="0" applyFont="1" applyFill="1" applyBorder="1"/>
    <xf numFmtId="0" fontId="4" fillId="6" borderId="1" xfId="0" applyFont="1" applyFill="1" applyBorder="1"/>
    <xf numFmtId="0" fontId="5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1" xfId="0" applyFont="1" applyFill="1" applyBorder="1"/>
    <xf numFmtId="0" fontId="6" fillId="6" borderId="1" xfId="0" applyFont="1" applyFill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9" xfId="0" applyFont="1" applyBorder="1"/>
    <xf numFmtId="0" fontId="5" fillId="0" borderId="8" xfId="0" applyFont="1" applyBorder="1"/>
    <xf numFmtId="0" fontId="5" fillId="0" borderId="10" xfId="0" applyFont="1" applyBorder="1"/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/>
    <xf numFmtId="0" fontId="5" fillId="0" borderId="16" xfId="0" applyFont="1" applyBorder="1"/>
    <xf numFmtId="0" fontId="5" fillId="0" borderId="17" xfId="0" applyFont="1" applyBorder="1"/>
    <xf numFmtId="0" fontId="0" fillId="0" borderId="18" xfId="0" applyBorder="1"/>
    <xf numFmtId="0" fontId="5" fillId="0" borderId="19" xfId="0" applyFont="1" applyBorder="1"/>
    <xf numFmtId="0" fontId="5" fillId="0" borderId="20" xfId="0" applyFont="1" applyBorder="1"/>
    <xf numFmtId="0" fontId="5" fillId="0" borderId="21" xfId="0" applyFont="1" applyBorder="1"/>
    <xf numFmtId="0" fontId="5" fillId="0" borderId="18" xfId="0" applyFont="1" applyBorder="1"/>
    <xf numFmtId="0" fontId="0" fillId="0" borderId="21" xfId="0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5" fillId="0" borderId="27" xfId="0" applyFont="1" applyBorder="1"/>
    <xf numFmtId="0" fontId="5" fillId="0" borderId="28" xfId="0" applyFont="1" applyBorder="1"/>
    <xf numFmtId="0" fontId="5" fillId="0" borderId="29" xfId="0" applyFont="1" applyBorder="1"/>
    <xf numFmtId="0" fontId="2" fillId="0" borderId="22" xfId="0" applyFont="1" applyBorder="1"/>
    <xf numFmtId="0" fontId="2" fillId="0" borderId="2" xfId="0" applyFont="1" applyBorder="1"/>
    <xf numFmtId="164" fontId="5" fillId="0" borderId="16" xfId="0" applyNumberFormat="1" applyFont="1" applyBorder="1"/>
    <xf numFmtId="164" fontId="5" fillId="0" borderId="17" xfId="0" applyNumberFormat="1" applyFont="1" applyBorder="1"/>
    <xf numFmtId="164" fontId="5" fillId="7" borderId="16" xfId="0" applyNumberFormat="1" applyFont="1" applyFill="1" applyBorder="1"/>
    <xf numFmtId="0" fontId="5" fillId="7" borderId="16" xfId="0" applyFont="1" applyFill="1" applyBorder="1"/>
    <xf numFmtId="0" fontId="3" fillId="0" borderId="0" xfId="0" applyFont="1" applyAlignment="1">
      <alignment horizontal="center"/>
    </xf>
    <xf numFmtId="0" fontId="5" fillId="0" borderId="0" xfId="0" applyFont="1"/>
    <xf numFmtId="0" fontId="5" fillId="7" borderId="17" xfId="0" applyFont="1" applyFill="1" applyBorder="1"/>
    <xf numFmtId="0" fontId="5" fillId="2" borderId="31" xfId="0" applyFont="1" applyFill="1" applyBorder="1"/>
    <xf numFmtId="0" fontId="5" fillId="2" borderId="30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3" fillId="0" borderId="0" xfId="0" applyFont="1"/>
    <xf numFmtId="0" fontId="5" fillId="10" borderId="31" xfId="0" applyFont="1" applyFill="1" applyBorder="1"/>
    <xf numFmtId="0" fontId="5" fillId="8" borderId="30" xfId="0" applyFont="1" applyFill="1" applyBorder="1"/>
    <xf numFmtId="0" fontId="3" fillId="8" borderId="1" xfId="0" applyFont="1" applyFill="1" applyBorder="1"/>
    <xf numFmtId="0" fontId="3" fillId="9" borderId="1" xfId="0" applyFont="1" applyFill="1" applyBorder="1"/>
    <xf numFmtId="0" fontId="3" fillId="10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1" fontId="5" fillId="3" borderId="1" xfId="0" applyNumberFormat="1" applyFont="1" applyFill="1" applyBorder="1"/>
  </cellXfs>
  <cellStyles count="1">
    <cellStyle name="Normale" xfId="0" builtinId="0"/>
  </cellStyles>
  <dxfs count="3">
    <dxf>
      <fill>
        <patternFill>
          <bgColor rgb="FFE070E0"/>
        </patternFill>
      </fill>
    </dxf>
    <dxf>
      <fill>
        <patternFill>
          <bgColor rgb="FF6CCDD0"/>
        </patternFill>
      </fill>
    </dxf>
    <dxf>
      <fill>
        <patternFill>
          <bgColor rgb="FF60EA65"/>
        </patternFill>
      </fill>
    </dxf>
  </dxfs>
  <tableStyles count="0" defaultTableStyle="TableStyleMedium2" defaultPivotStyle="PivotStyleLight16"/>
  <colors>
    <mruColors>
      <color rgb="FF60EA65"/>
      <color rgb="FF6CCDD0"/>
      <color rgb="FFE070E0"/>
      <color rgb="FF9900FF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45</xdr:row>
      <xdr:rowOff>104776</xdr:rowOff>
    </xdr:from>
    <xdr:to>
      <xdr:col>8</xdr:col>
      <xdr:colOff>561975</xdr:colOff>
      <xdr:row>63</xdr:row>
      <xdr:rowOff>123825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BE9F14D7-6E18-473A-BD15-CDE3FF5B63C4}"/>
            </a:ext>
          </a:extLst>
        </xdr:cNvPr>
        <xdr:cNvSpPr txBox="1"/>
      </xdr:nvSpPr>
      <xdr:spPr>
        <a:xfrm>
          <a:off x="5438775" y="10020301"/>
          <a:ext cx="3810000" cy="3933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Per ogni task è stato</a:t>
          </a:r>
          <a:r>
            <a:rPr lang="it-IT" sz="1100" baseline="0"/>
            <a:t> stimato l'</a:t>
          </a:r>
          <a:r>
            <a:rPr lang="it-IT" sz="1100" b="1" baseline="0"/>
            <a:t>effort (ore/uomo)</a:t>
          </a:r>
          <a:r>
            <a:rPr lang="it-IT" sz="1100" b="0" baseline="0"/>
            <a:t>, la durata sarà poi visualizzabile nel Gantt. Un discorso a parte va fatto per i task di test e rilascio: in questo caso, avendo conoscenza delle risorse disponibili per il progetto, abbiamo pensato quante di esse effettivamente avrebbero partecipato ad ogni sessione di test. Abbiamo poi definito che test e rilascio sarebbero stati eseguti in diverse sessioni di lavoro del chiosco. Visto che gli orari di apertura prevedono servizi di 3 ore l'uno, abbiamo deciso che ogni risorsa sarebbe stata impegnata </a:t>
          </a:r>
          <a:r>
            <a:rPr lang="it-IT" sz="1100" b="1" baseline="0"/>
            <a:t>4 ore</a:t>
          </a:r>
          <a:r>
            <a:rPr lang="it-IT" sz="1100" b="0" baseline="0"/>
            <a:t> per sessione (3h di lavoro + 1h di supporto prima/dopo l'orario di apertura). Abbiamo definito poi il numero di sessioni necessarie per ogni milestone e il numero di risorse necessarie e eseguito il prodotto di questi 3 dati.</a:t>
          </a:r>
        </a:p>
        <a:p>
          <a:r>
            <a:rPr lang="it-IT" sz="1100" b="1" baseline="0"/>
            <a:t>Milestone 1</a:t>
          </a:r>
        </a:p>
        <a:p>
          <a:r>
            <a:rPr lang="it-IT" sz="1100" b="0" baseline="0"/>
            <a:t>Sessioni di test: </a:t>
          </a:r>
          <a:r>
            <a:rPr lang="it-IT" sz="1100" b="1" baseline="0"/>
            <a:t>4 - </a:t>
          </a:r>
          <a:r>
            <a:rPr lang="it-IT" sz="1100" b="0" baseline="0"/>
            <a:t>Risorse:</a:t>
          </a:r>
          <a:r>
            <a:rPr lang="it-IT" sz="1100" b="1" baseline="0"/>
            <a:t> 3</a:t>
          </a:r>
        </a:p>
        <a:p>
          <a:r>
            <a:rPr lang="it-IT" sz="1100" b="0" baseline="0"/>
            <a:t>Ris: 4 * 3 * 4h (questo è comune a tutte le milestone) = </a:t>
          </a:r>
          <a:r>
            <a:rPr lang="it-IT" sz="1100" b="1" baseline="0"/>
            <a:t>48h</a:t>
          </a:r>
        </a:p>
        <a:p>
          <a:r>
            <a:rPr lang="it-IT" sz="1100" b="1" baseline="0"/>
            <a:t>Milestone 2</a:t>
          </a:r>
        </a:p>
        <a:p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Sessioni di test: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5 -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Risorse: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3</a:t>
          </a:r>
        </a:p>
        <a:p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Ris: 5 * 3 *4h =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60h</a:t>
          </a:r>
        </a:p>
        <a:p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Milestone 3</a:t>
          </a:r>
          <a:endParaRPr lang="it-IT">
            <a:effectLst/>
          </a:endParaRPr>
        </a:p>
        <a:p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Sessioni di test: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3 - </a:t>
          </a:r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Risorse: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4</a:t>
          </a:r>
        </a:p>
        <a:p>
          <a:r>
            <a:rPr lang="it-IT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Ris: 3 * 4 * 4h = </a:t>
          </a:r>
          <a:r>
            <a:rPr lang="it-IT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48h</a:t>
          </a:r>
          <a:endParaRPr lang="it-IT" b="1">
            <a:effectLst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0EF98-81F9-4C07-9CAC-973897D83C1F}">
  <dimension ref="B2:F62"/>
  <sheetViews>
    <sheetView tabSelected="1" topLeftCell="A37" workbookViewId="0">
      <selection activeCell="B58" sqref="B58"/>
    </sheetView>
  </sheetViews>
  <sheetFormatPr defaultRowHeight="15" x14ac:dyDescent="0.25"/>
  <cols>
    <col min="2" max="2" width="62" bestFit="1" customWidth="1"/>
    <col min="3" max="3" width="9.140625" bestFit="1" customWidth="1"/>
    <col min="4" max="4" width="13.42578125" bestFit="1" customWidth="1"/>
  </cols>
  <sheetData>
    <row r="2" spans="2:6" ht="19.5" x14ac:dyDescent="0.3">
      <c r="C2" s="54"/>
      <c r="D2" s="54"/>
    </row>
    <row r="3" spans="2:6" ht="19.5" x14ac:dyDescent="0.3">
      <c r="B3" s="2" t="s">
        <v>0</v>
      </c>
      <c r="C3" s="2" t="s">
        <v>70</v>
      </c>
      <c r="D3" s="2" t="s">
        <v>64</v>
      </c>
    </row>
    <row r="4" spans="2:6" ht="17.25" x14ac:dyDescent="0.3">
      <c r="B4" s="7" t="s">
        <v>1</v>
      </c>
      <c r="C4" s="7">
        <v>20</v>
      </c>
      <c r="D4" s="51">
        <v>1</v>
      </c>
      <c r="F4" s="47"/>
    </row>
    <row r="5" spans="2:6" ht="17.25" x14ac:dyDescent="0.3">
      <c r="B5" s="7" t="s">
        <v>2</v>
      </c>
      <c r="C5" s="7">
        <v>4</v>
      </c>
      <c r="D5" s="51">
        <v>1</v>
      </c>
      <c r="F5" s="47"/>
    </row>
    <row r="6" spans="2:6" ht="17.25" x14ac:dyDescent="0.3">
      <c r="B6" s="7" t="s">
        <v>3</v>
      </c>
      <c r="C6" s="7">
        <v>6</v>
      </c>
      <c r="D6" s="52">
        <v>2</v>
      </c>
      <c r="F6" s="47"/>
    </row>
    <row r="7" spans="2:6" ht="17.25" x14ac:dyDescent="0.3">
      <c r="B7" s="7" t="s">
        <v>4</v>
      </c>
      <c r="C7" s="7">
        <v>24</v>
      </c>
      <c r="D7" s="51">
        <v>1</v>
      </c>
      <c r="F7" s="47"/>
    </row>
    <row r="8" spans="2:6" ht="17.25" x14ac:dyDescent="0.3">
      <c r="B8" s="7" t="s">
        <v>5</v>
      </c>
      <c r="C8" s="7">
        <v>4</v>
      </c>
      <c r="D8" s="51">
        <v>1</v>
      </c>
    </row>
    <row r="9" spans="2:6" ht="18" thickBot="1" x14ac:dyDescent="0.35">
      <c r="B9" s="50" t="s">
        <v>6</v>
      </c>
      <c r="C9" s="50">
        <v>4</v>
      </c>
      <c r="D9" s="56">
        <v>1</v>
      </c>
    </row>
    <row r="10" spans="2:6" ht="17.25" x14ac:dyDescent="0.3">
      <c r="B10" s="49" t="s">
        <v>28</v>
      </c>
      <c r="C10" s="49">
        <v>16</v>
      </c>
      <c r="D10" s="55">
        <v>3</v>
      </c>
    </row>
    <row r="11" spans="2:6" ht="17.25" x14ac:dyDescent="0.3">
      <c r="B11" s="7" t="s">
        <v>60</v>
      </c>
      <c r="C11" s="7">
        <v>12</v>
      </c>
      <c r="D11" s="53">
        <v>3</v>
      </c>
    </row>
    <row r="12" spans="2:6" ht="17.25" x14ac:dyDescent="0.3">
      <c r="B12" s="7" t="s">
        <v>30</v>
      </c>
      <c r="C12" s="7">
        <v>6</v>
      </c>
      <c r="D12" s="53">
        <v>3</v>
      </c>
    </row>
    <row r="13" spans="2:6" ht="17.25" x14ac:dyDescent="0.3">
      <c r="B13" s="7" t="s">
        <v>29</v>
      </c>
      <c r="C13" s="7">
        <v>8</v>
      </c>
      <c r="D13" s="53">
        <v>3</v>
      </c>
    </row>
    <row r="14" spans="2:6" ht="17.25" x14ac:dyDescent="0.3">
      <c r="B14" s="7" t="s">
        <v>77</v>
      </c>
      <c r="C14" s="7">
        <v>6</v>
      </c>
      <c r="D14" s="53">
        <v>3</v>
      </c>
    </row>
    <row r="15" spans="2:6" ht="17.25" x14ac:dyDescent="0.3">
      <c r="B15" s="7" t="s">
        <v>78</v>
      </c>
      <c r="C15" s="7">
        <v>10</v>
      </c>
      <c r="D15" s="53">
        <v>3</v>
      </c>
    </row>
    <row r="17" spans="2:4" ht="19.5" x14ac:dyDescent="0.3">
      <c r="B17" s="3" t="s">
        <v>7</v>
      </c>
      <c r="C17" s="3" t="s">
        <v>70</v>
      </c>
      <c r="D17" s="3" t="s">
        <v>64</v>
      </c>
    </row>
    <row r="18" spans="2:4" ht="17.25" x14ac:dyDescent="0.3">
      <c r="B18" s="8" t="s">
        <v>8</v>
      </c>
      <c r="C18" s="8">
        <v>3</v>
      </c>
      <c r="D18" s="51">
        <v>1</v>
      </c>
    </row>
    <row r="19" spans="2:4" ht="17.25" x14ac:dyDescent="0.3">
      <c r="B19" s="8" t="s">
        <v>9</v>
      </c>
      <c r="C19" s="63">
        <v>10</v>
      </c>
      <c r="D19" s="51">
        <v>1</v>
      </c>
    </row>
    <row r="20" spans="2:4" ht="17.25" x14ac:dyDescent="0.3">
      <c r="B20" s="8" t="s">
        <v>10</v>
      </c>
      <c r="C20" s="8">
        <v>6</v>
      </c>
      <c r="D20" s="51">
        <v>1</v>
      </c>
    </row>
    <row r="21" spans="2:4" ht="17.25" x14ac:dyDescent="0.3">
      <c r="B21" s="8" t="s">
        <v>11</v>
      </c>
      <c r="C21" s="8">
        <v>10</v>
      </c>
      <c r="D21" s="51">
        <v>1</v>
      </c>
    </row>
    <row r="22" spans="2:4" ht="17.25" x14ac:dyDescent="0.3">
      <c r="B22" s="8" t="s">
        <v>12</v>
      </c>
      <c r="C22" s="8">
        <v>4</v>
      </c>
      <c r="D22" s="51">
        <v>1</v>
      </c>
    </row>
    <row r="23" spans="2:4" ht="17.25" x14ac:dyDescent="0.3">
      <c r="B23" s="8" t="s">
        <v>13</v>
      </c>
      <c r="C23" s="8">
        <v>6</v>
      </c>
      <c r="D23" s="52">
        <v>2</v>
      </c>
    </row>
    <row r="24" spans="2:4" ht="17.25" x14ac:dyDescent="0.3">
      <c r="B24" s="8" t="s">
        <v>14</v>
      </c>
      <c r="C24" s="8">
        <v>6</v>
      </c>
      <c r="D24" s="52">
        <v>2</v>
      </c>
    </row>
    <row r="25" spans="2:4" ht="17.25" x14ac:dyDescent="0.3">
      <c r="B25" s="8" t="s">
        <v>15</v>
      </c>
      <c r="C25" s="8">
        <v>4</v>
      </c>
      <c r="D25" s="52">
        <v>2</v>
      </c>
    </row>
    <row r="26" spans="2:4" ht="17.25" x14ac:dyDescent="0.3">
      <c r="B26" s="8" t="s">
        <v>16</v>
      </c>
      <c r="C26" s="8">
        <v>4</v>
      </c>
      <c r="D26" s="51">
        <v>1</v>
      </c>
    </row>
    <row r="27" spans="2:4" ht="17.25" x14ac:dyDescent="0.3">
      <c r="B27" s="8" t="s">
        <v>17</v>
      </c>
      <c r="C27" s="8">
        <v>3</v>
      </c>
      <c r="D27" s="52">
        <v>2</v>
      </c>
    </row>
    <row r="28" spans="2:4" ht="17.25" x14ac:dyDescent="0.3">
      <c r="B28" s="8" t="s">
        <v>18</v>
      </c>
      <c r="C28" s="8">
        <v>4</v>
      </c>
      <c r="D28" s="52">
        <v>2</v>
      </c>
    </row>
    <row r="29" spans="2:4" ht="17.25" x14ac:dyDescent="0.3">
      <c r="B29" s="8" t="s">
        <v>19</v>
      </c>
      <c r="C29" s="8">
        <v>3</v>
      </c>
      <c r="D29" s="51">
        <v>1</v>
      </c>
    </row>
    <row r="30" spans="2:4" ht="17.25" x14ac:dyDescent="0.3">
      <c r="B30" s="8" t="s">
        <v>20</v>
      </c>
      <c r="C30" s="8">
        <v>3</v>
      </c>
      <c r="D30" s="51">
        <v>1</v>
      </c>
    </row>
    <row r="31" spans="2:4" ht="17.25" x14ac:dyDescent="0.3">
      <c r="B31" s="8" t="s">
        <v>21</v>
      </c>
      <c r="C31" s="8">
        <v>3</v>
      </c>
      <c r="D31" s="51">
        <v>1</v>
      </c>
    </row>
    <row r="32" spans="2:4" ht="17.25" x14ac:dyDescent="0.3">
      <c r="B32" s="8" t="s">
        <v>75</v>
      </c>
      <c r="C32" s="8">
        <v>4</v>
      </c>
      <c r="D32" s="51">
        <v>3</v>
      </c>
    </row>
    <row r="33" spans="2:4" ht="17.25" x14ac:dyDescent="0.3">
      <c r="B33" s="8" t="s">
        <v>76</v>
      </c>
      <c r="C33" s="8">
        <v>6</v>
      </c>
      <c r="D33" s="51">
        <v>3</v>
      </c>
    </row>
    <row r="34" spans="2:4" ht="15.75" x14ac:dyDescent="0.25">
      <c r="B34" s="1"/>
    </row>
    <row r="35" spans="2:4" ht="19.5" x14ac:dyDescent="0.3">
      <c r="B35" s="4" t="s">
        <v>23</v>
      </c>
      <c r="C35" s="4" t="s">
        <v>70</v>
      </c>
      <c r="D35" s="4" t="s">
        <v>64</v>
      </c>
    </row>
    <row r="36" spans="2:4" ht="17.25" x14ac:dyDescent="0.3">
      <c r="B36" s="9" t="s">
        <v>22</v>
      </c>
      <c r="C36" s="9">
        <v>10</v>
      </c>
      <c r="D36" s="51">
        <v>1</v>
      </c>
    </row>
    <row r="37" spans="2:4" ht="17.25" x14ac:dyDescent="0.3">
      <c r="B37" s="9" t="s">
        <v>24</v>
      </c>
      <c r="C37" s="9">
        <v>4</v>
      </c>
      <c r="D37" s="52">
        <v>2</v>
      </c>
    </row>
    <row r="38" spans="2:4" ht="17.25" x14ac:dyDescent="0.3">
      <c r="B38" s="9" t="s">
        <v>74</v>
      </c>
      <c r="C38" s="9">
        <v>6</v>
      </c>
      <c r="D38" s="52">
        <v>3</v>
      </c>
    </row>
    <row r="39" spans="2:4" ht="17.25" x14ac:dyDescent="0.3">
      <c r="B39" s="9" t="s">
        <v>25</v>
      </c>
      <c r="C39" s="9">
        <v>6</v>
      </c>
      <c r="D39" s="51">
        <v>1</v>
      </c>
    </row>
    <row r="40" spans="2:4" ht="15.75" x14ac:dyDescent="0.25">
      <c r="B40" s="1"/>
    </row>
    <row r="41" spans="2:4" ht="19.5" x14ac:dyDescent="0.3">
      <c r="B41" s="5" t="s">
        <v>32</v>
      </c>
      <c r="C41" s="5" t="s">
        <v>70</v>
      </c>
      <c r="D41" s="5" t="s">
        <v>64</v>
      </c>
    </row>
    <row r="42" spans="2:4" ht="17.25" x14ac:dyDescent="0.3">
      <c r="B42" s="10" t="s">
        <v>26</v>
      </c>
      <c r="C42" s="10">
        <v>40</v>
      </c>
      <c r="D42" s="52">
        <v>2</v>
      </c>
    </row>
    <row r="44" spans="2:4" ht="19.5" x14ac:dyDescent="0.3">
      <c r="B44" s="6" t="s">
        <v>33</v>
      </c>
      <c r="C44" s="6" t="s">
        <v>70</v>
      </c>
      <c r="D44" s="6" t="s">
        <v>64</v>
      </c>
    </row>
    <row r="45" spans="2:4" ht="17.25" x14ac:dyDescent="0.3">
      <c r="B45" s="11" t="s">
        <v>27</v>
      </c>
      <c r="C45" s="11">
        <v>6</v>
      </c>
      <c r="D45" s="53">
        <v>3</v>
      </c>
    </row>
    <row r="47" spans="2:4" ht="19.5" x14ac:dyDescent="0.3">
      <c r="B47" s="57" t="s">
        <v>61</v>
      </c>
      <c r="C47" s="57" t="s">
        <v>70</v>
      </c>
    </row>
    <row r="48" spans="2:4" ht="17.25" x14ac:dyDescent="0.3">
      <c r="B48" s="60" t="s">
        <v>67</v>
      </c>
      <c r="C48" s="51">
        <f>SUMIF(D4:D15,1,C4:C15)+SUMIF(D18:D33,1,C18:C33)+SUMIF(D36:D39,1,C36:C39)+SUMIF(D42,1,C42)+SUMIF(D45,1,C45)</f>
        <v>118</v>
      </c>
    </row>
    <row r="49" spans="2:3" ht="17.25" x14ac:dyDescent="0.3">
      <c r="B49" s="51" t="s">
        <v>71</v>
      </c>
      <c r="C49" s="51">
        <v>48</v>
      </c>
    </row>
    <row r="50" spans="2:3" ht="17.25" x14ac:dyDescent="0.3">
      <c r="B50" s="51" t="s">
        <v>65</v>
      </c>
      <c r="C50" s="51">
        <v>12</v>
      </c>
    </row>
    <row r="52" spans="2:3" ht="19.5" x14ac:dyDescent="0.3">
      <c r="B52" s="58" t="s">
        <v>62</v>
      </c>
      <c r="C52" s="58" t="s">
        <v>70</v>
      </c>
    </row>
    <row r="53" spans="2:3" ht="17.25" x14ac:dyDescent="0.3">
      <c r="B53" s="61" t="s">
        <v>68</v>
      </c>
      <c r="C53" s="52">
        <f>SUMIF(D4:D15,2,C4:C15)+SUMIF(D18:D33,2,C18:C33)+SUMIF(D36:D39,2,C36:C39)+SUMIF(D42,2,C42)+SUMIF(D45,2,C45)</f>
        <v>73</v>
      </c>
    </row>
    <row r="54" spans="2:3" ht="17.25" x14ac:dyDescent="0.3">
      <c r="B54" s="52" t="s">
        <v>72</v>
      </c>
      <c r="C54" s="52">
        <v>60</v>
      </c>
    </row>
    <row r="55" spans="2:3" ht="17.25" x14ac:dyDescent="0.3">
      <c r="B55" s="52" t="s">
        <v>66</v>
      </c>
      <c r="C55" s="52">
        <v>8</v>
      </c>
    </row>
    <row r="57" spans="2:3" ht="19.5" x14ac:dyDescent="0.3">
      <c r="B57" s="59" t="s">
        <v>63</v>
      </c>
      <c r="C57" s="59" t="s">
        <v>31</v>
      </c>
    </row>
    <row r="58" spans="2:3" ht="17.25" x14ac:dyDescent="0.3">
      <c r="B58" s="62" t="s">
        <v>69</v>
      </c>
      <c r="C58" s="53">
        <f>SUMIF(D4:D15,3,C4:C15)+SUMIF(D18:D33,3,C18:C33)+SUMIF(D36:D39,3,C36:C39)+SUMIF(D42,3,C42)+SUMIF(D45,3,C45)</f>
        <v>80</v>
      </c>
    </row>
    <row r="59" spans="2:3" ht="17.25" x14ac:dyDescent="0.3">
      <c r="B59" s="53" t="s">
        <v>73</v>
      </c>
      <c r="C59" s="53">
        <v>48</v>
      </c>
    </row>
    <row r="60" spans="2:3" ht="17.25" x14ac:dyDescent="0.3">
      <c r="B60" s="53" t="s">
        <v>79</v>
      </c>
      <c r="C60" s="53">
        <v>8</v>
      </c>
    </row>
    <row r="62" spans="2:3" ht="19.5" x14ac:dyDescent="0.3">
      <c r="B62" s="46" t="s">
        <v>59</v>
      </c>
      <c r="C62" s="47">
        <f>SUM(C18:C31,C4:C13,C36:C39,C42,C45,C49:C50,C54:C55,C59:C60)</f>
        <v>429</v>
      </c>
    </row>
  </sheetData>
  <conditionalFormatting sqref="D4:D16 D18:D34 D36:D40 D42:D43 D2 D60:D1048576 D45:D58">
    <cfRule type="cellIs" dxfId="2" priority="1" operator="equal">
      <formula>3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25" right="0.25" top="0.75" bottom="0.75" header="0.3" footer="0.3"/>
  <pageSetup paperSize="8" orientation="portrait" horizont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1A5C3-C52F-4EE5-8083-E116B22EC3D2}">
  <dimension ref="A1:H27"/>
  <sheetViews>
    <sheetView zoomScaleNormal="100" workbookViewId="0">
      <selection activeCell="O3" sqref="O3"/>
    </sheetView>
  </sheetViews>
  <sheetFormatPr defaultRowHeight="15" x14ac:dyDescent="0.25"/>
  <cols>
    <col min="2" max="2" width="46.85546875" bestFit="1" customWidth="1"/>
    <col min="3" max="7" width="12" bestFit="1" customWidth="1"/>
    <col min="8" max="8" width="8.85546875" bestFit="1" customWidth="1"/>
  </cols>
  <sheetData>
    <row r="1" spans="1:8" ht="15.75" thickBot="1" x14ac:dyDescent="0.3"/>
    <row r="2" spans="1:8" ht="20.25" thickBot="1" x14ac:dyDescent="0.35">
      <c r="B2" s="20" t="s">
        <v>34</v>
      </c>
      <c r="C2" s="21" t="s">
        <v>54</v>
      </c>
      <c r="D2" s="21" t="s">
        <v>55</v>
      </c>
      <c r="E2" s="21" t="s">
        <v>56</v>
      </c>
      <c r="F2" s="21" t="s">
        <v>57</v>
      </c>
      <c r="G2" s="22" t="s">
        <v>58</v>
      </c>
      <c r="H2" s="23" t="s">
        <v>35</v>
      </c>
    </row>
    <row r="3" spans="1:8" ht="17.25" x14ac:dyDescent="0.3">
      <c r="A3" s="27"/>
      <c r="B3" s="29"/>
      <c r="C3" s="32"/>
      <c r="D3" s="32"/>
      <c r="E3" s="32"/>
      <c r="F3" s="30"/>
      <c r="G3" s="39"/>
      <c r="H3" s="24"/>
    </row>
    <row r="4" spans="1:8" ht="17.25" x14ac:dyDescent="0.3">
      <c r="A4" s="27"/>
      <c r="B4" s="40" t="s">
        <v>36</v>
      </c>
      <c r="C4" s="15" t="s">
        <v>45</v>
      </c>
      <c r="D4" s="15" t="s">
        <v>46</v>
      </c>
      <c r="E4" s="15" t="s">
        <v>47</v>
      </c>
      <c r="F4" s="33"/>
      <c r="G4" s="34"/>
      <c r="H4" s="25"/>
    </row>
    <row r="5" spans="1:8" ht="17.25" x14ac:dyDescent="0.3">
      <c r="A5" s="27"/>
      <c r="B5" s="12" t="s">
        <v>37</v>
      </c>
      <c r="C5" s="15">
        <v>44</v>
      </c>
      <c r="D5" s="15">
        <v>58</v>
      </c>
      <c r="E5" s="15">
        <v>60</v>
      </c>
      <c r="F5" s="33"/>
      <c r="G5" s="34"/>
      <c r="H5" s="42">
        <f>AVERAGE(C5:E5)</f>
        <v>54</v>
      </c>
    </row>
    <row r="6" spans="1:8" ht="18" thickBot="1" x14ac:dyDescent="0.35">
      <c r="A6" s="27"/>
      <c r="B6" s="12" t="s">
        <v>38</v>
      </c>
      <c r="C6" s="15">
        <v>40</v>
      </c>
      <c r="D6" s="15">
        <v>48</v>
      </c>
      <c r="E6" s="15">
        <v>50</v>
      </c>
      <c r="F6" s="33"/>
      <c r="G6" s="34"/>
      <c r="H6" s="43">
        <f t="shared" ref="H6:H7" si="0">AVERAGE(C6:E6)</f>
        <v>46</v>
      </c>
    </row>
    <row r="7" spans="1:8" ht="18" thickBot="1" x14ac:dyDescent="0.35">
      <c r="A7" s="27"/>
      <c r="B7" s="28" t="s">
        <v>39</v>
      </c>
      <c r="C7" s="16">
        <v>40</v>
      </c>
      <c r="D7" s="16">
        <v>38</v>
      </c>
      <c r="E7" s="16">
        <v>44</v>
      </c>
      <c r="F7" s="35"/>
      <c r="G7" s="36"/>
      <c r="H7" s="44">
        <f t="shared" si="0"/>
        <v>40.666666666666664</v>
      </c>
    </row>
    <row r="8" spans="1:8" ht="17.25" x14ac:dyDescent="0.3">
      <c r="A8" s="27"/>
      <c r="B8" s="29"/>
      <c r="C8" s="30"/>
      <c r="D8" s="30"/>
      <c r="E8" s="30"/>
      <c r="F8" s="30"/>
      <c r="G8" s="39"/>
      <c r="H8" s="24"/>
    </row>
    <row r="9" spans="1:8" ht="17.25" x14ac:dyDescent="0.3">
      <c r="A9" s="27"/>
      <c r="B9" s="41" t="s">
        <v>40</v>
      </c>
      <c r="C9" s="14" t="s">
        <v>45</v>
      </c>
      <c r="D9" s="14" t="s">
        <v>46</v>
      </c>
      <c r="E9" s="33"/>
      <c r="F9" s="37"/>
      <c r="G9" s="34"/>
      <c r="H9" s="25"/>
    </row>
    <row r="10" spans="1:8" ht="17.25" x14ac:dyDescent="0.3">
      <c r="A10" s="27"/>
      <c r="B10" s="12" t="s">
        <v>37</v>
      </c>
      <c r="C10" s="15">
        <v>4</v>
      </c>
      <c r="D10" s="15">
        <v>16</v>
      </c>
      <c r="E10" s="33"/>
      <c r="F10" s="37"/>
      <c r="G10" s="34"/>
      <c r="H10" s="42">
        <f>AVERAGE(C10:D10)</f>
        <v>10</v>
      </c>
    </row>
    <row r="11" spans="1:8" ht="18" thickBot="1" x14ac:dyDescent="0.35">
      <c r="A11" s="27"/>
      <c r="B11" s="12" t="s">
        <v>41</v>
      </c>
      <c r="C11" s="15">
        <v>5.5</v>
      </c>
      <c r="D11" s="15">
        <v>14</v>
      </c>
      <c r="E11" s="33"/>
      <c r="F11" s="37"/>
      <c r="G11" s="34"/>
      <c r="H11" s="43">
        <f t="shared" ref="H11:H12" si="1">AVERAGE(C11:D11)</f>
        <v>9.75</v>
      </c>
    </row>
    <row r="12" spans="1:8" ht="18" thickBot="1" x14ac:dyDescent="0.35">
      <c r="A12" s="27"/>
      <c r="B12" s="13" t="s">
        <v>39</v>
      </c>
      <c r="C12" s="16">
        <v>8</v>
      </c>
      <c r="D12" s="16">
        <v>12</v>
      </c>
      <c r="E12" s="35"/>
      <c r="F12" s="38"/>
      <c r="G12" s="36"/>
      <c r="H12" s="44">
        <f t="shared" si="1"/>
        <v>10</v>
      </c>
    </row>
    <row r="13" spans="1:8" ht="17.25" x14ac:dyDescent="0.3">
      <c r="A13" s="27"/>
      <c r="B13" s="29"/>
      <c r="C13" s="30"/>
      <c r="D13" s="30"/>
      <c r="E13" s="30"/>
      <c r="F13" s="30"/>
      <c r="G13" s="31"/>
      <c r="H13" s="24"/>
    </row>
    <row r="14" spans="1:8" ht="17.25" x14ac:dyDescent="0.3">
      <c r="A14" s="27"/>
      <c r="B14" s="41" t="s">
        <v>42</v>
      </c>
      <c r="C14" s="14" t="s">
        <v>45</v>
      </c>
      <c r="D14" s="14" t="s">
        <v>46</v>
      </c>
      <c r="E14" s="14" t="s">
        <v>47</v>
      </c>
      <c r="F14" s="14" t="s">
        <v>48</v>
      </c>
      <c r="G14" s="18" t="s">
        <v>49</v>
      </c>
      <c r="H14" s="25"/>
    </row>
    <row r="15" spans="1:8" ht="17.25" x14ac:dyDescent="0.3">
      <c r="A15" s="27"/>
      <c r="B15" s="12" t="s">
        <v>37</v>
      </c>
      <c r="C15" s="15">
        <v>10</v>
      </c>
      <c r="D15" s="15">
        <v>8</v>
      </c>
      <c r="E15" s="15">
        <v>14</v>
      </c>
      <c r="F15" s="15">
        <v>10</v>
      </c>
      <c r="G15" s="17">
        <v>2</v>
      </c>
      <c r="H15" s="42">
        <f>AVERAGE(C15:G15)</f>
        <v>8.8000000000000007</v>
      </c>
    </row>
    <row r="16" spans="1:8" ht="18" thickBot="1" x14ac:dyDescent="0.35">
      <c r="A16" s="27"/>
      <c r="B16" s="12" t="s">
        <v>41</v>
      </c>
      <c r="C16" s="15">
        <v>8</v>
      </c>
      <c r="D16" s="15">
        <v>8</v>
      </c>
      <c r="E16" s="15">
        <v>12</v>
      </c>
      <c r="F16" s="15">
        <v>4</v>
      </c>
      <c r="G16" s="17">
        <v>3.5</v>
      </c>
      <c r="H16" s="43">
        <f t="shared" ref="H16:H17" si="2">AVERAGE(C16:G16)</f>
        <v>7.1</v>
      </c>
    </row>
    <row r="17" spans="1:8" ht="18" thickBot="1" x14ac:dyDescent="0.35">
      <c r="A17" s="27"/>
      <c r="B17" s="13" t="s">
        <v>39</v>
      </c>
      <c r="C17" s="16">
        <v>8</v>
      </c>
      <c r="D17" s="16">
        <v>8</v>
      </c>
      <c r="E17" s="16">
        <v>8</v>
      </c>
      <c r="F17" s="16">
        <v>4.5</v>
      </c>
      <c r="G17" s="19">
        <v>3.5</v>
      </c>
      <c r="H17" s="44">
        <f t="shared" si="2"/>
        <v>6.4</v>
      </c>
    </row>
    <row r="18" spans="1:8" ht="17.25" x14ac:dyDescent="0.3">
      <c r="A18" s="27"/>
      <c r="B18" s="29"/>
      <c r="C18" s="30"/>
      <c r="D18" s="30"/>
      <c r="E18" s="30"/>
      <c r="F18" s="30"/>
      <c r="G18" s="31"/>
      <c r="H18" s="24"/>
    </row>
    <row r="19" spans="1:8" ht="17.25" x14ac:dyDescent="0.3">
      <c r="A19" s="27"/>
      <c r="B19" s="41" t="s">
        <v>43</v>
      </c>
      <c r="C19" s="14" t="s">
        <v>45</v>
      </c>
      <c r="D19" s="14" t="s">
        <v>50</v>
      </c>
      <c r="E19" s="14" t="s">
        <v>51</v>
      </c>
      <c r="F19" s="14" t="s">
        <v>52</v>
      </c>
      <c r="G19" s="18" t="s">
        <v>53</v>
      </c>
      <c r="H19" s="25"/>
    </row>
    <row r="20" spans="1:8" ht="17.25" x14ac:dyDescent="0.3">
      <c r="A20" s="27"/>
      <c r="B20" s="12" t="s">
        <v>37</v>
      </c>
      <c r="C20" s="15">
        <v>22</v>
      </c>
      <c r="D20" s="15">
        <v>16</v>
      </c>
      <c r="E20" s="15">
        <v>10</v>
      </c>
      <c r="F20" s="15">
        <v>10</v>
      </c>
      <c r="G20" s="17">
        <v>20</v>
      </c>
      <c r="H20" s="25">
        <f>AVERAGE(C20:G20)</f>
        <v>15.6</v>
      </c>
    </row>
    <row r="21" spans="1:8" ht="18" thickBot="1" x14ac:dyDescent="0.35">
      <c r="A21" s="27"/>
      <c r="B21" s="12" t="s">
        <v>41</v>
      </c>
      <c r="C21" s="15">
        <v>16</v>
      </c>
      <c r="D21" s="15">
        <v>14</v>
      </c>
      <c r="E21" s="15">
        <v>12</v>
      </c>
      <c r="F21" s="15">
        <v>10</v>
      </c>
      <c r="G21" s="17">
        <v>18</v>
      </c>
      <c r="H21" s="26">
        <f t="shared" ref="H21:H22" si="3">AVERAGE(C21:G21)</f>
        <v>14</v>
      </c>
    </row>
    <row r="22" spans="1:8" ht="18" thickBot="1" x14ac:dyDescent="0.35">
      <c r="A22" s="27"/>
      <c r="B22" s="13" t="s">
        <v>39</v>
      </c>
      <c r="C22" s="16">
        <v>14</v>
      </c>
      <c r="D22" s="16">
        <v>14</v>
      </c>
      <c r="E22" s="16">
        <v>12</v>
      </c>
      <c r="F22" s="16">
        <v>10</v>
      </c>
      <c r="G22" s="19">
        <v>12</v>
      </c>
      <c r="H22" s="45">
        <f t="shared" si="3"/>
        <v>12.4</v>
      </c>
    </row>
    <row r="23" spans="1:8" ht="17.25" x14ac:dyDescent="0.3">
      <c r="A23" s="27"/>
      <c r="B23" s="29"/>
      <c r="C23" s="30"/>
      <c r="D23" s="30"/>
      <c r="E23" s="30"/>
      <c r="F23" s="30"/>
      <c r="G23" s="31"/>
      <c r="H23" s="24"/>
    </row>
    <row r="24" spans="1:8" ht="17.25" x14ac:dyDescent="0.3">
      <c r="A24" s="27"/>
      <c r="B24" s="41" t="s">
        <v>44</v>
      </c>
      <c r="C24" s="14" t="s">
        <v>45</v>
      </c>
      <c r="D24" s="14" t="s">
        <v>50</v>
      </c>
      <c r="E24" s="14" t="s">
        <v>51</v>
      </c>
      <c r="F24" s="14" t="s">
        <v>52</v>
      </c>
      <c r="G24" s="18" t="s">
        <v>53</v>
      </c>
      <c r="H24" s="25"/>
    </row>
    <row r="25" spans="1:8" ht="17.25" x14ac:dyDescent="0.3">
      <c r="A25" s="27"/>
      <c r="B25" s="12" t="s">
        <v>37</v>
      </c>
      <c r="C25" s="15">
        <v>24</v>
      </c>
      <c r="D25" s="15">
        <v>30</v>
      </c>
      <c r="E25" s="15">
        <v>20</v>
      </c>
      <c r="F25" s="15">
        <v>30</v>
      </c>
      <c r="G25" s="17">
        <v>20</v>
      </c>
      <c r="H25" s="25">
        <f>AVERAGE(C25:G25)</f>
        <v>24.8</v>
      </c>
    </row>
    <row r="26" spans="1:8" ht="18" thickBot="1" x14ac:dyDescent="0.35">
      <c r="A26" s="27"/>
      <c r="B26" s="12" t="s">
        <v>41</v>
      </c>
      <c r="C26" s="15">
        <v>30</v>
      </c>
      <c r="D26" s="15">
        <v>28</v>
      </c>
      <c r="E26" s="15">
        <v>22</v>
      </c>
      <c r="F26" s="15">
        <v>26</v>
      </c>
      <c r="G26" s="17">
        <v>20</v>
      </c>
      <c r="H26" s="26">
        <f t="shared" ref="H26:H27" si="4">AVERAGE(C26:G26)</f>
        <v>25.2</v>
      </c>
    </row>
    <row r="27" spans="1:8" ht="18" thickBot="1" x14ac:dyDescent="0.35">
      <c r="A27" s="27"/>
      <c r="B27" s="13" t="s">
        <v>39</v>
      </c>
      <c r="C27" s="16">
        <v>28</v>
      </c>
      <c r="D27" s="16">
        <v>24</v>
      </c>
      <c r="E27" s="16">
        <v>22</v>
      </c>
      <c r="F27" s="16">
        <v>24</v>
      </c>
      <c r="G27" s="19">
        <v>22</v>
      </c>
      <c r="H27" s="48">
        <f t="shared" si="4"/>
        <v>24</v>
      </c>
    </row>
  </sheetData>
  <phoneticPr fontId="7" type="noConversion"/>
  <pageMargins left="0.25" right="0.25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Stime</vt:lpstr>
      <vt:lpstr>Delphi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Negri</dc:creator>
  <cp:lastModifiedBy>Andrea Negri</cp:lastModifiedBy>
  <cp:lastPrinted>2022-11-02T16:33:43Z</cp:lastPrinted>
  <dcterms:created xsi:type="dcterms:W3CDTF">2022-10-19T13:59:50Z</dcterms:created>
  <dcterms:modified xsi:type="dcterms:W3CDTF">2022-11-04T11:59:52Z</dcterms:modified>
</cp:coreProperties>
</file>