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60" yWindow="960" windowWidth="15040" windowHeight="129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1" i="1" l="1"/>
  <c r="R31" i="1"/>
  <c r="S31" i="1"/>
  <c r="V31" i="1"/>
  <c r="T31" i="1"/>
  <c r="U31" i="1"/>
  <c r="J31" i="1"/>
  <c r="Q30" i="1"/>
  <c r="R30" i="1"/>
  <c r="S30" i="1"/>
  <c r="V30" i="1"/>
  <c r="T30" i="1"/>
  <c r="U30" i="1"/>
  <c r="J30" i="1"/>
  <c r="Q29" i="1"/>
  <c r="R29" i="1"/>
  <c r="S29" i="1"/>
  <c r="V29" i="1"/>
  <c r="T29" i="1"/>
  <c r="U29" i="1"/>
  <c r="J29" i="1"/>
  <c r="Q28" i="1"/>
  <c r="R28" i="1"/>
  <c r="S28" i="1"/>
  <c r="V28" i="1"/>
  <c r="T28" i="1"/>
  <c r="U28" i="1"/>
  <c r="J28" i="1"/>
  <c r="Q27" i="1"/>
  <c r="R27" i="1"/>
  <c r="S27" i="1"/>
  <c r="V27" i="1"/>
  <c r="T27" i="1"/>
  <c r="U27" i="1"/>
  <c r="J27" i="1"/>
  <c r="Q26" i="1"/>
  <c r="R26" i="1"/>
  <c r="S26" i="1"/>
  <c r="V26" i="1"/>
  <c r="T26" i="1"/>
  <c r="U26" i="1"/>
  <c r="J26" i="1"/>
  <c r="Q25" i="1"/>
  <c r="R25" i="1"/>
  <c r="S25" i="1"/>
  <c r="V25" i="1"/>
  <c r="T25" i="1"/>
  <c r="U25" i="1"/>
  <c r="J25" i="1"/>
  <c r="Q24" i="1"/>
  <c r="R24" i="1"/>
  <c r="S24" i="1"/>
  <c r="V24" i="1"/>
  <c r="T24" i="1"/>
  <c r="U24" i="1"/>
  <c r="J24" i="1"/>
  <c r="Q23" i="1"/>
  <c r="R23" i="1"/>
  <c r="S23" i="1"/>
  <c r="V23" i="1"/>
  <c r="T23" i="1"/>
  <c r="U23" i="1"/>
  <c r="J23" i="1"/>
  <c r="Q22" i="1"/>
  <c r="R22" i="1"/>
  <c r="S22" i="1"/>
  <c r="V22" i="1"/>
  <c r="T22" i="1"/>
  <c r="U22" i="1"/>
  <c r="J22" i="1"/>
  <c r="Q21" i="1"/>
  <c r="R21" i="1"/>
  <c r="S21" i="1"/>
  <c r="V21" i="1"/>
  <c r="T21" i="1"/>
  <c r="U21" i="1"/>
  <c r="J21" i="1"/>
  <c r="Q20" i="1"/>
  <c r="R20" i="1"/>
  <c r="S20" i="1"/>
  <c r="V20" i="1"/>
  <c r="T20" i="1"/>
  <c r="U20" i="1"/>
  <c r="J20" i="1"/>
  <c r="Q19" i="1"/>
  <c r="R19" i="1"/>
  <c r="S19" i="1"/>
  <c r="V19" i="1"/>
  <c r="T19" i="1"/>
  <c r="U19" i="1"/>
  <c r="J19" i="1"/>
  <c r="Q18" i="1"/>
  <c r="R18" i="1"/>
  <c r="S18" i="1"/>
  <c r="V18" i="1"/>
  <c r="T18" i="1"/>
  <c r="U18" i="1"/>
  <c r="J18" i="1"/>
  <c r="Q17" i="1"/>
  <c r="R17" i="1"/>
  <c r="S17" i="1"/>
  <c r="V17" i="1"/>
  <c r="T17" i="1"/>
  <c r="U17" i="1"/>
  <c r="J17" i="1"/>
  <c r="Q16" i="1"/>
  <c r="R16" i="1"/>
  <c r="S16" i="1"/>
  <c r="V16" i="1"/>
  <c r="T16" i="1"/>
  <c r="U16" i="1"/>
  <c r="J16" i="1"/>
  <c r="Q15" i="1"/>
  <c r="R15" i="1"/>
  <c r="S15" i="1"/>
  <c r="V15" i="1"/>
  <c r="T15" i="1"/>
  <c r="U15" i="1"/>
  <c r="J15" i="1"/>
  <c r="Q14" i="1"/>
  <c r="R14" i="1"/>
  <c r="S14" i="1"/>
  <c r="V14" i="1"/>
  <c r="T14" i="1"/>
  <c r="U14" i="1"/>
  <c r="J14" i="1"/>
  <c r="Q13" i="1"/>
  <c r="R13" i="1"/>
  <c r="S13" i="1"/>
  <c r="V13" i="1"/>
  <c r="T13" i="1"/>
  <c r="U13" i="1"/>
  <c r="J13" i="1"/>
  <c r="Q12" i="1"/>
  <c r="R12" i="1"/>
  <c r="S12" i="1"/>
  <c r="V12" i="1"/>
  <c r="T12" i="1"/>
  <c r="U12" i="1"/>
  <c r="J12" i="1"/>
  <c r="Q11" i="1"/>
  <c r="R11" i="1"/>
  <c r="S11" i="1"/>
  <c r="V11" i="1"/>
  <c r="T11" i="1"/>
  <c r="U11" i="1"/>
  <c r="J11" i="1"/>
  <c r="Q10" i="1"/>
  <c r="R10" i="1"/>
  <c r="S10" i="1"/>
  <c r="V10" i="1"/>
  <c r="T10" i="1"/>
  <c r="U10" i="1"/>
  <c r="J10" i="1"/>
  <c r="Q9" i="1"/>
  <c r="R9" i="1"/>
  <c r="S9" i="1"/>
  <c r="V9" i="1"/>
  <c r="T9" i="1"/>
  <c r="U9" i="1"/>
  <c r="J9" i="1"/>
  <c r="Q8" i="1"/>
  <c r="R8" i="1"/>
  <c r="S8" i="1"/>
  <c r="V8" i="1"/>
  <c r="T8" i="1"/>
  <c r="U8" i="1"/>
  <c r="J8" i="1"/>
  <c r="Q7" i="1"/>
  <c r="R7" i="1"/>
  <c r="S7" i="1"/>
  <c r="V7" i="1"/>
  <c r="T7" i="1"/>
  <c r="U7" i="1"/>
  <c r="J7" i="1"/>
  <c r="Q6" i="1"/>
  <c r="R6" i="1"/>
  <c r="S6" i="1"/>
  <c r="V6" i="1"/>
  <c r="T6" i="1"/>
  <c r="U6" i="1"/>
  <c r="J6" i="1"/>
  <c r="Q5" i="1"/>
  <c r="R5" i="1"/>
  <c r="S5" i="1"/>
  <c r="V5" i="1"/>
  <c r="T5" i="1"/>
  <c r="U5" i="1"/>
  <c r="J5" i="1"/>
  <c r="Q4" i="1"/>
  <c r="R4" i="1"/>
  <c r="S4" i="1"/>
  <c r="V4" i="1"/>
  <c r="T4" i="1"/>
  <c r="U4" i="1"/>
  <c r="J4" i="1"/>
  <c r="Q3" i="1"/>
  <c r="R3" i="1"/>
  <c r="S3" i="1"/>
  <c r="V3" i="1"/>
  <c r="T3" i="1"/>
  <c r="U3" i="1"/>
  <c r="J3" i="1"/>
  <c r="Q2" i="1"/>
  <c r="R2" i="1"/>
  <c r="S2" i="1"/>
  <c r="V2" i="1"/>
  <c r="T2" i="1"/>
  <c r="U2" i="1"/>
  <c r="J2" i="1"/>
</calcChain>
</file>

<file path=xl/sharedStrings.xml><?xml version="1.0" encoding="utf-8"?>
<sst xmlns="http://schemas.openxmlformats.org/spreadsheetml/2006/main" count="52" uniqueCount="24">
  <si>
    <t>BARCO</t>
  </si>
  <si>
    <t>L Nº</t>
  </si>
  <si>
    <t>FECHA</t>
  </si>
  <si>
    <t>HORA</t>
  </si>
  <si>
    <t>LANCE CORRELATIVO</t>
  </si>
  <si>
    <t>NÚMERO DE MUESTRA</t>
  </si>
  <si>
    <t>LT</t>
  </si>
  <si>
    <t>PT</t>
  </si>
  <si>
    <t>PESO GÓNADA</t>
  </si>
  <si>
    <t>PC</t>
  </si>
  <si>
    <t>Sub A</t>
  </si>
  <si>
    <t>Sub B</t>
  </si>
  <si>
    <t>Sub C</t>
  </si>
  <si>
    <t xml:space="preserve">Num A </t>
  </si>
  <si>
    <t>Num B</t>
  </si>
  <si>
    <t>Num C</t>
  </si>
  <si>
    <t>N°/g A</t>
  </si>
  <si>
    <t>N°/g B</t>
  </si>
  <si>
    <t>N°/g C</t>
  </si>
  <si>
    <t>N°/g prom</t>
  </si>
  <si>
    <t>FEC</t>
  </si>
  <si>
    <t>CV</t>
  </si>
  <si>
    <t>DON JULIAN</t>
  </si>
  <si>
    <t>SEBASTIAN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</si>
</sst>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2" borderId="1" xfId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4" fontId="0" fillId="0" borderId="0" xfId="0" applyNumberFormat="1"/>
    <xf numFmtId="20" fontId="0" fillId="0" borderId="0" xfId="0" applyNumberFormat="1"/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/>
    <xf numFmtId="14" fontId="5" fillId="0" borderId="0" xfId="0" applyNumberFormat="1" applyFont="1"/>
    <xf numFmtId="20" fontId="5" fillId="0" borderId="0" xfId="0" applyNumberFormat="1" applyFont="1"/>
  </cellXfs>
  <cellStyles count="2">
    <cellStyle name="Normal" xfId="0" builtinId="0"/>
    <cellStyle name="Normal_Hoja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workbookViewId="0">
      <selection sqref="A1:V31"/>
    </sheetView>
  </sheetViews>
  <sheetFormatPr baseColWidth="10" defaultRowHeight="15" x14ac:dyDescent="0"/>
  <sheetData>
    <row r="1" spans="1:22" ht="4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>
      <c r="A2" t="s">
        <v>22</v>
      </c>
      <c r="B2">
        <v>12</v>
      </c>
      <c r="C2" s="5">
        <v>42284</v>
      </c>
      <c r="D2" s="6">
        <v>0.74375000000000002</v>
      </c>
      <c r="E2">
        <v>25</v>
      </c>
      <c r="F2">
        <v>31</v>
      </c>
      <c r="G2" s="7">
        <v>16.2</v>
      </c>
      <c r="H2" s="7">
        <v>38.54</v>
      </c>
      <c r="I2" s="7">
        <v>4.5999999999999996</v>
      </c>
      <c r="J2" s="7">
        <f t="shared" ref="J2:J31" si="0">H2-I2</f>
        <v>33.94</v>
      </c>
      <c r="K2" s="7">
        <v>4.3099999999999999E-2</v>
      </c>
      <c r="L2" s="7">
        <v>4.6699999999999998E-2</v>
      </c>
      <c r="M2" s="7">
        <v>4.7100000000000003E-2</v>
      </c>
      <c r="N2" s="7">
        <v>149</v>
      </c>
      <c r="O2" s="7">
        <v>156</v>
      </c>
      <c r="P2" s="7">
        <v>143</v>
      </c>
      <c r="Q2" s="8">
        <f t="shared" ref="Q2:S31" si="1">N2/K2</f>
        <v>3457.0765661252899</v>
      </c>
      <c r="R2" s="8">
        <f t="shared" si="1"/>
        <v>3340.4710920770881</v>
      </c>
      <c r="S2" s="8">
        <f t="shared" si="1"/>
        <v>3036.0934182590231</v>
      </c>
      <c r="T2" s="8">
        <f>AVERAGE(Q2:S2)</f>
        <v>3277.8803588204669</v>
      </c>
      <c r="U2" s="8">
        <f>T2*I2</f>
        <v>15078.249650574147</v>
      </c>
      <c r="V2" s="9">
        <f>STDEV(Q2:S2)/AVERAGE(Q2:S2)*100</f>
        <v>6.6310817351852878</v>
      </c>
    </row>
    <row r="3" spans="1:22">
      <c r="A3" t="s">
        <v>22</v>
      </c>
      <c r="B3">
        <v>2</v>
      </c>
      <c r="C3" s="5">
        <v>42283</v>
      </c>
      <c r="D3" s="6">
        <v>0.74375000000000002</v>
      </c>
      <c r="E3">
        <v>25</v>
      </c>
      <c r="F3">
        <v>4</v>
      </c>
      <c r="G3" s="7">
        <v>15.5</v>
      </c>
      <c r="H3" s="7">
        <v>29.83</v>
      </c>
      <c r="I3" s="7">
        <v>4.46</v>
      </c>
      <c r="J3" s="7">
        <f t="shared" si="0"/>
        <v>25.369999999999997</v>
      </c>
      <c r="K3" s="7">
        <v>5.6599999999999998E-2</v>
      </c>
      <c r="L3" s="7">
        <v>5.2900000000000003E-2</v>
      </c>
      <c r="M3" s="7">
        <v>5.4399999999999997E-2</v>
      </c>
      <c r="N3" s="7">
        <v>184</v>
      </c>
      <c r="O3" s="7">
        <v>165</v>
      </c>
      <c r="P3" s="7">
        <v>167</v>
      </c>
      <c r="Q3" s="8">
        <f t="shared" si="1"/>
        <v>3250.8833922261488</v>
      </c>
      <c r="R3" s="8">
        <f t="shared" si="1"/>
        <v>3119.0926275992438</v>
      </c>
      <c r="S3" s="8">
        <f t="shared" si="1"/>
        <v>3069.8529411764707</v>
      </c>
      <c r="T3" s="8">
        <f t="shared" ref="T3:T31" si="2">AVERAGE(Q3:S3)</f>
        <v>3146.6096536672881</v>
      </c>
      <c r="U3" s="8">
        <f t="shared" ref="U3:U31" si="3">T3*I3</f>
        <v>14033.879055356105</v>
      </c>
      <c r="V3" s="9">
        <f t="shared" ref="V3:V31" si="4">STDEV(Q3:S3)/AVERAGE(Q3:S3)*100</f>
        <v>2.9746193181267295</v>
      </c>
    </row>
    <row r="4" spans="1:22">
      <c r="A4" t="s">
        <v>22</v>
      </c>
      <c r="B4">
        <v>11</v>
      </c>
      <c r="C4" s="5">
        <v>42284</v>
      </c>
      <c r="D4" s="6">
        <v>0.4458333333333333</v>
      </c>
      <c r="E4">
        <v>30</v>
      </c>
      <c r="F4">
        <v>3</v>
      </c>
      <c r="G4" s="7">
        <v>16.100000000000001</v>
      </c>
      <c r="H4" s="7">
        <v>33.6</v>
      </c>
      <c r="I4" s="7">
        <v>4.45</v>
      </c>
      <c r="J4" s="7">
        <f t="shared" si="0"/>
        <v>29.150000000000002</v>
      </c>
      <c r="K4" s="7">
        <v>4.36E-2</v>
      </c>
      <c r="L4" s="7">
        <v>4.9799999999999997E-2</v>
      </c>
      <c r="M4" s="7">
        <v>4.1799999999999997E-2</v>
      </c>
      <c r="N4" s="7">
        <v>163</v>
      </c>
      <c r="O4" s="7">
        <v>174</v>
      </c>
      <c r="P4" s="7">
        <v>151</v>
      </c>
      <c r="Q4" s="8">
        <f t="shared" si="1"/>
        <v>3738.5321100917431</v>
      </c>
      <c r="R4" s="8">
        <f t="shared" si="1"/>
        <v>3493.9759036144578</v>
      </c>
      <c r="S4" s="8">
        <f t="shared" si="1"/>
        <v>3612.4401913875599</v>
      </c>
      <c r="T4" s="8">
        <f t="shared" si="2"/>
        <v>3614.9827350312539</v>
      </c>
      <c r="U4" s="8">
        <f t="shared" si="3"/>
        <v>16086.67317088908</v>
      </c>
      <c r="V4" s="9">
        <f t="shared" si="4"/>
        <v>3.3830846750703176</v>
      </c>
    </row>
    <row r="5" spans="1:22">
      <c r="A5" t="s">
        <v>22</v>
      </c>
      <c r="B5">
        <v>2</v>
      </c>
      <c r="C5" s="5">
        <v>42283</v>
      </c>
      <c r="D5" s="6">
        <v>0.82291666666666663</v>
      </c>
      <c r="E5">
        <v>20</v>
      </c>
      <c r="F5">
        <v>21</v>
      </c>
      <c r="G5" s="7">
        <v>15.2</v>
      </c>
      <c r="H5" s="7">
        <v>30.51</v>
      </c>
      <c r="I5" s="7">
        <v>4.42</v>
      </c>
      <c r="J5" s="7">
        <f t="shared" si="0"/>
        <v>26.090000000000003</v>
      </c>
      <c r="K5" s="7">
        <v>4.2999999999999997E-2</v>
      </c>
      <c r="L5" s="7">
        <v>4.6300000000000001E-2</v>
      </c>
      <c r="M5" s="7">
        <v>4.5199999999999997E-2</v>
      </c>
      <c r="N5" s="7">
        <v>185</v>
      </c>
      <c r="O5" s="7">
        <v>189</v>
      </c>
      <c r="P5" s="7">
        <v>189</v>
      </c>
      <c r="Q5" s="8">
        <f t="shared" si="1"/>
        <v>4302.3255813953492</v>
      </c>
      <c r="R5" s="8">
        <f t="shared" si="1"/>
        <v>4082.0734341252701</v>
      </c>
      <c r="S5" s="8">
        <f t="shared" si="1"/>
        <v>4181.4159292035401</v>
      </c>
      <c r="T5" s="8">
        <f t="shared" si="2"/>
        <v>4188.6049815747201</v>
      </c>
      <c r="U5" s="8">
        <f t="shared" si="3"/>
        <v>18513.634018560264</v>
      </c>
      <c r="V5" s="9">
        <f t="shared" si="4"/>
        <v>2.6333808576263307</v>
      </c>
    </row>
    <row r="6" spans="1:22">
      <c r="A6" t="s">
        <v>22</v>
      </c>
      <c r="B6">
        <v>8</v>
      </c>
      <c r="C6" s="5">
        <v>42284</v>
      </c>
      <c r="D6" s="6">
        <v>0.38750000000000001</v>
      </c>
      <c r="E6">
        <v>29</v>
      </c>
      <c r="F6">
        <v>15</v>
      </c>
      <c r="G6" s="7">
        <v>15.2</v>
      </c>
      <c r="H6" s="7">
        <v>29.65</v>
      </c>
      <c r="I6" s="7">
        <v>4.3</v>
      </c>
      <c r="J6" s="7">
        <f t="shared" si="0"/>
        <v>25.349999999999998</v>
      </c>
      <c r="K6" s="7">
        <v>4.9599999999999998E-2</v>
      </c>
      <c r="L6" s="7">
        <v>5.2400000000000002E-2</v>
      </c>
      <c r="M6" s="7">
        <v>4.8000000000000001E-2</v>
      </c>
      <c r="N6" s="7">
        <v>160</v>
      </c>
      <c r="O6" s="7">
        <v>154</v>
      </c>
      <c r="P6" s="7">
        <v>138</v>
      </c>
      <c r="Q6" s="8">
        <f t="shared" si="1"/>
        <v>3225.8064516129034</v>
      </c>
      <c r="R6" s="8">
        <f t="shared" si="1"/>
        <v>2938.9312977099235</v>
      </c>
      <c r="S6" s="8">
        <f t="shared" si="1"/>
        <v>2875</v>
      </c>
      <c r="T6" s="8">
        <f t="shared" si="2"/>
        <v>3013.2459164409424</v>
      </c>
      <c r="U6" s="8">
        <f t="shared" si="3"/>
        <v>12956.957440696053</v>
      </c>
      <c r="V6" s="9">
        <f t="shared" si="4"/>
        <v>6.2005426891350259</v>
      </c>
    </row>
    <row r="7" spans="1:22">
      <c r="A7" t="s">
        <v>22</v>
      </c>
      <c r="B7">
        <v>12</v>
      </c>
      <c r="C7" s="5">
        <v>42284</v>
      </c>
      <c r="D7" s="6">
        <v>0.61111111111111105</v>
      </c>
      <c r="E7">
        <v>23</v>
      </c>
      <c r="F7">
        <v>17</v>
      </c>
      <c r="G7" s="7">
        <v>14.5</v>
      </c>
      <c r="H7" s="7">
        <v>27.17</v>
      </c>
      <c r="I7" s="7">
        <v>4.0999999999999996</v>
      </c>
      <c r="J7" s="7">
        <f t="shared" si="0"/>
        <v>23.07</v>
      </c>
      <c r="K7" s="7">
        <v>4.7100000000000003E-2</v>
      </c>
      <c r="L7" s="7">
        <v>5.8599999999999999E-2</v>
      </c>
      <c r="M7" s="7">
        <v>5.2900000000000003E-2</v>
      </c>
      <c r="N7" s="7">
        <v>168</v>
      </c>
      <c r="O7" s="7">
        <v>205</v>
      </c>
      <c r="P7" s="7">
        <v>187</v>
      </c>
      <c r="Q7" s="8">
        <f t="shared" si="1"/>
        <v>3566.8789808917195</v>
      </c>
      <c r="R7" s="8">
        <f t="shared" si="1"/>
        <v>3498.2935153583617</v>
      </c>
      <c r="S7" s="8">
        <f t="shared" si="1"/>
        <v>3534.9716446124762</v>
      </c>
      <c r="T7" s="8">
        <f t="shared" si="2"/>
        <v>3533.3813802875193</v>
      </c>
      <c r="U7" s="8">
        <f t="shared" si="3"/>
        <v>14486.863659178827</v>
      </c>
      <c r="V7" s="9">
        <f t="shared" si="4"/>
        <v>0.97131819518278872</v>
      </c>
    </row>
    <row r="8" spans="1:22">
      <c r="A8" t="s">
        <v>22</v>
      </c>
      <c r="B8">
        <v>4</v>
      </c>
      <c r="C8" s="5">
        <v>42283</v>
      </c>
      <c r="D8" s="6">
        <v>0.38750000000000001</v>
      </c>
      <c r="E8">
        <v>29</v>
      </c>
      <c r="F8">
        <v>18</v>
      </c>
      <c r="G8" s="7">
        <v>15.6</v>
      </c>
      <c r="H8" s="7">
        <v>31.04</v>
      </c>
      <c r="I8" s="7">
        <v>4</v>
      </c>
      <c r="J8" s="7">
        <f t="shared" si="0"/>
        <v>27.04</v>
      </c>
      <c r="K8" s="7">
        <v>4.7899999999999998E-2</v>
      </c>
      <c r="L8" s="7">
        <v>4.3200000000000002E-2</v>
      </c>
      <c r="M8" s="7">
        <v>4.53E-2</v>
      </c>
      <c r="N8" s="7">
        <v>158</v>
      </c>
      <c r="O8" s="7">
        <v>140</v>
      </c>
      <c r="P8" s="7">
        <v>142</v>
      </c>
      <c r="Q8" s="8">
        <f t="shared" si="1"/>
        <v>3298.5386221294366</v>
      </c>
      <c r="R8" s="8">
        <f t="shared" si="1"/>
        <v>3240.7407407407404</v>
      </c>
      <c r="S8" s="8">
        <f t="shared" si="1"/>
        <v>3134.6578366445915</v>
      </c>
      <c r="T8" s="8">
        <f t="shared" si="2"/>
        <v>3224.6457331715897</v>
      </c>
      <c r="U8" s="8">
        <f t="shared" si="3"/>
        <v>12898.582932686359</v>
      </c>
      <c r="V8" s="9">
        <f t="shared" si="4"/>
        <v>2.5775692421794409</v>
      </c>
    </row>
    <row r="9" spans="1:22">
      <c r="A9" t="s">
        <v>22</v>
      </c>
      <c r="B9">
        <v>2</v>
      </c>
      <c r="C9" s="5">
        <v>42283</v>
      </c>
      <c r="D9" s="6">
        <v>0.88194444444444453</v>
      </c>
      <c r="E9">
        <v>27</v>
      </c>
      <c r="F9">
        <v>17</v>
      </c>
      <c r="G9" s="7">
        <v>15.6</v>
      </c>
      <c r="H9" s="7">
        <v>32</v>
      </c>
      <c r="I9" s="7">
        <v>3.88</v>
      </c>
      <c r="J9" s="7">
        <f t="shared" si="0"/>
        <v>28.12</v>
      </c>
      <c r="K9" s="7">
        <v>4.7600000000000003E-2</v>
      </c>
      <c r="L9" s="7">
        <v>4.1099999999999998E-2</v>
      </c>
      <c r="M9" s="7">
        <v>4.8500000000000001E-2</v>
      </c>
      <c r="N9" s="7">
        <v>174</v>
      </c>
      <c r="O9" s="7">
        <v>141</v>
      </c>
      <c r="P9" s="7">
        <v>161</v>
      </c>
      <c r="Q9" s="8">
        <f t="shared" si="1"/>
        <v>3655.4621848739494</v>
      </c>
      <c r="R9" s="8">
        <f t="shared" si="1"/>
        <v>3430.6569343065694</v>
      </c>
      <c r="S9" s="8">
        <f t="shared" si="1"/>
        <v>3319.5876288659792</v>
      </c>
      <c r="T9" s="8">
        <f t="shared" si="2"/>
        <v>3468.5689160154993</v>
      </c>
      <c r="U9" s="8">
        <f t="shared" si="3"/>
        <v>13458.047394140138</v>
      </c>
      <c r="V9" s="9">
        <f t="shared" si="4"/>
        <v>4.933351014759495</v>
      </c>
    </row>
    <row r="10" spans="1:22">
      <c r="A10" t="s">
        <v>22</v>
      </c>
      <c r="B10">
        <v>14</v>
      </c>
      <c r="C10" s="5">
        <v>42285</v>
      </c>
      <c r="D10" s="6">
        <v>0.6875</v>
      </c>
      <c r="E10">
        <v>24</v>
      </c>
      <c r="F10">
        <v>1</v>
      </c>
      <c r="G10" s="7">
        <v>15.1</v>
      </c>
      <c r="H10" s="7">
        <v>32.369999999999997</v>
      </c>
      <c r="I10" s="7">
        <v>3.8</v>
      </c>
      <c r="J10" s="7">
        <f t="shared" si="0"/>
        <v>28.569999999999997</v>
      </c>
      <c r="K10" s="7">
        <v>7.4399999999999994E-2</v>
      </c>
      <c r="L10" s="7">
        <v>7.8600000000000003E-2</v>
      </c>
      <c r="M10" s="7">
        <v>7.9299999999999995E-2</v>
      </c>
      <c r="N10" s="7">
        <v>243</v>
      </c>
      <c r="O10" s="7">
        <v>256</v>
      </c>
      <c r="P10" s="7">
        <v>281</v>
      </c>
      <c r="Q10" s="8">
        <f t="shared" si="1"/>
        <v>3266.1290322580649</v>
      </c>
      <c r="R10" s="8">
        <f t="shared" si="1"/>
        <v>3256.9974554707378</v>
      </c>
      <c r="S10" s="8">
        <f t="shared" si="1"/>
        <v>3543.5056746532159</v>
      </c>
      <c r="T10" s="8">
        <f t="shared" si="2"/>
        <v>3355.5440541273397</v>
      </c>
      <c r="U10" s="8">
        <f t="shared" si="3"/>
        <v>12751.067405683891</v>
      </c>
      <c r="V10" s="9">
        <f t="shared" si="4"/>
        <v>4.8529703614814856</v>
      </c>
    </row>
    <row r="11" spans="1:22">
      <c r="A11" t="s">
        <v>22</v>
      </c>
      <c r="B11">
        <v>12</v>
      </c>
      <c r="C11" s="5">
        <v>42284</v>
      </c>
      <c r="D11" s="6">
        <v>0.6875</v>
      </c>
      <c r="E11">
        <v>24</v>
      </c>
      <c r="F11">
        <v>9</v>
      </c>
      <c r="G11" s="7">
        <v>15.2</v>
      </c>
      <c r="H11" s="7">
        <v>30.79</v>
      </c>
      <c r="I11" s="7">
        <v>3.72</v>
      </c>
      <c r="J11" s="7">
        <f t="shared" si="0"/>
        <v>27.07</v>
      </c>
      <c r="K11" s="7">
        <v>4.0599999999999997E-2</v>
      </c>
      <c r="L11" s="7">
        <v>3.9800000000000002E-2</v>
      </c>
      <c r="M11" s="7">
        <v>4.1799999999999997E-2</v>
      </c>
      <c r="N11" s="7">
        <v>148</v>
      </c>
      <c r="O11" s="7">
        <v>147</v>
      </c>
      <c r="P11" s="7">
        <v>155</v>
      </c>
      <c r="Q11" s="8">
        <f t="shared" si="1"/>
        <v>3645.3201970443351</v>
      </c>
      <c r="R11" s="8">
        <f t="shared" si="1"/>
        <v>3693.4673366834168</v>
      </c>
      <c r="S11" s="8">
        <f t="shared" si="1"/>
        <v>3708.1339712918661</v>
      </c>
      <c r="T11" s="8">
        <f t="shared" si="2"/>
        <v>3682.3071683398725</v>
      </c>
      <c r="U11" s="8">
        <f t="shared" si="3"/>
        <v>13698.182666224326</v>
      </c>
      <c r="V11" s="9">
        <f t="shared" si="4"/>
        <v>0.89238563068562082</v>
      </c>
    </row>
    <row r="12" spans="1:22">
      <c r="A12" t="s">
        <v>22</v>
      </c>
      <c r="B12">
        <v>1</v>
      </c>
      <c r="C12" s="5">
        <v>42283</v>
      </c>
      <c r="D12" s="6">
        <v>0.51388888888888895</v>
      </c>
      <c r="E12">
        <v>22</v>
      </c>
      <c r="F12">
        <v>5</v>
      </c>
      <c r="G12" s="7">
        <v>14.7</v>
      </c>
      <c r="H12" s="7">
        <v>28.71</v>
      </c>
      <c r="I12" s="7">
        <v>3.53</v>
      </c>
      <c r="J12" s="7">
        <f t="shared" si="0"/>
        <v>25.18</v>
      </c>
      <c r="K12" s="7">
        <v>4.7800000000000002E-2</v>
      </c>
      <c r="L12" s="7">
        <v>5.2600000000000001E-2</v>
      </c>
      <c r="M12" s="7">
        <v>4.7100000000000003E-2</v>
      </c>
      <c r="N12" s="7">
        <v>149</v>
      </c>
      <c r="O12" s="7">
        <v>161</v>
      </c>
      <c r="P12" s="7">
        <v>155</v>
      </c>
      <c r="Q12" s="8">
        <f t="shared" si="1"/>
        <v>3117.1548117154812</v>
      </c>
      <c r="R12" s="8">
        <f t="shared" si="1"/>
        <v>3060.8365019011408</v>
      </c>
      <c r="S12" s="8">
        <f t="shared" si="1"/>
        <v>3290.8704883227174</v>
      </c>
      <c r="T12" s="8">
        <f t="shared" si="2"/>
        <v>3156.2872673131133</v>
      </c>
      <c r="U12" s="8">
        <f t="shared" si="3"/>
        <v>11141.694053615289</v>
      </c>
      <c r="V12" s="9">
        <f t="shared" si="4"/>
        <v>3.7989533855568589</v>
      </c>
    </row>
    <row r="13" spans="1:22">
      <c r="A13" t="s">
        <v>22</v>
      </c>
      <c r="B13">
        <v>1</v>
      </c>
      <c r="C13" s="5">
        <v>42283</v>
      </c>
      <c r="D13" s="6">
        <v>0.5541666666666667</v>
      </c>
      <c r="E13">
        <v>18</v>
      </c>
      <c r="F13">
        <v>30</v>
      </c>
      <c r="G13" s="7">
        <v>14.7</v>
      </c>
      <c r="H13" s="7">
        <v>28.45</v>
      </c>
      <c r="I13" s="7">
        <v>3.49</v>
      </c>
      <c r="J13" s="7">
        <f t="shared" si="0"/>
        <v>24.96</v>
      </c>
      <c r="K13" s="7">
        <v>5.2400000000000002E-2</v>
      </c>
      <c r="L13" s="7">
        <v>5.5300000000000002E-2</v>
      </c>
      <c r="M13" s="7">
        <v>5.4399999999999997E-2</v>
      </c>
      <c r="N13" s="7">
        <v>231</v>
      </c>
      <c r="O13" s="7">
        <v>229</v>
      </c>
      <c r="P13" s="7">
        <v>223</v>
      </c>
      <c r="Q13" s="8">
        <f t="shared" si="1"/>
        <v>4408.3969465648852</v>
      </c>
      <c r="R13" s="8">
        <f t="shared" si="1"/>
        <v>4141.0488245931283</v>
      </c>
      <c r="S13" s="8">
        <f t="shared" si="1"/>
        <v>4099.2647058823532</v>
      </c>
      <c r="T13" s="8">
        <f t="shared" si="2"/>
        <v>4216.2368256801228</v>
      </c>
      <c r="U13" s="8">
        <f t="shared" si="3"/>
        <v>14714.666521623629</v>
      </c>
      <c r="V13" s="9">
        <f t="shared" si="4"/>
        <v>3.9779983128073653</v>
      </c>
    </row>
    <row r="14" spans="1:22">
      <c r="A14" t="s">
        <v>22</v>
      </c>
      <c r="B14">
        <v>11</v>
      </c>
      <c r="C14" s="5">
        <v>42284</v>
      </c>
      <c r="D14" s="6">
        <v>0.81041666666666667</v>
      </c>
      <c r="E14">
        <v>26</v>
      </c>
      <c r="F14">
        <v>34</v>
      </c>
      <c r="G14" s="7">
        <v>15.4</v>
      </c>
      <c r="H14" s="7">
        <v>29.53</v>
      </c>
      <c r="I14" s="7">
        <v>3.33</v>
      </c>
      <c r="J14" s="7">
        <f t="shared" si="0"/>
        <v>26.200000000000003</v>
      </c>
      <c r="K14" s="7">
        <v>7.1300000000000002E-2</v>
      </c>
      <c r="L14" s="7">
        <v>7.0800000000000002E-2</v>
      </c>
      <c r="M14" s="7">
        <v>6.54E-2</v>
      </c>
      <c r="N14" s="7">
        <v>220</v>
      </c>
      <c r="O14" s="7">
        <v>221</v>
      </c>
      <c r="P14" s="7">
        <v>220</v>
      </c>
      <c r="Q14" s="8">
        <f t="shared" si="1"/>
        <v>3085.5539971949506</v>
      </c>
      <c r="R14" s="8">
        <f t="shared" si="1"/>
        <v>3121.4689265536722</v>
      </c>
      <c r="S14" s="8">
        <f t="shared" si="1"/>
        <v>3363.9143730886849</v>
      </c>
      <c r="T14" s="8">
        <f t="shared" si="2"/>
        <v>3190.3124322791027</v>
      </c>
      <c r="U14" s="8">
        <f t="shared" si="3"/>
        <v>10623.740399489412</v>
      </c>
      <c r="V14" s="9">
        <f t="shared" si="4"/>
        <v>4.7460034290823643</v>
      </c>
    </row>
    <row r="15" spans="1:22">
      <c r="A15" t="s">
        <v>22</v>
      </c>
      <c r="B15">
        <v>7</v>
      </c>
      <c r="C15" s="5">
        <v>42284</v>
      </c>
      <c r="D15" s="6">
        <v>0.88194444444444453</v>
      </c>
      <c r="E15">
        <v>27</v>
      </c>
      <c r="F15">
        <v>34</v>
      </c>
      <c r="G15" s="7">
        <v>14.4</v>
      </c>
      <c r="H15" s="7">
        <v>24.27</v>
      </c>
      <c r="I15" s="7">
        <v>3.3</v>
      </c>
      <c r="J15" s="7">
        <f t="shared" si="0"/>
        <v>20.97</v>
      </c>
      <c r="K15" s="7">
        <v>5.6300000000000003E-2</v>
      </c>
      <c r="L15" s="7">
        <v>5.6300000000000003E-2</v>
      </c>
      <c r="M15" s="7">
        <v>4.6899999999999997E-2</v>
      </c>
      <c r="N15" s="7">
        <v>190</v>
      </c>
      <c r="O15" s="7">
        <v>188</v>
      </c>
      <c r="P15" s="7">
        <v>169</v>
      </c>
      <c r="Q15" s="8">
        <f t="shared" si="1"/>
        <v>3374.7779751332146</v>
      </c>
      <c r="R15" s="8">
        <f t="shared" si="1"/>
        <v>3339.2539964476018</v>
      </c>
      <c r="S15" s="8">
        <f t="shared" si="1"/>
        <v>3603.4115138592751</v>
      </c>
      <c r="T15" s="8">
        <f t="shared" si="2"/>
        <v>3439.1478284800305</v>
      </c>
      <c r="U15" s="8">
        <f t="shared" si="3"/>
        <v>11349.187833984101</v>
      </c>
      <c r="V15" s="9">
        <f t="shared" si="4"/>
        <v>4.1685066826251838</v>
      </c>
    </row>
    <row r="16" spans="1:22">
      <c r="A16" t="s">
        <v>22</v>
      </c>
      <c r="B16">
        <v>9</v>
      </c>
      <c r="C16" s="5">
        <v>42284</v>
      </c>
      <c r="D16" s="6">
        <v>0.88194444444444453</v>
      </c>
      <c r="E16">
        <v>27</v>
      </c>
      <c r="F16">
        <v>6</v>
      </c>
      <c r="G16" s="7">
        <v>16</v>
      </c>
      <c r="H16" s="7">
        <v>33.21</v>
      </c>
      <c r="I16" s="7">
        <v>3.25</v>
      </c>
      <c r="J16" s="7">
        <f t="shared" si="0"/>
        <v>29.96</v>
      </c>
      <c r="K16" s="7">
        <v>5.11E-2</v>
      </c>
      <c r="L16" s="7">
        <v>4.9299999999999997E-2</v>
      </c>
      <c r="M16" s="7">
        <v>5.2600000000000001E-2</v>
      </c>
      <c r="N16" s="7">
        <v>175</v>
      </c>
      <c r="O16" s="7">
        <v>162</v>
      </c>
      <c r="P16" s="7">
        <v>168</v>
      </c>
      <c r="Q16" s="8">
        <f t="shared" si="1"/>
        <v>3424.6575342465753</v>
      </c>
      <c r="R16" s="8">
        <f t="shared" si="1"/>
        <v>3286.0040567951319</v>
      </c>
      <c r="S16" s="8">
        <f t="shared" si="1"/>
        <v>3193.916349809886</v>
      </c>
      <c r="T16" s="8">
        <f t="shared" si="2"/>
        <v>3301.5259802838646</v>
      </c>
      <c r="U16" s="8">
        <f t="shared" si="3"/>
        <v>10729.959435922559</v>
      </c>
      <c r="V16" s="9">
        <f t="shared" si="4"/>
        <v>3.5181025679480324</v>
      </c>
    </row>
    <row r="17" spans="1:22">
      <c r="A17" t="s">
        <v>22</v>
      </c>
      <c r="B17">
        <v>9</v>
      </c>
      <c r="C17" s="5">
        <v>42284</v>
      </c>
      <c r="D17" s="6">
        <v>0.74375000000000002</v>
      </c>
      <c r="E17">
        <v>25</v>
      </c>
      <c r="F17">
        <v>38</v>
      </c>
      <c r="G17" s="7">
        <v>15.2</v>
      </c>
      <c r="H17" s="7">
        <v>30.45</v>
      </c>
      <c r="I17" s="7">
        <v>3.2</v>
      </c>
      <c r="J17" s="7">
        <f t="shared" si="0"/>
        <v>27.25</v>
      </c>
      <c r="K17" s="7">
        <v>4.0899999999999999E-2</v>
      </c>
      <c r="L17" s="7">
        <v>4.4699999999999997E-2</v>
      </c>
      <c r="M17" s="7">
        <v>5.2999999999999999E-2</v>
      </c>
      <c r="N17" s="7">
        <v>150</v>
      </c>
      <c r="O17" s="7">
        <v>145</v>
      </c>
      <c r="P17" s="7">
        <v>176</v>
      </c>
      <c r="Q17" s="8">
        <f t="shared" si="1"/>
        <v>3667.4816625916869</v>
      </c>
      <c r="R17" s="8">
        <f t="shared" si="1"/>
        <v>3243.847874720358</v>
      </c>
      <c r="S17" s="8">
        <f t="shared" si="1"/>
        <v>3320.7547169811323</v>
      </c>
      <c r="T17" s="8">
        <f t="shared" si="2"/>
        <v>3410.6947514310596</v>
      </c>
      <c r="U17" s="8">
        <f t="shared" si="3"/>
        <v>10914.223204579392</v>
      </c>
      <c r="V17" s="9">
        <f t="shared" si="4"/>
        <v>6.6169533280455965</v>
      </c>
    </row>
    <row r="18" spans="1:22">
      <c r="A18" t="s">
        <v>22</v>
      </c>
      <c r="B18">
        <v>9</v>
      </c>
      <c r="C18" s="5">
        <v>42284</v>
      </c>
      <c r="D18" s="6">
        <v>0.43194444444444446</v>
      </c>
      <c r="E18">
        <v>17</v>
      </c>
      <c r="F18">
        <v>3</v>
      </c>
      <c r="G18" s="7">
        <v>15</v>
      </c>
      <c r="H18" s="7">
        <v>29.97</v>
      </c>
      <c r="I18" s="7">
        <v>3.06</v>
      </c>
      <c r="J18" s="7">
        <f t="shared" si="0"/>
        <v>26.91</v>
      </c>
      <c r="K18" s="7">
        <v>5.0799999999999998E-2</v>
      </c>
      <c r="L18" s="7">
        <v>5.0999999999999997E-2</v>
      </c>
      <c r="M18" s="7">
        <v>5.5500000000000001E-2</v>
      </c>
      <c r="N18" s="7">
        <v>235</v>
      </c>
      <c r="O18" s="7">
        <v>247</v>
      </c>
      <c r="P18" s="7">
        <v>255</v>
      </c>
      <c r="Q18" s="8">
        <f t="shared" si="1"/>
        <v>4625.9842519685044</v>
      </c>
      <c r="R18" s="8">
        <f t="shared" si="1"/>
        <v>4843.1372549019607</v>
      </c>
      <c r="S18" s="8">
        <f t="shared" si="1"/>
        <v>4594.5945945945941</v>
      </c>
      <c r="T18" s="8">
        <f t="shared" si="2"/>
        <v>4687.90536715502</v>
      </c>
      <c r="U18" s="8">
        <f t="shared" si="3"/>
        <v>14344.990423494362</v>
      </c>
      <c r="V18" s="9">
        <f t="shared" si="4"/>
        <v>2.8871704428383262</v>
      </c>
    </row>
    <row r="19" spans="1:22">
      <c r="A19" t="s">
        <v>22</v>
      </c>
      <c r="B19">
        <v>7</v>
      </c>
      <c r="C19" s="5">
        <v>42284</v>
      </c>
      <c r="D19" s="6">
        <v>0.6875</v>
      </c>
      <c r="E19">
        <v>24</v>
      </c>
      <c r="F19">
        <v>34</v>
      </c>
      <c r="G19" s="7">
        <v>14.2</v>
      </c>
      <c r="H19" s="7">
        <v>24.11</v>
      </c>
      <c r="I19" s="7">
        <v>2.9</v>
      </c>
      <c r="J19" s="7">
        <f t="shared" si="0"/>
        <v>21.21</v>
      </c>
      <c r="K19" s="7">
        <v>5.0599999999999999E-2</v>
      </c>
      <c r="L19" s="7">
        <v>4.8300000000000003E-2</v>
      </c>
      <c r="M19" s="7">
        <v>5.4600000000000003E-2</v>
      </c>
      <c r="N19" s="7">
        <v>197</v>
      </c>
      <c r="O19" s="7">
        <v>185</v>
      </c>
      <c r="P19" s="7">
        <v>219</v>
      </c>
      <c r="Q19" s="8">
        <f t="shared" si="1"/>
        <v>3893.2806324110675</v>
      </c>
      <c r="R19" s="8">
        <f t="shared" si="1"/>
        <v>3830.2277432712212</v>
      </c>
      <c r="S19" s="8">
        <f t="shared" si="1"/>
        <v>4010.9890109890107</v>
      </c>
      <c r="T19" s="8">
        <f t="shared" si="2"/>
        <v>3911.499128890433</v>
      </c>
      <c r="U19" s="8">
        <f t="shared" si="3"/>
        <v>11343.347473782256</v>
      </c>
      <c r="V19" s="9">
        <f t="shared" si="4"/>
        <v>2.3455827248833985</v>
      </c>
    </row>
    <row r="20" spans="1:22">
      <c r="A20" t="s">
        <v>22</v>
      </c>
      <c r="B20">
        <v>12</v>
      </c>
      <c r="C20" s="5">
        <v>42284</v>
      </c>
      <c r="D20" s="6">
        <v>0.74375000000000002</v>
      </c>
      <c r="E20">
        <v>25</v>
      </c>
      <c r="F20">
        <v>24</v>
      </c>
      <c r="G20" s="7">
        <v>15</v>
      </c>
      <c r="H20" s="7">
        <v>26.7</v>
      </c>
      <c r="I20" s="7">
        <v>2.7</v>
      </c>
      <c r="J20" s="7">
        <f t="shared" si="0"/>
        <v>24</v>
      </c>
      <c r="K20" s="7">
        <v>7.4099999999999999E-2</v>
      </c>
      <c r="L20" s="7">
        <v>6.5000000000000002E-2</v>
      </c>
      <c r="M20" s="7">
        <v>5.3800000000000001E-2</v>
      </c>
      <c r="N20" s="7">
        <v>299</v>
      </c>
      <c r="O20" s="7">
        <v>268</v>
      </c>
      <c r="P20" s="7">
        <v>232</v>
      </c>
      <c r="Q20" s="8">
        <f t="shared" si="1"/>
        <v>4035.0877192982457</v>
      </c>
      <c r="R20" s="8">
        <f t="shared" si="1"/>
        <v>4123.0769230769229</v>
      </c>
      <c r="S20" s="8">
        <f t="shared" si="1"/>
        <v>4312.2676579925646</v>
      </c>
      <c r="T20" s="8">
        <f t="shared" si="2"/>
        <v>4156.8107667892446</v>
      </c>
      <c r="U20" s="8">
        <f t="shared" si="3"/>
        <v>11223.389070330961</v>
      </c>
      <c r="V20" s="9">
        <f t="shared" si="4"/>
        <v>3.4073154379362722</v>
      </c>
    </row>
    <row r="21" spans="1:22">
      <c r="A21" t="s">
        <v>22</v>
      </c>
      <c r="B21">
        <v>11</v>
      </c>
      <c r="C21" s="5">
        <v>42284</v>
      </c>
      <c r="D21" s="6">
        <v>0.88194444444444453</v>
      </c>
      <c r="E21">
        <v>27</v>
      </c>
      <c r="F21">
        <v>31</v>
      </c>
      <c r="G21" s="7">
        <v>13.6</v>
      </c>
      <c r="H21" s="7">
        <v>21.85</v>
      </c>
      <c r="I21" s="7">
        <v>2.64</v>
      </c>
      <c r="J21" s="7">
        <f t="shared" si="0"/>
        <v>19.21</v>
      </c>
      <c r="K21" s="7">
        <v>4.2200000000000001E-2</v>
      </c>
      <c r="L21" s="7">
        <v>4.2700000000000002E-2</v>
      </c>
      <c r="M21" s="7">
        <v>4.8599999999999997E-2</v>
      </c>
      <c r="N21" s="7">
        <v>153</v>
      </c>
      <c r="O21" s="7">
        <v>148</v>
      </c>
      <c r="P21" s="7">
        <v>172</v>
      </c>
      <c r="Q21" s="8">
        <f t="shared" si="1"/>
        <v>3625.5924170616113</v>
      </c>
      <c r="R21" s="8">
        <f t="shared" si="1"/>
        <v>3466.0421545667446</v>
      </c>
      <c r="S21" s="8">
        <f t="shared" si="1"/>
        <v>3539.0946502057614</v>
      </c>
      <c r="T21" s="8">
        <f t="shared" si="2"/>
        <v>3543.5764072780389</v>
      </c>
      <c r="U21" s="8">
        <f t="shared" si="3"/>
        <v>9355.0417152140235</v>
      </c>
      <c r="V21" s="9">
        <f t="shared" si="4"/>
        <v>2.2539233099173783</v>
      </c>
    </row>
    <row r="22" spans="1:22">
      <c r="A22" t="s">
        <v>22</v>
      </c>
      <c r="B22">
        <v>4</v>
      </c>
      <c r="C22" s="5">
        <v>42283</v>
      </c>
      <c r="D22" s="6">
        <v>0.88194444444444453</v>
      </c>
      <c r="E22">
        <v>27</v>
      </c>
      <c r="F22">
        <v>40</v>
      </c>
      <c r="G22" s="7">
        <v>14.6</v>
      </c>
      <c r="H22" s="7">
        <v>23.64</v>
      </c>
      <c r="I22" s="7">
        <v>2.58</v>
      </c>
      <c r="J22" s="7">
        <f t="shared" si="0"/>
        <v>21.060000000000002</v>
      </c>
      <c r="K22" s="7">
        <v>4.5400000000000003E-2</v>
      </c>
      <c r="L22" s="7">
        <v>5.1700000000000003E-2</v>
      </c>
      <c r="M22" s="7">
        <v>5.1499999999999997E-2</v>
      </c>
      <c r="N22" s="7">
        <v>150</v>
      </c>
      <c r="O22" s="7">
        <v>183</v>
      </c>
      <c r="P22" s="7">
        <v>193</v>
      </c>
      <c r="Q22" s="8">
        <f t="shared" si="1"/>
        <v>3303.964757709251</v>
      </c>
      <c r="R22" s="8">
        <f t="shared" si="1"/>
        <v>3539.6518375241776</v>
      </c>
      <c r="S22" s="8">
        <f t="shared" si="1"/>
        <v>3747.5728155339807</v>
      </c>
      <c r="T22" s="8">
        <f t="shared" si="2"/>
        <v>3530.3964702558028</v>
      </c>
      <c r="U22" s="8">
        <f t="shared" si="3"/>
        <v>9108.4228932599708</v>
      </c>
      <c r="V22" s="9">
        <f t="shared" si="4"/>
        <v>6.2867955597322194</v>
      </c>
    </row>
    <row r="23" spans="1:22">
      <c r="A23" t="s">
        <v>22</v>
      </c>
      <c r="B23">
        <v>1</v>
      </c>
      <c r="C23" s="5">
        <v>42283</v>
      </c>
      <c r="D23" s="6">
        <v>0.38750000000000001</v>
      </c>
      <c r="E23">
        <v>29</v>
      </c>
      <c r="F23">
        <v>31</v>
      </c>
      <c r="G23" s="7">
        <v>15</v>
      </c>
      <c r="H23" s="7">
        <v>26.77</v>
      </c>
      <c r="I23" s="7">
        <v>2.52</v>
      </c>
      <c r="J23" s="7">
        <f t="shared" si="0"/>
        <v>24.25</v>
      </c>
      <c r="K23" s="7">
        <v>5.11E-2</v>
      </c>
      <c r="L23" s="7">
        <v>5.3600000000000002E-2</v>
      </c>
      <c r="M23" s="7">
        <v>4.8800000000000003E-2</v>
      </c>
      <c r="N23" s="7">
        <v>186</v>
      </c>
      <c r="O23" s="7">
        <v>176</v>
      </c>
      <c r="P23" s="7">
        <v>164</v>
      </c>
      <c r="Q23" s="8">
        <f t="shared" si="1"/>
        <v>3639.9217221135032</v>
      </c>
      <c r="R23" s="8">
        <f t="shared" si="1"/>
        <v>3283.5820895522388</v>
      </c>
      <c r="S23" s="8">
        <f t="shared" si="1"/>
        <v>3360.655737704918</v>
      </c>
      <c r="T23" s="8">
        <f t="shared" si="2"/>
        <v>3428.053183123553</v>
      </c>
      <c r="U23" s="8">
        <f t="shared" si="3"/>
        <v>8638.6940214713541</v>
      </c>
      <c r="V23" s="9">
        <f t="shared" si="4"/>
        <v>5.469191305955782</v>
      </c>
    </row>
    <row r="24" spans="1:22">
      <c r="A24" t="s">
        <v>23</v>
      </c>
      <c r="B24">
        <v>9</v>
      </c>
      <c r="C24" s="5">
        <v>42279</v>
      </c>
      <c r="D24" s="6">
        <v>0.81041666666666667</v>
      </c>
      <c r="E24">
        <v>26</v>
      </c>
      <c r="F24">
        <v>26</v>
      </c>
      <c r="G24" s="7">
        <v>14.5</v>
      </c>
      <c r="H24" s="7">
        <v>27.07</v>
      </c>
      <c r="I24" s="7">
        <v>2.37</v>
      </c>
      <c r="J24" s="7">
        <f t="shared" si="0"/>
        <v>24.7</v>
      </c>
      <c r="K24" s="7">
        <v>4.4600000000000001E-2</v>
      </c>
      <c r="L24" s="7">
        <v>4.8800000000000003E-2</v>
      </c>
      <c r="M24" s="7">
        <v>4.2799999999999998E-2</v>
      </c>
      <c r="N24" s="7">
        <v>141</v>
      </c>
      <c r="O24" s="7">
        <v>155</v>
      </c>
      <c r="P24" s="7">
        <v>146</v>
      </c>
      <c r="Q24" s="8">
        <f t="shared" si="1"/>
        <v>3161.4349775784754</v>
      </c>
      <c r="R24" s="8">
        <f t="shared" si="1"/>
        <v>3176.2295081967213</v>
      </c>
      <c r="S24" s="8">
        <f t="shared" si="1"/>
        <v>3411.2149532710282</v>
      </c>
      <c r="T24" s="8">
        <f t="shared" si="2"/>
        <v>3249.6264796820747</v>
      </c>
      <c r="U24" s="8">
        <f t="shared" si="3"/>
        <v>7701.6147568465176</v>
      </c>
      <c r="V24" s="9">
        <f t="shared" si="4"/>
        <v>4.312344777554503</v>
      </c>
    </row>
    <row r="25" spans="1:22">
      <c r="A25" t="s">
        <v>22</v>
      </c>
      <c r="B25">
        <v>15</v>
      </c>
      <c r="C25" s="5">
        <v>42285</v>
      </c>
      <c r="D25" s="6">
        <v>0.81041666666666667</v>
      </c>
      <c r="E25">
        <v>26</v>
      </c>
      <c r="F25">
        <v>20</v>
      </c>
      <c r="G25" s="7">
        <v>14.2</v>
      </c>
      <c r="H25" s="7">
        <v>24.56</v>
      </c>
      <c r="I25" s="7">
        <v>2.34</v>
      </c>
      <c r="J25" s="7">
        <f t="shared" si="0"/>
        <v>22.22</v>
      </c>
      <c r="K25" s="7">
        <v>4.3999999999999997E-2</v>
      </c>
      <c r="L25" s="7">
        <v>4.2700000000000002E-2</v>
      </c>
      <c r="M25" s="7">
        <v>5.21E-2</v>
      </c>
      <c r="N25" s="7">
        <v>192</v>
      </c>
      <c r="O25" s="7">
        <v>186</v>
      </c>
      <c r="P25" s="7">
        <v>211</v>
      </c>
      <c r="Q25" s="8">
        <f t="shared" si="1"/>
        <v>4363.636363636364</v>
      </c>
      <c r="R25" s="8">
        <f t="shared" si="1"/>
        <v>4355.9718969555033</v>
      </c>
      <c r="S25" s="8">
        <f t="shared" si="1"/>
        <v>4049.9040307101727</v>
      </c>
      <c r="T25" s="8">
        <f t="shared" si="2"/>
        <v>4256.5040971006802</v>
      </c>
      <c r="U25" s="8">
        <f t="shared" si="3"/>
        <v>9960.2195872155917</v>
      </c>
      <c r="V25" s="9">
        <f t="shared" si="4"/>
        <v>4.2044348518112846</v>
      </c>
    </row>
    <row r="26" spans="1:22">
      <c r="A26" t="s">
        <v>22</v>
      </c>
      <c r="B26">
        <v>10</v>
      </c>
      <c r="C26" s="5">
        <v>42284</v>
      </c>
      <c r="D26" s="6">
        <v>0.6875</v>
      </c>
      <c r="E26">
        <v>24</v>
      </c>
      <c r="F26">
        <v>13</v>
      </c>
      <c r="G26" s="7">
        <v>15.4</v>
      </c>
      <c r="H26" s="7">
        <v>32.700000000000003</v>
      </c>
      <c r="I26" s="7">
        <v>4.4800000000000004</v>
      </c>
      <c r="J26" s="7">
        <f t="shared" si="0"/>
        <v>28.220000000000002</v>
      </c>
      <c r="K26" s="7">
        <v>4.1200000000000001E-2</v>
      </c>
      <c r="L26" s="7">
        <v>4.4299999999999999E-2</v>
      </c>
      <c r="M26" s="7">
        <v>3.8300000000000001E-2</v>
      </c>
      <c r="N26" s="7">
        <v>175</v>
      </c>
      <c r="O26" s="7">
        <v>182</v>
      </c>
      <c r="P26" s="7">
        <v>173</v>
      </c>
      <c r="Q26" s="8">
        <f t="shared" si="1"/>
        <v>4247.5728155339802</v>
      </c>
      <c r="R26" s="8">
        <f t="shared" si="1"/>
        <v>4108.3521444695261</v>
      </c>
      <c r="S26" s="8">
        <f t="shared" si="1"/>
        <v>4516.9712793733679</v>
      </c>
      <c r="T26" s="8">
        <f t="shared" si="2"/>
        <v>4290.9654131256248</v>
      </c>
      <c r="U26" s="8">
        <f t="shared" si="3"/>
        <v>19223.5250508028</v>
      </c>
      <c r="V26" s="9">
        <f t="shared" si="4"/>
        <v>4.8412607112470276</v>
      </c>
    </row>
    <row r="27" spans="1:22">
      <c r="A27" s="10" t="s">
        <v>22</v>
      </c>
      <c r="B27" s="10">
        <v>1</v>
      </c>
      <c r="C27" s="11">
        <v>42283</v>
      </c>
      <c r="D27" s="12">
        <v>0.43194444444444446</v>
      </c>
      <c r="E27" s="10">
        <v>17</v>
      </c>
      <c r="F27" s="10">
        <v>11</v>
      </c>
      <c r="G27" s="7">
        <v>14.8</v>
      </c>
      <c r="H27" s="7">
        <v>26.11</v>
      </c>
      <c r="I27" s="7">
        <v>2.31</v>
      </c>
      <c r="J27" s="7">
        <f t="shared" si="0"/>
        <v>23.8</v>
      </c>
      <c r="K27" s="7">
        <v>4.6300000000000001E-2</v>
      </c>
      <c r="L27" s="7">
        <v>4.5999999999999999E-2</v>
      </c>
      <c r="M27" s="7">
        <v>5.04E-2</v>
      </c>
      <c r="N27" s="7">
        <v>238</v>
      </c>
      <c r="O27" s="7">
        <v>229</v>
      </c>
      <c r="P27" s="7">
        <v>246</v>
      </c>
      <c r="Q27" s="8">
        <f t="shared" si="1"/>
        <v>5140.3887688984878</v>
      </c>
      <c r="R27" s="8">
        <f t="shared" si="1"/>
        <v>4978.260869565217</v>
      </c>
      <c r="S27" s="8">
        <f t="shared" si="1"/>
        <v>4880.9523809523807</v>
      </c>
      <c r="T27" s="8">
        <f t="shared" si="2"/>
        <v>4999.8673398053616</v>
      </c>
      <c r="U27" s="8">
        <f t="shared" si="3"/>
        <v>11549.693554950385</v>
      </c>
      <c r="V27" s="9">
        <f t="shared" si="4"/>
        <v>2.6212860225119674</v>
      </c>
    </row>
    <row r="28" spans="1:22">
      <c r="A28" s="10" t="s">
        <v>22</v>
      </c>
      <c r="B28" s="10">
        <v>10</v>
      </c>
      <c r="C28" s="11">
        <v>42284</v>
      </c>
      <c r="D28" s="12">
        <v>0.51388888888888895</v>
      </c>
      <c r="E28" s="10">
        <v>22</v>
      </c>
      <c r="F28" s="10">
        <v>1</v>
      </c>
      <c r="G28" s="7">
        <v>16.5</v>
      </c>
      <c r="H28" s="7">
        <v>38.14</v>
      </c>
      <c r="I28" s="7">
        <v>6.09</v>
      </c>
      <c r="J28" s="7">
        <f t="shared" si="0"/>
        <v>32.049999999999997</v>
      </c>
      <c r="K28" s="7">
        <v>7.3300000000000004E-2</v>
      </c>
      <c r="L28" s="7">
        <v>7.0800000000000002E-2</v>
      </c>
      <c r="M28" s="7">
        <v>7.9699999999999993E-2</v>
      </c>
      <c r="N28" s="7">
        <v>251</v>
      </c>
      <c r="O28" s="7">
        <v>243</v>
      </c>
      <c r="P28" s="7">
        <v>283</v>
      </c>
      <c r="Q28" s="8">
        <f t="shared" si="1"/>
        <v>3424.283765347885</v>
      </c>
      <c r="R28" s="8">
        <f t="shared" si="1"/>
        <v>3432.2033898305085</v>
      </c>
      <c r="S28" s="8">
        <f t="shared" si="1"/>
        <v>3550.8155583437897</v>
      </c>
      <c r="T28" s="8">
        <f t="shared" si="2"/>
        <v>3469.1009045073947</v>
      </c>
      <c r="U28" s="8">
        <f t="shared" si="3"/>
        <v>21126.824508450034</v>
      </c>
      <c r="V28" s="9">
        <f t="shared" si="4"/>
        <v>2.0431134291873017</v>
      </c>
    </row>
    <row r="29" spans="1:22">
      <c r="A29" s="10" t="s">
        <v>22</v>
      </c>
      <c r="B29" s="10">
        <v>2</v>
      </c>
      <c r="C29" s="11">
        <v>42283</v>
      </c>
      <c r="D29" s="12">
        <v>0.3520833333333333</v>
      </c>
      <c r="E29" s="10">
        <v>16</v>
      </c>
      <c r="F29" s="10">
        <v>12</v>
      </c>
      <c r="G29" s="7">
        <v>14.9</v>
      </c>
      <c r="H29" s="7">
        <v>26.05</v>
      </c>
      <c r="I29" s="7">
        <v>2.57</v>
      </c>
      <c r="J29" s="7">
        <f t="shared" si="0"/>
        <v>23.48</v>
      </c>
      <c r="K29" s="7">
        <v>6.0499999999999998E-2</v>
      </c>
      <c r="L29" s="7">
        <v>6.9000000000000006E-2</v>
      </c>
      <c r="M29" s="7">
        <v>7.1400000000000005E-2</v>
      </c>
      <c r="N29" s="7">
        <v>172</v>
      </c>
      <c r="O29" s="7">
        <v>308</v>
      </c>
      <c r="P29" s="7">
        <v>313</v>
      </c>
      <c r="Q29" s="8">
        <f t="shared" si="1"/>
        <v>2842.9752066115702</v>
      </c>
      <c r="R29" s="8">
        <f t="shared" si="1"/>
        <v>4463.768115942029</v>
      </c>
      <c r="S29" s="8">
        <f t="shared" si="1"/>
        <v>4383.7535014005598</v>
      </c>
      <c r="T29" s="8">
        <f t="shared" si="2"/>
        <v>3896.8322746513863</v>
      </c>
      <c r="U29" s="8">
        <f t="shared" si="3"/>
        <v>10014.858945854063</v>
      </c>
      <c r="V29" s="9">
        <f t="shared" si="4"/>
        <v>23.44323234516277</v>
      </c>
    </row>
    <row r="30" spans="1:22">
      <c r="A30" s="10" t="s">
        <v>22</v>
      </c>
      <c r="B30" s="10">
        <v>14</v>
      </c>
      <c r="C30" s="11">
        <v>42285</v>
      </c>
      <c r="D30" s="12">
        <v>0.3520833333333333</v>
      </c>
      <c r="E30" s="10">
        <v>16</v>
      </c>
      <c r="F30" s="10">
        <v>36</v>
      </c>
      <c r="G30" s="7">
        <v>15.3</v>
      </c>
      <c r="H30" s="7">
        <v>32.75</v>
      </c>
      <c r="I30" s="7">
        <v>2.9</v>
      </c>
      <c r="J30" s="7">
        <f t="shared" si="0"/>
        <v>29.85</v>
      </c>
      <c r="K30" s="7">
        <v>5.7299999999999997E-2</v>
      </c>
      <c r="L30" s="7">
        <v>5.45E-2</v>
      </c>
      <c r="M30" s="7">
        <v>5.8599999999999999E-2</v>
      </c>
      <c r="N30" s="7">
        <v>259</v>
      </c>
      <c r="O30" s="7">
        <v>220</v>
      </c>
      <c r="P30" s="7">
        <v>237</v>
      </c>
      <c r="Q30" s="8">
        <f t="shared" si="1"/>
        <v>4520.0698080279235</v>
      </c>
      <c r="R30" s="8">
        <f t="shared" si="1"/>
        <v>4036.6972477064219</v>
      </c>
      <c r="S30" s="8">
        <f t="shared" si="1"/>
        <v>4044.3686006825938</v>
      </c>
      <c r="T30" s="8">
        <f t="shared" si="2"/>
        <v>4200.3785521389791</v>
      </c>
      <c r="U30" s="8">
        <f t="shared" si="3"/>
        <v>12181.097801203039</v>
      </c>
      <c r="V30" s="9">
        <f t="shared" si="4"/>
        <v>6.5919610415353418</v>
      </c>
    </row>
    <row r="31" spans="1:22">
      <c r="A31" s="10" t="s">
        <v>23</v>
      </c>
      <c r="B31" s="10">
        <v>8</v>
      </c>
      <c r="C31" s="11">
        <v>42279</v>
      </c>
      <c r="D31" s="12">
        <v>0.66666666666666663</v>
      </c>
      <c r="E31" s="10">
        <v>19</v>
      </c>
      <c r="F31" s="10">
        <v>22</v>
      </c>
      <c r="G31" s="7">
        <v>15.8</v>
      </c>
      <c r="H31" s="7">
        <v>31.91</v>
      </c>
      <c r="I31" s="7">
        <v>2.68</v>
      </c>
      <c r="J31" s="7">
        <f t="shared" si="0"/>
        <v>29.23</v>
      </c>
      <c r="K31" s="7">
        <v>4.9000000000000002E-2</v>
      </c>
      <c r="L31" s="7">
        <v>5.0900000000000001E-2</v>
      </c>
      <c r="M31" s="7">
        <v>4.7600000000000003E-2</v>
      </c>
      <c r="N31" s="7">
        <v>194</v>
      </c>
      <c r="O31" s="7">
        <v>221</v>
      </c>
      <c r="P31" s="7">
        <v>204</v>
      </c>
      <c r="Q31" s="8">
        <f t="shared" si="1"/>
        <v>3959.1836734693875</v>
      </c>
      <c r="R31" s="8">
        <f t="shared" si="1"/>
        <v>4341.8467583497049</v>
      </c>
      <c r="S31" s="8">
        <f t="shared" si="1"/>
        <v>4285.7142857142853</v>
      </c>
      <c r="T31" s="8">
        <f t="shared" si="2"/>
        <v>4195.5815725111252</v>
      </c>
      <c r="U31" s="8">
        <f t="shared" si="3"/>
        <v>11244.158614329815</v>
      </c>
      <c r="V31" s="9">
        <f t="shared" si="4"/>
        <v>4.9252158696848403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UdeC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Cubillos</dc:creator>
  <cp:lastModifiedBy>Luis Cubillos</cp:lastModifiedBy>
  <dcterms:created xsi:type="dcterms:W3CDTF">2016-06-02T14:10:45Z</dcterms:created>
  <dcterms:modified xsi:type="dcterms:W3CDTF">2016-06-02T14:11:02Z</dcterms:modified>
</cp:coreProperties>
</file>