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dows\Desktop\PYTHON\"/>
    </mc:Choice>
  </mc:AlternateContent>
  <xr:revisionPtr revIDLastSave="0" documentId="13_ncr:1_{6C66BAB6-46C6-4602-AFAE-5F77EE135232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B4" i="1" l="1"/>
  <c r="B33" i="1"/>
  <c r="D33" i="1" s="1"/>
  <c r="B32" i="1"/>
  <c r="D32" i="1" s="1"/>
  <c r="C30" i="1"/>
  <c r="B30" i="1"/>
  <c r="B29" i="1"/>
  <c r="C29" i="1" s="1"/>
  <c r="B28" i="1"/>
  <c r="C28" i="1" s="1"/>
  <c r="B27" i="1"/>
  <c r="C27" i="1" s="1"/>
  <c r="C26" i="1"/>
  <c r="B26" i="1"/>
  <c r="B25" i="1"/>
  <c r="C25" i="1" s="1"/>
  <c r="C24" i="1"/>
  <c r="B24" i="1"/>
  <c r="B23" i="1"/>
  <c r="C23" i="1" s="1"/>
  <c r="B21" i="1"/>
  <c r="C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2" i="1"/>
  <c r="C12" i="1" s="1"/>
  <c r="D11" i="1"/>
  <c r="B11" i="1"/>
  <c r="C11" i="1" s="1"/>
  <c r="D10" i="1"/>
  <c r="C10" i="1"/>
  <c r="B10" i="1"/>
  <c r="B9" i="1"/>
  <c r="C9" i="1" s="1"/>
  <c r="B8" i="1"/>
  <c r="C8" i="1" s="1"/>
  <c r="D7" i="1"/>
  <c r="B7" i="1"/>
  <c r="C7" i="1" s="1"/>
  <c r="D6" i="1"/>
  <c r="C6" i="1"/>
  <c r="B6" i="1"/>
  <c r="B5" i="1"/>
  <c r="C5" i="1" s="1"/>
  <c r="D4" i="1"/>
  <c r="C17" i="1" l="1"/>
  <c r="C18" i="1"/>
  <c r="C4" i="1"/>
  <c r="D5" i="1"/>
  <c r="D8" i="1"/>
  <c r="D9" i="1"/>
  <c r="C15" i="1"/>
  <c r="C19" i="1"/>
  <c r="C32" i="1"/>
  <c r="C14" i="1"/>
  <c r="C33" i="1"/>
  <c r="C16" i="1"/>
  <c r="C20" i="1"/>
</calcChain>
</file>

<file path=xl/sharedStrings.xml><?xml version="1.0" encoding="utf-8"?>
<sst xmlns="http://schemas.openxmlformats.org/spreadsheetml/2006/main" count="124" uniqueCount="58">
  <si>
    <t>ALAMBRADOS BELGRANO</t>
  </si>
  <si>
    <t>Dif C/Romoboidal</t>
  </si>
  <si>
    <t>Dif C/M. Alambre</t>
  </si>
  <si>
    <t xml:space="preserve">ROMBOIDAL </t>
  </si>
  <si>
    <t>MUNDO ALAMBRE</t>
  </si>
  <si>
    <t>PRODUCTO</t>
  </si>
  <si>
    <t>PRECIO</t>
  </si>
  <si>
    <t>URL</t>
  </si>
  <si>
    <t>ID</t>
  </si>
  <si>
    <t>POSTES</t>
  </si>
  <si>
    <t>REFUERZOS HORMIGON OLIMPICO C/CODO</t>
  </si>
  <si>
    <t>https://www.mundoalambre.com/catalog/product/view/id/32259/s/poste-p-tejido-1-8m-2m-refuerzo-olimpico-hormigon-120mm-x-120mm-x-3-20m/</t>
  </si>
  <si>
    <t>ESQUINEROS HORMIGON OLIMPICO C/CODO</t>
  </si>
  <si>
    <t>https://www.mundoalambre.com/catalog/product/view/id/32260/s/poste-p-tejido-1-8m-2m-esquinero-olimpico-hormigon-120mm-x-120mm-x-3-20m/</t>
  </si>
  <si>
    <t>INTERMEDIOS HORMIGON OLIMPICO C/ CODO</t>
  </si>
  <si>
    <t>https://www.mundoalambre.com/catalog/product/view/id/32258/s/poste-p-tejido-1-8m-2m-intermedio-olimpico-hormigon-100mm-x-110mm-x-3m/</t>
  </si>
  <si>
    <t>ESQUINERO HORMIGON RECTO P 1,80/2mts</t>
  </si>
  <si>
    <t>https://www.mundoalambre.com/catalog/product/view/id/32255/s/poste-p-tejido-1-8m-2m-esquinero-recto-hormigon-120mm-x-120mm-x-2-80m/</t>
  </si>
  <si>
    <t>INTERMEDIO HORMIGON RECTO P 1,80/2mts</t>
  </si>
  <si>
    <t>https://www.mundoalambre.com/catalog/product/view/id/32254/s/poste-p-tejido-1-8m-2m-intermedio-recto-hormigon-100mm-x-110mm-x-2-60m/</t>
  </si>
  <si>
    <t>PUNTALES DE HORMIGON P 1,8 / 2</t>
  </si>
  <si>
    <t>https://www.mundoalambre.com/catalog/product/view/id/32257/s/poste-p-tejido-1-8m-2m-puntal-recto-hormigon-60mm-x-70mm-x-2-40m/</t>
  </si>
  <si>
    <t>ESQUINEROS HORMIGON RECTO P 1,50 M</t>
  </si>
  <si>
    <t>https://www.mundoalambre.com/catalog/product/view/id/32248/s/poste-p-tejido-1-5m-esquinero-recto-hormigon-100mm-x-100mm-x-2-20m/</t>
  </si>
  <si>
    <t>INTERMEDIO HORMIGON RECTO P/ 1,50 M</t>
  </si>
  <si>
    <t>https://www.mundoalambre.com/catalog/product/view/id/32247/s/poste-p-tejido-1-5m-intermedio-recto-hormigon-70mm-x-70mm-x-2m/</t>
  </si>
  <si>
    <t xml:space="preserve">PUNTALES DE HORMIGON P/ 1,50 </t>
  </si>
  <si>
    <t>https://www.mundoalambre.com/catalog/product/view/id/32250/s/poste-p-tejido-1-5m-puntal-recto-hormigon-60mm-x-70mm-x-1-80m/</t>
  </si>
  <si>
    <t>TEJIDO</t>
  </si>
  <si>
    <t>TEJIDO Nº 12,5/2 PULG.(55MM) X 2 M (PUNTAS CERRADAS)</t>
  </si>
  <si>
    <t>https://www.mundoalambre.com/catalog/product/view/id/32291/s/alambre-tejido-romboidal-tejimet-c10-o-3-66mm-separacion-50mm-rollo-x-2m-x-10m/</t>
  </si>
  <si>
    <t>TEJIDO Nº 12,5/2 PULG.(55MM) X 1,80 M (PUNTAS CERRADAS)</t>
  </si>
  <si>
    <t>https://www.mundoalambre.com/catalog/product/view/id/32297/s/alambre-tejido-romboidal-tejimet-c12-o-2-64mm-separacion-50mm-rollo-x-1-8m-x-10m/</t>
  </si>
  <si>
    <t>TEJIDO Nº 13,5/2 PULG.(55MM) X 2 M (PUNTAS CERRADAS)</t>
  </si>
  <si>
    <t>https://www.mundoalambre.com/catalog/product/view/id/32309/s/alambre-tejido-romboidal-tejimet-c13-5-o-2-18mm-separacion-50mm-rollo-x-2m-x-10m/</t>
  </si>
  <si>
    <t>TEJIDO Nº 14,5/2 PULG.(55MM) X 2 M (PUNTAS CERRADAS)</t>
  </si>
  <si>
    <t>https://www.mundoalambre.com/catalog/product/view/id/32331/s/alambre-tejido-romboidal-tejimet-c14-5-o-1-90mm-separacion-50mm-rollo-x-2m-x-10m/</t>
  </si>
  <si>
    <t>ALAMBRE TEJIDO Nº 14,5/2,5 PULG.(68 MM) X 2 MT</t>
  </si>
  <si>
    <t>https://www.mundoalambre.com/catalog/product/view/id/32332/s/alambre-tejido-romboidal-tejimet-c14-5-o-1-90mm-separacion-63mm-rollo-x-2m-x-10m/</t>
  </si>
  <si>
    <t>ALAMBRE TEJIDO Nº 14,5/2,5 PULG.(68 MM) X 1,50 MT</t>
  </si>
  <si>
    <t>https://www.mundoalambre.com/catalog/product/view/id/32327/s/alambre-tejido-romboidal-tejimet-c14-5-o-1-90mm-separacion-63mm-rollo-x-1-5m-x-10m/</t>
  </si>
  <si>
    <t>TEJIDO Nº 14,5/2 PULG.(55MM) X 1,50 M (PUNTAS CERRADAS)</t>
  </si>
  <si>
    <t>https://www.mundoalambre.com/catalog/product/view/id/32326/s/alambre-tejido-romboidal-tejimet-c14-5-o-1-90mm-separacion-50mm-rollo-x-1-5m-x-10m/</t>
  </si>
  <si>
    <t>TEJIDO Nº 14,5/38 mm X 1 M (PUNTAS CERRADAS)</t>
  </si>
  <si>
    <t>PUERTA/PORTON</t>
  </si>
  <si>
    <t xml:space="preserve">PUERTA CAÑO RED LIVIANO 1"X1,2MM ESPESOR   0,80X1,45 </t>
  </si>
  <si>
    <t xml:space="preserve">PUERTA CAÑO RED LIVIANO 1"X1,2MM ESPESOR   0,80X1,95 </t>
  </si>
  <si>
    <t>PORTON CAÑO RED LIVIANO 1"X1,2MM ESPESOR   3X1,95 (2 HOJAS)</t>
  </si>
  <si>
    <t>PORTON CAÑO RED LIVIANO 1"X1,2MM ESPESOR   3X1,75 (2 HOJAS)</t>
  </si>
  <si>
    <t>PUERTA CAÑO REDONDO 1,5 PULG REFORZADA 1,00X1,75 COMPLETA</t>
  </si>
  <si>
    <t>PUERTA CAÑO REDONDO 1,5 PULG REFORZADA 1,00X1,95 COMPLETA</t>
  </si>
  <si>
    <t>PORTON CAÑO REDONDO 1,5 PULG REFORZADO 3X1,75 (2 HOJAS)</t>
  </si>
  <si>
    <t>PORTON CAÑO REDONDO 1,5 PULG REFORZADO 3X1,95 (2 HOJAS)</t>
  </si>
  <si>
    <t>PUA</t>
  </si>
  <si>
    <t>ALAMBRE DE PUA  ROLLO  X 100 METROS</t>
  </si>
  <si>
    <t>https://www.mundoalambre.com/catalog/product/view/id/32209/s/alambre-cercar-puas-calibre-n-16-x-o-1-63mm-rollo-x-100m/</t>
  </si>
  <si>
    <t xml:space="preserve">ALAMBRE DE PUA  ROLLO  X 500 mts IMPORTADO </t>
  </si>
  <si>
    <t>https://www.mundoalambre.com/catalog/product/view/id/32211/s/alambre-cercar-puas-calibre-n-16-x-o-1-63mm-rollo-x-500m/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</si>
</sst>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onsolas"/>
      <family val="3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/>
    <xf numFmtId="9" fontId="1" fillId="0" borderId="0"/>
    <xf numFmtId="0" fontId="4" fillId="0" borderId="0"/>
    <xf numFmtId="0" fontId="7" fillId="0" borderId="0"/>
  </cellStyleXfs>
  <cellXfs count="33">
    <xf numFmtId="0" fontId="0" fillId="0" borderId="0" xfId="0"/>
    <xf numFmtId="9" fontId="0" fillId="0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1" xfId="3" applyBorder="1" applyAlignment="1">
      <alignment wrapText="1"/>
    </xf>
    <xf numFmtId="0" fontId="4" fillId="0" borderId="2" xfId="3" applyBorder="1" applyAlignment="1">
      <alignment horizontal="center" vertical="center" wrapText="1"/>
    </xf>
    <xf numFmtId="0" fontId="4" fillId="0" borderId="2" xfId="3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4" applyAlignment="1">
      <alignment wrapText="1"/>
    </xf>
    <xf numFmtId="0" fontId="11" fillId="0" borderId="0" xfId="0" applyFont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8" fillId="0" borderId="2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4" fillId="0" borderId="2" xfId="1" applyFont="1" applyBorder="1" applyAlignment="1">
      <alignment horizontal="center" vertical="center" wrapText="1"/>
    </xf>
    <xf numFmtId="44" fontId="1" fillId="0" borderId="0" xfId="1"/>
    <xf numFmtId="0" fontId="3" fillId="2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5">
    <cellStyle name="Hipervínculo" xfId="4" builtinId="8"/>
    <cellStyle name="Moneda" xfId="1" builtinId="4"/>
    <cellStyle name="Normal" xfId="0" builtinId="0"/>
    <cellStyle name="Normal 2" xfId="3" xr:uid="{00000000-0005-0000-0000-000003000000}"/>
    <cellStyle name="Porcentaje" xfId="2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chivos\lista05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SITO"/>
    </sheetNames>
    <sheetDataSet>
      <sheetData sheetId="0">
        <row r="9">
          <cell r="K9">
            <v>18527.535</v>
          </cell>
        </row>
        <row r="12">
          <cell r="K12">
            <v>85089.42</v>
          </cell>
        </row>
        <row r="56">
          <cell r="K56">
            <v>4150.8838800000003</v>
          </cell>
        </row>
        <row r="58">
          <cell r="K58">
            <v>5215.3847460000006</v>
          </cell>
        </row>
        <row r="136">
          <cell r="K136">
            <v>22552.515179999999</v>
          </cell>
        </row>
        <row r="137">
          <cell r="K137">
            <v>14893.632</v>
          </cell>
        </row>
        <row r="138">
          <cell r="K138">
            <v>17723.422079999997</v>
          </cell>
        </row>
        <row r="249">
          <cell r="K249">
            <v>171551.25</v>
          </cell>
        </row>
        <row r="250">
          <cell r="K250">
            <v>179010</v>
          </cell>
        </row>
        <row r="251">
          <cell r="K251">
            <v>208845</v>
          </cell>
        </row>
        <row r="252">
          <cell r="K252">
            <v>217795.5</v>
          </cell>
        </row>
        <row r="262">
          <cell r="K262">
            <v>10642.1445</v>
          </cell>
        </row>
        <row r="279">
          <cell r="K279">
            <v>15303.743909999999</v>
          </cell>
        </row>
        <row r="280">
          <cell r="K280">
            <v>13873.991040000001</v>
          </cell>
        </row>
        <row r="304">
          <cell r="K304">
            <v>74587.5</v>
          </cell>
        </row>
        <row r="306">
          <cell r="K306">
            <v>89505</v>
          </cell>
        </row>
        <row r="309">
          <cell r="K309">
            <v>93980.25</v>
          </cell>
        </row>
        <row r="310">
          <cell r="K310">
            <v>104422.5</v>
          </cell>
        </row>
        <row r="325">
          <cell r="K325">
            <v>8253.5544000000009</v>
          </cell>
        </row>
        <row r="326">
          <cell r="K326">
            <v>10137.694320000001</v>
          </cell>
        </row>
        <row r="330">
          <cell r="K330">
            <v>21979.14615</v>
          </cell>
        </row>
        <row r="336">
          <cell r="K336">
            <v>8443.5436800000007</v>
          </cell>
        </row>
        <row r="337">
          <cell r="K337">
            <v>9420.2222399999991</v>
          </cell>
        </row>
        <row r="342">
          <cell r="K342">
            <v>7810.8030000000017</v>
          </cell>
        </row>
        <row r="345">
          <cell r="K345">
            <v>4812.5048400000005</v>
          </cell>
        </row>
        <row r="347">
          <cell r="K347">
            <v>6314.2793999999994</v>
          </cell>
        </row>
        <row r="348">
          <cell r="K348">
            <v>6122.1419999999989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ndoalambre.com/catalog/product/view/id/32247/s/poste-p-tejido-1-5m-intermedio-recto-hormigon-70mm-x-70mm-x-2m/" TargetMode="External"/><Relationship Id="rId13" Type="http://schemas.openxmlformats.org/officeDocument/2006/relationships/hyperlink" Target="https://www.mundoalambre.com/catalog/product/view/id/32331/s/alambre-tejido-romboidal-tejimet-c14-5-o-1-90mm-separacion-50mm-rollo-x-2m-x-10m/" TargetMode="External"/><Relationship Id="rId18" Type="http://schemas.openxmlformats.org/officeDocument/2006/relationships/hyperlink" Target="https://www.mundoalambre.com/catalog/product/view/id/32211/s/alambre-cercar-puas-calibre-n-16-x-o-1-63mm-rollo-x-500m/" TargetMode="External"/><Relationship Id="rId3" Type="http://schemas.openxmlformats.org/officeDocument/2006/relationships/hyperlink" Target="https://www.mundoalambre.com/catalog/product/view/id/32258/s/poste-p-tejido-1-8m-2m-intermedio-olimpico-hormigon-100mm-x-110mm-x-3m/" TargetMode="External"/><Relationship Id="rId7" Type="http://schemas.openxmlformats.org/officeDocument/2006/relationships/hyperlink" Target="https://www.mundoalambre.com/catalog/product/view/id/32248/s/poste-p-tejido-1-5m-esquinero-recto-hormigon-100mm-x-100mm-x-2-20m/" TargetMode="External"/><Relationship Id="rId12" Type="http://schemas.openxmlformats.org/officeDocument/2006/relationships/hyperlink" Target="https://www.mundoalambre.com/catalog/product/view/id/32309/s/alambre-tejido-romboidal-tejimet-c13-5-o-2-18mm-separacion-50mm-rollo-x-2m-x-10m/" TargetMode="External"/><Relationship Id="rId17" Type="http://schemas.openxmlformats.org/officeDocument/2006/relationships/hyperlink" Target="https://www.mundoalambre.com/catalog/product/view/id/32209/s/alambre-cercar-puas-calibre-n-16-x-o-1-63mm-rollo-x-100m/" TargetMode="External"/><Relationship Id="rId2" Type="http://schemas.openxmlformats.org/officeDocument/2006/relationships/hyperlink" Target="https://www.mundoalambre.com/catalog/product/view/id/32260/s/poste-p-tejido-1-8m-2m-esquinero-olimpico-hormigon-120mm-x-120mm-x-3-20m/" TargetMode="External"/><Relationship Id="rId16" Type="http://schemas.openxmlformats.org/officeDocument/2006/relationships/hyperlink" Target="https://www.mundoalambre.com/catalog/product/view/id/32326/s/alambre-tejido-romboidal-tejimet-c14-5-o-1-90mm-separacion-50mm-rollo-x-1-5m-x-10m/" TargetMode="External"/><Relationship Id="rId1" Type="http://schemas.openxmlformats.org/officeDocument/2006/relationships/hyperlink" Target="https://www.mundoalambre.com/catalog/product/view/id/32259/s/poste-p-tejido-1-8m-2m-refuerzo-olimpico-hormigon-120mm-x-120mm-x-3-20m/" TargetMode="External"/><Relationship Id="rId6" Type="http://schemas.openxmlformats.org/officeDocument/2006/relationships/hyperlink" Target="https://www.mundoalambre.com/catalog/product/view/id/32257/s/poste-p-tejido-1-8m-2m-puntal-recto-hormigon-60mm-x-70mm-x-2-40m/" TargetMode="External"/><Relationship Id="rId11" Type="http://schemas.openxmlformats.org/officeDocument/2006/relationships/hyperlink" Target="https://www.mundoalambre.com/catalog/product/view/id/32297/s/alambre-tejido-romboidal-tejimet-c12-o-2-64mm-separacion-50mm-rollo-x-1-8m-x-10m/" TargetMode="External"/><Relationship Id="rId5" Type="http://schemas.openxmlformats.org/officeDocument/2006/relationships/hyperlink" Target="https://www.mundoalambre.com/catalog/product/view/id/32254/s/poste-p-tejido-1-8m-2m-intermedio-recto-hormigon-100mm-x-110mm-x-2-60m/" TargetMode="External"/><Relationship Id="rId15" Type="http://schemas.openxmlformats.org/officeDocument/2006/relationships/hyperlink" Target="https://www.mundoalambre.com/catalog/product/view/id/32327/s/alambre-tejido-romboidal-tejimet-c14-5-o-1-90mm-separacion-63mm-rollo-x-1-5m-x-10m/" TargetMode="External"/><Relationship Id="rId10" Type="http://schemas.openxmlformats.org/officeDocument/2006/relationships/hyperlink" Target="https://www.mundoalambre.com/catalog/product/view/id/32291/s/alambre-tejido-romboidal-tejimet-c10-o-3-66mm-separacion-50mm-rollo-x-2m-x-10m/" TargetMode="External"/><Relationship Id="rId4" Type="http://schemas.openxmlformats.org/officeDocument/2006/relationships/hyperlink" Target="https://www.mundoalambre.com/catalog/product/view/id/32255/s/poste-p-tejido-1-8m-2m-esquinero-recto-hormigon-120mm-x-120mm-x-2-80m/" TargetMode="External"/><Relationship Id="rId9" Type="http://schemas.openxmlformats.org/officeDocument/2006/relationships/hyperlink" Target="https://www.mundoalambre.com/catalog/product/view/id/32250/s/poste-p-tejido-1-5m-puntal-recto-hormigon-60mm-x-70mm-x-1-80m/" TargetMode="External"/><Relationship Id="rId14" Type="http://schemas.openxmlformats.org/officeDocument/2006/relationships/hyperlink" Target="https://www.mundoalambre.com/catalog/product/view/id/32332/s/alambre-tejido-romboidal-tejimet-c14-5-o-1-90mm-separacion-63mm-rollo-x-2m-x-10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38"/>
  <sheetViews>
    <sheetView tabSelected="1" zoomScale="85" zoomScaleNormal="85" workbookViewId="0">
      <pane ySplit="2" topLeftCell="A3" activePane="bottomLeft" state="frozen"/>
      <selection pane="bottomLeft" activeCell="B4" sqref="B4"/>
    </sheetView>
  </sheetViews>
  <sheetFormatPr baseColWidth="10" defaultRowHeight="15" x14ac:dyDescent="0.25"/>
  <cols>
    <col min="1" max="1" width="37.85546875" style="7" customWidth="1"/>
    <col min="2" max="2" width="44.5703125" style="21" customWidth="1"/>
    <col min="3" max="4" width="18" style="7" customWidth="1"/>
    <col min="5" max="6" width="18" style="3" customWidth="1"/>
    <col min="7" max="7" width="37.85546875" style="7" customWidth="1"/>
    <col min="8" max="8" width="39" style="21" customWidth="1"/>
    <col min="9" max="10" width="10.85546875" style="3" customWidth="1"/>
    <col min="11" max="11" width="37.85546875" style="7" customWidth="1"/>
    <col min="12" max="12" width="39.7109375" style="22" customWidth="1"/>
    <col min="13" max="13" width="10.85546875" style="14" customWidth="1"/>
    <col min="14" max="14" width="10.85546875" style="17" customWidth="1"/>
    <col min="15" max="27" width="10.85546875" style="3" customWidth="1"/>
  </cols>
  <sheetData>
    <row r="1" spans="1:14" ht="30" customHeight="1" x14ac:dyDescent="0.25">
      <c r="A1" s="30" t="s">
        <v>0</v>
      </c>
      <c r="B1" s="28"/>
      <c r="C1" s="13" t="s">
        <v>1</v>
      </c>
      <c r="D1" s="13" t="s">
        <v>2</v>
      </c>
      <c r="E1" s="2"/>
      <c r="F1" s="2"/>
      <c r="G1" s="30" t="s">
        <v>3</v>
      </c>
      <c r="H1" s="28"/>
      <c r="K1" s="30" t="s">
        <v>4</v>
      </c>
      <c r="L1" s="28"/>
    </row>
    <row r="2" spans="1:14" ht="15.75" customHeight="1" x14ac:dyDescent="0.25">
      <c r="A2" s="6" t="s">
        <v>5</v>
      </c>
      <c r="B2" s="23" t="s">
        <v>6</v>
      </c>
      <c r="G2" s="6" t="s">
        <v>5</v>
      </c>
      <c r="H2" s="21" t="s">
        <v>6</v>
      </c>
      <c r="K2" s="6" t="s">
        <v>5</v>
      </c>
      <c r="L2" s="22" t="s">
        <v>6</v>
      </c>
      <c r="M2" s="14" t="s">
        <v>7</v>
      </c>
      <c r="N2" s="17" t="s">
        <v>8</v>
      </c>
    </row>
    <row r="3" spans="1:14" ht="27.6" customHeight="1" x14ac:dyDescent="0.25">
      <c r="A3" s="31" t="s">
        <v>9</v>
      </c>
      <c r="B3" s="27"/>
      <c r="C3" s="27"/>
      <c r="D3" s="28"/>
      <c r="E3" s="4"/>
      <c r="F3" s="4"/>
      <c r="G3" s="31" t="s">
        <v>9</v>
      </c>
      <c r="H3" s="28"/>
      <c r="I3" s="4"/>
      <c r="J3" s="4"/>
      <c r="K3" s="31" t="s">
        <v>9</v>
      </c>
      <c r="L3" s="28"/>
      <c r="M3" s="15"/>
      <c r="N3" s="16"/>
    </row>
    <row r="4" spans="1:14" ht="24.75" customHeight="1" x14ac:dyDescent="0.25">
      <c r="A4" s="8" t="s">
        <v>10</v>
      </c>
      <c r="B4" s="24">
        <f>[1]DEPOSITO!$K$330</f>
        <v>21979.14615</v>
      </c>
      <c r="C4" s="1">
        <f t="shared" ref="C4:C12" si="0">B4/H4-100%</f>
        <v>0.65033384517194781</v>
      </c>
      <c r="D4" s="1">
        <f t="shared" ref="D4:D11" si="1">B4/L4-100%</f>
        <v>-0.24990969387755102</v>
      </c>
      <c r="G4" s="8" t="s">
        <v>10</v>
      </c>
      <c r="H4" s="21">
        <v>13318</v>
      </c>
      <c r="K4" s="8" t="s">
        <v>10</v>
      </c>
      <c r="L4" s="25">
        <v>29302</v>
      </c>
      <c r="M4" s="19" t="s">
        <v>11</v>
      </c>
      <c r="N4" s="18"/>
    </row>
    <row r="5" spans="1:14" ht="25.5" customHeight="1" x14ac:dyDescent="0.25">
      <c r="A5" s="8" t="s">
        <v>12</v>
      </c>
      <c r="B5" s="24">
        <f>[1]DEPOSITO!$K$136</f>
        <v>22552.515179999999</v>
      </c>
      <c r="C5" s="1">
        <f t="shared" si="0"/>
        <v>0.57138483695652154</v>
      </c>
      <c r="D5" s="1">
        <f t="shared" si="1"/>
        <v>-0.2749786157011509</v>
      </c>
      <c r="G5" s="8" t="s">
        <v>12</v>
      </c>
      <c r="H5" s="21">
        <v>14352</v>
      </c>
      <c r="K5" s="8" t="s">
        <v>12</v>
      </c>
      <c r="L5" s="25">
        <v>31106</v>
      </c>
      <c r="M5" s="19" t="s">
        <v>13</v>
      </c>
    </row>
    <row r="6" spans="1:14" ht="25.5" customHeight="1" x14ac:dyDescent="0.25">
      <c r="A6" s="8" t="s">
        <v>14</v>
      </c>
      <c r="B6" s="24">
        <f>[1]DEPOSITO!$K$279</f>
        <v>15303.743909999999</v>
      </c>
      <c r="C6" s="1">
        <f t="shared" si="0"/>
        <v>0.60753612499999998</v>
      </c>
      <c r="D6" s="1">
        <f t="shared" si="1"/>
        <v>-0.32164255718085111</v>
      </c>
      <c r="G6" s="8" t="s">
        <v>14</v>
      </c>
      <c r="H6" s="21">
        <v>9520</v>
      </c>
      <c r="K6" s="8" t="s">
        <v>14</v>
      </c>
      <c r="L6" s="25">
        <v>22560</v>
      </c>
      <c r="M6" s="19" t="s">
        <v>15</v>
      </c>
    </row>
    <row r="7" spans="1:14" ht="30" customHeight="1" x14ac:dyDescent="0.25">
      <c r="A7" s="9" t="s">
        <v>16</v>
      </c>
      <c r="B7" s="24">
        <f>[1]DEPOSITO!$K$138</f>
        <v>17723.422079999997</v>
      </c>
      <c r="C7" s="1">
        <f t="shared" si="0"/>
        <v>0.26958610888252132</v>
      </c>
      <c r="D7" s="1">
        <f t="shared" si="1"/>
        <v>-0.36913853207090497</v>
      </c>
      <c r="G7" s="9" t="s">
        <v>16</v>
      </c>
      <c r="H7" s="21">
        <v>13960</v>
      </c>
      <c r="K7" s="9" t="s">
        <v>16</v>
      </c>
      <c r="L7" s="25">
        <v>28094</v>
      </c>
      <c r="M7" s="19" t="s">
        <v>17</v>
      </c>
    </row>
    <row r="8" spans="1:14" ht="30" customHeight="1" x14ac:dyDescent="0.25">
      <c r="A8" s="9" t="s">
        <v>18</v>
      </c>
      <c r="B8" s="24">
        <f>[1]DEPOSITO!$K$280</f>
        <v>13873.991040000001</v>
      </c>
      <c r="C8" s="1">
        <f t="shared" si="0"/>
        <v>0.66275060402684582</v>
      </c>
      <c r="D8" s="1">
        <f t="shared" si="1"/>
        <v>-0.3519851695400138</v>
      </c>
      <c r="G8" s="9" t="s">
        <v>18</v>
      </c>
      <c r="H8" s="21">
        <v>8344</v>
      </c>
      <c r="K8" s="9" t="s">
        <v>18</v>
      </c>
      <c r="L8" s="25">
        <v>21409.99</v>
      </c>
      <c r="M8" s="19" t="s">
        <v>19</v>
      </c>
    </row>
    <row r="9" spans="1:14" ht="24.75" customHeight="1" x14ac:dyDescent="0.25">
      <c r="A9" s="8" t="s">
        <v>20</v>
      </c>
      <c r="B9" s="24">
        <f>[1]DEPOSITO!$K$326</f>
        <v>10137.694320000001</v>
      </c>
      <c r="C9" s="1">
        <f t="shared" si="0"/>
        <v>0.69187154873164225</v>
      </c>
      <c r="D9" s="1">
        <f t="shared" si="1"/>
        <v>-0.38630096737090625</v>
      </c>
      <c r="G9" s="8" t="s">
        <v>20</v>
      </c>
      <c r="H9" s="21">
        <v>5992</v>
      </c>
      <c r="K9" s="8" t="s">
        <v>20</v>
      </c>
      <c r="L9" s="25">
        <v>16519</v>
      </c>
      <c r="M9" s="19" t="s">
        <v>21</v>
      </c>
    </row>
    <row r="10" spans="1:14" ht="25.5" customHeight="1" x14ac:dyDescent="0.25">
      <c r="A10" s="8" t="s">
        <v>22</v>
      </c>
      <c r="B10" s="24">
        <f>[1]DEPOSITO!$K$137</f>
        <v>14893.632</v>
      </c>
      <c r="C10" s="1">
        <f t="shared" si="0"/>
        <v>0.92897707550835373</v>
      </c>
      <c r="D10" s="1">
        <f t="shared" si="1"/>
        <v>-0.3632478837109876</v>
      </c>
      <c r="G10" s="8" t="s">
        <v>22</v>
      </c>
      <c r="H10" s="21">
        <v>7721</v>
      </c>
      <c r="K10" s="8" t="s">
        <v>22</v>
      </c>
      <c r="L10" s="25">
        <v>23390</v>
      </c>
      <c r="M10" s="19" t="s">
        <v>23</v>
      </c>
    </row>
    <row r="11" spans="1:14" ht="25.5" customHeight="1" x14ac:dyDescent="0.25">
      <c r="A11" s="8" t="s">
        <v>24</v>
      </c>
      <c r="B11" s="24">
        <f>[1]DEPOSITO!$K$262</f>
        <v>10642.1445</v>
      </c>
      <c r="C11" s="1">
        <f t="shared" si="0"/>
        <v>1.1951618193069309</v>
      </c>
      <c r="D11" s="1">
        <f t="shared" si="1"/>
        <v>-0.39392080984110711</v>
      </c>
      <c r="G11" s="8" t="s">
        <v>24</v>
      </c>
      <c r="H11" s="21">
        <v>4848</v>
      </c>
      <c r="K11" s="8" t="s">
        <v>24</v>
      </c>
      <c r="L11" s="25">
        <v>17559</v>
      </c>
      <c r="M11" s="19" t="s">
        <v>25</v>
      </c>
    </row>
    <row r="12" spans="1:14" ht="28.5" customHeight="1" x14ac:dyDescent="0.25">
      <c r="A12" s="8" t="s">
        <v>26</v>
      </c>
      <c r="B12" s="24">
        <f>[1]DEPOSITO!$K$325</f>
        <v>8253.5544000000009</v>
      </c>
      <c r="C12" s="1">
        <f t="shared" si="0"/>
        <v>0.99843932203389851</v>
      </c>
      <c r="D12" s="1"/>
      <c r="G12" s="8" t="s">
        <v>26</v>
      </c>
      <c r="H12" s="21">
        <v>4130</v>
      </c>
      <c r="K12" s="8" t="s">
        <v>26</v>
      </c>
      <c r="L12" s="25">
        <v>13326</v>
      </c>
      <c r="M12" s="19" t="s">
        <v>27</v>
      </c>
    </row>
    <row r="13" spans="1:14" ht="29.1" customHeight="1" x14ac:dyDescent="0.25">
      <c r="A13" s="26" t="s">
        <v>28</v>
      </c>
      <c r="B13" s="27"/>
      <c r="C13" s="27"/>
      <c r="D13" s="28"/>
      <c r="G13" s="29" t="s">
        <v>28</v>
      </c>
      <c r="H13" s="28"/>
      <c r="K13" s="29" t="s">
        <v>28</v>
      </c>
      <c r="L13" s="28"/>
    </row>
    <row r="14" spans="1:14" ht="32.25" customHeight="1" x14ac:dyDescent="0.25">
      <c r="A14" s="11" t="s">
        <v>29</v>
      </c>
      <c r="B14" s="24">
        <f>[1]DEPOSITO!$K$337*10</f>
        <v>94202.222399999999</v>
      </c>
      <c r="C14" s="1">
        <f t="shared" ref="C14:C21" si="2">B14/H14-100%</f>
        <v>4.297142857142866E-2</v>
      </c>
      <c r="D14" s="1">
        <f t="shared" ref="D14:D20" si="3">B14/L14-100%</f>
        <v>-0.41232697804700025</v>
      </c>
      <c r="G14" s="10" t="s">
        <v>29</v>
      </c>
      <c r="H14" s="21">
        <v>90321</v>
      </c>
      <c r="K14" s="12" t="s">
        <v>29</v>
      </c>
      <c r="L14" s="25">
        <v>160297</v>
      </c>
      <c r="M14" s="19" t="s">
        <v>30</v>
      </c>
    </row>
    <row r="15" spans="1:14" ht="27.95" customHeight="1" x14ac:dyDescent="0.25">
      <c r="A15" s="11" t="s">
        <v>31</v>
      </c>
      <c r="B15" s="24">
        <f>[1]DEPOSITO!$K$336*10</f>
        <v>84435.43680000001</v>
      </c>
      <c r="C15" s="1">
        <f t="shared" si="2"/>
        <v>4.1178810298905022E-2</v>
      </c>
      <c r="D15" s="1">
        <f t="shared" si="3"/>
        <v>-0.16391451742268948</v>
      </c>
      <c r="G15" s="10" t="s">
        <v>31</v>
      </c>
      <c r="H15" s="21">
        <v>81096</v>
      </c>
      <c r="K15" s="12" t="s">
        <v>31</v>
      </c>
      <c r="L15" s="25">
        <v>100989</v>
      </c>
      <c r="M15" s="19" t="s">
        <v>32</v>
      </c>
    </row>
    <row r="16" spans="1:14" ht="26.25" customHeight="1" x14ac:dyDescent="0.25">
      <c r="A16" s="11" t="s">
        <v>33</v>
      </c>
      <c r="B16" s="24">
        <f>[1]DEPOSITO!$K$342*10</f>
        <v>78108.030000000013</v>
      </c>
      <c r="C16" s="1">
        <f t="shared" si="2"/>
        <v>9.9277028738705919E-2</v>
      </c>
      <c r="D16" s="1">
        <f t="shared" si="3"/>
        <v>-3.2466276059408439E-2</v>
      </c>
      <c r="G16" s="10" t="s">
        <v>33</v>
      </c>
      <c r="H16" s="21">
        <v>71054</v>
      </c>
      <c r="K16" s="12" t="s">
        <v>33</v>
      </c>
      <c r="L16" s="25">
        <v>80729</v>
      </c>
      <c r="M16" s="19" t="s">
        <v>34</v>
      </c>
    </row>
    <row r="17" spans="1:13" ht="27" customHeight="1" x14ac:dyDescent="0.25">
      <c r="A17" s="11" t="s">
        <v>35</v>
      </c>
      <c r="B17" s="24">
        <f>[1]DEPOSITO!$K$347*10</f>
        <v>63142.793999999994</v>
      </c>
      <c r="C17" s="1">
        <f t="shared" si="2"/>
        <v>5.5475962824284464E-2</v>
      </c>
      <c r="D17" s="1">
        <f t="shared" si="3"/>
        <v>-4.6987389366606847E-2</v>
      </c>
      <c r="G17" s="10" t="s">
        <v>35</v>
      </c>
      <c r="H17" s="21">
        <v>59824</v>
      </c>
      <c r="K17" s="12" t="s">
        <v>35</v>
      </c>
      <c r="L17" s="25">
        <v>66255.990000000005</v>
      </c>
      <c r="M17" s="19" t="s">
        <v>36</v>
      </c>
    </row>
    <row r="18" spans="1:13" ht="26.25" customHeight="1" x14ac:dyDescent="0.25">
      <c r="A18" s="11" t="s">
        <v>37</v>
      </c>
      <c r="B18" s="24">
        <f>[1]DEPOSITO!$K$58*10</f>
        <v>52153.847460000005</v>
      </c>
      <c r="C18" s="1">
        <f t="shared" si="2"/>
        <v>-2.5507811057755125E-2</v>
      </c>
      <c r="D18" s="1">
        <f t="shared" si="3"/>
        <v>-5.7062964020972662E-2</v>
      </c>
      <c r="G18" s="10" t="s">
        <v>37</v>
      </c>
      <c r="H18" s="21">
        <v>53519</v>
      </c>
      <c r="K18" s="12" t="s">
        <v>37</v>
      </c>
      <c r="L18" s="25">
        <v>55310</v>
      </c>
      <c r="M18" s="19" t="s">
        <v>38</v>
      </c>
    </row>
    <row r="19" spans="1:13" ht="26.25" customHeight="1" x14ac:dyDescent="0.25">
      <c r="A19" s="11" t="s">
        <v>39</v>
      </c>
      <c r="B19" s="24">
        <f>[1]DEPOSITO!$K$56*10</f>
        <v>41508.838800000005</v>
      </c>
      <c r="C19" s="1">
        <f t="shared" si="2"/>
        <v>5.8844926279271625E-2</v>
      </c>
      <c r="D19" s="1">
        <f t="shared" si="3"/>
        <v>-3.6716743635561877E-2</v>
      </c>
      <c r="G19" s="10" t="s">
        <v>39</v>
      </c>
      <c r="H19" s="21">
        <v>39202</v>
      </c>
      <c r="K19" s="12" t="s">
        <v>39</v>
      </c>
      <c r="L19" s="25">
        <v>43091</v>
      </c>
      <c r="M19" s="19" t="s">
        <v>40</v>
      </c>
    </row>
    <row r="20" spans="1:13" ht="26.25" customHeight="1" x14ac:dyDescent="0.25">
      <c r="A20" s="11" t="s">
        <v>41</v>
      </c>
      <c r="B20" s="24">
        <f>[1]DEPOSITO!$K$345*10</f>
        <v>48125.048400000007</v>
      </c>
      <c r="C20" s="1">
        <f t="shared" si="2"/>
        <v>9.9925682810321659E-2</v>
      </c>
      <c r="D20" s="1">
        <f t="shared" si="3"/>
        <v>-6.6656677398083675E-2</v>
      </c>
      <c r="G20" s="10" t="s">
        <v>41</v>
      </c>
      <c r="H20" s="21">
        <v>43753</v>
      </c>
      <c r="K20" s="12" t="s">
        <v>41</v>
      </c>
      <c r="L20" s="25">
        <v>51562</v>
      </c>
      <c r="M20" s="19" t="s">
        <v>42</v>
      </c>
    </row>
    <row r="21" spans="1:13" ht="28.5" customHeight="1" x14ac:dyDescent="0.25">
      <c r="A21" s="11" t="s">
        <v>43</v>
      </c>
      <c r="B21" s="24">
        <f>[1]DEPOSITO!$K$348*10</f>
        <v>61221.419999999991</v>
      </c>
      <c r="C21" s="1">
        <f t="shared" si="2"/>
        <v>0.31148475825282218</v>
      </c>
      <c r="D21" s="1"/>
      <c r="G21" s="10" t="s">
        <v>43</v>
      </c>
      <c r="H21" s="21">
        <v>46681</v>
      </c>
      <c r="K21" s="12" t="s">
        <v>43</v>
      </c>
    </row>
    <row r="22" spans="1:13" ht="26.45" customHeight="1" x14ac:dyDescent="0.25">
      <c r="A22" s="26" t="s">
        <v>44</v>
      </c>
      <c r="B22" s="27"/>
      <c r="C22" s="27"/>
      <c r="D22" s="28"/>
      <c r="G22" s="32" t="s">
        <v>44</v>
      </c>
      <c r="H22" s="28"/>
      <c r="K22" s="32" t="s">
        <v>44</v>
      </c>
      <c r="L22" s="28"/>
    </row>
    <row r="23" spans="1:13" ht="26.25" customHeight="1" x14ac:dyDescent="0.25">
      <c r="A23" s="11" t="s">
        <v>45</v>
      </c>
      <c r="B23" s="24">
        <f>[1]DEPOSITO!$K$304</f>
        <v>74587.5</v>
      </c>
      <c r="C23" s="1">
        <f t="shared" ref="C23:C30" si="4">B23/H23-100%</f>
        <v>0.99309248323223676</v>
      </c>
      <c r="D23" s="1"/>
      <c r="G23" s="10" t="s">
        <v>45</v>
      </c>
      <c r="H23" s="21">
        <v>37423</v>
      </c>
      <c r="K23" s="12" t="s">
        <v>45</v>
      </c>
    </row>
    <row r="24" spans="1:13" ht="26.25" customHeight="1" x14ac:dyDescent="0.25">
      <c r="A24" s="11" t="s">
        <v>46</v>
      </c>
      <c r="B24" s="24">
        <f>[1]DEPOSITO!$K$306</f>
        <v>89505</v>
      </c>
      <c r="C24" s="1">
        <f t="shared" si="4"/>
        <v>0.45920962535459253</v>
      </c>
      <c r="D24" s="1"/>
      <c r="G24" s="10" t="s">
        <v>46</v>
      </c>
      <c r="H24" s="21">
        <v>61338</v>
      </c>
      <c r="K24" s="12" t="s">
        <v>46</v>
      </c>
    </row>
    <row r="25" spans="1:13" ht="26.25" customHeight="1" x14ac:dyDescent="0.25">
      <c r="A25" s="11" t="s">
        <v>47</v>
      </c>
      <c r="B25" s="24">
        <f>[1]DEPOSITO!$K$250</f>
        <v>179010</v>
      </c>
      <c r="C25" s="1">
        <f t="shared" si="4"/>
        <v>0.11025658519037673</v>
      </c>
      <c r="D25" s="1"/>
      <c r="G25" s="10" t="s">
        <v>47</v>
      </c>
      <c r="H25" s="21">
        <v>161233</v>
      </c>
      <c r="K25" s="12" t="s">
        <v>47</v>
      </c>
    </row>
    <row r="26" spans="1:13" ht="26.25" customHeight="1" x14ac:dyDescent="0.25">
      <c r="A26" s="11" t="s">
        <v>48</v>
      </c>
      <c r="B26" s="24">
        <f>[1]DEPOSITO!$K$249</f>
        <v>171551.25</v>
      </c>
      <c r="C26" s="1">
        <f t="shared" si="4"/>
        <v>0.17931386500030944</v>
      </c>
      <c r="D26" s="1"/>
      <c r="G26" s="10" t="s">
        <v>48</v>
      </c>
      <c r="H26" s="21">
        <v>145467</v>
      </c>
      <c r="K26" s="12" t="s">
        <v>48</v>
      </c>
    </row>
    <row r="27" spans="1:13" ht="26.25" customHeight="1" x14ac:dyDescent="0.25">
      <c r="A27" s="11" t="s">
        <v>49</v>
      </c>
      <c r="B27" s="24">
        <f>[1]DEPOSITO!$K$309</f>
        <v>93980.25</v>
      </c>
      <c r="C27" s="1">
        <f t="shared" si="4"/>
        <v>-0.17192180946674651</v>
      </c>
      <c r="D27" s="1"/>
      <c r="G27" s="10" t="s">
        <v>49</v>
      </c>
      <c r="H27" s="21">
        <v>113492</v>
      </c>
      <c r="K27" s="12" t="s">
        <v>49</v>
      </c>
    </row>
    <row r="28" spans="1:13" ht="26.25" customHeight="1" x14ac:dyDescent="0.25">
      <c r="A28" s="11" t="s">
        <v>50</v>
      </c>
      <c r="B28" s="24">
        <f>[1]DEPOSITO!$K$310</f>
        <v>104422.5</v>
      </c>
      <c r="C28" s="1">
        <f t="shared" si="4"/>
        <v>-0.16166234475228602</v>
      </c>
      <c r="D28" s="1"/>
      <c r="G28" s="10" t="s">
        <v>50</v>
      </c>
      <c r="H28" s="21">
        <v>124559</v>
      </c>
      <c r="K28" s="12" t="s">
        <v>50</v>
      </c>
    </row>
    <row r="29" spans="1:13" ht="26.25" customHeight="1" x14ac:dyDescent="0.25">
      <c r="A29" s="11" t="s">
        <v>51</v>
      </c>
      <c r="B29" s="24">
        <f>[1]DEPOSITO!$K$251</f>
        <v>208845</v>
      </c>
      <c r="C29" s="1">
        <f t="shared" si="4"/>
        <v>-0.30138622207652321</v>
      </c>
      <c r="D29" s="1"/>
      <c r="G29" s="10" t="s">
        <v>51</v>
      </c>
      <c r="H29" s="21">
        <v>298942</v>
      </c>
      <c r="K29" s="12" t="s">
        <v>51</v>
      </c>
    </row>
    <row r="30" spans="1:13" ht="26.25" customHeight="1" x14ac:dyDescent="0.25">
      <c r="A30" s="11" t="s">
        <v>52</v>
      </c>
      <c r="B30" s="24">
        <f>[1]DEPOSITO!$K$252</f>
        <v>217795.5</v>
      </c>
      <c r="C30" s="1">
        <f t="shared" si="4"/>
        <v>-0.27681613218135093</v>
      </c>
      <c r="D30" s="1"/>
      <c r="G30" s="10" t="s">
        <v>52</v>
      </c>
      <c r="H30" s="21">
        <v>301162</v>
      </c>
      <c r="K30" s="12" t="s">
        <v>52</v>
      </c>
    </row>
    <row r="31" spans="1:13" ht="15.75" customHeight="1" x14ac:dyDescent="0.25">
      <c r="A31" s="26" t="s">
        <v>53</v>
      </c>
      <c r="B31" s="27"/>
      <c r="C31" s="27"/>
      <c r="D31" s="28"/>
      <c r="G31" s="29" t="s">
        <v>53</v>
      </c>
      <c r="H31" s="28"/>
      <c r="K31" s="29" t="s">
        <v>53</v>
      </c>
      <c r="L31" s="28"/>
    </row>
    <row r="32" spans="1:13" ht="25.5" customHeight="1" x14ac:dyDescent="0.25">
      <c r="A32" s="11" t="s">
        <v>54</v>
      </c>
      <c r="B32" s="24">
        <f>[1]DEPOSITO!$K$9</f>
        <v>18527.535</v>
      </c>
      <c r="C32" s="1">
        <f>B32/H32-100%</f>
        <v>-9.9774792284145541E-2</v>
      </c>
      <c r="D32" s="1">
        <f>B32/L32-100%</f>
        <v>0.1329054054054053</v>
      </c>
      <c r="E32" s="5"/>
      <c r="F32" s="5"/>
      <c r="G32" s="11" t="s">
        <v>54</v>
      </c>
      <c r="H32" s="21">
        <v>20581</v>
      </c>
      <c r="K32" s="11" t="s">
        <v>54</v>
      </c>
      <c r="L32">
        <v>16354</v>
      </c>
      <c r="M32" s="19" t="s">
        <v>55</v>
      </c>
    </row>
    <row r="33" spans="1:15" ht="26.25" customHeight="1" x14ac:dyDescent="0.25">
      <c r="A33" s="11" t="s">
        <v>56</v>
      </c>
      <c r="B33" s="24">
        <f>[1]DEPOSITO!$K$12</f>
        <v>85089.42</v>
      </c>
      <c r="C33" s="1">
        <f>B33/H33-100%</f>
        <v>-0.1387013118471131</v>
      </c>
      <c r="D33" s="1">
        <f>B33/L33-100%</f>
        <v>1.4914538579897219E-2</v>
      </c>
      <c r="G33" s="10" t="s">
        <v>56</v>
      </c>
      <c r="H33" s="21">
        <v>98792</v>
      </c>
      <c r="K33" s="12" t="s">
        <v>56</v>
      </c>
      <c r="L33">
        <v>83839</v>
      </c>
      <c r="M33" s="19" t="s">
        <v>57</v>
      </c>
    </row>
    <row r="38" spans="1:15" x14ac:dyDescent="0.25">
      <c r="O38" s="20"/>
    </row>
  </sheetData>
  <mergeCells count="15">
    <mergeCell ref="A31:D31"/>
    <mergeCell ref="A22:D22"/>
    <mergeCell ref="G13:H13"/>
    <mergeCell ref="G1:H1"/>
    <mergeCell ref="K1:L1"/>
    <mergeCell ref="A3:D3"/>
    <mergeCell ref="G31:H31"/>
    <mergeCell ref="A1:B1"/>
    <mergeCell ref="G22:H22"/>
    <mergeCell ref="K31:L31"/>
    <mergeCell ref="K13:L13"/>
    <mergeCell ref="K22:L22"/>
    <mergeCell ref="G3:H3"/>
    <mergeCell ref="A13:D13"/>
    <mergeCell ref="K3:L3"/>
  </mergeCells>
  <conditionalFormatting sqref="C4:D12 C14:D21 C23:D30 C32:D33">
    <cfRule type="cellIs" dxfId="1" priority="2" operator="greaterThan">
      <formula>0</formula>
    </cfRule>
    <cfRule type="cellIs" dxfId="0" priority="1" operator="lessThan">
      <formula>0</formula>
    </cfRule>
  </conditionalFormatting>
  <hyperlinks>
    <hyperlink ref="M4" r:id="rId1" xr:uid="{00000000-0004-0000-0000-000000000000}"/>
    <hyperlink ref="M5" r:id="rId2" xr:uid="{00000000-0004-0000-0000-000001000000}"/>
    <hyperlink ref="M6" r:id="rId3" xr:uid="{00000000-0004-0000-0000-000002000000}"/>
    <hyperlink ref="M7" r:id="rId4" xr:uid="{00000000-0004-0000-0000-000003000000}"/>
    <hyperlink ref="M8" r:id="rId5" xr:uid="{00000000-0004-0000-0000-000004000000}"/>
    <hyperlink ref="M9" r:id="rId6" xr:uid="{00000000-0004-0000-0000-000005000000}"/>
    <hyperlink ref="M10" r:id="rId7" xr:uid="{00000000-0004-0000-0000-000006000000}"/>
    <hyperlink ref="M11" r:id="rId8" xr:uid="{00000000-0004-0000-0000-000007000000}"/>
    <hyperlink ref="M12" r:id="rId9" xr:uid="{00000000-0004-0000-0000-000008000000}"/>
    <hyperlink ref="M14" r:id="rId10" xr:uid="{00000000-0004-0000-0000-000009000000}"/>
    <hyperlink ref="M15" r:id="rId11" xr:uid="{00000000-0004-0000-0000-00000A000000}"/>
    <hyperlink ref="M16" r:id="rId12" xr:uid="{00000000-0004-0000-0000-00000B000000}"/>
    <hyperlink ref="M17" r:id="rId13" xr:uid="{00000000-0004-0000-0000-00000C000000}"/>
    <hyperlink ref="M18" r:id="rId14" xr:uid="{00000000-0004-0000-0000-00000D000000}"/>
    <hyperlink ref="M19" r:id="rId15" xr:uid="{00000000-0004-0000-0000-00000E000000}"/>
    <hyperlink ref="M20" r:id="rId16" xr:uid="{00000000-0004-0000-0000-00000F000000}"/>
    <hyperlink ref="M32" r:id="rId17" xr:uid="{00000000-0004-0000-0000-000010000000}"/>
    <hyperlink ref="M33" r:id="rId18" xr:uid="{00000000-0004-0000-0000-00001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PC11</cp:lastModifiedBy>
  <dcterms:created xsi:type="dcterms:W3CDTF">2024-11-14T14:25:52Z</dcterms:created>
  <dcterms:modified xsi:type="dcterms:W3CDTF">2024-11-19T13:10:34Z</dcterms:modified>
</cp:coreProperties>
</file>