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uzi\Documents\Universitas Indonesia\Semester 3\AMSD\Karya Akhir\KA_DATASET\5_SAMPLE_IMPLEMENTATION\summary\"/>
    </mc:Choice>
  </mc:AlternateContent>
  <xr:revisionPtr revIDLastSave="0" documentId="13_ncr:1_{DC32456B-7492-4C01-8F03-B512CA905AB1}" xr6:coauthVersionLast="47" xr6:coauthVersionMax="47" xr10:uidLastSave="{00000000-0000-0000-0000-000000000000}"/>
  <bookViews>
    <workbookView xWindow="-120" yWindow="-120" windowWidth="20730" windowHeight="11040" xr2:uid="{86B84A96-F620-4A6E-BB59-1C01C9F6F38B}"/>
  </bookViews>
  <sheets>
    <sheet name="Summary" sheetId="1" r:id="rId1"/>
    <sheet name="Summary (2)" sheetId="6" r:id="rId2"/>
    <sheet name="Semua Tahapan" sheetId="2" r:id="rId3"/>
    <sheet name="Masa Kampanye" sheetId="3" r:id="rId4"/>
    <sheet name="Masa Tenang" sheetId="4" r:id="rId5"/>
    <sheet name="Masa Pemungutan-Rekapitulasi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6" l="1"/>
  <c r="E13" i="6"/>
  <c r="D13" i="6"/>
  <c r="G12" i="6"/>
  <c r="I12" i="6" s="1"/>
  <c r="I11" i="6"/>
  <c r="H11" i="6"/>
  <c r="G11" i="6"/>
  <c r="G10" i="6"/>
  <c r="G13" i="6" s="1"/>
  <c r="F7" i="6"/>
  <c r="E7" i="6"/>
  <c r="D7" i="6"/>
  <c r="G6" i="6"/>
  <c r="I6" i="6" s="1"/>
  <c r="I5" i="6"/>
  <c r="H5" i="6"/>
  <c r="G5" i="6"/>
  <c r="G4" i="6"/>
  <c r="G7" i="6" s="1"/>
  <c r="E7" i="1"/>
  <c r="F7" i="1"/>
  <c r="D7" i="1"/>
  <c r="F13" i="1"/>
  <c r="E13" i="1"/>
  <c r="D13" i="1"/>
  <c r="G11" i="1"/>
  <c r="I11" i="1" s="1"/>
  <c r="G12" i="1"/>
  <c r="I12" i="1" s="1"/>
  <c r="G10" i="1"/>
  <c r="H10" i="1" s="1"/>
  <c r="G5" i="1"/>
  <c r="G6" i="1"/>
  <c r="H6" i="1" s="1"/>
  <c r="G4" i="1"/>
  <c r="I4" i="1" s="1"/>
  <c r="K11" i="6" l="1"/>
  <c r="J11" i="6"/>
  <c r="K10" i="6"/>
  <c r="J10" i="6"/>
  <c r="K12" i="6"/>
  <c r="J12" i="6"/>
  <c r="I7" i="6"/>
  <c r="J13" i="6"/>
  <c r="J5" i="6"/>
  <c r="H7" i="6"/>
  <c r="K4" i="6"/>
  <c r="J4" i="6"/>
  <c r="K6" i="6"/>
  <c r="J6" i="6"/>
  <c r="J7" i="6"/>
  <c r="K5" i="6"/>
  <c r="K13" i="6"/>
  <c r="K7" i="6"/>
  <c r="H12" i="6"/>
  <c r="H6" i="6"/>
  <c r="H10" i="6"/>
  <c r="H4" i="6"/>
  <c r="I10" i="6"/>
  <c r="I4" i="6"/>
  <c r="H13" i="6"/>
  <c r="I13" i="6"/>
  <c r="G7" i="1"/>
  <c r="J6" i="1" s="1"/>
  <c r="I7" i="1"/>
  <c r="H7" i="1"/>
  <c r="K5" i="1"/>
  <c r="K6" i="1"/>
  <c r="K4" i="1"/>
  <c r="J7" i="1"/>
  <c r="K7" i="1"/>
  <c r="J4" i="1"/>
  <c r="J5" i="1"/>
  <c r="G13" i="1"/>
  <c r="K13" i="1" s="1"/>
  <c r="H12" i="1"/>
  <c r="H11" i="1"/>
  <c r="H4" i="1"/>
  <c r="H5" i="1"/>
  <c r="I5" i="1"/>
  <c r="I6" i="1"/>
  <c r="I10" i="1"/>
  <c r="J13" i="1" l="1"/>
  <c r="K12" i="1"/>
  <c r="K11" i="1"/>
  <c r="K10" i="1"/>
  <c r="J12" i="1"/>
  <c r="J11" i="1"/>
  <c r="J10" i="1"/>
  <c r="H13" i="1"/>
  <c r="I13" i="1"/>
</calcChain>
</file>

<file path=xl/sharedStrings.xml><?xml version="1.0" encoding="utf-8"?>
<sst xmlns="http://schemas.openxmlformats.org/spreadsheetml/2006/main" count="115" uniqueCount="59">
  <si>
    <t>Masa Kampanye</t>
  </si>
  <si>
    <t>Masa Tenang</t>
  </si>
  <si>
    <t>Masa Pemungutan dan Perhitungan Suara</t>
  </si>
  <si>
    <t>Hasil Pengumpulan Data (jumlah cuitan)</t>
  </si>
  <si>
    <t>Positif</t>
  </si>
  <si>
    <t>Negatif</t>
  </si>
  <si>
    <t>Total</t>
  </si>
  <si>
    <t>Hasil Pelabelan Data</t>
  </si>
  <si>
    <t>Positif (%)</t>
  </si>
  <si>
    <t>Negatif (%)</t>
  </si>
  <si>
    <t>Hasil Klasifikasi Data</t>
  </si>
  <si>
    <t>Total Periode Pengumpulan Data</t>
  </si>
  <si>
    <t>Hasil Pelabelan Data (per-Masing-masing Tahapan)</t>
  </si>
  <si>
    <t>Hasil Pelabelan Data (per-Semua Tahapan)</t>
  </si>
  <si>
    <t>Hasil Klasifikasi Data (per-Masing-masing Tahapan)</t>
  </si>
  <si>
    <t>Klasifikasi Data (per-Semua Tahapan)</t>
  </si>
  <si>
    <t>Tahapan Pemilu 2024</t>
  </si>
  <si>
    <r>
      <rPr>
        <b/>
        <sz val="11"/>
        <color theme="1"/>
        <rFont val="Aptos Narrow"/>
        <family val="2"/>
        <scheme val="minor"/>
      </rPr>
      <t>Kesimpulan</t>
    </r>
    <r>
      <rPr>
        <sz val="11"/>
        <color theme="1"/>
        <rFont val="Aptos Narrow"/>
        <family val="2"/>
        <scheme val="minor"/>
      </rPr>
      <t>: Pola sebaran hasil klasifikasi selaras dengan pola sebaran data latih</t>
    </r>
  </si>
  <si>
    <t>Hasil Klasifikasi (presentasi untuk semua tahapan)</t>
  </si>
  <si>
    <t>Hasil Klasifikasi (presentasi untuk masing-masing tahapan)</t>
  </si>
  <si>
    <t>Histogram Pengumpulan Data - 21 Januari s/d 22 Maret 2024</t>
  </si>
  <si>
    <t>Histogram Hasil Pelabelan Data - 21 Januari s/d 22 Maret 2024</t>
  </si>
  <si>
    <t>Bar Plot Hasil Pelabelan Data - 21 Januari s/d 22 Maret 2024</t>
  </si>
  <si>
    <t xml:space="preserve">     kelas  kelas_count_sum</t>
  </si>
  <si>
    <t>0  Negatif             4395</t>
  </si>
  <si>
    <t>1  Positif             3888</t>
  </si>
  <si>
    <t>Histogram Hasil Klasifikasi Sentiment - 21 Januari s/d 22 Maret 2024</t>
  </si>
  <si>
    <t>Bar Plot Hasil Klasifikasi Sentiment - 21 Januari s/d 22 Maret 2024</t>
  </si>
  <si>
    <t>0  Negatif            19321</t>
  </si>
  <si>
    <t>1  Positif            12603</t>
  </si>
  <si>
    <t>Histogram Pengumpulan Data - Masa Kampanye</t>
  </si>
  <si>
    <t>Total Data yang dikumpulkan pada Masa Kampanye 6648</t>
  </si>
  <si>
    <t>Histogram Hasil Pelabelan Data - Masa Kampanye</t>
  </si>
  <si>
    <t>Bar Plot Hasil Pelabelan Data - Masa Kampanye</t>
  </si>
  <si>
    <t>0  Negatif              786</t>
  </si>
  <si>
    <t>1  Positif             1076</t>
  </si>
  <si>
    <t>Histogram Hasil Klasifikasi Sentiment - Masa Kampanye</t>
  </si>
  <si>
    <t>Bar Plot Hasil Klasifikasi Sentiment - Masa Kampanye</t>
  </si>
  <si>
    <t>0  Negatif             2784</t>
  </si>
  <si>
    <t>1  Positif             3864</t>
  </si>
  <si>
    <t>Histogram Pengumpulan Data - Masa Tenang</t>
  </si>
  <si>
    <t>Total Data yang dikumpulkan pada Masa Tenang 2883</t>
  </si>
  <si>
    <t>Histogram Hasil Pelabelan Data - Masa Tenang</t>
  </si>
  <si>
    <t>Bar Plot Hasil Pelabelan Data - Masa Tenang</t>
  </si>
  <si>
    <t>0  Negatif              219</t>
  </si>
  <si>
    <t>1  Positif              484</t>
  </si>
  <si>
    <t>Histogram Hasil Klasifikasi Sentiment - Masa Tenang</t>
  </si>
  <si>
    <t>Bar Plot Hasil Klasifikasi Sentiment - Masa Tenang</t>
  </si>
  <si>
    <t>0  Negatif             1335</t>
  </si>
  <si>
    <t>1  Positif             1548</t>
  </si>
  <si>
    <t>Histogram Pengumpulan Data - Masa Pemungutan - Rekapitulasi Suara</t>
  </si>
  <si>
    <t>Total Data yang dikumpulkan pada Masa Pemungutan-Rekapitulasi Suara 22393</t>
  </si>
  <si>
    <t>Histogram Hasil Pelabelan Data - Masa Pemungutan - Rekapitulasi Suara</t>
  </si>
  <si>
    <t>Bar Plot Hasil Pelabelan Data - Masa Pemungutan - Rekapitulasi Suara</t>
  </si>
  <si>
    <t>0  Negatif             3390</t>
  </si>
  <si>
    <t>1  Positif             2328</t>
  </si>
  <si>
    <t>Histogram Hasil Klasifikasi Sentiment - Masa Pemungutan - Rekapitulasi Suara</t>
  </si>
  <si>
    <t>0  Negatif            15202</t>
  </si>
  <si>
    <t>1  Positif             7191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</si>
</sst>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9" fontId="0" fillId="0" borderId="0" xfId="1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9" fontId="6" fillId="0" borderId="1" xfId="1" applyFont="1" applyBorder="1" applyAlignment="1">
      <alignment horizontal="center"/>
    </xf>
    <xf numFmtId="9" fontId="6" fillId="0" borderId="1" xfId="1" applyFont="1" applyFill="1" applyBorder="1" applyAlignment="1">
      <alignment horizontal="center" vertical="center"/>
    </xf>
    <xf numFmtId="0" fontId="5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9" fontId="7" fillId="0" borderId="1" xfId="1" applyFont="1" applyBorder="1" applyAlignment="1">
      <alignment horizontal="center"/>
    </xf>
    <xf numFmtId="9" fontId="7" fillId="0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Hasil</a:t>
            </a:r>
            <a:r>
              <a:rPr lang="en-ID" baseline="0"/>
              <a:t> Klasifikasi Sentimen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Summary!$E$9</c:f>
              <c:strCache>
                <c:ptCount val="1"/>
                <c:pt idx="0">
                  <c:v>Positif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Summary!$E$10:$E$12</c:f>
              <c:numCache>
                <c:formatCode>General</c:formatCode>
                <c:ptCount val="3"/>
                <c:pt idx="0">
                  <c:v>3864</c:v>
                </c:pt>
                <c:pt idx="1">
                  <c:v>1548</c:v>
                </c:pt>
                <c:pt idx="2">
                  <c:v>7191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3-4161-9A54-3ABA0D955BF2}"/>
            </c:ext>
          </c:extLst>
        </c:ser>
        <c:ser>
          <c:idx val="1"/>
          <c:order val="1"/>
          <c:tx>
            <c:strRef>
              <c:f>Summary!$F$9</c:f>
              <c:strCache>
                <c:ptCount val="1"/>
                <c:pt idx="0">
                  <c:v>Negatif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Summary!$F$10:$F$12</c:f>
              <c:numCache>
                <c:formatCode>General</c:formatCode>
                <c:ptCount val="3"/>
                <c:pt idx="0">
                  <c:v>2784</c:v>
                </c:pt>
                <c:pt idx="1">
                  <c:v>1335</c:v>
                </c:pt>
                <c:pt idx="2">
                  <c:v>15202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3-4161-9A54-3ABA0D955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924272"/>
        <c:axId val="438946832"/>
      </c:barChart>
      <c:catAx>
        <c:axId val="43892427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46832"/>
        <c:crosses val="autoZero"/>
        <c:auto val="1"/>
        <c:lblAlgn val="ctr"/>
        <c:lblOffset val="100"/>
        <c:tickLblSkip val="1"/>
        <c:noMultiLvlLbl val="0"/>
      </c:catAx>
      <c:valAx>
        <c:axId val="4389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2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000"/>
              <a:t>Masa</a:t>
            </a:r>
            <a:r>
              <a:rPr lang="en-ID" sz="1000" baseline="0"/>
              <a:t> Kampanye</a:t>
            </a:r>
            <a:endParaRPr lang="en-ID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B5-45C0-A5B1-D9C6DA11E0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B5-45C0-A5B1-D9C6DA11E005}"/>
              </c:ext>
            </c:extLst>
          </c:dPt>
          <c:cat>
            <c:strRef>
              <c:f>Summary!$H$9:$I$9</c:f>
              <c:strCache>
                <c:ptCount val="2"/>
                <c:pt idx="0">
                  <c:v>Positif (%)</c:v>
                </c:pt>
                <c:pt idx="1">
                  <c:v>Negatif (%)</c:v>
                </c:pt>
              </c:strCache>
            </c:strRef>
          </c:cat>
          <c:val>
            <c:numRef>
              <c:f>Summary!$H$10:$I$10</c:f>
              <c:numCache>
                <c:formatCode>0%</c:formatCode>
                <c:ptCount val="2"/>
                <c:pt idx="0">
                  <c:v>0.58122743682310474</c:v>
                </c:pt>
                <c:pt idx="1">
                  <c:v>0.41877256317689532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9-41FB-B9B4-E26F6E7EF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000"/>
              <a:t>Masa</a:t>
            </a:r>
            <a:r>
              <a:rPr lang="en-ID" sz="1000" baseline="0"/>
              <a:t> Tenang</a:t>
            </a:r>
            <a:endParaRPr lang="en-ID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A9-4EA4-ACB7-7266251953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A9-4EA4-ACB7-726625195345}"/>
              </c:ext>
            </c:extLst>
          </c:dPt>
          <c:cat>
            <c:strRef>
              <c:f>(Summary!$H$9,Summary!$I$9)</c:f>
              <c:strCache>
                <c:ptCount val="2"/>
                <c:pt idx="0">
                  <c:v>Positif (%)</c:v>
                </c:pt>
                <c:pt idx="1">
                  <c:v>Negatif (%)</c:v>
                </c:pt>
              </c:strCache>
            </c:strRef>
          </c:cat>
          <c:val>
            <c:numRef>
              <c:f>(Summary!$H$11,Summary!$I$11)</c:f>
              <c:numCache>
                <c:formatCode>0%</c:formatCode>
                <c:ptCount val="2"/>
                <c:pt idx="0">
                  <c:v>0.53694068678459939</c:v>
                </c:pt>
                <c:pt idx="1">
                  <c:v>0.46305931321540061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D-427B-8493-71C45FD0A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000"/>
              <a:t>Masa</a:t>
            </a:r>
            <a:r>
              <a:rPr lang="en-ID" sz="1000" baseline="0"/>
              <a:t> Pemungutan - Rekapitulasi Suara</a:t>
            </a:r>
            <a:endParaRPr lang="en-ID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6-43BD-A179-BFF0E60D15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6-43BD-A179-BFF0E60D15EA}"/>
              </c:ext>
            </c:extLst>
          </c:dPt>
          <c:cat>
            <c:strRef>
              <c:f>(Summary!$H$9,Summary!$I$9)</c:f>
              <c:strCache>
                <c:ptCount val="2"/>
                <c:pt idx="0">
                  <c:v>Positif (%)</c:v>
                </c:pt>
                <c:pt idx="1">
                  <c:v>Negatif (%)</c:v>
                </c:pt>
              </c:strCache>
            </c:strRef>
          </c:cat>
          <c:val>
            <c:numRef>
              <c:f>(Summary!$H$12,Summary!$I$12)</c:f>
              <c:numCache>
                <c:formatCode>0%</c:formatCode>
                <c:ptCount val="2"/>
                <c:pt idx="0">
                  <c:v>0.3211271379448935</c:v>
                </c:pt>
                <c:pt idx="1">
                  <c:v>0.67887286205510655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6-4825-A8AD-7C10D3A5E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Keseluruhan</a:t>
            </a:r>
            <a:r>
              <a:rPr lang="en-ID" baseline="0"/>
              <a:t> </a:t>
            </a:r>
            <a:r>
              <a:rPr lang="en-ID"/>
              <a:t>Periode Pengumpulan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(Summary!$J$9,Summary!$K$9)</c:f>
              <c:strCache>
                <c:ptCount val="2"/>
                <c:pt idx="0">
                  <c:v>Positif (%)</c:v>
                </c:pt>
                <c:pt idx="1">
                  <c:v>Negatif (%)</c:v>
                </c:pt>
              </c:strCache>
            </c:strRef>
          </c:cat>
          <c:val>
            <c:numRef>
              <c:f>(Summary!$J$13,Summary!$K$13)</c:f>
              <c:numCache>
                <c:formatCode>0%</c:formatCode>
                <c:ptCount val="2"/>
                <c:pt idx="0">
                  <c:v>0.39478135571983458</c:v>
                </c:pt>
                <c:pt idx="1">
                  <c:v>0.60521864428016536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B-4010-A7DA-F6C848A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8075</xdr:colOff>
      <xdr:row>15</xdr:row>
      <xdr:rowOff>109537</xdr:rowOff>
    </xdr:from>
    <xdr:to>
      <xdr:col>8</xdr:col>
      <xdr:colOff>585787</xdr:colOff>
      <xdr:row>29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3AA73C-70D7-790A-AA7D-6996D0594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295275</xdr:colOff>
      <xdr:row>27</xdr:row>
      <xdr:rowOff>95250</xdr:rowOff>
    </xdr:from>
    <xdr:ext cx="1021883" cy="24885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EFC984E-9012-FDEE-4A05-2F33E58D8454}"/>
            </a:ext>
          </a:extLst>
        </xdr:cNvPr>
        <xdr:cNvSpPr txBox="1"/>
      </xdr:nvSpPr>
      <xdr:spPr>
        <a:xfrm>
          <a:off x="3419475" y="5238750"/>
          <a:ext cx="102188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000"/>
            <a:t>Masa Kampanye</a:t>
          </a:r>
        </a:p>
      </xdr:txBody>
    </xdr:sp>
    <xdr:clientData/>
  </xdr:oneCellAnchor>
  <xdr:oneCellAnchor>
    <xdr:from>
      <xdr:col>5</xdr:col>
      <xdr:colOff>9525</xdr:colOff>
      <xdr:row>27</xdr:row>
      <xdr:rowOff>85725</xdr:rowOff>
    </xdr:from>
    <xdr:ext cx="851452" cy="24885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4E67010-6A55-409C-BA92-F144F32FCC78}"/>
            </a:ext>
          </a:extLst>
        </xdr:cNvPr>
        <xdr:cNvSpPr txBox="1"/>
      </xdr:nvSpPr>
      <xdr:spPr>
        <a:xfrm>
          <a:off x="4895850" y="5229225"/>
          <a:ext cx="85145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000"/>
            <a:t>Masa Tenang</a:t>
          </a:r>
        </a:p>
      </xdr:txBody>
    </xdr:sp>
    <xdr:clientData/>
  </xdr:oneCellAnchor>
  <xdr:oneCellAnchor>
    <xdr:from>
      <xdr:col>6</xdr:col>
      <xdr:colOff>523875</xdr:colOff>
      <xdr:row>27</xdr:row>
      <xdr:rowOff>95250</xdr:rowOff>
    </xdr:from>
    <xdr:ext cx="1343701" cy="40536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99A381E-961C-4D09-8FEB-03B60DB12F4C}"/>
            </a:ext>
          </a:extLst>
        </xdr:cNvPr>
        <xdr:cNvSpPr txBox="1"/>
      </xdr:nvSpPr>
      <xdr:spPr>
        <a:xfrm>
          <a:off x="6019800" y="5238750"/>
          <a:ext cx="1343701" cy="405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D" sz="1000"/>
            <a:t>Masa Pemungutan s/d </a:t>
          </a:r>
        </a:p>
        <a:p>
          <a:pPr algn="ctr"/>
          <a:r>
            <a:rPr lang="en-ID" sz="1000"/>
            <a:t>Rekapitulasi</a:t>
          </a:r>
          <a:r>
            <a:rPr lang="en-ID" sz="1000" baseline="0"/>
            <a:t> Suara</a:t>
          </a:r>
          <a:endParaRPr lang="en-ID" sz="1000"/>
        </a:p>
      </xdr:txBody>
    </xdr:sp>
    <xdr:clientData/>
  </xdr:oneCellAnchor>
  <xdr:twoCellAnchor>
    <xdr:from>
      <xdr:col>9</xdr:col>
      <xdr:colOff>150184</xdr:colOff>
      <xdr:row>33</xdr:row>
      <xdr:rowOff>50707</xdr:rowOff>
    </xdr:from>
    <xdr:to>
      <xdr:col>12</xdr:col>
      <xdr:colOff>70953</xdr:colOff>
      <xdr:row>41</xdr:row>
      <xdr:rowOff>179295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850BCA-FE13-F446-4A1E-2E1F0B2E0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34810</xdr:colOff>
      <xdr:row>33</xdr:row>
      <xdr:rowOff>34167</xdr:rowOff>
    </xdr:from>
    <xdr:to>
      <xdr:col>8</xdr:col>
      <xdr:colOff>603839</xdr:colOff>
      <xdr:row>41</xdr:row>
      <xdr:rowOff>162755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4C40E36-0253-DFA5-FA90-AE8DA66CB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808816</xdr:colOff>
      <xdr:row>33</xdr:row>
      <xdr:rowOff>46142</xdr:rowOff>
    </xdr:from>
    <xdr:to>
      <xdr:col>3</xdr:col>
      <xdr:colOff>1212719</xdr:colOff>
      <xdr:row>42</xdr:row>
      <xdr:rowOff>22330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6D15BE-FBC4-76C9-D2C2-0EE5DB0DC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110109</xdr:colOff>
      <xdr:row>37</xdr:row>
      <xdr:rowOff>104775</xdr:rowOff>
    </xdr:from>
    <xdr:ext cx="389402" cy="228309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57F7229-8A7D-2792-C7C4-C7A7B8B49257}"/>
            </a:ext>
          </a:extLst>
        </xdr:cNvPr>
        <xdr:cNvSpPr txBox="1"/>
      </xdr:nvSpPr>
      <xdr:spPr>
        <a:xfrm>
          <a:off x="9701784" y="7791450"/>
          <a:ext cx="389402" cy="2283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D" sz="900">
              <a:solidFill>
                <a:schemeClr val="bg1"/>
              </a:solidFill>
            </a:rPr>
            <a:t>58%</a:t>
          </a:r>
        </a:p>
      </xdr:txBody>
    </xdr:sp>
    <xdr:clientData/>
  </xdr:oneCellAnchor>
  <xdr:oneCellAnchor>
    <xdr:from>
      <xdr:col>10</xdr:col>
      <xdr:colOff>491012</xdr:colOff>
      <xdr:row>36</xdr:row>
      <xdr:rowOff>144605</xdr:rowOff>
    </xdr:from>
    <xdr:ext cx="389402" cy="233205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EF4927D-AF2E-43C1-BF2B-7C06BB0A1CD9}"/>
            </a:ext>
          </a:extLst>
        </xdr:cNvPr>
        <xdr:cNvSpPr txBox="1"/>
      </xdr:nvSpPr>
      <xdr:spPr>
        <a:xfrm>
          <a:off x="9368312" y="7640780"/>
          <a:ext cx="389402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900">
              <a:solidFill>
                <a:schemeClr val="bg1"/>
              </a:solidFill>
            </a:rPr>
            <a:t>42%</a:t>
          </a:r>
        </a:p>
      </xdr:txBody>
    </xdr:sp>
    <xdr:clientData/>
  </xdr:oneCellAnchor>
  <xdr:oneCellAnchor>
    <xdr:from>
      <xdr:col>6</xdr:col>
      <xdr:colOff>107478</xdr:colOff>
      <xdr:row>36</xdr:row>
      <xdr:rowOff>67528</xdr:rowOff>
    </xdr:from>
    <xdr:ext cx="389402" cy="233205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A545769-F23F-4CA0-A34A-B4A7E74C2447}"/>
            </a:ext>
          </a:extLst>
        </xdr:cNvPr>
        <xdr:cNvSpPr txBox="1"/>
      </xdr:nvSpPr>
      <xdr:spPr>
        <a:xfrm>
          <a:off x="6213003" y="7563703"/>
          <a:ext cx="389402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900">
              <a:solidFill>
                <a:schemeClr val="bg1"/>
              </a:solidFill>
            </a:rPr>
            <a:t>46%</a:t>
          </a:r>
        </a:p>
      </xdr:txBody>
    </xdr:sp>
    <xdr:clientData/>
  </xdr:oneCellAnchor>
  <xdr:oneCellAnchor>
    <xdr:from>
      <xdr:col>6</xdr:col>
      <xdr:colOff>452035</xdr:colOff>
      <xdr:row>37</xdr:row>
      <xdr:rowOff>39367</xdr:rowOff>
    </xdr:from>
    <xdr:ext cx="389402" cy="233205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CDD33F0-02B9-4663-9C1C-33DD806B4A53}"/>
            </a:ext>
          </a:extLst>
        </xdr:cNvPr>
        <xdr:cNvSpPr txBox="1"/>
      </xdr:nvSpPr>
      <xdr:spPr>
        <a:xfrm>
          <a:off x="6557560" y="7726042"/>
          <a:ext cx="389402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900">
              <a:solidFill>
                <a:schemeClr val="bg1"/>
              </a:solidFill>
            </a:rPr>
            <a:t>54%</a:t>
          </a:r>
        </a:p>
      </xdr:txBody>
    </xdr:sp>
    <xdr:clientData/>
  </xdr:oneCellAnchor>
  <xdr:oneCellAnchor>
    <xdr:from>
      <xdr:col>2</xdr:col>
      <xdr:colOff>2272649</xdr:colOff>
      <xdr:row>36</xdr:row>
      <xdr:rowOff>87503</xdr:rowOff>
    </xdr:from>
    <xdr:ext cx="389402" cy="23320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507072D-715B-406D-B33C-E7FE1932400E}"/>
            </a:ext>
          </a:extLst>
        </xdr:cNvPr>
        <xdr:cNvSpPr txBox="1"/>
      </xdr:nvSpPr>
      <xdr:spPr>
        <a:xfrm>
          <a:off x="3491849" y="7583678"/>
          <a:ext cx="389402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900">
              <a:solidFill>
                <a:schemeClr val="bg1"/>
              </a:solidFill>
            </a:rPr>
            <a:t>32%</a:t>
          </a:r>
        </a:p>
      </xdr:txBody>
    </xdr:sp>
    <xdr:clientData/>
  </xdr:oneCellAnchor>
  <xdr:oneCellAnchor>
    <xdr:from>
      <xdr:col>2</xdr:col>
      <xdr:colOff>1925170</xdr:colOff>
      <xdr:row>37</xdr:row>
      <xdr:rowOff>165360</xdr:rowOff>
    </xdr:from>
    <xdr:ext cx="389402" cy="233205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1FAF8AD-E6BC-4BC1-BCFF-AC3C14311F7E}"/>
            </a:ext>
          </a:extLst>
        </xdr:cNvPr>
        <xdr:cNvSpPr txBox="1"/>
      </xdr:nvSpPr>
      <xdr:spPr>
        <a:xfrm>
          <a:off x="3144370" y="7852035"/>
          <a:ext cx="389402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900">
              <a:solidFill>
                <a:schemeClr val="bg1"/>
              </a:solidFill>
            </a:rPr>
            <a:t>68%</a:t>
          </a:r>
        </a:p>
      </xdr:txBody>
    </xdr:sp>
    <xdr:clientData/>
  </xdr:oneCellAnchor>
  <xdr:oneCellAnchor>
    <xdr:from>
      <xdr:col>7</xdr:col>
      <xdr:colOff>524995</xdr:colOff>
      <xdr:row>17</xdr:row>
      <xdr:rowOff>105894</xdr:rowOff>
    </xdr:from>
    <xdr:ext cx="389402" cy="233205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D50B1D1-026C-979D-A86B-E0C65F14EF9F}"/>
            </a:ext>
          </a:extLst>
        </xdr:cNvPr>
        <xdr:cNvSpPr txBox="1"/>
      </xdr:nvSpPr>
      <xdr:spPr>
        <a:xfrm>
          <a:off x="7240120" y="3982569"/>
          <a:ext cx="389402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900">
              <a:solidFill>
                <a:sysClr val="windowText" lastClr="000000"/>
              </a:solidFill>
            </a:rPr>
            <a:t>48%</a:t>
          </a:r>
        </a:p>
      </xdr:txBody>
    </xdr:sp>
    <xdr:clientData/>
  </xdr:oneCellAnchor>
  <xdr:oneCellAnchor>
    <xdr:from>
      <xdr:col>7</xdr:col>
      <xdr:colOff>180974</xdr:colOff>
      <xdr:row>22</xdr:row>
      <xdr:rowOff>60511</xdr:rowOff>
    </xdr:from>
    <xdr:ext cx="389402" cy="23320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CFE65D8-5F27-4726-A4D9-99FD0B60E074}"/>
            </a:ext>
          </a:extLst>
        </xdr:cNvPr>
        <xdr:cNvSpPr txBox="1"/>
      </xdr:nvSpPr>
      <xdr:spPr>
        <a:xfrm>
          <a:off x="6896099" y="4889686"/>
          <a:ext cx="389402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900">
              <a:solidFill>
                <a:sysClr val="windowText" lastClr="000000"/>
              </a:solidFill>
            </a:rPr>
            <a:t>23%</a:t>
          </a:r>
        </a:p>
      </xdr:txBody>
    </xdr:sp>
    <xdr:clientData/>
  </xdr:oneCellAnchor>
  <xdr:oneCellAnchor>
    <xdr:from>
      <xdr:col>5</xdr:col>
      <xdr:colOff>566858</xdr:colOff>
      <xdr:row>25</xdr:row>
      <xdr:rowOff>167209</xdr:rowOff>
    </xdr:from>
    <xdr:ext cx="330924" cy="233205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80C3E82-2030-4305-B8A2-72890C2BC2E9}"/>
            </a:ext>
          </a:extLst>
        </xdr:cNvPr>
        <xdr:cNvSpPr txBox="1"/>
      </xdr:nvSpPr>
      <xdr:spPr>
        <a:xfrm>
          <a:off x="6062783" y="5567884"/>
          <a:ext cx="330924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900">
              <a:solidFill>
                <a:sysClr val="windowText" lastClr="000000"/>
              </a:solidFill>
            </a:rPr>
            <a:t>4%</a:t>
          </a:r>
        </a:p>
      </xdr:txBody>
    </xdr:sp>
    <xdr:clientData/>
  </xdr:oneCellAnchor>
  <xdr:oneCellAnchor>
    <xdr:from>
      <xdr:col>5</xdr:col>
      <xdr:colOff>217874</xdr:colOff>
      <xdr:row>25</xdr:row>
      <xdr:rowOff>145438</xdr:rowOff>
    </xdr:from>
    <xdr:ext cx="330924" cy="233205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87039BB-0224-46E6-826E-860DEF8F90C7}"/>
            </a:ext>
          </a:extLst>
        </xdr:cNvPr>
        <xdr:cNvSpPr txBox="1"/>
      </xdr:nvSpPr>
      <xdr:spPr>
        <a:xfrm>
          <a:off x="5713799" y="5546113"/>
          <a:ext cx="330924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900">
              <a:solidFill>
                <a:sysClr val="windowText" lastClr="000000"/>
              </a:solidFill>
            </a:rPr>
            <a:t>5%</a:t>
          </a:r>
        </a:p>
      </xdr:txBody>
    </xdr:sp>
    <xdr:clientData/>
  </xdr:oneCellAnchor>
  <xdr:oneCellAnchor>
    <xdr:from>
      <xdr:col>3</xdr:col>
      <xdr:colOff>1090412</xdr:colOff>
      <xdr:row>24</xdr:row>
      <xdr:rowOff>182897</xdr:rowOff>
    </xdr:from>
    <xdr:ext cx="330924" cy="233205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72C6D45-6EE7-4AA6-91B6-5A7E0BA25BF1}"/>
            </a:ext>
          </a:extLst>
        </xdr:cNvPr>
        <xdr:cNvSpPr txBox="1"/>
      </xdr:nvSpPr>
      <xdr:spPr>
        <a:xfrm>
          <a:off x="4824212" y="5393072"/>
          <a:ext cx="330924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900">
              <a:solidFill>
                <a:sysClr val="windowText" lastClr="000000"/>
              </a:solidFill>
            </a:rPr>
            <a:t>9%</a:t>
          </a:r>
        </a:p>
      </xdr:txBody>
    </xdr:sp>
    <xdr:clientData/>
  </xdr:oneCellAnchor>
  <xdr:oneCellAnchor>
    <xdr:from>
      <xdr:col>3</xdr:col>
      <xdr:colOff>720938</xdr:colOff>
      <xdr:row>24</xdr:row>
      <xdr:rowOff>73320</xdr:rowOff>
    </xdr:from>
    <xdr:ext cx="389402" cy="233205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AE066B1-B955-4BD6-AB4D-20A64AAB6D9B}"/>
            </a:ext>
          </a:extLst>
        </xdr:cNvPr>
        <xdr:cNvSpPr txBox="1"/>
      </xdr:nvSpPr>
      <xdr:spPr>
        <a:xfrm>
          <a:off x="4454738" y="5283495"/>
          <a:ext cx="389402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900">
              <a:solidFill>
                <a:sysClr val="windowText" lastClr="000000"/>
              </a:solidFill>
            </a:rPr>
            <a:t>12%</a:t>
          </a:r>
        </a:p>
      </xdr:txBody>
    </xdr:sp>
    <xdr:clientData/>
  </xdr:oneCellAnchor>
  <xdr:oneCellAnchor>
    <xdr:from>
      <xdr:col>3</xdr:col>
      <xdr:colOff>720938</xdr:colOff>
      <xdr:row>25</xdr:row>
      <xdr:rowOff>73320</xdr:rowOff>
    </xdr:from>
    <xdr:ext cx="392672" cy="217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A83743-5EBF-441D-BC51-7F059879EF9E}"/>
            </a:ext>
          </a:extLst>
        </xdr:cNvPr>
        <xdr:cNvSpPr txBox="1"/>
      </xdr:nvSpPr>
      <xdr:spPr>
        <a:xfrm>
          <a:off x="4454738" y="5473995"/>
          <a:ext cx="392672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800">
              <a:solidFill>
                <a:schemeClr val="bg1"/>
              </a:solidFill>
            </a:rPr>
            <a:t>3864</a:t>
          </a:r>
        </a:p>
      </xdr:txBody>
    </xdr:sp>
    <xdr:clientData/>
  </xdr:oneCellAnchor>
  <xdr:oneCellAnchor>
    <xdr:from>
      <xdr:col>3</xdr:col>
      <xdr:colOff>1080887</xdr:colOff>
      <xdr:row>25</xdr:row>
      <xdr:rowOff>173372</xdr:rowOff>
    </xdr:from>
    <xdr:ext cx="392672" cy="217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CD0B0E8-7D7F-4C64-9AB5-138A467E54BE}"/>
            </a:ext>
          </a:extLst>
        </xdr:cNvPr>
        <xdr:cNvSpPr txBox="1"/>
      </xdr:nvSpPr>
      <xdr:spPr>
        <a:xfrm>
          <a:off x="4814687" y="5574047"/>
          <a:ext cx="392672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800">
              <a:solidFill>
                <a:schemeClr val="bg1"/>
              </a:solidFill>
            </a:rPr>
            <a:t>2784</a:t>
          </a:r>
        </a:p>
      </xdr:txBody>
    </xdr:sp>
    <xdr:clientData/>
  </xdr:oneCellAnchor>
  <xdr:oneCellAnchor>
    <xdr:from>
      <xdr:col>5</xdr:col>
      <xdr:colOff>170249</xdr:colOff>
      <xdr:row>26</xdr:row>
      <xdr:rowOff>126388</xdr:rowOff>
    </xdr:from>
    <xdr:ext cx="392672" cy="217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FE21776-AB2A-478A-B832-A9077537B714}"/>
            </a:ext>
          </a:extLst>
        </xdr:cNvPr>
        <xdr:cNvSpPr txBox="1"/>
      </xdr:nvSpPr>
      <xdr:spPr>
        <a:xfrm>
          <a:off x="5666174" y="5717563"/>
          <a:ext cx="392672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800">
              <a:solidFill>
                <a:schemeClr val="bg1"/>
              </a:solidFill>
            </a:rPr>
            <a:t>1548</a:t>
          </a:r>
        </a:p>
      </xdr:txBody>
    </xdr:sp>
    <xdr:clientData/>
  </xdr:oneCellAnchor>
  <xdr:oneCellAnchor>
    <xdr:from>
      <xdr:col>5</xdr:col>
      <xdr:colOff>528758</xdr:colOff>
      <xdr:row>26</xdr:row>
      <xdr:rowOff>138634</xdr:rowOff>
    </xdr:from>
    <xdr:ext cx="392672" cy="217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61058F3-B57C-4BBF-830F-674A6C78F4E8}"/>
            </a:ext>
          </a:extLst>
        </xdr:cNvPr>
        <xdr:cNvSpPr txBox="1"/>
      </xdr:nvSpPr>
      <xdr:spPr>
        <a:xfrm>
          <a:off x="6024683" y="5729809"/>
          <a:ext cx="392672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800">
              <a:solidFill>
                <a:schemeClr val="bg1"/>
              </a:solidFill>
            </a:rPr>
            <a:t>1335</a:t>
          </a:r>
        </a:p>
      </xdr:txBody>
    </xdr:sp>
    <xdr:clientData/>
  </xdr:oneCellAnchor>
  <xdr:oneCellAnchor>
    <xdr:from>
      <xdr:col>7</xdr:col>
      <xdr:colOff>200024</xdr:colOff>
      <xdr:row>23</xdr:row>
      <xdr:rowOff>60511</xdr:rowOff>
    </xdr:from>
    <xdr:ext cx="392672" cy="217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C051A18-9F2B-471B-AA63-2BB286016C2F}"/>
            </a:ext>
          </a:extLst>
        </xdr:cNvPr>
        <xdr:cNvSpPr txBox="1"/>
      </xdr:nvSpPr>
      <xdr:spPr>
        <a:xfrm>
          <a:off x="6915149" y="5080186"/>
          <a:ext cx="392672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800">
              <a:solidFill>
                <a:schemeClr val="bg1"/>
              </a:solidFill>
            </a:rPr>
            <a:t>7191</a:t>
          </a:r>
        </a:p>
      </xdr:txBody>
    </xdr:sp>
    <xdr:clientData/>
  </xdr:oneCellAnchor>
  <xdr:oneCellAnchor>
    <xdr:from>
      <xdr:col>7</xdr:col>
      <xdr:colOff>515470</xdr:colOff>
      <xdr:row>18</xdr:row>
      <xdr:rowOff>96369</xdr:rowOff>
    </xdr:from>
    <xdr:ext cx="444674" cy="217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670AD3E-EE98-4F28-A9CE-AA7141C1C0CF}"/>
            </a:ext>
          </a:extLst>
        </xdr:cNvPr>
        <xdr:cNvSpPr txBox="1"/>
      </xdr:nvSpPr>
      <xdr:spPr>
        <a:xfrm>
          <a:off x="7230595" y="4163544"/>
          <a:ext cx="44467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800">
              <a:solidFill>
                <a:schemeClr val="bg1"/>
              </a:solidFill>
            </a:rPr>
            <a:t>15202</a:t>
          </a:r>
        </a:p>
      </xdr:txBody>
    </xdr:sp>
    <xdr:clientData/>
  </xdr:oneCellAnchor>
  <xdr:twoCellAnchor>
    <xdr:from>
      <xdr:col>9</xdr:col>
      <xdr:colOff>574701</xdr:colOff>
      <xdr:row>18</xdr:row>
      <xdr:rowOff>132669</xdr:rowOff>
    </xdr:from>
    <xdr:to>
      <xdr:col>12</xdr:col>
      <xdr:colOff>612322</xdr:colOff>
      <xdr:row>32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69BD076-2365-2BB8-FD9A-CD2EA0C2F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11</xdr:col>
      <xdr:colOff>110012</xdr:colOff>
      <xdr:row>26</xdr:row>
      <xdr:rowOff>49355</xdr:rowOff>
    </xdr:from>
    <xdr:ext cx="675448" cy="311496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2A78FA5-020D-4DC2-BEC5-A6F52E7923E7}"/>
            </a:ext>
          </a:extLst>
        </xdr:cNvPr>
        <xdr:cNvSpPr txBox="1"/>
      </xdr:nvSpPr>
      <xdr:spPr>
        <a:xfrm>
          <a:off x="9701687" y="5640530"/>
          <a:ext cx="67544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400">
              <a:solidFill>
                <a:schemeClr val="bg1"/>
              </a:solidFill>
            </a:rPr>
            <a:t>61</a:t>
          </a:r>
          <a:r>
            <a:rPr lang="en-ID" sz="1400" baseline="0">
              <a:solidFill>
                <a:schemeClr val="bg1"/>
              </a:solidFill>
            </a:rPr>
            <a:t> </a:t>
          </a:r>
          <a:r>
            <a:rPr lang="en-ID" sz="1400">
              <a:solidFill>
                <a:schemeClr val="bg1"/>
              </a:solidFill>
            </a:rPr>
            <a:t>%</a:t>
          </a:r>
        </a:p>
      </xdr:txBody>
    </xdr:sp>
    <xdr:clientData/>
  </xdr:oneCellAnchor>
  <xdr:oneCellAnchor>
    <xdr:from>
      <xdr:col>11</xdr:col>
      <xdr:colOff>719709</xdr:colOff>
      <xdr:row>24</xdr:row>
      <xdr:rowOff>47625</xdr:rowOff>
    </xdr:from>
    <xdr:ext cx="489966" cy="28575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AEB20BE0-E2AA-42A9-AABF-8E79438C4532}"/>
            </a:ext>
          </a:extLst>
        </xdr:cNvPr>
        <xdr:cNvSpPr txBox="1"/>
      </xdr:nvSpPr>
      <xdr:spPr>
        <a:xfrm>
          <a:off x="10311384" y="5257800"/>
          <a:ext cx="489966" cy="285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D" sz="1400">
              <a:solidFill>
                <a:schemeClr val="bg1"/>
              </a:solidFill>
            </a:rPr>
            <a:t>39%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110109</xdr:colOff>
      <xdr:row>37</xdr:row>
      <xdr:rowOff>99879</xdr:rowOff>
    </xdr:from>
    <xdr:ext cx="389402" cy="23320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A4F9CBC-46EF-4CED-AA69-8DB10B9C39FF}"/>
            </a:ext>
          </a:extLst>
        </xdr:cNvPr>
        <xdr:cNvSpPr txBox="1"/>
      </xdr:nvSpPr>
      <xdr:spPr>
        <a:xfrm>
          <a:off x="9701784" y="7786554"/>
          <a:ext cx="389402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900">
              <a:solidFill>
                <a:schemeClr val="bg1"/>
              </a:solidFill>
            </a:rPr>
            <a:t>58%</a:t>
          </a:r>
        </a:p>
      </xdr:txBody>
    </xdr:sp>
    <xdr:clientData/>
  </xdr:oneCellAnchor>
  <xdr:oneCellAnchor>
    <xdr:from>
      <xdr:col>10</xdr:col>
      <xdr:colOff>491012</xdr:colOff>
      <xdr:row>36</xdr:row>
      <xdr:rowOff>144605</xdr:rowOff>
    </xdr:from>
    <xdr:ext cx="389402" cy="23320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491498B-D347-475C-AC3E-C60DDD135643}"/>
            </a:ext>
          </a:extLst>
        </xdr:cNvPr>
        <xdr:cNvSpPr txBox="1"/>
      </xdr:nvSpPr>
      <xdr:spPr>
        <a:xfrm>
          <a:off x="9368312" y="7640780"/>
          <a:ext cx="389402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900">
              <a:solidFill>
                <a:schemeClr val="bg1"/>
              </a:solidFill>
            </a:rPr>
            <a:t>42%</a:t>
          </a:r>
        </a:p>
      </xdr:txBody>
    </xdr:sp>
    <xdr:clientData/>
  </xdr:oneCellAnchor>
  <xdr:oneCellAnchor>
    <xdr:from>
      <xdr:col>6</xdr:col>
      <xdr:colOff>107478</xdr:colOff>
      <xdr:row>36</xdr:row>
      <xdr:rowOff>67528</xdr:rowOff>
    </xdr:from>
    <xdr:ext cx="389402" cy="233205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9CDC323-F11F-47AD-8852-61E8BCB4B6C7}"/>
            </a:ext>
          </a:extLst>
        </xdr:cNvPr>
        <xdr:cNvSpPr txBox="1"/>
      </xdr:nvSpPr>
      <xdr:spPr>
        <a:xfrm>
          <a:off x="6213003" y="7563703"/>
          <a:ext cx="389402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900">
              <a:solidFill>
                <a:schemeClr val="bg1"/>
              </a:solidFill>
            </a:rPr>
            <a:t>46%</a:t>
          </a:r>
        </a:p>
      </xdr:txBody>
    </xdr:sp>
    <xdr:clientData/>
  </xdr:oneCellAnchor>
  <xdr:oneCellAnchor>
    <xdr:from>
      <xdr:col>6</xdr:col>
      <xdr:colOff>452035</xdr:colOff>
      <xdr:row>37</xdr:row>
      <xdr:rowOff>39367</xdr:rowOff>
    </xdr:from>
    <xdr:ext cx="389402" cy="23320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A7CCE42-4824-4779-8443-FD9000A8D181}"/>
            </a:ext>
          </a:extLst>
        </xdr:cNvPr>
        <xdr:cNvSpPr txBox="1"/>
      </xdr:nvSpPr>
      <xdr:spPr>
        <a:xfrm>
          <a:off x="6557560" y="7726042"/>
          <a:ext cx="389402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900">
              <a:solidFill>
                <a:schemeClr val="bg1"/>
              </a:solidFill>
            </a:rPr>
            <a:t>54%</a:t>
          </a:r>
        </a:p>
      </xdr:txBody>
    </xdr:sp>
    <xdr:clientData/>
  </xdr:oneCellAnchor>
  <xdr:oneCellAnchor>
    <xdr:from>
      <xdr:col>2</xdr:col>
      <xdr:colOff>2272649</xdr:colOff>
      <xdr:row>36</xdr:row>
      <xdr:rowOff>87503</xdr:rowOff>
    </xdr:from>
    <xdr:ext cx="389402" cy="23320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5646EC6-1C71-41E9-9FFB-B4628B09C14A}"/>
            </a:ext>
          </a:extLst>
        </xdr:cNvPr>
        <xdr:cNvSpPr txBox="1"/>
      </xdr:nvSpPr>
      <xdr:spPr>
        <a:xfrm>
          <a:off x="3491849" y="7583678"/>
          <a:ext cx="389402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900">
              <a:solidFill>
                <a:schemeClr val="bg1"/>
              </a:solidFill>
            </a:rPr>
            <a:t>32%</a:t>
          </a:r>
        </a:p>
      </xdr:txBody>
    </xdr:sp>
    <xdr:clientData/>
  </xdr:oneCellAnchor>
  <xdr:oneCellAnchor>
    <xdr:from>
      <xdr:col>2</xdr:col>
      <xdr:colOff>1925170</xdr:colOff>
      <xdr:row>37</xdr:row>
      <xdr:rowOff>165360</xdr:rowOff>
    </xdr:from>
    <xdr:ext cx="389402" cy="233205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437307A-DD0D-4C1D-B5A9-09382CE13970}"/>
            </a:ext>
          </a:extLst>
        </xdr:cNvPr>
        <xdr:cNvSpPr txBox="1"/>
      </xdr:nvSpPr>
      <xdr:spPr>
        <a:xfrm>
          <a:off x="3144370" y="7852035"/>
          <a:ext cx="389402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900">
              <a:solidFill>
                <a:schemeClr val="bg1"/>
              </a:solidFill>
            </a:rPr>
            <a:t>68%</a:t>
          </a:r>
        </a:p>
      </xdr:txBody>
    </xdr:sp>
    <xdr:clientData/>
  </xdr:oneCellAnchor>
  <xdr:oneCellAnchor>
    <xdr:from>
      <xdr:col>3</xdr:col>
      <xdr:colOff>720938</xdr:colOff>
      <xdr:row>25</xdr:row>
      <xdr:rowOff>73320</xdr:rowOff>
    </xdr:from>
    <xdr:ext cx="392672" cy="217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DB1061F-2429-4D63-8E02-ACC67EA22A72}"/>
            </a:ext>
          </a:extLst>
        </xdr:cNvPr>
        <xdr:cNvSpPr txBox="1"/>
      </xdr:nvSpPr>
      <xdr:spPr>
        <a:xfrm>
          <a:off x="4454738" y="5473995"/>
          <a:ext cx="392672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800">
              <a:solidFill>
                <a:schemeClr val="bg1"/>
              </a:solidFill>
            </a:rPr>
            <a:t>3864</a:t>
          </a:r>
        </a:p>
      </xdr:txBody>
    </xdr:sp>
    <xdr:clientData/>
  </xdr:oneCellAnchor>
  <xdr:oneCellAnchor>
    <xdr:from>
      <xdr:col>3</xdr:col>
      <xdr:colOff>1080887</xdr:colOff>
      <xdr:row>25</xdr:row>
      <xdr:rowOff>173372</xdr:rowOff>
    </xdr:from>
    <xdr:ext cx="392672" cy="217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076F073-E6A3-4AD9-8F42-5D46BB0A4585}"/>
            </a:ext>
          </a:extLst>
        </xdr:cNvPr>
        <xdr:cNvSpPr txBox="1"/>
      </xdr:nvSpPr>
      <xdr:spPr>
        <a:xfrm>
          <a:off x="4814687" y="5574047"/>
          <a:ext cx="392672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800">
              <a:solidFill>
                <a:schemeClr val="bg1"/>
              </a:solidFill>
            </a:rPr>
            <a:t>2784</a:t>
          </a:r>
        </a:p>
      </xdr:txBody>
    </xdr:sp>
    <xdr:clientData/>
  </xdr:oneCellAnchor>
  <xdr:oneCellAnchor>
    <xdr:from>
      <xdr:col>5</xdr:col>
      <xdr:colOff>170249</xdr:colOff>
      <xdr:row>26</xdr:row>
      <xdr:rowOff>126388</xdr:rowOff>
    </xdr:from>
    <xdr:ext cx="392672" cy="217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54B152F-F1EB-40E9-A82B-CC7667E6B161}"/>
            </a:ext>
          </a:extLst>
        </xdr:cNvPr>
        <xdr:cNvSpPr txBox="1"/>
      </xdr:nvSpPr>
      <xdr:spPr>
        <a:xfrm>
          <a:off x="5666174" y="5717563"/>
          <a:ext cx="392672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800">
              <a:solidFill>
                <a:schemeClr val="bg1"/>
              </a:solidFill>
            </a:rPr>
            <a:t>1548</a:t>
          </a:r>
        </a:p>
      </xdr:txBody>
    </xdr:sp>
    <xdr:clientData/>
  </xdr:oneCellAnchor>
  <xdr:oneCellAnchor>
    <xdr:from>
      <xdr:col>5</xdr:col>
      <xdr:colOff>528758</xdr:colOff>
      <xdr:row>26</xdr:row>
      <xdr:rowOff>138634</xdr:rowOff>
    </xdr:from>
    <xdr:ext cx="392672" cy="217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BB4F93C-971F-44A2-ABC3-8C5E6FA9B0D5}"/>
            </a:ext>
          </a:extLst>
        </xdr:cNvPr>
        <xdr:cNvSpPr txBox="1"/>
      </xdr:nvSpPr>
      <xdr:spPr>
        <a:xfrm>
          <a:off x="6024683" y="5729809"/>
          <a:ext cx="392672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800">
              <a:solidFill>
                <a:schemeClr val="bg1"/>
              </a:solidFill>
            </a:rPr>
            <a:t>1335</a:t>
          </a:r>
        </a:p>
      </xdr:txBody>
    </xdr:sp>
    <xdr:clientData/>
  </xdr:oneCellAnchor>
  <xdr:oneCellAnchor>
    <xdr:from>
      <xdr:col>7</xdr:col>
      <xdr:colOff>200024</xdr:colOff>
      <xdr:row>23</xdr:row>
      <xdr:rowOff>60511</xdr:rowOff>
    </xdr:from>
    <xdr:ext cx="392672" cy="217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35EADE8-2F02-45DC-9663-D50BFB2C182F}"/>
            </a:ext>
          </a:extLst>
        </xdr:cNvPr>
        <xdr:cNvSpPr txBox="1"/>
      </xdr:nvSpPr>
      <xdr:spPr>
        <a:xfrm>
          <a:off x="6915149" y="5080186"/>
          <a:ext cx="392672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800">
              <a:solidFill>
                <a:schemeClr val="bg1"/>
              </a:solidFill>
            </a:rPr>
            <a:t>7191</a:t>
          </a:r>
        </a:p>
      </xdr:txBody>
    </xdr:sp>
    <xdr:clientData/>
  </xdr:oneCellAnchor>
  <xdr:oneCellAnchor>
    <xdr:from>
      <xdr:col>7</xdr:col>
      <xdr:colOff>515470</xdr:colOff>
      <xdr:row>18</xdr:row>
      <xdr:rowOff>96369</xdr:rowOff>
    </xdr:from>
    <xdr:ext cx="444674" cy="217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ADC38B3-B6C5-4695-BC1F-5E7FCF1663AD}"/>
            </a:ext>
          </a:extLst>
        </xdr:cNvPr>
        <xdr:cNvSpPr txBox="1"/>
      </xdr:nvSpPr>
      <xdr:spPr>
        <a:xfrm>
          <a:off x="7230595" y="4163544"/>
          <a:ext cx="444674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800">
              <a:solidFill>
                <a:schemeClr val="bg1"/>
              </a:solidFill>
            </a:rPr>
            <a:t>15202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2</xdr:row>
      <xdr:rowOff>76201</xdr:rowOff>
    </xdr:from>
    <xdr:to>
      <xdr:col>7</xdr:col>
      <xdr:colOff>342900</xdr:colOff>
      <xdr:row>19</xdr:row>
      <xdr:rowOff>44919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2E3FC9-468A-26B2-52D4-9944422DC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457201"/>
          <a:ext cx="4333875" cy="32072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530169</xdr:colOff>
      <xdr:row>22</xdr:row>
      <xdr:rowOff>66675</xdr:rowOff>
    </xdr:from>
    <xdr:to>
      <xdr:col>11</xdr:col>
      <xdr:colOff>121396</xdr:colOff>
      <xdr:row>32</xdr:row>
      <xdr:rowOff>28574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ED4EAF-752F-304A-70E3-F1740BFDF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169" y="4257675"/>
          <a:ext cx="6296827" cy="1866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66675</xdr:colOff>
      <xdr:row>37</xdr:row>
      <xdr:rowOff>142875</xdr:rowOff>
    </xdr:from>
    <xdr:to>
      <xdr:col>9</xdr:col>
      <xdr:colOff>458654</xdr:colOff>
      <xdr:row>45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4E8012-D393-C950-961C-7B4B46A6C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7191375"/>
          <a:ext cx="5268779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7749</xdr:colOff>
      <xdr:row>48</xdr:row>
      <xdr:rowOff>161925</xdr:rowOff>
    </xdr:from>
    <xdr:to>
      <xdr:col>12</xdr:col>
      <xdr:colOff>38101</xdr:colOff>
      <xdr:row>59</xdr:row>
      <xdr:rowOff>63516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F346BD4-0161-00FA-21B6-AA3687F78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349" y="9305925"/>
          <a:ext cx="6735952" cy="1997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</xdr:colOff>
      <xdr:row>64</xdr:row>
      <xdr:rowOff>142875</xdr:rowOff>
    </xdr:from>
    <xdr:to>
      <xdr:col>14</xdr:col>
      <xdr:colOff>572145</xdr:colOff>
      <xdr:row>77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86323F-E4CF-9000-B154-E4E5F282B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12334875"/>
          <a:ext cx="8449320" cy="250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8</xdr:col>
      <xdr:colOff>228600</xdr:colOff>
      <xdr:row>19</xdr:row>
      <xdr:rowOff>136210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0EC857-A45A-14DE-3FEE-3CA0429DD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4495800" cy="3374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75068</xdr:colOff>
      <xdr:row>25</xdr:row>
      <xdr:rowOff>57150</xdr:rowOff>
    </xdr:from>
    <xdr:to>
      <xdr:col>13</xdr:col>
      <xdr:colOff>438149</xdr:colOff>
      <xdr:row>37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DA7DF3-D8D5-8CE4-6AEA-E4CBC1D22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668" y="4819650"/>
          <a:ext cx="7678281" cy="2276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530493</xdr:colOff>
      <xdr:row>42</xdr:row>
      <xdr:rowOff>142875</xdr:rowOff>
    </xdr:from>
    <xdr:to>
      <xdr:col>13</xdr:col>
      <xdr:colOff>412480</xdr:colOff>
      <xdr:row>54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EA829A-FCF9-D01F-61CA-E4041B0B2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493" y="8143875"/>
          <a:ext cx="7806787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390524</xdr:colOff>
      <xdr:row>57</xdr:row>
      <xdr:rowOff>180975</xdr:rowOff>
    </xdr:from>
    <xdr:to>
      <xdr:col>15</xdr:col>
      <xdr:colOff>342899</xdr:colOff>
      <xdr:row>72</xdr:row>
      <xdr:rowOff>20390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46CF193-4D09-CD8F-C0EE-26080CEF8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4" y="11039475"/>
          <a:ext cx="9096375" cy="2696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28897</xdr:colOff>
      <xdr:row>77</xdr:row>
      <xdr:rowOff>9525</xdr:rowOff>
    </xdr:from>
    <xdr:to>
      <xdr:col>11</xdr:col>
      <xdr:colOff>133349</xdr:colOff>
      <xdr:row>86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6F17751-2A69-9A7D-DFBC-430BADC02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497" y="14678025"/>
          <a:ext cx="6200452" cy="1838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1</xdr:rowOff>
    </xdr:from>
    <xdr:to>
      <xdr:col>6</xdr:col>
      <xdr:colOff>600075</xdr:colOff>
      <xdr:row>16</xdr:row>
      <xdr:rowOff>60965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3B774E-002F-42AF-7F15-EB541B58B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1" y="381001"/>
          <a:ext cx="3648074" cy="2727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5328</xdr:colOff>
      <xdr:row>21</xdr:row>
      <xdr:rowOff>95250</xdr:rowOff>
    </xdr:from>
    <xdr:to>
      <xdr:col>11</xdr:col>
      <xdr:colOff>542925</xdr:colOff>
      <xdr:row>31</xdr:row>
      <xdr:rowOff>156995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C26833-CC39-F610-A8A9-57E8B89C1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928" y="4095750"/>
          <a:ext cx="6633597" cy="1966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37</xdr:row>
      <xdr:rowOff>66675</xdr:rowOff>
    </xdr:from>
    <xdr:to>
      <xdr:col>16</xdr:col>
      <xdr:colOff>485775</xdr:colOff>
      <xdr:row>52</xdr:row>
      <xdr:rowOff>55762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8C5C4E-7438-03CF-A63D-EB011D18C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7115175"/>
          <a:ext cx="9601200" cy="2846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55</xdr:row>
      <xdr:rowOff>114301</xdr:rowOff>
    </xdr:from>
    <xdr:to>
      <xdr:col>12</xdr:col>
      <xdr:colOff>200025</xdr:colOff>
      <xdr:row>66</xdr:row>
      <xdr:rowOff>57725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498477-AFE2-8393-5577-8E9A188AB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10591801"/>
          <a:ext cx="6877050" cy="2038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67966</xdr:colOff>
      <xdr:row>72</xdr:row>
      <xdr:rowOff>104775</xdr:rowOff>
    </xdr:from>
    <xdr:to>
      <xdr:col>13</xdr:col>
      <xdr:colOff>495299</xdr:colOff>
      <xdr:row>84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AAA98D-2405-1940-21FA-08F3AA093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566" y="13820775"/>
          <a:ext cx="7742533" cy="2295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152400</xdr:colOff>
      <xdr:row>14</xdr:row>
      <xdr:rowOff>104172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A38EE0-F184-BAA0-8E4E-C05929E20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3200400" cy="2390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71518</xdr:colOff>
      <xdr:row>19</xdr:row>
      <xdr:rowOff>38100</xdr:rowOff>
    </xdr:from>
    <xdr:to>
      <xdr:col>10</xdr:col>
      <xdr:colOff>400050</xdr:colOff>
      <xdr:row>28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E399C7-46A7-67DB-A4A9-EEDAB3964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118" y="3657600"/>
          <a:ext cx="5814932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49561</xdr:colOff>
      <xdr:row>35</xdr:row>
      <xdr:rowOff>19050</xdr:rowOff>
    </xdr:from>
    <xdr:to>
      <xdr:col>12</xdr:col>
      <xdr:colOff>219074</xdr:colOff>
      <xdr:row>45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BEEB88-F0F5-BB1A-7B57-A853287E1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61" y="6686550"/>
          <a:ext cx="6875113" cy="203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</xdr:colOff>
      <xdr:row>48</xdr:row>
      <xdr:rowOff>38100</xdr:rowOff>
    </xdr:from>
    <xdr:to>
      <xdr:col>12</xdr:col>
      <xdr:colOff>88631</xdr:colOff>
      <xdr:row>58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DE03C7-0705-26CD-80A3-2909B4B14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9182100"/>
          <a:ext cx="6746606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581024</xdr:colOff>
      <xdr:row>64</xdr:row>
      <xdr:rowOff>38100</xdr:rowOff>
    </xdr:from>
    <xdr:to>
      <xdr:col>13</xdr:col>
      <xdr:colOff>361949</xdr:colOff>
      <xdr:row>76</xdr:row>
      <xdr:rowOff>36712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BD837A7-5237-85F1-753A-042958D26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4" y="12230100"/>
          <a:ext cx="7705725" cy="22846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8622B-3FCE-4C07-92B2-DC4701A1F858}">
  <dimension ref="C2:M32"/>
  <sheetViews>
    <sheetView tabSelected="1" topLeftCell="D23" zoomScaleNormal="100" workbookViewId="0">
      <selection activeCell="O31" sqref="O31"/>
    </sheetView>
  </sheetViews>
  <sheetFormatPr defaultRowHeight="15" x14ac:dyDescent="0.25"/>
  <cols>
    <col min="3" max="3" width="37.7109375" customWidth="1"/>
    <col min="4" max="4" width="20.5703125" customWidth="1"/>
    <col min="5" max="5" width="5.85546875" customWidth="1"/>
    <col min="8" max="8" width="11" customWidth="1"/>
    <col min="9" max="9" width="10.7109375" bestFit="1" customWidth="1"/>
    <col min="10" max="11" width="10.7109375" customWidth="1"/>
    <col min="12" max="12" width="23" customWidth="1"/>
    <col min="13" max="13" width="13.28515625" customWidth="1"/>
  </cols>
  <sheetData>
    <row r="2" spans="3:13" s="1" customFormat="1" ht="35.25" customHeight="1" x14ac:dyDescent="0.25">
      <c r="C2" s="20" t="s">
        <v>16</v>
      </c>
      <c r="D2" s="24" t="s">
        <v>3</v>
      </c>
      <c r="E2" s="20" t="s">
        <v>7</v>
      </c>
      <c r="F2" s="20"/>
      <c r="G2" s="20"/>
      <c r="H2" s="22" t="s">
        <v>12</v>
      </c>
      <c r="I2" s="23"/>
      <c r="J2" s="24" t="s">
        <v>13</v>
      </c>
      <c r="K2" s="24"/>
    </row>
    <row r="3" spans="3:13" ht="30" customHeight="1" x14ac:dyDescent="0.25">
      <c r="C3" s="20"/>
      <c r="D3" s="24"/>
      <c r="E3" s="7" t="s">
        <v>4</v>
      </c>
      <c r="F3" s="7" t="s">
        <v>5</v>
      </c>
      <c r="G3" s="7" t="s">
        <v>6</v>
      </c>
      <c r="H3" s="7" t="s">
        <v>8</v>
      </c>
      <c r="I3" s="7" t="s">
        <v>9</v>
      </c>
      <c r="J3" s="7" t="s">
        <v>8</v>
      </c>
      <c r="K3" s="7" t="s">
        <v>9</v>
      </c>
      <c r="M3" s="19" t="s">
        <v>17</v>
      </c>
    </row>
    <row r="4" spans="3:13" x14ac:dyDescent="0.25">
      <c r="C4" s="8" t="s">
        <v>0</v>
      </c>
      <c r="D4" s="7">
        <v>6648</v>
      </c>
      <c r="E4" s="7">
        <v>1076</v>
      </c>
      <c r="F4" s="6">
        <v>786</v>
      </c>
      <c r="G4" s="7">
        <f>E4+F4</f>
        <v>1862</v>
      </c>
      <c r="H4" s="9">
        <f>E4/G4</f>
        <v>0.57787325456498384</v>
      </c>
      <c r="I4" s="9">
        <f>F4/G4</f>
        <v>0.4221267454350161</v>
      </c>
      <c r="J4" s="9">
        <f>E4/G7</f>
        <v>0.12990462392852831</v>
      </c>
      <c r="K4" s="9">
        <f>F4/G7</f>
        <v>9.4893154654110828E-2</v>
      </c>
      <c r="M4" s="19"/>
    </row>
    <row r="5" spans="3:13" x14ac:dyDescent="0.25">
      <c r="C5" s="8" t="s">
        <v>1</v>
      </c>
      <c r="D5" s="7">
        <v>2883</v>
      </c>
      <c r="E5" s="7">
        <v>484</v>
      </c>
      <c r="F5" s="6">
        <v>219</v>
      </c>
      <c r="G5" s="7">
        <f t="shared" ref="G5:G6" si="0">E5+F5</f>
        <v>703</v>
      </c>
      <c r="H5" s="9">
        <f t="shared" ref="H5:H6" si="1">E5/G5</f>
        <v>0.68847795163584635</v>
      </c>
      <c r="I5" s="9">
        <f t="shared" ref="I5:I6" si="2">F5/G5</f>
        <v>0.31152204836415365</v>
      </c>
      <c r="J5" s="9">
        <f>E5/G7</f>
        <v>5.8432934926958828E-2</v>
      </c>
      <c r="K5" s="9">
        <f>F5/G7</f>
        <v>2.6439695762404927E-2</v>
      </c>
      <c r="M5" s="19"/>
    </row>
    <row r="6" spans="3:13" x14ac:dyDescent="0.25">
      <c r="C6" s="8" t="s">
        <v>2</v>
      </c>
      <c r="D6" s="7">
        <v>22393</v>
      </c>
      <c r="E6" s="7">
        <v>2328</v>
      </c>
      <c r="F6" s="6">
        <v>3390</v>
      </c>
      <c r="G6" s="7">
        <f t="shared" si="0"/>
        <v>5718</v>
      </c>
      <c r="H6" s="9">
        <f t="shared" si="1"/>
        <v>0.40713536201469047</v>
      </c>
      <c r="I6" s="9">
        <f t="shared" si="2"/>
        <v>0.59286463798530953</v>
      </c>
      <c r="J6" s="9">
        <f>E6/G7</f>
        <v>0.28105758783049617</v>
      </c>
      <c r="K6" s="9">
        <f>F6/G7</f>
        <v>0.40927200289750093</v>
      </c>
      <c r="M6" s="19"/>
    </row>
    <row r="7" spans="3:13" x14ac:dyDescent="0.25">
      <c r="C7" s="8" t="s">
        <v>11</v>
      </c>
      <c r="D7" s="7">
        <f>SUM(D4:D6)</f>
        <v>31924</v>
      </c>
      <c r="E7" s="7">
        <f t="shared" ref="E7:G7" si="3">SUM(E4:E6)</f>
        <v>3888</v>
      </c>
      <c r="F7" s="7">
        <f t="shared" si="3"/>
        <v>4395</v>
      </c>
      <c r="G7" s="7">
        <f t="shared" si="3"/>
        <v>8283</v>
      </c>
      <c r="H7" s="9">
        <f>E7/G7</f>
        <v>0.46939514668598337</v>
      </c>
      <c r="I7" s="9">
        <f>F7/G7</f>
        <v>0.53060485331401663</v>
      </c>
      <c r="J7" s="9">
        <f>E7/G7</f>
        <v>0.46939514668598337</v>
      </c>
      <c r="K7" s="9">
        <f>F7/G7</f>
        <v>0.53060485331401663</v>
      </c>
      <c r="M7" s="19"/>
    </row>
    <row r="8" spans="3:13" ht="30" customHeight="1" x14ac:dyDescent="0.25">
      <c r="C8" s="20" t="s">
        <v>16</v>
      </c>
      <c r="D8" s="24" t="s">
        <v>3</v>
      </c>
      <c r="E8" s="20" t="s">
        <v>10</v>
      </c>
      <c r="F8" s="20"/>
      <c r="G8" s="20"/>
      <c r="H8" s="21" t="s">
        <v>14</v>
      </c>
      <c r="I8" s="21"/>
      <c r="J8" s="24" t="s">
        <v>15</v>
      </c>
      <c r="K8" s="24"/>
      <c r="M8" s="19"/>
    </row>
    <row r="9" spans="3:13" x14ac:dyDescent="0.25">
      <c r="C9" s="20"/>
      <c r="D9" s="24"/>
      <c r="E9" s="7" t="s">
        <v>4</v>
      </c>
      <c r="F9" s="7" t="s">
        <v>5</v>
      </c>
      <c r="G9" s="7" t="s">
        <v>6</v>
      </c>
      <c r="H9" s="7" t="s">
        <v>8</v>
      </c>
      <c r="I9" s="7" t="s">
        <v>9</v>
      </c>
      <c r="J9" s="7" t="s">
        <v>8</v>
      </c>
      <c r="K9" s="7" t="s">
        <v>9</v>
      </c>
      <c r="L9" s="2"/>
    </row>
    <row r="10" spans="3:13" x14ac:dyDescent="0.25">
      <c r="C10" s="8" t="s">
        <v>0</v>
      </c>
      <c r="D10" s="7">
        <v>6648</v>
      </c>
      <c r="E10" s="7">
        <v>3864</v>
      </c>
      <c r="F10" s="6">
        <v>2784</v>
      </c>
      <c r="G10" s="7">
        <f>E10+F10</f>
        <v>6648</v>
      </c>
      <c r="H10" s="9">
        <f>E10/G10</f>
        <v>0.58122743682310474</v>
      </c>
      <c r="I10" s="9">
        <f>F10/G10</f>
        <v>0.41877256317689532</v>
      </c>
      <c r="J10" s="9">
        <f>E10/G13</f>
        <v>0.12103746397694524</v>
      </c>
      <c r="K10" s="9">
        <f>F10/G13</f>
        <v>8.720711690264378E-2</v>
      </c>
      <c r="L10" s="3"/>
    </row>
    <row r="11" spans="3:13" x14ac:dyDescent="0.25">
      <c r="C11" s="8" t="s">
        <v>1</v>
      </c>
      <c r="D11" s="7">
        <v>2883</v>
      </c>
      <c r="E11" s="7">
        <v>1548</v>
      </c>
      <c r="F11" s="7">
        <v>1335</v>
      </c>
      <c r="G11" s="7">
        <f>E11+F11</f>
        <v>2883</v>
      </c>
      <c r="H11" s="9">
        <f t="shared" ref="H11:H12" si="4">E11/G11</f>
        <v>0.53694068678459939</v>
      </c>
      <c r="I11" s="9">
        <f t="shared" ref="I11:I12" si="5">F11/G11</f>
        <v>0.46305931321540061</v>
      </c>
      <c r="J11" s="9">
        <f>E11/G13</f>
        <v>4.84901641398321E-2</v>
      </c>
      <c r="K11" s="9">
        <f>F11/G13</f>
        <v>4.1818067911289315E-2</v>
      </c>
      <c r="L11" s="3"/>
    </row>
    <row r="12" spans="3:13" x14ac:dyDescent="0.25">
      <c r="C12" s="8" t="s">
        <v>2</v>
      </c>
      <c r="D12" s="7">
        <v>22393</v>
      </c>
      <c r="E12" s="7">
        <v>7191</v>
      </c>
      <c r="F12" s="6">
        <v>15202</v>
      </c>
      <c r="G12" s="7">
        <f t="shared" ref="G12" si="6">E12+F12</f>
        <v>22393</v>
      </c>
      <c r="H12" s="9">
        <f t="shared" si="4"/>
        <v>0.3211271379448935</v>
      </c>
      <c r="I12" s="9">
        <f t="shared" si="5"/>
        <v>0.67887286205510655</v>
      </c>
      <c r="J12" s="9">
        <f>E12/G13</f>
        <v>0.22525372760305726</v>
      </c>
      <c r="K12" s="9">
        <f>F12/G13</f>
        <v>0.47619345946623232</v>
      </c>
      <c r="L12" s="3"/>
    </row>
    <row r="13" spans="3:13" x14ac:dyDescent="0.25">
      <c r="C13" s="8" t="s">
        <v>11</v>
      </c>
      <c r="D13" s="6">
        <f>SUM(D10:D12)</f>
        <v>31924</v>
      </c>
      <c r="E13" s="6">
        <f>SUM(E10:E12)</f>
        <v>12603</v>
      </c>
      <c r="F13" s="6">
        <f>SUM(F10:F12)</f>
        <v>19321</v>
      </c>
      <c r="G13" s="6">
        <f>SUM(G10:G12)</f>
        <v>31924</v>
      </c>
      <c r="H13" s="10">
        <f>E13/G13</f>
        <v>0.39478135571983458</v>
      </c>
      <c r="I13" s="10">
        <f>F13/G13</f>
        <v>0.60521864428016536</v>
      </c>
      <c r="J13" s="10">
        <f>E13/G13</f>
        <v>0.39478135571983458</v>
      </c>
      <c r="K13" s="10">
        <f>F13/G13</f>
        <v>0.60521864428016536</v>
      </c>
    </row>
    <row r="14" spans="3:13" x14ac:dyDescent="0.25">
      <c r="D14" s="1"/>
      <c r="E14" s="1"/>
      <c r="F14" s="1"/>
      <c r="G14" s="1"/>
    </row>
    <row r="15" spans="3:13" x14ac:dyDescent="0.25">
      <c r="D15" s="11" t="s">
        <v>18</v>
      </c>
    </row>
    <row r="32" spans="5:5" x14ac:dyDescent="0.25">
      <c r="E32" s="11" t="s">
        <v>19</v>
      </c>
    </row>
  </sheetData>
  <mergeCells count="11">
    <mergeCell ref="M3:M8"/>
    <mergeCell ref="C2:C3"/>
    <mergeCell ref="C8:C9"/>
    <mergeCell ref="H8:I8"/>
    <mergeCell ref="H2:I2"/>
    <mergeCell ref="J2:K2"/>
    <mergeCell ref="J8:K8"/>
    <mergeCell ref="D2:D3"/>
    <mergeCell ref="E2:G2"/>
    <mergeCell ref="D8:D9"/>
    <mergeCell ref="E8:G8"/>
  </mergeCells>
  <conditionalFormatting sqref="J4:K7">
    <cfRule type="colorScale" priority="4">
      <colorScale>
        <cfvo type="min"/>
        <cfvo type="max"/>
        <color rgb="FFFCFCFF"/>
        <color rgb="FF63BE7B"/>
      </colorScale>
    </cfRule>
  </conditionalFormatting>
  <conditionalFormatting sqref="J10:K13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ABE9-6E96-44B5-AB09-1AAFAA35E043}">
  <dimension ref="C2:M32"/>
  <sheetViews>
    <sheetView topLeftCell="A6" zoomScaleNormal="100" workbookViewId="0">
      <selection activeCell="L12" sqref="L12"/>
    </sheetView>
  </sheetViews>
  <sheetFormatPr defaultRowHeight="15" x14ac:dyDescent="0.25"/>
  <cols>
    <col min="3" max="3" width="23.140625" style="17" customWidth="1"/>
    <col min="4" max="4" width="12.42578125" customWidth="1"/>
    <col min="5" max="5" width="5.85546875" customWidth="1"/>
    <col min="6" max="6" width="6" bestFit="1" customWidth="1"/>
    <col min="7" max="7" width="5.28515625" bestFit="1" customWidth="1"/>
    <col min="8" max="8" width="8.5703125" bestFit="1" customWidth="1"/>
    <col min="9" max="9" width="9" bestFit="1" customWidth="1"/>
    <col min="10" max="10" width="8.5703125" bestFit="1" customWidth="1"/>
    <col min="11" max="11" width="9" bestFit="1" customWidth="1"/>
    <col min="12" max="12" width="23" customWidth="1"/>
    <col min="13" max="13" width="13.28515625" customWidth="1"/>
  </cols>
  <sheetData>
    <row r="2" spans="3:13" s="1" customFormat="1" ht="38.25" customHeight="1" x14ac:dyDescent="0.25">
      <c r="C2" s="25" t="s">
        <v>16</v>
      </c>
      <c r="D2" s="25" t="s">
        <v>3</v>
      </c>
      <c r="E2" s="26" t="s">
        <v>7</v>
      </c>
      <c r="F2" s="26"/>
      <c r="G2" s="26"/>
      <c r="H2" s="27" t="s">
        <v>12</v>
      </c>
      <c r="I2" s="28"/>
      <c r="J2" s="25" t="s">
        <v>13</v>
      </c>
      <c r="K2" s="25"/>
    </row>
    <row r="3" spans="3:13" ht="30" customHeight="1" x14ac:dyDescent="0.25">
      <c r="C3" s="25"/>
      <c r="D3" s="25"/>
      <c r="E3" s="18" t="s">
        <v>4</v>
      </c>
      <c r="F3" s="18" t="s">
        <v>5</v>
      </c>
      <c r="G3" s="18" t="s">
        <v>6</v>
      </c>
      <c r="H3" s="18" t="s">
        <v>8</v>
      </c>
      <c r="I3" s="18" t="s">
        <v>9</v>
      </c>
      <c r="J3" s="18" t="s">
        <v>8</v>
      </c>
      <c r="K3" s="18" t="s">
        <v>9</v>
      </c>
      <c r="M3" s="19" t="s">
        <v>17</v>
      </c>
    </row>
    <row r="4" spans="3:13" x14ac:dyDescent="0.25">
      <c r="C4" s="16" t="s">
        <v>0</v>
      </c>
      <c r="D4" s="12">
        <v>6648</v>
      </c>
      <c r="E4" s="12">
        <v>1076</v>
      </c>
      <c r="F4" s="13">
        <v>786</v>
      </c>
      <c r="G4" s="12">
        <f>E4+F4</f>
        <v>1862</v>
      </c>
      <c r="H4" s="14">
        <f>E4/G4</f>
        <v>0.57787325456498384</v>
      </c>
      <c r="I4" s="14">
        <f>F4/G4</f>
        <v>0.4221267454350161</v>
      </c>
      <c r="J4" s="14">
        <f>E4/G7</f>
        <v>0.12990462392852831</v>
      </c>
      <c r="K4" s="14">
        <f>F4/G7</f>
        <v>9.4893154654110828E-2</v>
      </c>
      <c r="M4" s="19"/>
    </row>
    <row r="5" spans="3:13" x14ac:dyDescent="0.25">
      <c r="C5" s="16" t="s">
        <v>1</v>
      </c>
      <c r="D5" s="12">
        <v>2883</v>
      </c>
      <c r="E5" s="12">
        <v>484</v>
      </c>
      <c r="F5" s="13">
        <v>219</v>
      </c>
      <c r="G5" s="12">
        <f t="shared" ref="G5:G6" si="0">E5+F5</f>
        <v>703</v>
      </c>
      <c r="H5" s="14">
        <f t="shared" ref="H5:H6" si="1">E5/G5</f>
        <v>0.68847795163584635</v>
      </c>
      <c r="I5" s="14">
        <f t="shared" ref="I5:I6" si="2">F5/G5</f>
        <v>0.31152204836415365</v>
      </c>
      <c r="J5" s="14">
        <f>E5/G7</f>
        <v>5.8432934926958828E-2</v>
      </c>
      <c r="K5" s="14">
        <f>F5/G7</f>
        <v>2.6439695762404927E-2</v>
      </c>
      <c r="M5" s="19"/>
    </row>
    <row r="6" spans="3:13" ht="24.75" x14ac:dyDescent="0.25">
      <c r="C6" s="16" t="s">
        <v>2</v>
      </c>
      <c r="D6" s="12">
        <v>22393</v>
      </c>
      <c r="E6" s="12">
        <v>2328</v>
      </c>
      <c r="F6" s="13">
        <v>3390</v>
      </c>
      <c r="G6" s="12">
        <f t="shared" si="0"/>
        <v>5718</v>
      </c>
      <c r="H6" s="14">
        <f t="shared" si="1"/>
        <v>0.40713536201469047</v>
      </c>
      <c r="I6" s="14">
        <f t="shared" si="2"/>
        <v>0.59286463798530953</v>
      </c>
      <c r="J6" s="14">
        <f>E6/G7</f>
        <v>0.28105758783049617</v>
      </c>
      <c r="K6" s="14">
        <f>F6/G7</f>
        <v>0.40927200289750093</v>
      </c>
      <c r="M6" s="19"/>
    </row>
    <row r="7" spans="3:13" ht="24.75" x14ac:dyDescent="0.25">
      <c r="C7" s="16" t="s">
        <v>11</v>
      </c>
      <c r="D7" s="12">
        <f>SUM(D4:D6)</f>
        <v>31924</v>
      </c>
      <c r="E7" s="12">
        <f t="shared" ref="E7:G7" si="3">SUM(E4:E6)</f>
        <v>3888</v>
      </c>
      <c r="F7" s="12">
        <f t="shared" si="3"/>
        <v>4395</v>
      </c>
      <c r="G7" s="12">
        <f t="shared" si="3"/>
        <v>8283</v>
      </c>
      <c r="H7" s="14">
        <f>E7/G7</f>
        <v>0.46939514668598337</v>
      </c>
      <c r="I7" s="14">
        <f>F7/G7</f>
        <v>0.53060485331401663</v>
      </c>
      <c r="J7" s="14">
        <f>E7/G7</f>
        <v>0.46939514668598337</v>
      </c>
      <c r="K7" s="14">
        <f>F7/G7</f>
        <v>0.53060485331401663</v>
      </c>
      <c r="M7" s="19"/>
    </row>
    <row r="8" spans="3:13" ht="39" customHeight="1" x14ac:dyDescent="0.25">
      <c r="C8" s="25" t="s">
        <v>16</v>
      </c>
      <c r="D8" s="25" t="s">
        <v>3</v>
      </c>
      <c r="E8" s="26" t="s">
        <v>10</v>
      </c>
      <c r="F8" s="26"/>
      <c r="G8" s="26"/>
      <c r="H8" s="29" t="s">
        <v>14</v>
      </c>
      <c r="I8" s="29"/>
      <c r="J8" s="25" t="s">
        <v>15</v>
      </c>
      <c r="K8" s="25"/>
      <c r="M8" s="19"/>
    </row>
    <row r="9" spans="3:13" ht="16.5" customHeight="1" x14ac:dyDescent="0.25">
      <c r="C9" s="25"/>
      <c r="D9" s="25"/>
      <c r="E9" s="18" t="s">
        <v>4</v>
      </c>
      <c r="F9" s="18" t="s">
        <v>5</v>
      </c>
      <c r="G9" s="18" t="s">
        <v>6</v>
      </c>
      <c r="H9" s="18" t="s">
        <v>8</v>
      </c>
      <c r="I9" s="18" t="s">
        <v>9</v>
      </c>
      <c r="J9" s="18" t="s">
        <v>8</v>
      </c>
      <c r="K9" s="18" t="s">
        <v>9</v>
      </c>
      <c r="L9" s="2"/>
    </row>
    <row r="10" spans="3:13" x14ac:dyDescent="0.25">
      <c r="C10" s="16" t="s">
        <v>0</v>
      </c>
      <c r="D10" s="12">
        <v>6648</v>
      </c>
      <c r="E10" s="12">
        <v>3864</v>
      </c>
      <c r="F10" s="13">
        <v>2784</v>
      </c>
      <c r="G10" s="12">
        <f>E10+F10</f>
        <v>6648</v>
      </c>
      <c r="H10" s="14">
        <f>E10/G10</f>
        <v>0.58122743682310474</v>
      </c>
      <c r="I10" s="14">
        <f>F10/G10</f>
        <v>0.41877256317689532</v>
      </c>
      <c r="J10" s="14">
        <f>E10/G13</f>
        <v>0.12103746397694524</v>
      </c>
      <c r="K10" s="14">
        <f>F10/G13</f>
        <v>8.720711690264378E-2</v>
      </c>
      <c r="L10" s="3"/>
    </row>
    <row r="11" spans="3:13" x14ac:dyDescent="0.25">
      <c r="C11" s="16" t="s">
        <v>1</v>
      </c>
      <c r="D11" s="12">
        <v>2883</v>
      </c>
      <c r="E11" s="12">
        <v>1548</v>
      </c>
      <c r="F11" s="12">
        <v>1335</v>
      </c>
      <c r="G11" s="12">
        <f>E11+F11</f>
        <v>2883</v>
      </c>
      <c r="H11" s="14">
        <f t="shared" ref="H11:H12" si="4">E11/G11</f>
        <v>0.53694068678459939</v>
      </c>
      <c r="I11" s="14">
        <f t="shared" ref="I11:I12" si="5">F11/G11</f>
        <v>0.46305931321540061</v>
      </c>
      <c r="J11" s="14">
        <f>E11/G13</f>
        <v>4.84901641398321E-2</v>
      </c>
      <c r="K11" s="14">
        <f>F11/G13</f>
        <v>4.1818067911289315E-2</v>
      </c>
      <c r="L11" s="3"/>
    </row>
    <row r="12" spans="3:13" ht="24.75" x14ac:dyDescent="0.25">
      <c r="C12" s="16" t="s">
        <v>2</v>
      </c>
      <c r="D12" s="12">
        <v>22393</v>
      </c>
      <c r="E12" s="12">
        <v>7191</v>
      </c>
      <c r="F12" s="13">
        <v>15202</v>
      </c>
      <c r="G12" s="12">
        <f t="shared" ref="G12" si="6">E12+F12</f>
        <v>22393</v>
      </c>
      <c r="H12" s="14">
        <f t="shared" si="4"/>
        <v>0.3211271379448935</v>
      </c>
      <c r="I12" s="14">
        <f t="shared" si="5"/>
        <v>0.67887286205510655</v>
      </c>
      <c r="J12" s="14">
        <f>E12/G13</f>
        <v>0.22525372760305726</v>
      </c>
      <c r="K12" s="14">
        <f>F12/G13</f>
        <v>0.47619345946623232</v>
      </c>
      <c r="L12" s="3"/>
    </row>
    <row r="13" spans="3:13" ht="24.75" x14ac:dyDescent="0.25">
      <c r="C13" s="16" t="s">
        <v>11</v>
      </c>
      <c r="D13" s="13">
        <f>SUM(D10:D12)</f>
        <v>31924</v>
      </c>
      <c r="E13" s="13">
        <f>SUM(E10:E12)</f>
        <v>12603</v>
      </c>
      <c r="F13" s="13">
        <f>SUM(F10:F12)</f>
        <v>19321</v>
      </c>
      <c r="G13" s="13">
        <f>SUM(G10:G12)</f>
        <v>31924</v>
      </c>
      <c r="H13" s="15">
        <f>E13/G13</f>
        <v>0.39478135571983458</v>
      </c>
      <c r="I13" s="15">
        <f>F13/G13</f>
        <v>0.60521864428016536</v>
      </c>
      <c r="J13" s="15">
        <f>E13/G13</f>
        <v>0.39478135571983458</v>
      </c>
      <c r="K13" s="15">
        <f>F13/G13</f>
        <v>0.60521864428016536</v>
      </c>
    </row>
    <row r="14" spans="3:13" x14ac:dyDescent="0.25">
      <c r="D14" s="1"/>
      <c r="E14" s="1"/>
      <c r="F14" s="1"/>
      <c r="G14" s="1"/>
    </row>
    <row r="15" spans="3:13" x14ac:dyDescent="0.25">
      <c r="D15" s="11"/>
    </row>
    <row r="32" spans="4:4" x14ac:dyDescent="0.25">
      <c r="D32" s="11"/>
    </row>
  </sheetData>
  <mergeCells count="11">
    <mergeCell ref="M3:M8"/>
    <mergeCell ref="C8:C9"/>
    <mergeCell ref="D8:D9"/>
    <mergeCell ref="E8:G8"/>
    <mergeCell ref="H8:I8"/>
    <mergeCell ref="J8:K8"/>
    <mergeCell ref="C2:C3"/>
    <mergeCell ref="D2:D3"/>
    <mergeCell ref="E2:G2"/>
    <mergeCell ref="H2:I2"/>
    <mergeCell ref="J2:K2"/>
  </mergeCells>
  <conditionalFormatting sqref="J4:K7">
    <cfRule type="colorScale" priority="2">
      <colorScale>
        <cfvo type="min"/>
        <cfvo type="max"/>
        <color rgb="FFFCFCFF"/>
        <color rgb="FF63BE7B"/>
      </colorScale>
    </cfRule>
  </conditionalFormatting>
  <conditionalFormatting sqref="J10:K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3F4E-0A2F-48C6-BA61-5013BAFCA0EC}">
  <dimension ref="B2:B64"/>
  <sheetViews>
    <sheetView zoomScaleNormal="100" workbookViewId="0">
      <selection activeCell="P58" sqref="P58"/>
    </sheetView>
  </sheetViews>
  <sheetFormatPr defaultRowHeight="15" x14ac:dyDescent="0.25"/>
  <sheetData>
    <row r="2" spans="2:2" x14ac:dyDescent="0.25">
      <c r="B2" s="4" t="s">
        <v>20</v>
      </c>
    </row>
    <row r="22" spans="2:2" x14ac:dyDescent="0.25">
      <c r="B22" s="4" t="s">
        <v>21</v>
      </c>
    </row>
    <row r="34" spans="2:2" x14ac:dyDescent="0.25">
      <c r="B34" s="4" t="s">
        <v>22</v>
      </c>
    </row>
    <row r="35" spans="2:2" x14ac:dyDescent="0.25">
      <c r="B35" s="4" t="s">
        <v>23</v>
      </c>
    </row>
    <row r="36" spans="2:2" x14ac:dyDescent="0.25">
      <c r="B36" s="4" t="s">
        <v>24</v>
      </c>
    </row>
    <row r="37" spans="2:2" x14ac:dyDescent="0.25">
      <c r="B37" s="4" t="s">
        <v>25</v>
      </c>
    </row>
    <row r="48" spans="2:2" x14ac:dyDescent="0.25">
      <c r="B48" s="4" t="s">
        <v>26</v>
      </c>
    </row>
    <row r="61" spans="2:2" x14ac:dyDescent="0.25">
      <c r="B61" s="4" t="s">
        <v>27</v>
      </c>
    </row>
    <row r="62" spans="2:2" x14ac:dyDescent="0.25">
      <c r="B62" s="4" t="s">
        <v>23</v>
      </c>
    </row>
    <row r="63" spans="2:2" x14ac:dyDescent="0.25">
      <c r="B63" s="4" t="s">
        <v>28</v>
      </c>
    </row>
    <row r="64" spans="2:2" x14ac:dyDescent="0.25">
      <c r="B64" s="4" t="s">
        <v>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019B-2412-4B0C-8093-951B4EBF186C}">
  <dimension ref="B2:B77"/>
  <sheetViews>
    <sheetView workbookViewId="0">
      <selection activeCell="G77" sqref="G77"/>
    </sheetView>
  </sheetViews>
  <sheetFormatPr defaultRowHeight="15" x14ac:dyDescent="0.25"/>
  <sheetData>
    <row r="2" spans="2:2" x14ac:dyDescent="0.25">
      <c r="B2" s="4" t="s">
        <v>30</v>
      </c>
    </row>
    <row r="22" spans="2:2" x14ac:dyDescent="0.25">
      <c r="B22" s="4" t="s">
        <v>31</v>
      </c>
    </row>
    <row r="25" spans="2:2" x14ac:dyDescent="0.25">
      <c r="B25" s="5" t="s">
        <v>32</v>
      </c>
    </row>
    <row r="39" spans="2:2" x14ac:dyDescent="0.25">
      <c r="B39" s="4" t="s">
        <v>33</v>
      </c>
    </row>
    <row r="40" spans="2:2" x14ac:dyDescent="0.25">
      <c r="B40" s="4" t="s">
        <v>23</v>
      </c>
    </row>
    <row r="41" spans="2:2" x14ac:dyDescent="0.25">
      <c r="B41" s="4" t="s">
        <v>34</v>
      </c>
    </row>
    <row r="42" spans="2:2" x14ac:dyDescent="0.25">
      <c r="B42" s="4" t="s">
        <v>35</v>
      </c>
    </row>
    <row r="57" spans="2:2" x14ac:dyDescent="0.25">
      <c r="B57" s="4" t="s">
        <v>36</v>
      </c>
    </row>
    <row r="74" spans="2:2" x14ac:dyDescent="0.25">
      <c r="B74" s="4" t="s">
        <v>37</v>
      </c>
    </row>
    <row r="75" spans="2:2" x14ac:dyDescent="0.25">
      <c r="B75" s="4" t="s">
        <v>23</v>
      </c>
    </row>
    <row r="76" spans="2:2" x14ac:dyDescent="0.25">
      <c r="B76" s="4" t="s">
        <v>38</v>
      </c>
    </row>
    <row r="77" spans="2:2" x14ac:dyDescent="0.25">
      <c r="B77" s="4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9987-6C6F-4A02-B4AD-219FA585EAF7}">
  <dimension ref="B2:B72"/>
  <sheetViews>
    <sheetView topLeftCell="A60" workbookViewId="0">
      <selection activeCell="F72" sqref="F72"/>
    </sheetView>
  </sheetViews>
  <sheetFormatPr defaultRowHeight="15" x14ac:dyDescent="0.25"/>
  <sheetData>
    <row r="2" spans="2:2" x14ac:dyDescent="0.25">
      <c r="B2" s="4" t="s">
        <v>40</v>
      </c>
    </row>
    <row r="18" spans="2:2" x14ac:dyDescent="0.25">
      <c r="B18" s="4" t="s">
        <v>41</v>
      </c>
    </row>
    <row r="21" spans="2:2" x14ac:dyDescent="0.25">
      <c r="B21" s="4" t="s">
        <v>42</v>
      </c>
    </row>
    <row r="34" spans="2:2" x14ac:dyDescent="0.25">
      <c r="B34" s="4" t="s">
        <v>43</v>
      </c>
    </row>
    <row r="35" spans="2:2" x14ac:dyDescent="0.25">
      <c r="B35" s="4" t="s">
        <v>23</v>
      </c>
    </row>
    <row r="36" spans="2:2" x14ac:dyDescent="0.25">
      <c r="B36" s="4" t="s">
        <v>44</v>
      </c>
    </row>
    <row r="37" spans="2:2" x14ac:dyDescent="0.25">
      <c r="B37" s="4" t="s">
        <v>45</v>
      </c>
    </row>
    <row r="55" spans="2:2" x14ac:dyDescent="0.25">
      <c r="B55" s="4" t="s">
        <v>46</v>
      </c>
    </row>
    <row r="69" spans="2:2" x14ac:dyDescent="0.25">
      <c r="B69" s="4" t="s">
        <v>47</v>
      </c>
    </row>
    <row r="70" spans="2:2" x14ac:dyDescent="0.25">
      <c r="B70" s="4" t="s">
        <v>23</v>
      </c>
    </row>
    <row r="71" spans="2:2" x14ac:dyDescent="0.25">
      <c r="B71" s="4" t="s">
        <v>48</v>
      </c>
    </row>
    <row r="72" spans="2:2" x14ac:dyDescent="0.25">
      <c r="B72" s="4" t="s">
        <v>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F18A-F9F2-4891-A4BF-19E1965BCC61}">
  <dimension ref="B2:B63"/>
  <sheetViews>
    <sheetView topLeftCell="A49" workbookViewId="0">
      <selection activeCell="F63" sqref="F63"/>
    </sheetView>
  </sheetViews>
  <sheetFormatPr defaultRowHeight="15" x14ac:dyDescent="0.25"/>
  <sheetData>
    <row r="2" spans="2:2" x14ac:dyDescent="0.25">
      <c r="B2" s="4" t="s">
        <v>50</v>
      </c>
    </row>
    <row r="16" spans="2:2" x14ac:dyDescent="0.25">
      <c r="B16" s="4" t="s">
        <v>51</v>
      </c>
    </row>
    <row r="19" spans="2:2" x14ac:dyDescent="0.25">
      <c r="B19" s="4" t="s">
        <v>52</v>
      </c>
    </row>
    <row r="31" spans="2:2" x14ac:dyDescent="0.25">
      <c r="B31" s="4" t="s">
        <v>53</v>
      </c>
    </row>
    <row r="32" spans="2:2" x14ac:dyDescent="0.25">
      <c r="B32" s="4" t="s">
        <v>23</v>
      </c>
    </row>
    <row r="33" spans="2:2" x14ac:dyDescent="0.25">
      <c r="B33" s="4" t="s">
        <v>54</v>
      </c>
    </row>
    <row r="34" spans="2:2" x14ac:dyDescent="0.25">
      <c r="B34" s="4" t="s">
        <v>55</v>
      </c>
    </row>
    <row r="48" spans="2:2" x14ac:dyDescent="0.25">
      <c r="B48" s="4" t="s">
        <v>56</v>
      </c>
    </row>
    <row r="60" spans="2:2" x14ac:dyDescent="0.25">
      <c r="B60" s="4" t="s">
        <v>56</v>
      </c>
    </row>
    <row r="61" spans="2:2" x14ac:dyDescent="0.25">
      <c r="B61" s="4" t="s">
        <v>23</v>
      </c>
    </row>
    <row r="62" spans="2:2" x14ac:dyDescent="0.25">
      <c r="B62" s="4" t="s">
        <v>57</v>
      </c>
    </row>
    <row r="63" spans="2:2" x14ac:dyDescent="0.25">
      <c r="B63" s="4" t="s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Summary (2)</vt:lpstr>
      <vt:lpstr>Semua Tahapan</vt:lpstr>
      <vt:lpstr>Masa Kampanye</vt:lpstr>
      <vt:lpstr>Masa Tenang</vt:lpstr>
      <vt:lpstr>Masa Pemungutan-Rekapitulasi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Fauzi</dc:creator>
  <cp:lastModifiedBy>Ahmad Fauzi</cp:lastModifiedBy>
  <dcterms:created xsi:type="dcterms:W3CDTF">2024-04-24T09:11:50Z</dcterms:created>
  <dcterms:modified xsi:type="dcterms:W3CDTF">2024-04-27T08:19:05Z</dcterms:modified>
</cp:coreProperties>
</file>