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4695" windowHeight="2340" activeTab="1"/>
  </bookViews>
  <sheets>
    <sheet name="5842x16" sheetId="1" r:id="rId1"/>
    <sheet name="fir234" sheetId="3" r:id="rId2"/>
    <sheet name="fir1_44L" sheetId="4" r:id="rId3"/>
    <sheet name="fir1_44M" sheetId="5" r:id="rId4"/>
    <sheet name="fir_88" sheetId="2" r:id="rId5"/>
    <sheet name="fir_176" sheetId="6" r:id="rId6"/>
    <sheet name="fir_352" sheetId="7" r:id="rId7"/>
    <sheet name="volume" sheetId="8" r:id="rId8"/>
  </sheets>
  <calcPr calcId="124519"/>
</workbook>
</file>

<file path=xl/calcChain.xml><?xml version="1.0" encoding="utf-8"?>
<calcChain xmlns="http://schemas.openxmlformats.org/spreadsheetml/2006/main">
  <c r="E104" i="8"/>
  <c r="E103" s="1"/>
  <c r="E102" s="1"/>
  <c r="E101" s="1"/>
  <c r="E100" s="1"/>
  <c r="E99" s="1"/>
  <c r="E98" s="1"/>
  <c r="E97" s="1"/>
  <c r="E96" s="1"/>
  <c r="E95" s="1"/>
  <c r="E94" s="1"/>
  <c r="E93" s="1"/>
  <c r="E92" s="1"/>
  <c r="E91" s="1"/>
  <c r="E90" s="1"/>
  <c r="E89" s="1"/>
  <c r="E88" s="1"/>
  <c r="E87" s="1"/>
  <c r="E86" s="1"/>
  <c r="E85" s="1"/>
  <c r="E84" s="1"/>
  <c r="E83" s="1"/>
  <c r="E82" s="1"/>
  <c r="E81" s="1"/>
  <c r="E80" s="1"/>
  <c r="E79" s="1"/>
  <c r="E78" s="1"/>
  <c r="E77" s="1"/>
  <c r="E76" s="1"/>
  <c r="E75" s="1"/>
  <c r="E74" s="1"/>
  <c r="E73" s="1"/>
  <c r="E72" s="1"/>
  <c r="E71" s="1"/>
  <c r="E70" s="1"/>
  <c r="E69" s="1"/>
  <c r="E68" s="1"/>
  <c r="E67" s="1"/>
  <c r="E66" s="1"/>
  <c r="E65" s="1"/>
  <c r="E64" s="1"/>
  <c r="E63" s="1"/>
  <c r="E62" s="1"/>
  <c r="E61" s="1"/>
  <c r="E60" s="1"/>
  <c r="E59" s="1"/>
  <c r="E58" s="1"/>
  <c r="E57" s="1"/>
  <c r="E56" s="1"/>
  <c r="E55" s="1"/>
  <c r="E54" s="1"/>
  <c r="E53" s="1"/>
  <c r="E52" s="1"/>
  <c r="E51" s="1"/>
  <c r="E50" s="1"/>
  <c r="E49" s="1"/>
  <c r="E48" s="1"/>
  <c r="E47" s="1"/>
  <c r="E46" s="1"/>
  <c r="E45" s="1"/>
  <c r="E44" s="1"/>
  <c r="E43" s="1"/>
  <c r="E42" s="1"/>
  <c r="E41" s="1"/>
  <c r="E40" s="1"/>
  <c r="E39" s="1"/>
  <c r="E38" s="1"/>
  <c r="E37" s="1"/>
  <c r="E36" s="1"/>
  <c r="E35" s="1"/>
  <c r="E34" s="1"/>
  <c r="E33" s="1"/>
  <c r="E32" s="1"/>
  <c r="E31" s="1"/>
  <c r="E30" s="1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E10" s="1"/>
  <c r="E9" s="1"/>
  <c r="E8" s="1"/>
  <c r="E7" s="1"/>
  <c r="E6" s="1"/>
  <c r="J14" i="7"/>
  <c r="J12"/>
  <c r="J10"/>
  <c r="J8"/>
  <c r="J6"/>
  <c r="F13"/>
  <c r="F11"/>
  <c r="F9"/>
  <c r="F7"/>
  <c r="F5"/>
  <c r="K8"/>
  <c r="K10"/>
  <c r="K12"/>
  <c r="K14"/>
  <c r="K16"/>
  <c r="K18"/>
  <c r="K20"/>
  <c r="K22"/>
  <c r="K6"/>
  <c r="G7"/>
  <c r="G9"/>
  <c r="G11"/>
  <c r="G13"/>
  <c r="G15"/>
  <c r="G17"/>
  <c r="G19"/>
  <c r="G21"/>
  <c r="G23"/>
  <c r="G5"/>
  <c r="C37" i="6"/>
  <c r="G34"/>
  <c r="K33"/>
  <c r="G32"/>
  <c r="K31"/>
  <c r="G30"/>
  <c r="K29"/>
  <c r="G28"/>
  <c r="K27"/>
  <c r="G26"/>
  <c r="K25"/>
  <c r="G24"/>
  <c r="K23"/>
  <c r="G22"/>
  <c r="K21"/>
  <c r="G20"/>
  <c r="K19"/>
  <c r="J19"/>
  <c r="G18"/>
  <c r="F18"/>
  <c r="K17"/>
  <c r="J17"/>
  <c r="G16"/>
  <c r="F16"/>
  <c r="K15"/>
  <c r="J15"/>
  <c r="G14"/>
  <c r="F14"/>
  <c r="K13"/>
  <c r="J13"/>
  <c r="G12"/>
  <c r="F12"/>
  <c r="K11"/>
  <c r="J11"/>
  <c r="G10"/>
  <c r="F10"/>
  <c r="K9"/>
  <c r="J9"/>
  <c r="G8"/>
  <c r="F8"/>
  <c r="K7"/>
  <c r="J7"/>
  <c r="G6"/>
  <c r="G37" s="1"/>
  <c r="F6"/>
  <c r="K5"/>
  <c r="K37" s="1"/>
  <c r="J5"/>
  <c r="G4"/>
  <c r="F4"/>
  <c r="K7" i="2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5"/>
  <c r="J7"/>
  <c r="J9"/>
  <c r="J11"/>
  <c r="J13"/>
  <c r="J15"/>
  <c r="J17"/>
  <c r="J19"/>
  <c r="J21"/>
  <c r="J23"/>
  <c r="J25"/>
  <c r="J5"/>
  <c r="F6"/>
  <c r="F8"/>
  <c r="F10"/>
  <c r="F12"/>
  <c r="F14"/>
  <c r="F16"/>
  <c r="F18"/>
  <c r="F20"/>
  <c r="F22"/>
  <c r="F24"/>
  <c r="F26"/>
  <c r="F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4"/>
  <c r="S7" i="4"/>
  <c r="S9"/>
  <c r="S11"/>
  <c r="S13"/>
  <c r="S15"/>
  <c r="S17"/>
  <c r="S19"/>
  <c r="S21"/>
  <c r="S23"/>
  <c r="S25"/>
  <c r="S27"/>
  <c r="S29"/>
  <c r="S31"/>
  <c r="S33"/>
  <c r="S35"/>
  <c r="S37"/>
  <c r="S39"/>
  <c r="S41"/>
  <c r="S43"/>
  <c r="S45"/>
  <c r="S47"/>
  <c r="S49"/>
  <c r="S51"/>
  <c r="S53"/>
  <c r="S55"/>
  <c r="S57"/>
  <c r="S59"/>
  <c r="S61"/>
  <c r="S63"/>
  <c r="S65"/>
  <c r="S67"/>
  <c r="S69"/>
  <c r="S71"/>
  <c r="S73"/>
  <c r="S75"/>
  <c r="S77"/>
  <c r="S79"/>
  <c r="S81"/>
  <c r="S83"/>
  <c r="S85"/>
  <c r="S87"/>
  <c r="S89"/>
  <c r="S91"/>
  <c r="S93"/>
  <c r="S95"/>
  <c r="S97"/>
  <c r="S99"/>
  <c r="S101"/>
  <c r="S103"/>
  <c r="S105"/>
  <c r="S107"/>
  <c r="S109"/>
  <c r="S111"/>
  <c r="S113"/>
  <c r="S115"/>
  <c r="S117"/>
  <c r="S119"/>
  <c r="S121"/>
  <c r="S123"/>
  <c r="S125"/>
  <c r="S127"/>
  <c r="S129"/>
  <c r="S131"/>
  <c r="S133"/>
  <c r="S135"/>
  <c r="S137"/>
  <c r="S139"/>
  <c r="S141"/>
  <c r="S143"/>
  <c r="S145"/>
  <c r="S147"/>
  <c r="S149"/>
  <c r="S151"/>
  <c r="S153"/>
  <c r="S155"/>
  <c r="S157"/>
  <c r="S159"/>
  <c r="S161"/>
  <c r="S163"/>
  <c r="S165"/>
  <c r="S167"/>
  <c r="S169"/>
  <c r="S171"/>
  <c r="S173"/>
  <c r="S175"/>
  <c r="S177"/>
  <c r="S179"/>
  <c r="S181"/>
  <c r="S183"/>
  <c r="S185"/>
  <c r="S187"/>
  <c r="S189"/>
  <c r="S191"/>
  <c r="S193"/>
  <c r="S195"/>
  <c r="S197"/>
  <c r="S199"/>
  <c r="S201"/>
  <c r="S203"/>
  <c r="S205"/>
  <c r="S207"/>
  <c r="S209"/>
  <c r="S211"/>
  <c r="S213"/>
  <c r="S215"/>
  <c r="S217"/>
  <c r="S219"/>
  <c r="S221"/>
  <c r="S223"/>
  <c r="S225"/>
  <c r="S227"/>
  <c r="S229"/>
  <c r="S231"/>
  <c r="S233"/>
  <c r="S5"/>
  <c r="K6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124"/>
  <c r="K126"/>
  <c r="K128"/>
  <c r="K130"/>
  <c r="K132"/>
  <c r="K134"/>
  <c r="K136"/>
  <c r="K138"/>
  <c r="K140"/>
  <c r="K142"/>
  <c r="K144"/>
  <c r="K146"/>
  <c r="K148"/>
  <c r="K150"/>
  <c r="K152"/>
  <c r="K154"/>
  <c r="K156"/>
  <c r="K158"/>
  <c r="K160"/>
  <c r="K162"/>
  <c r="K164"/>
  <c r="K166"/>
  <c r="K168"/>
  <c r="K170"/>
  <c r="K172"/>
  <c r="K174"/>
  <c r="K176"/>
  <c r="K178"/>
  <c r="K180"/>
  <c r="K182"/>
  <c r="K184"/>
  <c r="K186"/>
  <c r="K188"/>
  <c r="K190"/>
  <c r="K192"/>
  <c r="K194"/>
  <c r="K196"/>
  <c r="K198"/>
  <c r="K200"/>
  <c r="K202"/>
  <c r="K204"/>
  <c r="K206"/>
  <c r="K208"/>
  <c r="K210"/>
  <c r="K212"/>
  <c r="K214"/>
  <c r="K216"/>
  <c r="K218"/>
  <c r="K220"/>
  <c r="K222"/>
  <c r="K224"/>
  <c r="K226"/>
  <c r="K228"/>
  <c r="K230"/>
  <c r="K232"/>
  <c r="K234"/>
  <c r="K4"/>
  <c r="R7" i="5"/>
  <c r="R9"/>
  <c r="R11"/>
  <c r="R13"/>
  <c r="R15"/>
  <c r="R17"/>
  <c r="R19"/>
  <c r="R21"/>
  <c r="R23"/>
  <c r="R25"/>
  <c r="R27"/>
  <c r="R29"/>
  <c r="R31"/>
  <c r="R33"/>
  <c r="R35"/>
  <c r="R37"/>
  <c r="R39"/>
  <c r="R41"/>
  <c r="R43"/>
  <c r="R45"/>
  <c r="R47"/>
  <c r="R49"/>
  <c r="R51"/>
  <c r="R53"/>
  <c r="R55"/>
  <c r="R57"/>
  <c r="R59"/>
  <c r="R61"/>
  <c r="R63"/>
  <c r="R65"/>
  <c r="R67"/>
  <c r="R69"/>
  <c r="R71"/>
  <c r="R73"/>
  <c r="R75"/>
  <c r="R77"/>
  <c r="R79"/>
  <c r="R81"/>
  <c r="R83"/>
  <c r="R85"/>
  <c r="R87"/>
  <c r="R89"/>
  <c r="R91"/>
  <c r="R93"/>
  <c r="R95"/>
  <c r="R97"/>
  <c r="R99"/>
  <c r="R101"/>
  <c r="R103"/>
  <c r="R105"/>
  <c r="R107"/>
  <c r="R109"/>
  <c r="R111"/>
  <c r="R113"/>
  <c r="R115"/>
  <c r="R117"/>
  <c r="R119"/>
  <c r="R121"/>
  <c r="R123"/>
  <c r="R125"/>
  <c r="R127"/>
  <c r="R129"/>
  <c r="R131"/>
  <c r="R133"/>
  <c r="R135"/>
  <c r="R137"/>
  <c r="R139"/>
  <c r="R141"/>
  <c r="R143"/>
  <c r="R145"/>
  <c r="R147"/>
  <c r="R149"/>
  <c r="R151"/>
  <c r="R153"/>
  <c r="R155"/>
  <c r="R157"/>
  <c r="R159"/>
  <c r="R161"/>
  <c r="R163"/>
  <c r="R165"/>
  <c r="R167"/>
  <c r="R169"/>
  <c r="R171"/>
  <c r="R173"/>
  <c r="R175"/>
  <c r="R177"/>
  <c r="R179"/>
  <c r="R181"/>
  <c r="R183"/>
  <c r="R185"/>
  <c r="R187"/>
  <c r="R189"/>
  <c r="R191"/>
  <c r="R193"/>
  <c r="R195"/>
  <c r="R197"/>
  <c r="R199"/>
  <c r="R201"/>
  <c r="R5"/>
  <c r="K6"/>
  <c r="K8"/>
  <c r="K10"/>
  <c r="K12"/>
  <c r="K204" s="1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124"/>
  <c r="K126"/>
  <c r="K128"/>
  <c r="K130"/>
  <c r="K132"/>
  <c r="K134"/>
  <c r="K136"/>
  <c r="K138"/>
  <c r="K140"/>
  <c r="K142"/>
  <c r="K144"/>
  <c r="K146"/>
  <c r="K148"/>
  <c r="K150"/>
  <c r="K152"/>
  <c r="K154"/>
  <c r="K156"/>
  <c r="K158"/>
  <c r="K160"/>
  <c r="K162"/>
  <c r="K164"/>
  <c r="K166"/>
  <c r="K168"/>
  <c r="K170"/>
  <c r="K172"/>
  <c r="K174"/>
  <c r="K176"/>
  <c r="K178"/>
  <c r="K180"/>
  <c r="K182"/>
  <c r="K184"/>
  <c r="K186"/>
  <c r="K188"/>
  <c r="K190"/>
  <c r="K192"/>
  <c r="K194"/>
  <c r="K196"/>
  <c r="K198"/>
  <c r="K200"/>
  <c r="K202"/>
  <c r="K4"/>
  <c r="Q6" i="3"/>
  <c r="Q8"/>
  <c r="Q10"/>
  <c r="Q12"/>
  <c r="Q14"/>
  <c r="Q4"/>
  <c r="L6"/>
  <c r="L8"/>
  <c r="L10"/>
  <c r="L12"/>
  <c r="L14"/>
  <c r="L16"/>
  <c r="L18"/>
  <c r="L4"/>
  <c r="G6"/>
  <c r="G8"/>
  <c r="G10"/>
  <c r="G12"/>
  <c r="G14"/>
  <c r="G16"/>
  <c r="G18"/>
  <c r="G20"/>
  <c r="G22"/>
  <c r="G24"/>
  <c r="G26"/>
  <c r="G4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3"/>
  <c r="P13" i="5"/>
  <c r="Q13"/>
  <c r="P15"/>
  <c r="Q15"/>
  <c r="P17"/>
  <c r="Q17"/>
  <c r="P19"/>
  <c r="Q19"/>
  <c r="P21"/>
  <c r="Q21"/>
  <c r="P23"/>
  <c r="Q23"/>
  <c r="P25"/>
  <c r="Q25"/>
  <c r="P27"/>
  <c r="Q27"/>
  <c r="P29"/>
  <c r="Q29"/>
  <c r="P31"/>
  <c r="Q31"/>
  <c r="P33"/>
  <c r="Q33"/>
  <c r="P35"/>
  <c r="Q35"/>
  <c r="P37"/>
  <c r="Q37"/>
  <c r="P39"/>
  <c r="Q39"/>
  <c r="P41"/>
  <c r="Q41"/>
  <c r="P43"/>
  <c r="Q43"/>
  <c r="P45"/>
  <c r="Q45"/>
  <c r="P47"/>
  <c r="Q47"/>
  <c r="P49"/>
  <c r="Q49"/>
  <c r="P51"/>
  <c r="Q51"/>
  <c r="P53"/>
  <c r="Q53"/>
  <c r="P55"/>
  <c r="Q55"/>
  <c r="P57"/>
  <c r="Q57"/>
  <c r="P59"/>
  <c r="Q59"/>
  <c r="P61"/>
  <c r="Q61"/>
  <c r="P63"/>
  <c r="Q63"/>
  <c r="P65"/>
  <c r="Q65"/>
  <c r="P67"/>
  <c r="Q67"/>
  <c r="P69"/>
  <c r="Q69"/>
  <c r="P71"/>
  <c r="Q71"/>
  <c r="P73"/>
  <c r="Q73"/>
  <c r="P75"/>
  <c r="Q75"/>
  <c r="P77"/>
  <c r="Q77"/>
  <c r="P79"/>
  <c r="Q79"/>
  <c r="P81"/>
  <c r="Q81"/>
  <c r="P83"/>
  <c r="Q83"/>
  <c r="P85"/>
  <c r="Q85"/>
  <c r="P87"/>
  <c r="Q87"/>
  <c r="P89"/>
  <c r="Q89"/>
  <c r="P91"/>
  <c r="Q91"/>
  <c r="P93"/>
  <c r="Q93"/>
  <c r="P95"/>
  <c r="Q95"/>
  <c r="P97"/>
  <c r="Q97"/>
  <c r="P99"/>
  <c r="Q99"/>
  <c r="P101"/>
  <c r="Q101"/>
  <c r="P103"/>
  <c r="Q103"/>
  <c r="P105"/>
  <c r="Q105"/>
  <c r="P7"/>
  <c r="Q7"/>
  <c r="P9"/>
  <c r="Q9"/>
  <c r="P11"/>
  <c r="Q11"/>
  <c r="Q5"/>
  <c r="P5"/>
  <c r="N21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N7"/>
  <c r="N9"/>
  <c r="N11"/>
  <c r="N13"/>
  <c r="N15"/>
  <c r="N17"/>
  <c r="N19"/>
  <c r="N5"/>
  <c r="I12"/>
  <c r="J12"/>
  <c r="I14"/>
  <c r="J14"/>
  <c r="I16"/>
  <c r="J16"/>
  <c r="I18"/>
  <c r="J18"/>
  <c r="I20"/>
  <c r="J20"/>
  <c r="I22"/>
  <c r="J22"/>
  <c r="I24"/>
  <c r="J24"/>
  <c r="I26"/>
  <c r="J26"/>
  <c r="I28"/>
  <c r="J28"/>
  <c r="I30"/>
  <c r="J30"/>
  <c r="I32"/>
  <c r="J32"/>
  <c r="I34"/>
  <c r="J34"/>
  <c r="I36"/>
  <c r="J36"/>
  <c r="I38"/>
  <c r="J38"/>
  <c r="I40"/>
  <c r="J40"/>
  <c r="I42"/>
  <c r="J42"/>
  <c r="I44"/>
  <c r="J44"/>
  <c r="I46"/>
  <c r="J46"/>
  <c r="I48"/>
  <c r="J48"/>
  <c r="I50"/>
  <c r="J50"/>
  <c r="I52"/>
  <c r="J52"/>
  <c r="I54"/>
  <c r="J54"/>
  <c r="I56"/>
  <c r="J56"/>
  <c r="I58"/>
  <c r="J58"/>
  <c r="I60"/>
  <c r="J60"/>
  <c r="I62"/>
  <c r="J62"/>
  <c r="I64"/>
  <c r="J64"/>
  <c r="I66"/>
  <c r="J66"/>
  <c r="I68"/>
  <c r="J68"/>
  <c r="I70"/>
  <c r="J70"/>
  <c r="I72"/>
  <c r="J72"/>
  <c r="I74"/>
  <c r="J74"/>
  <c r="I76"/>
  <c r="J76"/>
  <c r="I78"/>
  <c r="J78"/>
  <c r="I80"/>
  <c r="J80"/>
  <c r="I82"/>
  <c r="J82"/>
  <c r="I84"/>
  <c r="J84"/>
  <c r="I86"/>
  <c r="J86"/>
  <c r="I88"/>
  <c r="J88"/>
  <c r="I90"/>
  <c r="J90"/>
  <c r="I92"/>
  <c r="J92"/>
  <c r="I94"/>
  <c r="J94"/>
  <c r="I96"/>
  <c r="J96"/>
  <c r="I98"/>
  <c r="J98"/>
  <c r="I100"/>
  <c r="J100"/>
  <c r="I102"/>
  <c r="J102"/>
  <c r="I104"/>
  <c r="J104"/>
  <c r="I106"/>
  <c r="J106"/>
  <c r="I6"/>
  <c r="J6"/>
  <c r="I8"/>
  <c r="J8"/>
  <c r="I10"/>
  <c r="J10"/>
  <c r="J4"/>
  <c r="I4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G202"/>
  <c r="G6"/>
  <c r="G8"/>
  <c r="G10"/>
  <c r="G12"/>
  <c r="G14"/>
  <c r="G16"/>
  <c r="G18"/>
  <c r="G4"/>
  <c r="G12" i="4"/>
  <c r="G14"/>
  <c r="G16"/>
  <c r="J16" s="1"/>
  <c r="G18"/>
  <c r="J18" s="1"/>
  <c r="G20"/>
  <c r="J20" s="1"/>
  <c r="G22"/>
  <c r="J22" s="1"/>
  <c r="G24"/>
  <c r="G26"/>
  <c r="G28"/>
  <c r="G30"/>
  <c r="G32"/>
  <c r="G34"/>
  <c r="G36"/>
  <c r="G38"/>
  <c r="G40"/>
  <c r="J40" s="1"/>
  <c r="G42"/>
  <c r="G44"/>
  <c r="J44" s="1"/>
  <c r="G46"/>
  <c r="G48"/>
  <c r="G50"/>
  <c r="J50" s="1"/>
  <c r="G52"/>
  <c r="G54"/>
  <c r="G56"/>
  <c r="G58"/>
  <c r="G60"/>
  <c r="G62"/>
  <c r="G64"/>
  <c r="J64" s="1"/>
  <c r="G66"/>
  <c r="G68"/>
  <c r="J68" s="1"/>
  <c r="G70"/>
  <c r="G72"/>
  <c r="G74"/>
  <c r="J74" s="1"/>
  <c r="G76"/>
  <c r="J76" s="1"/>
  <c r="G78"/>
  <c r="G80"/>
  <c r="J80" s="1"/>
  <c r="G82"/>
  <c r="G84"/>
  <c r="G86"/>
  <c r="G88"/>
  <c r="J88" s="1"/>
  <c r="G90"/>
  <c r="J90" s="1"/>
  <c r="G92"/>
  <c r="J92" s="1"/>
  <c r="G94"/>
  <c r="J94" s="1"/>
  <c r="G96"/>
  <c r="G98"/>
  <c r="G100"/>
  <c r="G102"/>
  <c r="G104"/>
  <c r="G106"/>
  <c r="G108"/>
  <c r="G110"/>
  <c r="G112"/>
  <c r="J112" s="1"/>
  <c r="G114"/>
  <c r="G116"/>
  <c r="J116" s="1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G202"/>
  <c r="G204"/>
  <c r="G206"/>
  <c r="G208"/>
  <c r="G210"/>
  <c r="G212"/>
  <c r="G214"/>
  <c r="G216"/>
  <c r="G218"/>
  <c r="G220"/>
  <c r="G222"/>
  <c r="G224"/>
  <c r="G226"/>
  <c r="G228"/>
  <c r="G230"/>
  <c r="G232"/>
  <c r="G234"/>
  <c r="G10"/>
  <c r="G8"/>
  <c r="G6"/>
  <c r="J6" s="1"/>
  <c r="G4"/>
  <c r="J4" s="1"/>
  <c r="J28"/>
  <c r="J30"/>
  <c r="J52"/>
  <c r="J54"/>
  <c r="J78"/>
  <c r="J100"/>
  <c r="J102"/>
  <c r="Q121"/>
  <c r="R121"/>
  <c r="Q7"/>
  <c r="R7"/>
  <c r="Q9"/>
  <c r="R9"/>
  <c r="Q11"/>
  <c r="R11"/>
  <c r="Q13"/>
  <c r="R13"/>
  <c r="Q15"/>
  <c r="R15"/>
  <c r="Q17"/>
  <c r="R17"/>
  <c r="Q19"/>
  <c r="R19"/>
  <c r="Q21"/>
  <c r="R21"/>
  <c r="Q23"/>
  <c r="R23"/>
  <c r="Q25"/>
  <c r="R25"/>
  <c r="Q27"/>
  <c r="R27"/>
  <c r="Q29"/>
  <c r="R29"/>
  <c r="Q31"/>
  <c r="R31"/>
  <c r="Q33"/>
  <c r="R33"/>
  <c r="Q35"/>
  <c r="R35"/>
  <c r="Q37"/>
  <c r="R37"/>
  <c r="Q39"/>
  <c r="R39"/>
  <c r="Q41"/>
  <c r="R41"/>
  <c r="Q43"/>
  <c r="R43"/>
  <c r="Q45"/>
  <c r="R45"/>
  <c r="Q47"/>
  <c r="R47"/>
  <c r="Q49"/>
  <c r="R49"/>
  <c r="Q51"/>
  <c r="R51"/>
  <c r="Q53"/>
  <c r="R53"/>
  <c r="Q55"/>
  <c r="R55"/>
  <c r="Q57"/>
  <c r="R57"/>
  <c r="Q59"/>
  <c r="R59"/>
  <c r="Q61"/>
  <c r="R61"/>
  <c r="Q63"/>
  <c r="R63"/>
  <c r="Q65"/>
  <c r="R65"/>
  <c r="Q67"/>
  <c r="R67"/>
  <c r="Q69"/>
  <c r="R69"/>
  <c r="Q71"/>
  <c r="R71"/>
  <c r="Q73"/>
  <c r="R73"/>
  <c r="Q75"/>
  <c r="R75"/>
  <c r="Q77"/>
  <c r="R77"/>
  <c r="Q79"/>
  <c r="R79"/>
  <c r="Q81"/>
  <c r="R81"/>
  <c r="Q83"/>
  <c r="R83"/>
  <c r="Q85"/>
  <c r="R85"/>
  <c r="Q87"/>
  <c r="R87"/>
  <c r="Q89"/>
  <c r="R89"/>
  <c r="Q91"/>
  <c r="R91"/>
  <c r="Q93"/>
  <c r="R93"/>
  <c r="Q95"/>
  <c r="R95"/>
  <c r="Q97"/>
  <c r="R97"/>
  <c r="Q99"/>
  <c r="R99"/>
  <c r="Q101"/>
  <c r="R101"/>
  <c r="Q103"/>
  <c r="R103"/>
  <c r="Q105"/>
  <c r="R105"/>
  <c r="Q107"/>
  <c r="R107"/>
  <c r="Q109"/>
  <c r="R109"/>
  <c r="Q111"/>
  <c r="R111"/>
  <c r="Q113"/>
  <c r="R113"/>
  <c r="Q115"/>
  <c r="R115"/>
  <c r="Q117"/>
  <c r="R117"/>
  <c r="Q119"/>
  <c r="R119"/>
  <c r="R5"/>
  <c r="Q5"/>
  <c r="I6"/>
  <c r="I8"/>
  <c r="I10"/>
  <c r="I12"/>
  <c r="J12"/>
  <c r="I14"/>
  <c r="J14"/>
  <c r="I16"/>
  <c r="I18"/>
  <c r="I20"/>
  <c r="I22"/>
  <c r="I24"/>
  <c r="J24"/>
  <c r="I26"/>
  <c r="J26"/>
  <c r="I28"/>
  <c r="I30"/>
  <c r="I32"/>
  <c r="J32"/>
  <c r="I34"/>
  <c r="J34"/>
  <c r="I36"/>
  <c r="J36"/>
  <c r="I38"/>
  <c r="J38"/>
  <c r="I40"/>
  <c r="I42"/>
  <c r="J42"/>
  <c r="I44"/>
  <c r="I46"/>
  <c r="J46"/>
  <c r="I48"/>
  <c r="J48"/>
  <c r="I50"/>
  <c r="I52"/>
  <c r="I54"/>
  <c r="I56"/>
  <c r="J56"/>
  <c r="I58"/>
  <c r="J58"/>
  <c r="I60"/>
  <c r="J60"/>
  <c r="I62"/>
  <c r="J62"/>
  <c r="I64"/>
  <c r="I66"/>
  <c r="J66"/>
  <c r="I68"/>
  <c r="I70"/>
  <c r="J70"/>
  <c r="I72"/>
  <c r="J72"/>
  <c r="I74"/>
  <c r="I76"/>
  <c r="I78"/>
  <c r="I80"/>
  <c r="I82"/>
  <c r="J82"/>
  <c r="I84"/>
  <c r="J84"/>
  <c r="I86"/>
  <c r="J86"/>
  <c r="I88"/>
  <c r="I90"/>
  <c r="I92"/>
  <c r="I94"/>
  <c r="I96"/>
  <c r="J96"/>
  <c r="I98"/>
  <c r="J98"/>
  <c r="I100"/>
  <c r="I102"/>
  <c r="I104"/>
  <c r="J104"/>
  <c r="I106"/>
  <c r="J106"/>
  <c r="I108"/>
  <c r="J108"/>
  <c r="I110"/>
  <c r="J110"/>
  <c r="I112"/>
  <c r="I114"/>
  <c r="J114"/>
  <c r="I116"/>
  <c r="I118"/>
  <c r="J118"/>
  <c r="I4"/>
  <c r="J8"/>
  <c r="J10"/>
  <c r="O7"/>
  <c r="O9"/>
  <c r="O11"/>
  <c r="O13"/>
  <c r="O15"/>
  <c r="O17"/>
  <c r="O19"/>
  <c r="O21"/>
  <c r="O23"/>
  <c r="O25"/>
  <c r="O27"/>
  <c r="O29"/>
  <c r="O31"/>
  <c r="O33"/>
  <c r="O35"/>
  <c r="O37"/>
  <c r="O39"/>
  <c r="O41"/>
  <c r="O43"/>
  <c r="O45"/>
  <c r="O47"/>
  <c r="O49"/>
  <c r="O51"/>
  <c r="O53"/>
  <c r="O55"/>
  <c r="O57"/>
  <c r="O59"/>
  <c r="O61"/>
  <c r="O63"/>
  <c r="O65"/>
  <c r="O67"/>
  <c r="O69"/>
  <c r="O71"/>
  <c r="O73"/>
  <c r="O75"/>
  <c r="O77"/>
  <c r="O79"/>
  <c r="O81"/>
  <c r="O83"/>
  <c r="O85"/>
  <c r="O87"/>
  <c r="O89"/>
  <c r="O91"/>
  <c r="O93"/>
  <c r="O95"/>
  <c r="O97"/>
  <c r="O99"/>
  <c r="O101"/>
  <c r="O103"/>
  <c r="O105"/>
  <c r="O107"/>
  <c r="O109"/>
  <c r="O111"/>
  <c r="O113"/>
  <c r="O115"/>
  <c r="O117"/>
  <c r="O119"/>
  <c r="O5"/>
  <c r="R11" i="1"/>
  <c r="C50" i="2"/>
  <c r="N13" i="1"/>
  <c r="J19"/>
  <c r="G25" i="7" l="1"/>
  <c r="K25"/>
  <c r="K50" i="2"/>
  <c r="S236" i="4"/>
  <c r="K236"/>
  <c r="Q16" i="3"/>
  <c r="R204" i="5"/>
  <c r="L20" i="3"/>
  <c r="G28"/>
  <c r="G50" i="2"/>
</calcChain>
</file>

<file path=xl/sharedStrings.xml><?xml version="1.0" encoding="utf-8"?>
<sst xmlns="http://schemas.openxmlformats.org/spreadsheetml/2006/main" count="3" uniqueCount="3">
  <si>
    <t>first row</t>
  </si>
  <si>
    <t>second row</t>
  </si>
  <si>
    <t>fir</t>
  </si>
</sst>
</file>

<file path=xl/styles.xml><?xml version="1.0" encoding="utf-8"?>
<styleSheet xmlns="http://schemas.openxmlformats.org/spreadsheetml/2006/main">
  <numFmts count="2">
    <numFmt numFmtId="164" formatCode="#,##0.00000000000000000000"/>
    <numFmt numFmtId="165" formatCode="0.00000000000000000000"/>
  </numFmts>
  <fonts count="3">
    <font>
      <sz val="11"/>
      <color theme="1"/>
      <name val="Calibri"/>
      <family val="2"/>
      <charset val="204"/>
      <scheme val="minor"/>
    </font>
    <font>
      <sz val="10"/>
      <color rgb="FF000000"/>
      <name val="LucidaConsole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NumberFormat="1" applyFon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2" fillId="0" borderId="0" xfId="0" applyFont="1"/>
    <xf numFmtId="0" fontId="0" fillId="0" borderId="0" xfId="0" applyNumberFormat="1" applyFont="1"/>
    <xf numFmtId="0" fontId="0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2" fillId="0" borderId="0" xfId="0" applyNumberFormat="1" applyFont="1"/>
    <xf numFmtId="1" fontId="2" fillId="0" borderId="0" xfId="0" applyNumberFormat="1" applyFon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Font="1"/>
    <xf numFmtId="164" fontId="0" fillId="0" borderId="0" xfId="0" applyNumberFormat="1" applyFont="1"/>
    <xf numFmtId="1" fontId="0" fillId="0" borderId="1" xfId="0" applyNumberFormat="1" applyFont="1" applyBorder="1"/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0" borderId="4" xfId="0" applyNumberFormat="1" applyFont="1" applyBorder="1"/>
    <xf numFmtId="1" fontId="0" fillId="0" borderId="5" xfId="0" applyNumberFormat="1" applyFont="1" applyBorder="1"/>
    <xf numFmtId="1" fontId="0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87"/>
  <sheetViews>
    <sheetView workbookViewId="0">
      <selection activeCell="L35" sqref="L35"/>
    </sheetView>
  </sheetViews>
  <sheetFormatPr defaultRowHeight="15"/>
  <cols>
    <col min="2" max="2" width="5.85546875" customWidth="1"/>
    <col min="3" max="3" width="6.140625" customWidth="1"/>
    <col min="4" max="4" width="4.42578125" customWidth="1"/>
    <col min="8" max="8" width="11" bestFit="1" customWidth="1"/>
  </cols>
  <sheetData>
    <row r="3" spans="1:18">
      <c r="A3">
        <v>1</v>
      </c>
      <c r="B3" s="17">
        <v>0</v>
      </c>
      <c r="C3" s="18">
        <f>664-B3</f>
        <v>664</v>
      </c>
      <c r="D3">
        <v>1</v>
      </c>
      <c r="E3" s="1">
        <v>-12</v>
      </c>
      <c r="G3">
        <v>4</v>
      </c>
      <c r="H3">
        <v>0</v>
      </c>
      <c r="I3">
        <v>1</v>
      </c>
      <c r="J3" s="1">
        <v>1787</v>
      </c>
      <c r="L3">
        <v>0</v>
      </c>
      <c r="M3">
        <v>1</v>
      </c>
      <c r="N3" s="1">
        <v>-26591</v>
      </c>
      <c r="P3">
        <v>0</v>
      </c>
      <c r="Q3">
        <v>1</v>
      </c>
      <c r="R3">
        <v>100522</v>
      </c>
    </row>
    <row r="4" spans="1:18">
      <c r="B4" s="19">
        <v>8</v>
      </c>
      <c r="C4" s="20">
        <f t="shared" ref="C4:C44" si="0">664-B4</f>
        <v>656</v>
      </c>
      <c r="D4">
        <v>2</v>
      </c>
      <c r="E4" s="1">
        <v>26</v>
      </c>
      <c r="G4">
        <v>12</v>
      </c>
      <c r="H4">
        <v>8</v>
      </c>
      <c r="I4">
        <v>2</v>
      </c>
      <c r="J4" s="1">
        <v>-14786</v>
      </c>
      <c r="L4">
        <v>8</v>
      </c>
      <c r="M4">
        <v>2</v>
      </c>
      <c r="N4" s="1">
        <v>229059</v>
      </c>
      <c r="P4">
        <v>8</v>
      </c>
      <c r="Q4">
        <v>2</v>
      </c>
      <c r="R4">
        <v>-825796</v>
      </c>
    </row>
    <row r="5" spans="1:18">
      <c r="B5" s="19">
        <v>16</v>
      </c>
      <c r="C5" s="20">
        <f t="shared" si="0"/>
        <v>648</v>
      </c>
      <c r="D5">
        <v>3</v>
      </c>
      <c r="E5" s="1">
        <v>-52</v>
      </c>
      <c r="G5">
        <v>20</v>
      </c>
      <c r="H5">
        <v>16</v>
      </c>
      <c r="I5">
        <v>3</v>
      </c>
      <c r="J5" s="1">
        <v>66404</v>
      </c>
      <c r="L5">
        <v>16</v>
      </c>
      <c r="M5">
        <v>3</v>
      </c>
      <c r="N5" s="1">
        <v>-1052136</v>
      </c>
      <c r="P5">
        <v>16</v>
      </c>
      <c r="Q5">
        <v>3</v>
      </c>
      <c r="R5">
        <v>4919578</v>
      </c>
    </row>
    <row r="6" spans="1:18">
      <c r="B6" s="21">
        <v>24</v>
      </c>
      <c r="C6" s="22">
        <f t="shared" si="0"/>
        <v>640</v>
      </c>
      <c r="D6">
        <v>4</v>
      </c>
      <c r="E6" s="1">
        <v>95</v>
      </c>
      <c r="G6">
        <v>28</v>
      </c>
      <c r="H6">
        <v>24</v>
      </c>
      <c r="I6">
        <v>4</v>
      </c>
      <c r="J6" s="1">
        <v>-214470</v>
      </c>
      <c r="L6">
        <v>24</v>
      </c>
      <c r="M6">
        <v>4</v>
      </c>
      <c r="N6" s="1">
        <v>5043972</v>
      </c>
      <c r="R6">
        <v>8388608</v>
      </c>
    </row>
    <row r="7" spans="1:18">
      <c r="A7">
        <v>2</v>
      </c>
      <c r="B7" s="17">
        <v>32</v>
      </c>
      <c r="C7" s="18">
        <f t="shared" si="0"/>
        <v>632</v>
      </c>
      <c r="D7">
        <v>5</v>
      </c>
      <c r="E7" s="1">
        <v>-163</v>
      </c>
      <c r="G7">
        <v>36</v>
      </c>
      <c r="H7">
        <v>32</v>
      </c>
      <c r="I7">
        <v>5</v>
      </c>
      <c r="J7" s="1">
        <v>569338</v>
      </c>
      <c r="N7" s="1">
        <v>8388608</v>
      </c>
      <c r="P7">
        <v>24</v>
      </c>
      <c r="Q7">
        <v>4</v>
      </c>
      <c r="R7">
        <v>4919578</v>
      </c>
    </row>
    <row r="8" spans="1:18">
      <c r="B8" s="19">
        <v>40</v>
      </c>
      <c r="C8" s="20">
        <f t="shared" si="0"/>
        <v>624</v>
      </c>
      <c r="D8">
        <v>6</v>
      </c>
      <c r="E8" s="1">
        <v>265</v>
      </c>
      <c r="G8">
        <v>44</v>
      </c>
      <c r="H8">
        <v>40</v>
      </c>
      <c r="I8">
        <v>6</v>
      </c>
      <c r="J8" s="1">
        <v>-1425002</v>
      </c>
      <c r="L8">
        <v>32</v>
      </c>
      <c r="M8">
        <v>5</v>
      </c>
      <c r="N8" s="1">
        <v>5043972</v>
      </c>
      <c r="P8">
        <v>32</v>
      </c>
      <c r="Q8">
        <v>5</v>
      </c>
      <c r="R8">
        <v>-825796</v>
      </c>
    </row>
    <row r="9" spans="1:18">
      <c r="B9" s="19">
        <v>48</v>
      </c>
      <c r="C9" s="20">
        <f t="shared" si="0"/>
        <v>616</v>
      </c>
      <c r="D9">
        <v>7</v>
      </c>
      <c r="E9" s="1">
        <v>-414</v>
      </c>
      <c r="G9">
        <v>52</v>
      </c>
      <c r="H9">
        <v>48</v>
      </c>
      <c r="I9">
        <v>7</v>
      </c>
      <c r="J9" s="1">
        <v>5211033</v>
      </c>
      <c r="L9">
        <v>40</v>
      </c>
      <c r="M9">
        <v>6</v>
      </c>
      <c r="N9" s="1">
        <v>-1052136</v>
      </c>
      <c r="P9">
        <v>40</v>
      </c>
      <c r="Q9">
        <v>6</v>
      </c>
      <c r="R9">
        <v>100522</v>
      </c>
    </row>
    <row r="10" spans="1:18">
      <c r="B10" s="21">
        <v>56</v>
      </c>
      <c r="C10" s="22">
        <f t="shared" si="0"/>
        <v>608</v>
      </c>
      <c r="D10">
        <v>8</v>
      </c>
      <c r="E10" s="1">
        <v>626</v>
      </c>
      <c r="J10" s="1">
        <v>8388608</v>
      </c>
      <c r="L10">
        <v>48</v>
      </c>
      <c r="M10">
        <v>7</v>
      </c>
      <c r="N10" s="1">
        <v>229059</v>
      </c>
    </row>
    <row r="11" spans="1:18">
      <c r="A11">
        <v>3</v>
      </c>
      <c r="B11" s="17">
        <v>64</v>
      </c>
      <c r="C11" s="18">
        <f t="shared" si="0"/>
        <v>600</v>
      </c>
      <c r="D11">
        <v>9</v>
      </c>
      <c r="E11" s="1">
        <v>-918</v>
      </c>
      <c r="G11">
        <v>60</v>
      </c>
      <c r="H11">
        <v>56</v>
      </c>
      <c r="I11">
        <v>8</v>
      </c>
      <c r="J11" s="1">
        <v>5211033</v>
      </c>
      <c r="L11">
        <v>56</v>
      </c>
      <c r="M11">
        <v>8</v>
      </c>
      <c r="N11" s="1">
        <v>-26591</v>
      </c>
      <c r="R11">
        <f>SUM(R3:R5) + SUM(R7:R9)</f>
        <v>8388608</v>
      </c>
    </row>
    <row r="12" spans="1:18">
      <c r="B12" s="19">
        <v>72</v>
      </c>
      <c r="C12" s="20">
        <f t="shared" si="0"/>
        <v>592</v>
      </c>
      <c r="D12">
        <v>10</v>
      </c>
      <c r="E12" s="1">
        <v>1316</v>
      </c>
      <c r="G12">
        <v>68</v>
      </c>
      <c r="H12">
        <v>64</v>
      </c>
      <c r="I12">
        <v>9</v>
      </c>
      <c r="J12" s="1">
        <v>-1425002</v>
      </c>
      <c r="L12" s="1"/>
    </row>
    <row r="13" spans="1:18">
      <c r="B13" s="19">
        <v>80</v>
      </c>
      <c r="C13" s="20">
        <f t="shared" si="0"/>
        <v>584</v>
      </c>
      <c r="D13">
        <v>11</v>
      </c>
      <c r="E13" s="1">
        <v>-1846</v>
      </c>
      <c r="G13">
        <v>76</v>
      </c>
      <c r="H13">
        <v>72</v>
      </c>
      <c r="I13">
        <v>10</v>
      </c>
      <c r="J13" s="1">
        <v>569338</v>
      </c>
      <c r="L13" s="1"/>
      <c r="N13">
        <f>SUM(N3:N6) + SUM(N8:N11)</f>
        <v>8388608</v>
      </c>
    </row>
    <row r="14" spans="1:18">
      <c r="B14" s="21">
        <v>88</v>
      </c>
      <c r="C14" s="22">
        <f t="shared" si="0"/>
        <v>576</v>
      </c>
      <c r="D14">
        <v>12</v>
      </c>
      <c r="E14" s="1">
        <v>2542</v>
      </c>
      <c r="G14">
        <v>84</v>
      </c>
      <c r="H14">
        <v>80</v>
      </c>
      <c r="I14">
        <v>11</v>
      </c>
      <c r="J14" s="1">
        <v>-214470</v>
      </c>
      <c r="L14" s="1"/>
    </row>
    <row r="15" spans="1:18">
      <c r="A15">
        <v>4</v>
      </c>
      <c r="B15" s="17">
        <v>96</v>
      </c>
      <c r="C15" s="18">
        <f t="shared" si="0"/>
        <v>568</v>
      </c>
      <c r="D15">
        <v>13</v>
      </c>
      <c r="E15" s="1">
        <v>-3440</v>
      </c>
      <c r="G15">
        <v>92</v>
      </c>
      <c r="H15">
        <v>88</v>
      </c>
      <c r="I15">
        <v>12</v>
      </c>
      <c r="J15" s="1">
        <v>66404</v>
      </c>
    </row>
    <row r="16" spans="1:18">
      <c r="B16" s="19">
        <v>104</v>
      </c>
      <c r="C16" s="20">
        <f t="shared" si="0"/>
        <v>560</v>
      </c>
      <c r="D16">
        <v>14</v>
      </c>
      <c r="E16" s="1">
        <v>4587</v>
      </c>
      <c r="G16">
        <v>100</v>
      </c>
      <c r="H16">
        <v>96</v>
      </c>
      <c r="I16">
        <v>13</v>
      </c>
      <c r="J16" s="1">
        <v>-14786</v>
      </c>
      <c r="L16" s="1"/>
    </row>
    <row r="17" spans="1:12">
      <c r="B17" s="19">
        <v>112</v>
      </c>
      <c r="C17" s="20">
        <f t="shared" si="0"/>
        <v>552</v>
      </c>
      <c r="D17">
        <v>15</v>
      </c>
      <c r="E17" s="1">
        <v>-6031</v>
      </c>
      <c r="G17">
        <v>108</v>
      </c>
      <c r="H17">
        <v>104</v>
      </c>
      <c r="I17">
        <v>14</v>
      </c>
      <c r="J17" s="1">
        <v>1787</v>
      </c>
    </row>
    <row r="18" spans="1:12">
      <c r="B18" s="21">
        <v>120</v>
      </c>
      <c r="C18" s="22">
        <f t="shared" si="0"/>
        <v>544</v>
      </c>
      <c r="D18">
        <v>16</v>
      </c>
      <c r="E18" s="1">
        <v>7831</v>
      </c>
      <c r="L18" s="1"/>
    </row>
    <row r="19" spans="1:12">
      <c r="A19">
        <v>5</v>
      </c>
      <c r="B19" s="17">
        <v>128</v>
      </c>
      <c r="C19" s="18">
        <f t="shared" si="0"/>
        <v>536</v>
      </c>
      <c r="D19">
        <v>17</v>
      </c>
      <c r="E19" s="1">
        <v>-10051</v>
      </c>
      <c r="J19">
        <f>SUM(J3:J9) + SUM(J11:J17)</f>
        <v>8388608</v>
      </c>
    </row>
    <row r="20" spans="1:12">
      <c r="B20" s="19">
        <v>136</v>
      </c>
      <c r="C20" s="20">
        <f t="shared" si="0"/>
        <v>528</v>
      </c>
      <c r="D20">
        <v>18</v>
      </c>
      <c r="E20" s="1">
        <v>12765</v>
      </c>
      <c r="H20" s="1"/>
    </row>
    <row r="21" spans="1:12">
      <c r="B21" s="19">
        <v>144</v>
      </c>
      <c r="C21" s="20">
        <f t="shared" si="0"/>
        <v>520</v>
      </c>
      <c r="D21">
        <v>19</v>
      </c>
      <c r="E21" s="1">
        <v>-16052</v>
      </c>
    </row>
    <row r="22" spans="1:12">
      <c r="B22" s="21">
        <v>152</v>
      </c>
      <c r="C22" s="22">
        <f t="shared" si="0"/>
        <v>512</v>
      </c>
      <c r="D22">
        <v>20</v>
      </c>
      <c r="E22" s="1">
        <v>20003</v>
      </c>
    </row>
    <row r="23" spans="1:12">
      <c r="A23">
        <v>6</v>
      </c>
      <c r="B23" s="17">
        <v>160</v>
      </c>
      <c r="C23" s="18">
        <f t="shared" si="0"/>
        <v>504</v>
      </c>
      <c r="D23">
        <v>21</v>
      </c>
      <c r="E23" s="1">
        <v>-24719</v>
      </c>
    </row>
    <row r="24" spans="1:12">
      <c r="B24" s="19">
        <v>168</v>
      </c>
      <c r="C24" s="20">
        <f t="shared" si="0"/>
        <v>496</v>
      </c>
      <c r="D24">
        <v>22</v>
      </c>
      <c r="E24" s="1">
        <v>30312</v>
      </c>
    </row>
    <row r="25" spans="1:12">
      <c r="B25" s="19">
        <v>176</v>
      </c>
      <c r="C25" s="20">
        <f t="shared" si="0"/>
        <v>488</v>
      </c>
      <c r="D25">
        <v>23</v>
      </c>
      <c r="E25" s="1">
        <v>-36908</v>
      </c>
    </row>
    <row r="26" spans="1:12">
      <c r="B26" s="21">
        <v>184</v>
      </c>
      <c r="C26" s="22">
        <f t="shared" si="0"/>
        <v>480</v>
      </c>
      <c r="D26">
        <v>24</v>
      </c>
      <c r="E26" s="1">
        <v>44651</v>
      </c>
    </row>
    <row r="27" spans="1:12">
      <c r="A27">
        <v>7</v>
      </c>
      <c r="B27" s="17">
        <v>192</v>
      </c>
      <c r="C27" s="18">
        <f t="shared" si="0"/>
        <v>472</v>
      </c>
      <c r="D27">
        <v>25</v>
      </c>
      <c r="E27" s="1">
        <v>-53702</v>
      </c>
    </row>
    <row r="28" spans="1:12">
      <c r="B28" s="19">
        <v>200</v>
      </c>
      <c r="C28" s="20">
        <f t="shared" si="0"/>
        <v>464</v>
      </c>
      <c r="D28">
        <v>26</v>
      </c>
      <c r="E28" s="1">
        <v>64253</v>
      </c>
      <c r="H28" s="1"/>
    </row>
    <row r="29" spans="1:12">
      <c r="B29" s="19">
        <v>208</v>
      </c>
      <c r="C29" s="20">
        <f t="shared" si="0"/>
        <v>456</v>
      </c>
      <c r="D29">
        <v>27</v>
      </c>
      <c r="E29" s="1">
        <v>-76529</v>
      </c>
    </row>
    <row r="30" spans="1:12">
      <c r="B30" s="21">
        <v>216</v>
      </c>
      <c r="C30" s="22">
        <f t="shared" si="0"/>
        <v>448</v>
      </c>
      <c r="D30">
        <v>28</v>
      </c>
      <c r="E30" s="1">
        <v>90803</v>
      </c>
    </row>
    <row r="31" spans="1:12">
      <c r="A31">
        <v>8</v>
      </c>
      <c r="B31" s="17">
        <v>224</v>
      </c>
      <c r="C31" s="18">
        <f t="shared" si="0"/>
        <v>440</v>
      </c>
      <c r="D31">
        <v>29</v>
      </c>
      <c r="E31" s="1">
        <v>-107417</v>
      </c>
    </row>
    <row r="32" spans="1:12">
      <c r="B32" s="19">
        <v>232</v>
      </c>
      <c r="C32" s="20">
        <f t="shared" si="0"/>
        <v>432</v>
      </c>
      <c r="D32">
        <v>30</v>
      </c>
      <c r="E32" s="1">
        <v>126805</v>
      </c>
    </row>
    <row r="33" spans="1:5">
      <c r="B33" s="19">
        <v>240</v>
      </c>
      <c r="C33" s="20">
        <f t="shared" si="0"/>
        <v>424</v>
      </c>
      <c r="D33">
        <v>31</v>
      </c>
      <c r="E33" s="1">
        <v>-149544</v>
      </c>
    </row>
    <row r="34" spans="1:5">
      <c r="B34" s="21">
        <v>248</v>
      </c>
      <c r="C34" s="22">
        <f t="shared" si="0"/>
        <v>416</v>
      </c>
      <c r="D34">
        <v>32</v>
      </c>
      <c r="E34" s="1">
        <v>176416</v>
      </c>
    </row>
    <row r="35" spans="1:5">
      <c r="A35">
        <v>9</v>
      </c>
      <c r="B35" s="17">
        <v>256</v>
      </c>
      <c r="C35" s="18">
        <f t="shared" si="0"/>
        <v>408</v>
      </c>
      <c r="D35">
        <v>33</v>
      </c>
      <c r="E35" s="1">
        <v>-208527</v>
      </c>
    </row>
    <row r="36" spans="1:5">
      <c r="B36" s="19">
        <v>264</v>
      </c>
      <c r="C36" s="20">
        <f t="shared" si="0"/>
        <v>400</v>
      </c>
      <c r="D36">
        <v>34</v>
      </c>
      <c r="E36" s="1">
        <v>247500</v>
      </c>
    </row>
    <row r="37" spans="1:5">
      <c r="B37" s="19">
        <v>272</v>
      </c>
      <c r="C37" s="20">
        <f t="shared" si="0"/>
        <v>392</v>
      </c>
      <c r="D37">
        <v>35</v>
      </c>
      <c r="E37" s="1">
        <v>-295824</v>
      </c>
    </row>
    <row r="38" spans="1:5">
      <c r="B38" s="21">
        <v>280</v>
      </c>
      <c r="C38" s="22">
        <f t="shared" si="0"/>
        <v>384</v>
      </c>
      <c r="D38">
        <v>36</v>
      </c>
      <c r="E38" s="1">
        <v>357532</v>
      </c>
    </row>
    <row r="39" spans="1:5">
      <c r="A39">
        <v>10</v>
      </c>
      <c r="B39" s="17">
        <v>288</v>
      </c>
      <c r="C39" s="18">
        <f t="shared" si="0"/>
        <v>376</v>
      </c>
      <c r="D39">
        <v>37</v>
      </c>
      <c r="E39" s="1">
        <v>-439605</v>
      </c>
    </row>
    <row r="40" spans="1:5">
      <c r="B40" s="19">
        <v>296</v>
      </c>
      <c r="C40" s="20">
        <f t="shared" si="0"/>
        <v>368</v>
      </c>
      <c r="D40">
        <v>38</v>
      </c>
      <c r="E40" s="1">
        <v>555269</v>
      </c>
    </row>
    <row r="41" spans="1:5">
      <c r="B41" s="19">
        <v>304</v>
      </c>
      <c r="C41" s="20">
        <f t="shared" si="0"/>
        <v>360</v>
      </c>
      <c r="D41">
        <v>39</v>
      </c>
      <c r="E41" s="1">
        <v>-732914</v>
      </c>
    </row>
    <row r="42" spans="1:5">
      <c r="B42" s="21">
        <v>312</v>
      </c>
      <c r="C42" s="22">
        <f t="shared" si="0"/>
        <v>352</v>
      </c>
      <c r="D42">
        <v>40</v>
      </c>
      <c r="E42" s="1">
        <v>1046453</v>
      </c>
    </row>
    <row r="43" spans="1:5">
      <c r="A43">
        <v>11</v>
      </c>
      <c r="B43" s="17">
        <v>320</v>
      </c>
      <c r="C43" s="18">
        <f t="shared" si="0"/>
        <v>344</v>
      </c>
      <c r="D43">
        <v>41</v>
      </c>
      <c r="E43" s="1">
        <v>-1767069</v>
      </c>
    </row>
    <row r="44" spans="1:5">
      <c r="B44" s="21">
        <v>328</v>
      </c>
      <c r="C44" s="22">
        <f t="shared" si="0"/>
        <v>336</v>
      </c>
      <c r="D44">
        <v>42</v>
      </c>
      <c r="E44" s="1">
        <v>5335991</v>
      </c>
    </row>
    <row r="45" spans="1:5">
      <c r="E45" s="1">
        <v>8388608</v>
      </c>
    </row>
    <row r="46" spans="1:5">
      <c r="B46">
        <v>336</v>
      </c>
      <c r="D46">
        <v>43</v>
      </c>
      <c r="E46" s="1">
        <v>5335991</v>
      </c>
    </row>
    <row r="47" spans="1:5">
      <c r="B47">
        <v>344</v>
      </c>
      <c r="D47">
        <v>44</v>
      </c>
      <c r="E47" s="1">
        <v>-1767069</v>
      </c>
    </row>
    <row r="48" spans="1:5">
      <c r="B48">
        <v>352</v>
      </c>
      <c r="D48">
        <v>45</v>
      </c>
      <c r="E48" s="1">
        <v>1046453</v>
      </c>
    </row>
    <row r="49" spans="2:5">
      <c r="B49">
        <v>360</v>
      </c>
      <c r="D49">
        <v>46</v>
      </c>
      <c r="E49" s="1">
        <v>-732914</v>
      </c>
    </row>
    <row r="50" spans="2:5">
      <c r="B50">
        <v>368</v>
      </c>
      <c r="D50">
        <v>47</v>
      </c>
      <c r="E50" s="1">
        <v>555269</v>
      </c>
    </row>
    <row r="51" spans="2:5">
      <c r="B51">
        <v>376</v>
      </c>
      <c r="D51">
        <v>48</v>
      </c>
      <c r="E51" s="1">
        <v>-439605</v>
      </c>
    </row>
    <row r="52" spans="2:5">
      <c r="B52">
        <v>384</v>
      </c>
      <c r="D52">
        <v>49</v>
      </c>
      <c r="E52" s="1">
        <v>357532</v>
      </c>
    </row>
    <row r="53" spans="2:5">
      <c r="B53">
        <v>392</v>
      </c>
      <c r="D53">
        <v>50</v>
      </c>
      <c r="E53" s="1">
        <v>-295824</v>
      </c>
    </row>
    <row r="54" spans="2:5">
      <c r="B54">
        <v>400</v>
      </c>
      <c r="D54">
        <v>51</v>
      </c>
      <c r="E54" s="1">
        <v>247500</v>
      </c>
    </row>
    <row r="55" spans="2:5">
      <c r="B55">
        <v>408</v>
      </c>
      <c r="D55">
        <v>52</v>
      </c>
      <c r="E55" s="1">
        <v>-208527</v>
      </c>
    </row>
    <row r="56" spans="2:5">
      <c r="B56">
        <v>416</v>
      </c>
      <c r="D56">
        <v>53</v>
      </c>
      <c r="E56" s="1">
        <v>176416</v>
      </c>
    </row>
    <row r="57" spans="2:5">
      <c r="B57">
        <v>424</v>
      </c>
      <c r="D57">
        <v>54</v>
      </c>
      <c r="E57" s="1">
        <v>-149544</v>
      </c>
    </row>
    <row r="58" spans="2:5">
      <c r="B58">
        <v>432</v>
      </c>
      <c r="D58">
        <v>55</v>
      </c>
      <c r="E58" s="1">
        <v>126805</v>
      </c>
    </row>
    <row r="59" spans="2:5">
      <c r="B59">
        <v>440</v>
      </c>
      <c r="D59">
        <v>56</v>
      </c>
      <c r="E59" s="1">
        <v>-107417</v>
      </c>
    </row>
    <row r="60" spans="2:5">
      <c r="B60">
        <v>448</v>
      </c>
      <c r="D60">
        <v>57</v>
      </c>
      <c r="E60" s="1">
        <v>90803</v>
      </c>
    </row>
    <row r="61" spans="2:5">
      <c r="B61">
        <v>456</v>
      </c>
      <c r="D61">
        <v>58</v>
      </c>
      <c r="E61" s="1">
        <v>-76529</v>
      </c>
    </row>
    <row r="62" spans="2:5">
      <c r="B62">
        <v>464</v>
      </c>
      <c r="D62">
        <v>59</v>
      </c>
      <c r="E62" s="1">
        <v>64253</v>
      </c>
    </row>
    <row r="63" spans="2:5">
      <c r="B63">
        <v>472</v>
      </c>
      <c r="D63">
        <v>60</v>
      </c>
      <c r="E63" s="1">
        <v>-53702</v>
      </c>
    </row>
    <row r="64" spans="2:5">
      <c r="B64">
        <v>480</v>
      </c>
      <c r="D64">
        <v>61</v>
      </c>
      <c r="E64" s="1">
        <v>44651</v>
      </c>
    </row>
    <row r="65" spans="2:5">
      <c r="B65">
        <v>488</v>
      </c>
      <c r="D65">
        <v>62</v>
      </c>
      <c r="E65" s="1">
        <v>-36908</v>
      </c>
    </row>
    <row r="66" spans="2:5">
      <c r="B66">
        <v>496</v>
      </c>
      <c r="D66">
        <v>63</v>
      </c>
      <c r="E66" s="1">
        <v>30312</v>
      </c>
    </row>
    <row r="67" spans="2:5">
      <c r="B67">
        <v>504</v>
      </c>
      <c r="D67">
        <v>64</v>
      </c>
      <c r="E67" s="1">
        <v>-24719</v>
      </c>
    </row>
    <row r="68" spans="2:5">
      <c r="B68">
        <v>512</v>
      </c>
      <c r="D68">
        <v>65</v>
      </c>
      <c r="E68" s="1">
        <v>20003</v>
      </c>
    </row>
    <row r="69" spans="2:5">
      <c r="B69">
        <v>520</v>
      </c>
      <c r="D69">
        <v>66</v>
      </c>
      <c r="E69" s="1">
        <v>-16052</v>
      </c>
    </row>
    <row r="70" spans="2:5">
      <c r="B70">
        <v>528</v>
      </c>
      <c r="D70">
        <v>67</v>
      </c>
      <c r="E70" s="1">
        <v>12765</v>
      </c>
    </row>
    <row r="71" spans="2:5">
      <c r="B71">
        <v>536</v>
      </c>
      <c r="D71">
        <v>68</v>
      </c>
      <c r="E71" s="1">
        <v>-10051</v>
      </c>
    </row>
    <row r="72" spans="2:5">
      <c r="B72">
        <v>544</v>
      </c>
      <c r="D72">
        <v>69</v>
      </c>
      <c r="E72" s="1">
        <v>7831</v>
      </c>
    </row>
    <row r="73" spans="2:5">
      <c r="B73">
        <v>552</v>
      </c>
      <c r="D73">
        <v>70</v>
      </c>
      <c r="E73" s="1">
        <v>-6031</v>
      </c>
    </row>
    <row r="74" spans="2:5">
      <c r="B74">
        <v>560</v>
      </c>
      <c r="D74">
        <v>71</v>
      </c>
      <c r="E74" s="1">
        <v>4587</v>
      </c>
    </row>
    <row r="75" spans="2:5">
      <c r="B75">
        <v>568</v>
      </c>
      <c r="D75">
        <v>72</v>
      </c>
      <c r="E75" s="1">
        <v>-3440</v>
      </c>
    </row>
    <row r="76" spans="2:5">
      <c r="B76">
        <v>576</v>
      </c>
      <c r="D76">
        <v>73</v>
      </c>
      <c r="E76" s="1">
        <v>2542</v>
      </c>
    </row>
    <row r="77" spans="2:5">
      <c r="B77">
        <v>584</v>
      </c>
      <c r="D77">
        <v>74</v>
      </c>
      <c r="E77" s="1">
        <v>-1846</v>
      </c>
    </row>
    <row r="78" spans="2:5">
      <c r="B78">
        <v>592</v>
      </c>
      <c r="D78">
        <v>75</v>
      </c>
      <c r="E78" s="1">
        <v>1316</v>
      </c>
    </row>
    <row r="79" spans="2:5">
      <c r="B79">
        <v>600</v>
      </c>
      <c r="D79">
        <v>76</v>
      </c>
      <c r="E79" s="1">
        <v>-918</v>
      </c>
    </row>
    <row r="80" spans="2:5">
      <c r="B80">
        <v>608</v>
      </c>
      <c r="D80">
        <v>77</v>
      </c>
      <c r="E80" s="1">
        <v>626</v>
      </c>
    </row>
    <row r="81" spans="2:5">
      <c r="B81">
        <v>616</v>
      </c>
      <c r="D81">
        <v>78</v>
      </c>
      <c r="E81" s="1">
        <v>-414</v>
      </c>
    </row>
    <row r="82" spans="2:5">
      <c r="B82">
        <v>624</v>
      </c>
      <c r="D82">
        <v>79</v>
      </c>
      <c r="E82" s="1">
        <v>265</v>
      </c>
    </row>
    <row r="83" spans="2:5">
      <c r="B83">
        <v>632</v>
      </c>
      <c r="D83">
        <v>80</v>
      </c>
      <c r="E83" s="1">
        <v>-163</v>
      </c>
    </row>
    <row r="84" spans="2:5">
      <c r="B84">
        <v>640</v>
      </c>
      <c r="D84">
        <v>81</v>
      </c>
      <c r="E84" s="1">
        <v>95</v>
      </c>
    </row>
    <row r="85" spans="2:5">
      <c r="B85">
        <v>648</v>
      </c>
      <c r="D85">
        <v>82</v>
      </c>
      <c r="E85" s="1">
        <v>-52</v>
      </c>
    </row>
    <row r="86" spans="2:5">
      <c r="B86">
        <v>656</v>
      </c>
      <c r="D86">
        <v>83</v>
      </c>
      <c r="E86" s="1">
        <v>26</v>
      </c>
    </row>
    <row r="87" spans="2:5">
      <c r="B87">
        <v>664</v>
      </c>
      <c r="D87">
        <v>84</v>
      </c>
      <c r="E87" s="1">
        <v>-12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4:Q28"/>
  <sheetViews>
    <sheetView tabSelected="1" workbookViewId="0">
      <selection activeCell="L31" sqref="L31"/>
    </sheetView>
  </sheetViews>
  <sheetFormatPr defaultRowHeight="15"/>
  <cols>
    <col min="5" max="5" width="28.28515625" style="5" customWidth="1"/>
    <col min="7" max="7" width="15.42578125" customWidth="1"/>
    <col min="10" max="10" width="24.140625" style="5" customWidth="1"/>
    <col min="12" max="12" width="13.85546875" style="13" customWidth="1"/>
    <col min="15" max="15" width="24.5703125" customWidth="1"/>
    <col min="17" max="17" width="13" style="13" customWidth="1"/>
  </cols>
  <sheetData>
    <row r="4" spans="5:17">
      <c r="E4" s="5">
        <v>-2.5177001953125E-4</v>
      </c>
      <c r="F4">
        <v>0</v>
      </c>
      <c r="G4" s="13">
        <f>E4*(2^24)</f>
        <v>-4224</v>
      </c>
      <c r="J4" s="5">
        <v>-1.3837814331054601E-3</v>
      </c>
      <c r="K4">
        <v>0</v>
      </c>
      <c r="L4" s="13">
        <f>J4*(2^24)</f>
        <v>-23215.999999999854</v>
      </c>
      <c r="O4" s="5">
        <v>5.8616399765014596E-3</v>
      </c>
      <c r="P4">
        <v>0</v>
      </c>
      <c r="Q4" s="13">
        <f>O4*(2^24)</f>
        <v>98341.999999999913</v>
      </c>
    </row>
    <row r="5" spans="5:17">
      <c r="E5" s="5">
        <v>0</v>
      </c>
      <c r="G5" s="13"/>
      <c r="O5" s="5"/>
    </row>
    <row r="6" spans="5:17">
      <c r="E6" s="5">
        <v>2.0561218261718698E-3</v>
      </c>
      <c r="F6">
        <v>8</v>
      </c>
      <c r="G6" s="13">
        <f t="shared" ref="G6" si="0">E6*(2^24)</f>
        <v>34495.999999999913</v>
      </c>
      <c r="J6" s="5">
        <v>1.27489566802978E-2</v>
      </c>
      <c r="K6">
        <v>8</v>
      </c>
      <c r="L6" s="13">
        <f t="shared" ref="L6" si="1">J6*(2^24)</f>
        <v>213891.99999999913</v>
      </c>
      <c r="O6" s="5">
        <v>-4.8835039138793897E-2</v>
      </c>
      <c r="P6">
        <v>8</v>
      </c>
      <c r="Q6" s="13">
        <f t="shared" ref="Q6" si="2">O6*(2^24)</f>
        <v>-819315.99999999919</v>
      </c>
    </row>
    <row r="7" spans="5:17">
      <c r="E7" s="5">
        <v>0</v>
      </c>
      <c r="G7" s="13"/>
      <c r="O7" s="5"/>
    </row>
    <row r="8" spans="5:17">
      <c r="E8" s="5">
        <v>-9.0427398681640608E-3</v>
      </c>
      <c r="F8">
        <v>16</v>
      </c>
      <c r="G8" s="13">
        <f t="shared" ref="G8" si="3">E8*(2^24)</f>
        <v>-151711.99999999997</v>
      </c>
      <c r="J8" s="5">
        <v>-6.1195850372314398E-2</v>
      </c>
      <c r="K8">
        <v>16</v>
      </c>
      <c r="L8" s="13">
        <f t="shared" ref="L8" si="4">J8*(2^24)</f>
        <v>-1026695.9999999991</v>
      </c>
      <c r="O8" s="5">
        <v>0.29297339916229198</v>
      </c>
      <c r="P8">
        <v>16</v>
      </c>
      <c r="Q8" s="13">
        <f t="shared" ref="Q8" si="5">O8*(2^24)</f>
        <v>4915277.9999999916</v>
      </c>
    </row>
    <row r="9" spans="5:17">
      <c r="E9" s="5">
        <v>0</v>
      </c>
      <c r="G9" s="13"/>
      <c r="O9" s="5">
        <v>0.5</v>
      </c>
    </row>
    <row r="10" spans="5:17">
      <c r="E10" s="5">
        <v>2.8837203979492101E-2</v>
      </c>
      <c r="F10">
        <v>24</v>
      </c>
      <c r="G10" s="13">
        <f t="shared" ref="G10" si="6">E10*(2^24)</f>
        <v>483807.99999999854</v>
      </c>
      <c r="J10" s="5">
        <v>0.29983067512512201</v>
      </c>
      <c r="K10">
        <v>24</v>
      </c>
      <c r="L10" s="13">
        <f t="shared" ref="L10" si="7">J10*(2^24)</f>
        <v>5030323.9999999991</v>
      </c>
      <c r="O10" s="5">
        <v>0.29297339916229198</v>
      </c>
      <c r="P10">
        <v>24</v>
      </c>
      <c r="Q10" s="13">
        <f t="shared" ref="Q10" si="8">O10*(2^24)</f>
        <v>4915277.9999999916</v>
      </c>
    </row>
    <row r="11" spans="5:17">
      <c r="E11" s="5">
        <v>0</v>
      </c>
      <c r="G11" s="13"/>
      <c r="J11" s="5">
        <v>0.5</v>
      </c>
      <c r="O11" s="5"/>
    </row>
    <row r="12" spans="5:17">
      <c r="E12" s="5">
        <v>-8.0322265625E-2</v>
      </c>
      <c r="F12">
        <v>32</v>
      </c>
      <c r="G12" s="13">
        <f t="shared" ref="G12" si="9">E12*(2^24)</f>
        <v>-1347584</v>
      </c>
      <c r="J12" s="5">
        <v>0.29983067512512201</v>
      </c>
      <c r="K12">
        <v>32</v>
      </c>
      <c r="L12" s="13">
        <f t="shared" ref="L12" si="10">J12*(2^24)</f>
        <v>5030323.9999999991</v>
      </c>
      <c r="O12" s="5">
        <v>-4.8835039138793897E-2</v>
      </c>
      <c r="P12">
        <v>32</v>
      </c>
      <c r="Q12" s="13">
        <f t="shared" ref="Q12" si="11">O12*(2^24)</f>
        <v>-819315.99999999919</v>
      </c>
    </row>
    <row r="13" spans="5:17">
      <c r="E13" s="5">
        <v>0</v>
      </c>
      <c r="G13" s="13"/>
      <c r="O13" s="5"/>
    </row>
    <row r="14" spans="5:17">
      <c r="E14" s="5">
        <v>0.30872344970703097</v>
      </c>
      <c r="F14">
        <v>40</v>
      </c>
      <c r="G14" s="13">
        <f t="shared" ref="G14" si="12">E14*(2^24)</f>
        <v>5179519.9999999953</v>
      </c>
      <c r="J14" s="5">
        <v>-6.1195850372314398E-2</v>
      </c>
      <c r="K14">
        <v>40</v>
      </c>
      <c r="L14" s="13">
        <f t="shared" ref="L14" si="13">J14*(2^24)</f>
        <v>-1026695.9999999991</v>
      </c>
      <c r="O14" s="5">
        <v>5.8616399765014596E-3</v>
      </c>
      <c r="P14">
        <v>40</v>
      </c>
      <c r="Q14" s="13">
        <f t="shared" ref="Q14" si="14">O14*(2^24)</f>
        <v>98341.999999999913</v>
      </c>
    </row>
    <row r="15" spans="5:17">
      <c r="E15" s="5">
        <v>0.5</v>
      </c>
      <c r="G15" s="13"/>
    </row>
    <row r="16" spans="5:17">
      <c r="E16" s="5">
        <v>0.30872344970703097</v>
      </c>
      <c r="F16">
        <v>48</v>
      </c>
      <c r="G16" s="13">
        <f t="shared" ref="G16" si="15">E16*(2^24)</f>
        <v>5179519.9999999953</v>
      </c>
      <c r="J16" s="5">
        <v>1.27489566802978E-2</v>
      </c>
      <c r="K16">
        <v>48</v>
      </c>
      <c r="L16" s="13">
        <f t="shared" ref="L16" si="16">J16*(2^24)</f>
        <v>213891.99999999913</v>
      </c>
      <c r="Q16" s="13">
        <f>SUM(Q4:Q14)</f>
        <v>8388607.999999986</v>
      </c>
    </row>
    <row r="17" spans="5:12">
      <c r="E17" s="5">
        <v>0</v>
      </c>
      <c r="G17" s="13"/>
    </row>
    <row r="18" spans="5:12">
      <c r="E18" s="5">
        <v>-8.0322265625E-2</v>
      </c>
      <c r="F18">
        <v>56</v>
      </c>
      <c r="G18" s="13">
        <f t="shared" ref="G18" si="17">E18*(2^24)</f>
        <v>-1347584</v>
      </c>
      <c r="J18" s="5">
        <v>-1.3837814331054601E-3</v>
      </c>
      <c r="K18">
        <v>56</v>
      </c>
      <c r="L18" s="13">
        <f t="shared" ref="L18" si="18">J18*(2^24)</f>
        <v>-23215.999999999854</v>
      </c>
    </row>
    <row r="19" spans="5:12">
      <c r="E19" s="5">
        <v>0</v>
      </c>
      <c r="G19" s="13"/>
    </row>
    <row r="20" spans="5:12">
      <c r="E20" s="5">
        <v>2.8837203979492101E-2</v>
      </c>
      <c r="F20">
        <v>64</v>
      </c>
      <c r="G20" s="13">
        <f t="shared" ref="G20" si="19">E20*(2^24)</f>
        <v>483807.99999999854</v>
      </c>
      <c r="L20" s="13">
        <f>SUM(L4:L18)</f>
        <v>8388607.9999999981</v>
      </c>
    </row>
    <row r="21" spans="5:12">
      <c r="E21" s="5">
        <v>0</v>
      </c>
      <c r="G21" s="13"/>
    </row>
    <row r="22" spans="5:12">
      <c r="E22" s="5">
        <v>-9.0427398681640608E-3</v>
      </c>
      <c r="F22">
        <v>72</v>
      </c>
      <c r="G22" s="13">
        <f t="shared" ref="G22" si="20">E22*(2^24)</f>
        <v>-151711.99999999997</v>
      </c>
    </row>
    <row r="23" spans="5:12">
      <c r="E23" s="5">
        <v>0</v>
      </c>
      <c r="G23" s="13"/>
    </row>
    <row r="24" spans="5:12">
      <c r="E24" s="5">
        <v>2.0561218261718698E-3</v>
      </c>
      <c r="F24">
        <v>80</v>
      </c>
      <c r="G24" s="13">
        <f t="shared" ref="G24" si="21">E24*(2^24)</f>
        <v>34495.999999999913</v>
      </c>
    </row>
    <row r="25" spans="5:12">
      <c r="E25" s="5">
        <v>0</v>
      </c>
      <c r="G25" s="13"/>
    </row>
    <row r="26" spans="5:12">
      <c r="E26" s="5">
        <v>-2.5177001953125E-4</v>
      </c>
      <c r="F26">
        <v>88</v>
      </c>
      <c r="G26" s="13">
        <f t="shared" ref="G26" si="22">E26*(2^24)</f>
        <v>-4224</v>
      </c>
    </row>
    <row r="27" spans="5:12">
      <c r="G27" s="13"/>
    </row>
    <row r="28" spans="5:12">
      <c r="G28" s="13">
        <f>SUM(G4:G26)</f>
        <v>8388607.999999987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S236"/>
  <sheetViews>
    <sheetView topLeftCell="C1" workbookViewId="0">
      <selection activeCell="U221" sqref="U221"/>
    </sheetView>
  </sheetViews>
  <sheetFormatPr defaultRowHeight="15"/>
  <cols>
    <col min="3" max="3" width="25" style="5" customWidth="1"/>
    <col min="5" max="5" width="3.42578125" customWidth="1"/>
    <col min="6" max="6" width="5.5703125" customWidth="1"/>
    <col min="7" max="10" width="5.7109375" customWidth="1"/>
    <col min="11" max="11" width="12.85546875" style="13" customWidth="1"/>
    <col min="13" max="13" width="3.42578125" customWidth="1"/>
    <col min="14" max="14" width="5.85546875" customWidth="1"/>
    <col min="15" max="18" width="6" customWidth="1"/>
    <col min="19" max="19" width="12.5703125" style="13" customWidth="1"/>
  </cols>
  <sheetData>
    <row r="3" spans="3:19">
      <c r="K3" s="15" t="s">
        <v>1</v>
      </c>
      <c r="L3" s="15"/>
      <c r="M3" s="15"/>
      <c r="N3" s="15"/>
      <c r="O3" s="15"/>
      <c r="P3" s="15"/>
      <c r="Q3" s="15"/>
      <c r="R3" s="15"/>
      <c r="S3" s="15" t="s">
        <v>0</v>
      </c>
    </row>
    <row r="4" spans="3:19">
      <c r="C4" s="5">
        <v>7.1525573730468697E-7</v>
      </c>
      <c r="E4">
        <v>1</v>
      </c>
      <c r="F4" s="17">
        <v>0</v>
      </c>
      <c r="G4" s="18">
        <f>920-F4</f>
        <v>920</v>
      </c>
      <c r="H4" s="16"/>
      <c r="I4" s="17">
        <f>F4+4</f>
        <v>4</v>
      </c>
      <c r="J4" s="18">
        <f>G4+4</f>
        <v>924</v>
      </c>
      <c r="K4" s="13">
        <f>C4*(2^24)</f>
        <v>11.999999999999991</v>
      </c>
    </row>
    <row r="5" spans="3:19">
      <c r="C5" s="5">
        <v>1.19209289550781E-6</v>
      </c>
      <c r="F5" s="19"/>
      <c r="G5" s="20"/>
      <c r="H5" s="16"/>
      <c r="I5" s="19"/>
      <c r="J5" s="20"/>
      <c r="M5">
        <v>1</v>
      </c>
      <c r="N5" s="17">
        <v>0</v>
      </c>
      <c r="O5" s="18">
        <f>912-N5</f>
        <v>912</v>
      </c>
      <c r="P5" s="16"/>
      <c r="Q5" s="17">
        <f>N5+4</f>
        <v>4</v>
      </c>
      <c r="R5" s="18">
        <f>O5+4</f>
        <v>916</v>
      </c>
      <c r="S5" s="13">
        <f>C5*(2^24)</f>
        <v>19.999999999999957</v>
      </c>
    </row>
    <row r="6" spans="3:19">
      <c r="C6" s="5">
        <v>-1.6689300537109301E-6</v>
      </c>
      <c r="F6" s="19">
        <v>8</v>
      </c>
      <c r="G6" s="20">
        <f>920-F6</f>
        <v>912</v>
      </c>
      <c r="H6" s="16"/>
      <c r="I6" s="19">
        <f t="shared" ref="I6" si="0">F6+4</f>
        <v>12</v>
      </c>
      <c r="J6" s="20">
        <f t="shared" ref="J6" si="1">G6+4</f>
        <v>916</v>
      </c>
      <c r="K6" s="13">
        <f t="shared" ref="K6" si="2">C6*(2^24)</f>
        <v>-27.999999999999876</v>
      </c>
      <c r="N6" s="19"/>
      <c r="O6" s="20"/>
      <c r="P6" s="16"/>
      <c r="Q6" s="19"/>
      <c r="R6" s="20"/>
    </row>
    <row r="7" spans="3:19">
      <c r="C7" s="5">
        <v>-1.4305114746093699E-6</v>
      </c>
      <c r="F7" s="19"/>
      <c r="G7" s="20"/>
      <c r="H7" s="16"/>
      <c r="I7" s="19"/>
      <c r="J7" s="20"/>
      <c r="N7" s="19">
        <v>8</v>
      </c>
      <c r="O7" s="20">
        <f t="shared" ref="O7" si="3">912-N7</f>
        <v>904</v>
      </c>
      <c r="P7" s="16"/>
      <c r="Q7" s="19">
        <f t="shared" ref="Q7" si="4">N7+4</f>
        <v>12</v>
      </c>
      <c r="R7" s="20">
        <f t="shared" ref="R7" si="5">O7+4</f>
        <v>908</v>
      </c>
      <c r="S7" s="13">
        <f t="shared" ref="S7" si="6">C7*(2^24)</f>
        <v>-23.999999999999915</v>
      </c>
    </row>
    <row r="8" spans="3:19">
      <c r="C8" s="5">
        <v>2.14576721191406E-6</v>
      </c>
      <c r="F8" s="19">
        <v>16</v>
      </c>
      <c r="G8" s="20">
        <f>920-F8</f>
        <v>904</v>
      </c>
      <c r="H8" s="16"/>
      <c r="I8" s="19">
        <f t="shared" ref="I8" si="7">F8+4</f>
        <v>20</v>
      </c>
      <c r="J8" s="20">
        <f t="shared" ref="J8" si="8">G8+4</f>
        <v>908</v>
      </c>
      <c r="K8" s="13">
        <f t="shared" ref="K8" si="9">C8*(2^24)</f>
        <v>35.999999999999957</v>
      </c>
      <c r="N8" s="19"/>
      <c r="O8" s="20"/>
      <c r="P8" s="16"/>
      <c r="Q8" s="19"/>
      <c r="R8" s="20"/>
    </row>
    <row r="9" spans="3:19">
      <c r="C9" s="5">
        <v>2.86102294921875E-6</v>
      </c>
      <c r="F9" s="19"/>
      <c r="G9" s="20"/>
      <c r="H9" s="16"/>
      <c r="I9" s="19"/>
      <c r="J9" s="20"/>
      <c r="N9" s="19">
        <v>16</v>
      </c>
      <c r="O9" s="20">
        <f t="shared" ref="O9" si="10">912-N9</f>
        <v>896</v>
      </c>
      <c r="P9" s="16"/>
      <c r="Q9" s="19">
        <f t="shared" ref="Q9" si="11">N9+4</f>
        <v>20</v>
      </c>
      <c r="R9" s="20">
        <f t="shared" ref="R9" si="12">O9+4</f>
        <v>900</v>
      </c>
      <c r="S9" s="13">
        <f t="shared" ref="S9" si="13">C9*(2^24)</f>
        <v>48</v>
      </c>
    </row>
    <row r="10" spans="3:19">
      <c r="C10" s="5">
        <v>-2.86102294921875E-6</v>
      </c>
      <c r="F10" s="21">
        <v>24</v>
      </c>
      <c r="G10" s="22">
        <f>920-F10</f>
        <v>896</v>
      </c>
      <c r="H10" s="16"/>
      <c r="I10" s="21">
        <f t="shared" ref="I10" si="14">F10+4</f>
        <v>28</v>
      </c>
      <c r="J10" s="22">
        <f t="shared" ref="J10" si="15">G10+4</f>
        <v>900</v>
      </c>
      <c r="K10" s="13">
        <f t="shared" ref="K10" si="16">C10*(2^24)</f>
        <v>-48</v>
      </c>
      <c r="N10" s="19"/>
      <c r="O10" s="20"/>
      <c r="P10" s="16"/>
      <c r="Q10" s="19"/>
      <c r="R10" s="20"/>
    </row>
    <row r="11" spans="3:19">
      <c r="C11" s="5">
        <v>-4.76837158203125E-6</v>
      </c>
      <c r="F11" s="16"/>
      <c r="G11" s="16"/>
      <c r="H11" s="16"/>
      <c r="I11" s="16"/>
      <c r="J11" s="16"/>
      <c r="N11" s="21">
        <v>24</v>
      </c>
      <c r="O11" s="22">
        <f t="shared" ref="O11" si="17">912-N11</f>
        <v>888</v>
      </c>
      <c r="P11" s="16"/>
      <c r="Q11" s="21">
        <f t="shared" ref="Q11" si="18">N11+4</f>
        <v>28</v>
      </c>
      <c r="R11" s="22">
        <f t="shared" ref="R11" si="19">O11+4</f>
        <v>892</v>
      </c>
      <c r="S11" s="13">
        <f t="shared" ref="S11" si="20">C11*(2^24)</f>
        <v>-80</v>
      </c>
    </row>
    <row r="12" spans="3:19">
      <c r="C12" s="5">
        <v>3.3378601074218699E-6</v>
      </c>
      <c r="E12">
        <v>2</v>
      </c>
      <c r="F12" s="17">
        <v>32</v>
      </c>
      <c r="G12" s="18">
        <f t="shared" ref="G12" si="21">920-F12</f>
        <v>888</v>
      </c>
      <c r="H12" s="16"/>
      <c r="I12" s="17">
        <f t="shared" ref="I12" si="22">F12+4</f>
        <v>36</v>
      </c>
      <c r="J12" s="18">
        <f t="shared" ref="J12" si="23">G12+4</f>
        <v>892</v>
      </c>
      <c r="K12" s="13">
        <f t="shared" ref="K12" si="24">C12*(2^24)</f>
        <v>55.999999999999915</v>
      </c>
      <c r="Q12" s="16"/>
      <c r="R12" s="16"/>
    </row>
    <row r="13" spans="3:19">
      <c r="C13" s="5">
        <v>7.62939453125E-6</v>
      </c>
      <c r="F13" s="19"/>
      <c r="G13" s="20"/>
      <c r="H13" s="16"/>
      <c r="I13" s="19"/>
      <c r="J13" s="20"/>
      <c r="M13">
        <v>2</v>
      </c>
      <c r="N13" s="17">
        <v>32</v>
      </c>
      <c r="O13" s="18">
        <f t="shared" ref="O13" si="25">912-N13</f>
        <v>880</v>
      </c>
      <c r="P13" s="16"/>
      <c r="Q13" s="17">
        <f t="shared" ref="Q13" si="26">N13+4</f>
        <v>36</v>
      </c>
      <c r="R13" s="18">
        <f t="shared" ref="R13" si="27">O13+4</f>
        <v>884</v>
      </c>
      <c r="S13" s="13">
        <f t="shared" ref="S13" si="28">C13*(2^24)</f>
        <v>128</v>
      </c>
    </row>
    <row r="14" spans="3:19">
      <c r="C14" s="5">
        <v>-3.3378601074218699E-6</v>
      </c>
      <c r="F14" s="19">
        <v>40</v>
      </c>
      <c r="G14" s="20">
        <f t="shared" ref="G14" si="29">920-F14</f>
        <v>880</v>
      </c>
      <c r="H14" s="16"/>
      <c r="I14" s="19">
        <f t="shared" ref="I14" si="30">F14+4</f>
        <v>44</v>
      </c>
      <c r="J14" s="20">
        <f t="shared" ref="J14" si="31">G14+4</f>
        <v>884</v>
      </c>
      <c r="K14" s="13">
        <f t="shared" ref="K14" si="32">C14*(2^24)</f>
        <v>-55.999999999999915</v>
      </c>
      <c r="N14" s="19"/>
      <c r="O14" s="20"/>
      <c r="P14" s="16"/>
      <c r="Q14" s="19"/>
      <c r="R14" s="20"/>
    </row>
    <row r="15" spans="3:19">
      <c r="C15" s="5">
        <v>-1.1444091796875E-5</v>
      </c>
      <c r="F15" s="19"/>
      <c r="G15" s="20"/>
      <c r="H15" s="16"/>
      <c r="I15" s="19"/>
      <c r="J15" s="20"/>
      <c r="N15" s="19">
        <v>40</v>
      </c>
      <c r="O15" s="20">
        <f t="shared" ref="O15" si="33">912-N15</f>
        <v>872</v>
      </c>
      <c r="P15" s="16"/>
      <c r="Q15" s="19">
        <f t="shared" ref="Q15" si="34">N15+4</f>
        <v>44</v>
      </c>
      <c r="R15" s="20">
        <f t="shared" ref="R15" si="35">O15+4</f>
        <v>876</v>
      </c>
      <c r="S15" s="13">
        <f t="shared" ref="S15" si="36">C15*(2^24)</f>
        <v>-192</v>
      </c>
    </row>
    <row r="16" spans="3:19">
      <c r="C16" s="5">
        <v>2.6226043701171799E-6</v>
      </c>
      <c r="F16" s="19">
        <v>48</v>
      </c>
      <c r="G16" s="20">
        <f t="shared" ref="G16" si="37">920-F16</f>
        <v>872</v>
      </c>
      <c r="H16" s="16"/>
      <c r="I16" s="19">
        <f t="shared" ref="I16" si="38">F16+4</f>
        <v>52</v>
      </c>
      <c r="J16" s="20">
        <f t="shared" ref="J16" si="39">G16+4</f>
        <v>876</v>
      </c>
      <c r="K16" s="13">
        <f t="shared" ref="K16" si="40">C16*(2^24)</f>
        <v>43.999999999999872</v>
      </c>
      <c r="N16" s="19"/>
      <c r="O16" s="20"/>
      <c r="P16" s="16"/>
      <c r="Q16" s="19"/>
      <c r="R16" s="20"/>
    </row>
    <row r="17" spans="3:19">
      <c r="C17" s="5">
        <v>1.6450881958007799E-5</v>
      </c>
      <c r="F17" s="19"/>
      <c r="G17" s="20"/>
      <c r="H17" s="16"/>
      <c r="I17" s="19"/>
      <c r="J17" s="20"/>
      <c r="N17" s="19">
        <v>48</v>
      </c>
      <c r="O17" s="20">
        <f t="shared" ref="O17" si="41">912-N17</f>
        <v>864</v>
      </c>
      <c r="P17" s="16"/>
      <c r="Q17" s="19">
        <f t="shared" ref="Q17" si="42">N17+4</f>
        <v>52</v>
      </c>
      <c r="R17" s="20">
        <f t="shared" ref="R17" si="43">O17+4</f>
        <v>868</v>
      </c>
      <c r="S17" s="13">
        <f t="shared" ref="S17" si="44">C17*(2^24)</f>
        <v>275.99999999999977</v>
      </c>
    </row>
    <row r="18" spans="3:19">
      <c r="C18" s="5">
        <v>-7.1525573730468697E-7</v>
      </c>
      <c r="F18" s="21">
        <v>56</v>
      </c>
      <c r="G18" s="22">
        <f t="shared" ref="G18" si="45">920-F18</f>
        <v>864</v>
      </c>
      <c r="H18" s="16"/>
      <c r="I18" s="21">
        <f t="shared" ref="I18" si="46">F18+4</f>
        <v>60</v>
      </c>
      <c r="J18" s="22">
        <f t="shared" ref="J18" si="47">G18+4</f>
        <v>868</v>
      </c>
      <c r="K18" s="13">
        <f t="shared" ref="K18" si="48">C18*(2^24)</f>
        <v>-11.999999999999991</v>
      </c>
      <c r="N18" s="19"/>
      <c r="O18" s="20"/>
      <c r="P18" s="16"/>
      <c r="Q18" s="19"/>
      <c r="R18" s="20"/>
    </row>
    <row r="19" spans="3:19">
      <c r="C19" s="5">
        <v>-2.26497650146484E-5</v>
      </c>
      <c r="F19" s="16"/>
      <c r="G19" s="16"/>
      <c r="H19" s="16"/>
      <c r="I19" s="16"/>
      <c r="J19" s="16"/>
      <c r="N19" s="21">
        <v>56</v>
      </c>
      <c r="O19" s="22">
        <f t="shared" ref="O19" si="49">912-N19</f>
        <v>856</v>
      </c>
      <c r="P19" s="16"/>
      <c r="Q19" s="21">
        <f t="shared" ref="Q19" si="50">N19+4</f>
        <v>60</v>
      </c>
      <c r="R19" s="22">
        <f t="shared" ref="R19" si="51">O19+4</f>
        <v>860</v>
      </c>
      <c r="S19" s="13">
        <f t="shared" ref="S19" si="52">C19*(2^24)</f>
        <v>-379.99999999999937</v>
      </c>
    </row>
    <row r="20" spans="3:19">
      <c r="C20" s="5">
        <v>-2.86102294921875E-6</v>
      </c>
      <c r="E20">
        <v>3</v>
      </c>
      <c r="F20" s="17">
        <v>64</v>
      </c>
      <c r="G20" s="18">
        <f t="shared" ref="G20" si="53">920-F20</f>
        <v>856</v>
      </c>
      <c r="H20" s="16"/>
      <c r="I20" s="17">
        <f t="shared" ref="I20" si="54">F20+4</f>
        <v>68</v>
      </c>
      <c r="J20" s="18">
        <f t="shared" ref="J20" si="55">G20+4</f>
        <v>860</v>
      </c>
      <c r="K20" s="13">
        <f t="shared" ref="K20" si="56">C20*(2^24)</f>
        <v>-48</v>
      </c>
      <c r="Q20" s="16"/>
      <c r="R20" s="16"/>
    </row>
    <row r="21" spans="3:19">
      <c r="C21" s="5">
        <v>2.9563903808593699E-5</v>
      </c>
      <c r="F21" s="19"/>
      <c r="G21" s="20"/>
      <c r="H21" s="16"/>
      <c r="I21" s="19"/>
      <c r="J21" s="20"/>
      <c r="M21">
        <v>3</v>
      </c>
      <c r="N21" s="17">
        <v>64</v>
      </c>
      <c r="O21" s="18">
        <f t="shared" ref="O21" si="57">912-N21</f>
        <v>848</v>
      </c>
      <c r="P21" s="16"/>
      <c r="Q21" s="17">
        <f t="shared" ref="Q21" si="58">N21+4</f>
        <v>68</v>
      </c>
      <c r="R21" s="18">
        <f t="shared" ref="R21" si="59">O21+4</f>
        <v>852</v>
      </c>
      <c r="S21" s="13">
        <f t="shared" ref="S21" si="60">C21*(2^24)</f>
        <v>495.99999999999915</v>
      </c>
    </row>
    <row r="22" spans="3:19">
      <c r="C22" s="5">
        <v>9.0599060058593699E-6</v>
      </c>
      <c r="F22" s="19">
        <v>72</v>
      </c>
      <c r="G22" s="20">
        <f t="shared" ref="G22" si="61">920-F22</f>
        <v>848</v>
      </c>
      <c r="H22" s="16"/>
      <c r="I22" s="19">
        <f t="shared" ref="I22" si="62">F22+4</f>
        <v>76</v>
      </c>
      <c r="J22" s="20">
        <f t="shared" ref="J22" si="63">G22+4</f>
        <v>852</v>
      </c>
      <c r="K22" s="13">
        <f t="shared" ref="K22" si="64">C22*(2^24)</f>
        <v>151.99999999999991</v>
      </c>
      <c r="N22" s="19"/>
      <c r="O22" s="20"/>
      <c r="P22" s="16"/>
      <c r="Q22" s="19"/>
      <c r="R22" s="20"/>
    </row>
    <row r="23" spans="3:19">
      <c r="C23" s="5">
        <v>-3.7431716918945299E-5</v>
      </c>
      <c r="F23" s="19"/>
      <c r="G23" s="20"/>
      <c r="H23" s="16"/>
      <c r="I23" s="19"/>
      <c r="J23" s="20"/>
      <c r="N23" s="19">
        <v>72</v>
      </c>
      <c r="O23" s="20">
        <f t="shared" ref="O23" si="65">912-N23</f>
        <v>840</v>
      </c>
      <c r="P23" s="16"/>
      <c r="Q23" s="19">
        <f t="shared" ref="Q23" si="66">N23+4</f>
        <v>76</v>
      </c>
      <c r="R23" s="20">
        <f t="shared" ref="R23" si="67">O23+4</f>
        <v>844</v>
      </c>
      <c r="S23" s="13">
        <f t="shared" ref="S23" si="68">C23*(2^24)</f>
        <v>-627.99999999999977</v>
      </c>
    </row>
    <row r="24" spans="3:19">
      <c r="C24" s="5">
        <v>-1.8358230590820299E-5</v>
      </c>
      <c r="F24" s="19">
        <v>80</v>
      </c>
      <c r="G24" s="20">
        <f t="shared" ref="G24" si="69">920-F24</f>
        <v>840</v>
      </c>
      <c r="H24" s="16"/>
      <c r="I24" s="19">
        <f t="shared" ref="I24" si="70">F24+4</f>
        <v>84</v>
      </c>
      <c r="J24" s="20">
        <f t="shared" ref="J24" si="71">G24+4</f>
        <v>844</v>
      </c>
      <c r="K24" s="13">
        <f t="shared" ref="K24" si="72">C24*(2^24)</f>
        <v>-307.99999999999977</v>
      </c>
      <c r="N24" s="19"/>
      <c r="O24" s="20"/>
      <c r="P24" s="16"/>
      <c r="Q24" s="19"/>
      <c r="R24" s="20"/>
    </row>
    <row r="25" spans="3:19">
      <c r="C25" s="5">
        <v>4.52995300292968E-5</v>
      </c>
      <c r="F25" s="19"/>
      <c r="G25" s="20"/>
      <c r="H25" s="16"/>
      <c r="I25" s="19"/>
      <c r="J25" s="20"/>
      <c r="N25" s="19">
        <v>80</v>
      </c>
      <c r="O25" s="20">
        <f t="shared" ref="O25" si="73">912-N25</f>
        <v>832</v>
      </c>
      <c r="P25" s="16"/>
      <c r="Q25" s="19">
        <f t="shared" ref="Q25" si="74">N25+4</f>
        <v>84</v>
      </c>
      <c r="R25" s="20">
        <f t="shared" ref="R25" si="75">O25+4</f>
        <v>836</v>
      </c>
      <c r="S25" s="13">
        <f t="shared" ref="S25" si="76">C25*(2^24)</f>
        <v>759.99999999999875</v>
      </c>
    </row>
    <row r="26" spans="3:19">
      <c r="C26" s="5">
        <v>3.1471252441406203E-5</v>
      </c>
      <c r="F26" s="21">
        <v>88</v>
      </c>
      <c r="G26" s="22">
        <f t="shared" ref="G26" si="77">920-F26</f>
        <v>832</v>
      </c>
      <c r="H26" s="16"/>
      <c r="I26" s="21">
        <f t="shared" ref="I26" si="78">F26+4</f>
        <v>92</v>
      </c>
      <c r="J26" s="22">
        <f t="shared" ref="J26" si="79">G26+4</f>
        <v>836</v>
      </c>
      <c r="K26" s="13">
        <f t="shared" ref="K26" si="80">C26*(2^24)</f>
        <v>527.9999999999992</v>
      </c>
      <c r="N26" s="19"/>
      <c r="O26" s="20"/>
      <c r="P26" s="16"/>
      <c r="Q26" s="19"/>
      <c r="R26" s="20"/>
    </row>
    <row r="27" spans="3:19">
      <c r="C27" s="5">
        <v>-5.2452087402343703E-5</v>
      </c>
      <c r="F27" s="16"/>
      <c r="G27" s="16"/>
      <c r="H27" s="16"/>
      <c r="I27" s="16"/>
      <c r="J27" s="16"/>
      <c r="N27" s="21">
        <v>88</v>
      </c>
      <c r="O27" s="22">
        <f t="shared" ref="O27" si="81">912-N27</f>
        <v>824</v>
      </c>
      <c r="P27" s="16"/>
      <c r="Q27" s="21">
        <f t="shared" ref="Q27" si="82">N27+4</f>
        <v>92</v>
      </c>
      <c r="R27" s="22">
        <f t="shared" ref="R27" si="83">O27+4</f>
        <v>828</v>
      </c>
      <c r="S27" s="13">
        <f t="shared" ref="S27" si="84">C27*(2^24)</f>
        <v>-879.9999999999992</v>
      </c>
    </row>
    <row r="28" spans="3:19">
      <c r="C28" s="5">
        <v>-4.91142272949218E-5</v>
      </c>
      <c r="E28">
        <v>4</v>
      </c>
      <c r="F28" s="17">
        <v>96</v>
      </c>
      <c r="G28" s="18">
        <f t="shared" ref="G28" si="85">920-F28</f>
        <v>824</v>
      </c>
      <c r="H28" s="16"/>
      <c r="I28" s="17">
        <f t="shared" ref="I28" si="86">F28+4</f>
        <v>100</v>
      </c>
      <c r="J28" s="18">
        <f t="shared" ref="J28" si="87">G28+4</f>
        <v>828</v>
      </c>
      <c r="K28" s="13">
        <f t="shared" ref="K28" si="88">C28*(2^24)</f>
        <v>-823.99999999999875</v>
      </c>
      <c r="Q28" s="16"/>
      <c r="R28" s="16"/>
    </row>
    <row r="29" spans="3:19">
      <c r="C29" s="5">
        <v>5.7935714721679599E-5</v>
      </c>
      <c r="F29" s="19"/>
      <c r="G29" s="20"/>
      <c r="H29" s="16"/>
      <c r="I29" s="19"/>
      <c r="J29" s="20"/>
      <c r="M29">
        <v>4</v>
      </c>
      <c r="N29" s="17">
        <v>96</v>
      </c>
      <c r="O29" s="18">
        <f t="shared" ref="O29" si="89">912-N29</f>
        <v>816</v>
      </c>
      <c r="P29" s="16"/>
      <c r="Q29" s="17">
        <f t="shared" ref="Q29" si="90">N29+4</f>
        <v>100</v>
      </c>
      <c r="R29" s="18">
        <f t="shared" ref="R29" si="91">O29+4</f>
        <v>820</v>
      </c>
      <c r="S29" s="13">
        <f t="shared" ref="S29" si="92">C29*(2^24)</f>
        <v>971.99999999999852</v>
      </c>
    </row>
    <row r="30" spans="3:19">
      <c r="C30" s="5">
        <v>7.1763992309570299E-5</v>
      </c>
      <c r="F30" s="19">
        <v>104</v>
      </c>
      <c r="G30" s="20">
        <f t="shared" ref="G30" si="93">920-F30</f>
        <v>816</v>
      </c>
      <c r="H30" s="16"/>
      <c r="I30" s="19">
        <f t="shared" ref="I30" si="94">F30+4</f>
        <v>108</v>
      </c>
      <c r="J30" s="20">
        <f t="shared" ref="J30" si="95">G30+4</f>
        <v>820</v>
      </c>
      <c r="K30" s="13">
        <f t="shared" ref="K30" si="96">C30*(2^24)</f>
        <v>1203.9999999999998</v>
      </c>
      <c r="N30" s="19"/>
      <c r="O30" s="20"/>
      <c r="P30" s="16"/>
      <c r="Q30" s="19"/>
      <c r="R30" s="20"/>
    </row>
    <row r="31" spans="3:19">
      <c r="C31" s="5">
        <v>-6.0081481933593703E-5</v>
      </c>
      <c r="F31" s="19"/>
      <c r="G31" s="20"/>
      <c r="H31" s="16"/>
      <c r="I31" s="19"/>
      <c r="J31" s="20"/>
      <c r="N31" s="19">
        <v>104</v>
      </c>
      <c r="O31" s="20">
        <f t="shared" ref="O31" si="97">912-N31</f>
        <v>808</v>
      </c>
      <c r="P31" s="16"/>
      <c r="Q31" s="19">
        <f t="shared" ref="Q31" si="98">N31+4</f>
        <v>108</v>
      </c>
      <c r="R31" s="20">
        <f t="shared" ref="R31" si="99">O31+4</f>
        <v>812</v>
      </c>
      <c r="S31" s="13">
        <f t="shared" ref="S31" si="100">C31*(2^24)</f>
        <v>-1007.9999999999992</v>
      </c>
    </row>
    <row r="32" spans="3:19">
      <c r="C32" s="5">
        <v>-9.9897384643554606E-5</v>
      </c>
      <c r="F32" s="19">
        <v>112</v>
      </c>
      <c r="G32" s="20">
        <f t="shared" ref="G32" si="101">920-F32</f>
        <v>808</v>
      </c>
      <c r="H32" s="16"/>
      <c r="I32" s="19">
        <f t="shared" ref="I32" si="102">F32+4</f>
        <v>116</v>
      </c>
      <c r="J32" s="20">
        <f t="shared" ref="J32" si="103">G32+4</f>
        <v>812</v>
      </c>
      <c r="K32" s="13">
        <f t="shared" ref="K32" si="104">C32*(2^24)</f>
        <v>-1675.9999999999986</v>
      </c>
      <c r="N32" s="19"/>
      <c r="O32" s="20"/>
      <c r="P32" s="16"/>
      <c r="Q32" s="19"/>
      <c r="R32" s="20"/>
    </row>
    <row r="33" spans="3:19">
      <c r="C33" s="5">
        <v>5.7458877563476502E-5</v>
      </c>
      <c r="F33" s="19"/>
      <c r="G33" s="20"/>
      <c r="H33" s="16"/>
      <c r="I33" s="19"/>
      <c r="J33" s="20"/>
      <c r="N33" s="19">
        <v>112</v>
      </c>
      <c r="O33" s="20">
        <f t="shared" ref="O33" si="105">912-N33</f>
        <v>800</v>
      </c>
      <c r="P33" s="16"/>
      <c r="Q33" s="19">
        <f t="shared" ref="Q33" si="106">N33+4</f>
        <v>116</v>
      </c>
      <c r="R33" s="20">
        <f t="shared" ref="R33" si="107">O33+4</f>
        <v>804</v>
      </c>
      <c r="S33" s="13">
        <f t="shared" ref="S33" si="108">C33*(2^24)</f>
        <v>963.99999999999898</v>
      </c>
    </row>
    <row r="34" spans="3:19">
      <c r="C34" s="5">
        <v>1.33514404296875E-4</v>
      </c>
      <c r="F34" s="21">
        <v>120</v>
      </c>
      <c r="G34" s="22">
        <f t="shared" ref="G34" si="109">920-F34</f>
        <v>800</v>
      </c>
      <c r="H34" s="16"/>
      <c r="I34" s="21">
        <f t="shared" ref="I34" si="110">F34+4</f>
        <v>124</v>
      </c>
      <c r="J34" s="22">
        <f t="shared" ref="J34" si="111">G34+4</f>
        <v>804</v>
      </c>
      <c r="K34" s="13">
        <f t="shared" ref="K34" si="112">C34*(2^24)</f>
        <v>2240</v>
      </c>
      <c r="N34" s="19"/>
      <c r="O34" s="20"/>
      <c r="P34" s="16"/>
      <c r="Q34" s="19"/>
      <c r="R34" s="20"/>
    </row>
    <row r="35" spans="3:19">
      <c r="C35" s="5">
        <v>-4.7922134399414002E-5</v>
      </c>
      <c r="F35" s="16"/>
      <c r="G35" s="16"/>
      <c r="H35" s="16"/>
      <c r="I35" s="16"/>
      <c r="J35" s="16"/>
      <c r="N35" s="21">
        <v>120</v>
      </c>
      <c r="O35" s="22">
        <f t="shared" ref="O35" si="113">912-N35</f>
        <v>792</v>
      </c>
      <c r="P35" s="16"/>
      <c r="Q35" s="21">
        <f t="shared" ref="Q35" si="114">N35+4</f>
        <v>124</v>
      </c>
      <c r="R35" s="22">
        <f t="shared" ref="R35" si="115">O35+4</f>
        <v>796</v>
      </c>
      <c r="S35" s="13">
        <f t="shared" ref="S35" si="116">C35*(2^24)</f>
        <v>-803.99999999999898</v>
      </c>
    </row>
    <row r="36" spans="3:19">
      <c r="C36" s="5">
        <v>-1.7189979553222599E-4</v>
      </c>
      <c r="E36">
        <v>5</v>
      </c>
      <c r="F36" s="17">
        <v>128</v>
      </c>
      <c r="G36" s="18">
        <f t="shared" ref="G36" si="117">920-F36</f>
        <v>792</v>
      </c>
      <c r="H36" s="16"/>
      <c r="I36" s="17">
        <f t="shared" ref="I36" si="118">F36+4</f>
        <v>132</v>
      </c>
      <c r="J36" s="18">
        <f t="shared" ref="J36" si="119">G36+4</f>
        <v>796</v>
      </c>
      <c r="K36" s="13">
        <f t="shared" ref="K36" si="120">C36*(2^24)</f>
        <v>-2883.9999999999905</v>
      </c>
      <c r="Q36" s="16"/>
      <c r="R36" s="16"/>
    </row>
    <row r="37" spans="3:19">
      <c r="C37" s="5">
        <v>2.9087066650390601E-5</v>
      </c>
      <c r="F37" s="19"/>
      <c r="G37" s="20"/>
      <c r="H37" s="16"/>
      <c r="I37" s="19"/>
      <c r="J37" s="20"/>
      <c r="M37">
        <v>5</v>
      </c>
      <c r="N37" s="17">
        <v>128</v>
      </c>
      <c r="O37" s="18">
        <f t="shared" ref="O37" si="121">912-N37</f>
        <v>784</v>
      </c>
      <c r="P37" s="16"/>
      <c r="Q37" s="17">
        <f t="shared" ref="Q37" si="122">N37+4</f>
        <v>132</v>
      </c>
      <c r="R37" s="18">
        <f t="shared" ref="R37" si="123">O37+4</f>
        <v>788</v>
      </c>
      <c r="S37" s="13">
        <f t="shared" ref="S37" si="124">C37*(2^24)</f>
        <v>487.9999999999996</v>
      </c>
    </row>
    <row r="38" spans="3:19">
      <c r="C38" s="5">
        <v>2.1433830261230401E-4</v>
      </c>
      <c r="F38" s="19">
        <v>136</v>
      </c>
      <c r="G38" s="20">
        <f t="shared" ref="G38" si="125">920-F38</f>
        <v>784</v>
      </c>
      <c r="H38" s="16"/>
      <c r="I38" s="19">
        <f t="shared" ref="I38" si="126">F38+4</f>
        <v>140</v>
      </c>
      <c r="J38" s="20">
        <f t="shared" ref="J38" si="127">G38+4</f>
        <v>788</v>
      </c>
      <c r="K38" s="13">
        <f t="shared" ref="K38" si="128">C38*(2^24)</f>
        <v>3595.9999999999886</v>
      </c>
      <c r="N38" s="19"/>
      <c r="O38" s="20"/>
      <c r="P38" s="16"/>
      <c r="Q38" s="19"/>
      <c r="R38" s="20"/>
    </row>
    <row r="39" spans="3:19">
      <c r="C39" s="5">
        <v>1.4305114746093699E-6</v>
      </c>
      <c r="F39" s="19"/>
      <c r="G39" s="20"/>
      <c r="H39" s="16"/>
      <c r="I39" s="19"/>
      <c r="J39" s="20"/>
      <c r="N39" s="19">
        <v>136</v>
      </c>
      <c r="O39" s="20">
        <f t="shared" ref="O39" si="129">912-N39</f>
        <v>776</v>
      </c>
      <c r="P39" s="16"/>
      <c r="Q39" s="19">
        <f t="shared" ref="Q39" si="130">N39+4</f>
        <v>140</v>
      </c>
      <c r="R39" s="20">
        <f t="shared" ref="R39" si="131">O39+4</f>
        <v>780</v>
      </c>
      <c r="S39" s="13">
        <f t="shared" ref="S39" si="132">C39*(2^24)</f>
        <v>23.999999999999915</v>
      </c>
    </row>
    <row r="40" spans="3:19">
      <c r="C40" s="5">
        <v>-2.5868415832519499E-4</v>
      </c>
      <c r="F40" s="19">
        <v>144</v>
      </c>
      <c r="G40" s="20">
        <f t="shared" ref="G40" si="133">920-F40</f>
        <v>776</v>
      </c>
      <c r="H40" s="16"/>
      <c r="I40" s="19">
        <f t="shared" ref="I40" si="134">F40+4</f>
        <v>148</v>
      </c>
      <c r="J40" s="20">
        <f t="shared" ref="J40" si="135">G40+4</f>
        <v>780</v>
      </c>
      <c r="K40" s="13">
        <f t="shared" ref="K40" si="136">C40*(2^24)</f>
        <v>-4339.9999999999945</v>
      </c>
      <c r="N40" s="19"/>
      <c r="O40" s="20"/>
      <c r="P40" s="16"/>
      <c r="Q40" s="19"/>
      <c r="R40" s="20"/>
    </row>
    <row r="41" spans="3:19">
      <c r="C41" s="5">
        <v>-4.57763671875E-5</v>
      </c>
      <c r="F41" s="19"/>
      <c r="G41" s="20"/>
      <c r="H41" s="16"/>
      <c r="I41" s="19"/>
      <c r="J41" s="20"/>
      <c r="N41" s="19">
        <v>144</v>
      </c>
      <c r="O41" s="20">
        <f t="shared" ref="O41" si="137">912-N41</f>
        <v>768</v>
      </c>
      <c r="P41" s="16"/>
      <c r="Q41" s="19">
        <f t="shared" ref="Q41" si="138">N41+4</f>
        <v>148</v>
      </c>
      <c r="R41" s="20">
        <f t="shared" ref="R41" si="139">O41+4</f>
        <v>772</v>
      </c>
      <c r="S41" s="13">
        <f t="shared" ref="S41" si="140">C41*(2^24)</f>
        <v>-768</v>
      </c>
    </row>
    <row r="42" spans="3:19">
      <c r="C42" s="5">
        <v>3.0303001403808502E-4</v>
      </c>
      <c r="F42" s="21">
        <v>152</v>
      </c>
      <c r="G42" s="22">
        <f t="shared" ref="G42" si="141">920-F42</f>
        <v>768</v>
      </c>
      <c r="H42" s="16"/>
      <c r="I42" s="21">
        <f t="shared" ref="I42" si="142">F42+4</f>
        <v>156</v>
      </c>
      <c r="J42" s="22">
        <f t="shared" ref="J42" si="143">G42+4</f>
        <v>772</v>
      </c>
      <c r="K42" s="13">
        <f t="shared" ref="K42" si="144">C42*(2^24)</f>
        <v>5083.9999999999845</v>
      </c>
      <c r="N42" s="19"/>
      <c r="O42" s="20"/>
      <c r="P42" s="16"/>
      <c r="Q42" s="19"/>
      <c r="R42" s="20"/>
    </row>
    <row r="43" spans="3:19">
      <c r="C43" s="5">
        <v>1.0633468627929599E-4</v>
      </c>
      <c r="F43" s="16"/>
      <c r="G43" s="16"/>
      <c r="H43" s="16"/>
      <c r="I43" s="16"/>
      <c r="J43" s="16"/>
      <c r="N43" s="21">
        <v>152</v>
      </c>
      <c r="O43" s="22">
        <f t="shared" ref="O43" si="145">912-N43</f>
        <v>760</v>
      </c>
      <c r="P43" s="16"/>
      <c r="Q43" s="21">
        <f t="shared" ref="Q43" si="146">N43+4</f>
        <v>156</v>
      </c>
      <c r="R43" s="22">
        <f t="shared" ref="R43" si="147">O43+4</f>
        <v>764</v>
      </c>
      <c r="S43" s="13">
        <f t="shared" ref="S43" si="148">C43*(2^24)</f>
        <v>1783.9999999999852</v>
      </c>
    </row>
    <row r="44" spans="3:19">
      <c r="C44" s="5">
        <v>-3.4356117248535102E-4</v>
      </c>
      <c r="E44">
        <v>6</v>
      </c>
      <c r="F44" s="17">
        <v>160</v>
      </c>
      <c r="G44" s="18">
        <f t="shared" ref="G44" si="149">920-F44</f>
        <v>760</v>
      </c>
      <c r="H44" s="16"/>
      <c r="I44" s="17">
        <f t="shared" ref="I44" si="150">F44+4</f>
        <v>164</v>
      </c>
      <c r="J44" s="18">
        <f t="shared" ref="J44" si="151">G44+4</f>
        <v>764</v>
      </c>
      <c r="K44" s="13">
        <f t="shared" ref="K44" si="152">C44*(2^24)</f>
        <v>-5763.9999999999909</v>
      </c>
      <c r="Q44" s="16"/>
      <c r="R44" s="16"/>
    </row>
    <row r="45" spans="3:19">
      <c r="C45" s="5">
        <v>-1.8501281738281201E-4</v>
      </c>
      <c r="F45" s="19"/>
      <c r="G45" s="20"/>
      <c r="H45" s="16"/>
      <c r="I45" s="19"/>
      <c r="J45" s="20"/>
      <c r="M45">
        <v>6</v>
      </c>
      <c r="N45" s="17">
        <v>160</v>
      </c>
      <c r="O45" s="18">
        <f t="shared" ref="O45" si="153">912-N45</f>
        <v>752</v>
      </c>
      <c r="P45" s="16"/>
      <c r="Q45" s="17">
        <f t="shared" ref="Q45" si="154">N45+4</f>
        <v>164</v>
      </c>
      <c r="R45" s="18">
        <f t="shared" ref="R45" si="155">O45+4</f>
        <v>756</v>
      </c>
      <c r="S45" s="13">
        <f t="shared" ref="S45" si="156">C45*(2^24)</f>
        <v>-3103.9999999999918</v>
      </c>
    </row>
    <row r="46" spans="3:19">
      <c r="C46" s="5">
        <v>3.7646293640136702E-4</v>
      </c>
      <c r="F46" s="19">
        <v>168</v>
      </c>
      <c r="G46" s="20">
        <f t="shared" ref="G46" si="157">920-F46</f>
        <v>752</v>
      </c>
      <c r="H46" s="16"/>
      <c r="I46" s="19">
        <f t="shared" ref="I46" si="158">F46+4</f>
        <v>172</v>
      </c>
      <c r="J46" s="20">
        <f t="shared" ref="J46" si="159">G46+4</f>
        <v>756</v>
      </c>
      <c r="K46" s="13">
        <f t="shared" ref="K46" si="160">C46*(2^24)</f>
        <v>6315.9999999999973</v>
      </c>
      <c r="N46" s="19"/>
      <c r="O46" s="20"/>
      <c r="P46" s="16"/>
      <c r="Q46" s="19"/>
      <c r="R46" s="20"/>
    </row>
    <row r="47" spans="3:19">
      <c r="C47" s="5">
        <v>2.8276443481445302E-4</v>
      </c>
      <c r="F47" s="19"/>
      <c r="G47" s="20"/>
      <c r="H47" s="16"/>
      <c r="I47" s="19"/>
      <c r="J47" s="20"/>
      <c r="N47" s="19">
        <v>168</v>
      </c>
      <c r="O47" s="20">
        <f t="shared" ref="O47" si="161">912-N47</f>
        <v>744</v>
      </c>
      <c r="P47" s="16"/>
      <c r="Q47" s="19">
        <f t="shared" ref="Q47" si="162">N47+4</f>
        <v>172</v>
      </c>
      <c r="R47" s="20">
        <f t="shared" ref="R47" si="163">O47+4</f>
        <v>748</v>
      </c>
      <c r="S47" s="13">
        <f t="shared" ref="S47" si="164">C47*(2^24)</f>
        <v>4743.9999999999982</v>
      </c>
    </row>
    <row r="48" spans="3:19">
      <c r="C48" s="5">
        <v>-3.96490097045898E-4</v>
      </c>
      <c r="F48" s="19">
        <v>176</v>
      </c>
      <c r="G48" s="20">
        <f t="shared" ref="G48" si="165">920-F48</f>
        <v>744</v>
      </c>
      <c r="H48" s="16"/>
      <c r="I48" s="19">
        <f t="shared" ref="I48" si="166">F48+4</f>
        <v>180</v>
      </c>
      <c r="J48" s="20">
        <f t="shared" ref="J48" si="167">G48+4</f>
        <v>748</v>
      </c>
      <c r="K48" s="13">
        <f t="shared" ref="K48" si="168">C48*(2^24)</f>
        <v>-6651.9999999999927</v>
      </c>
      <c r="N48" s="19"/>
      <c r="O48" s="20"/>
      <c r="P48" s="16"/>
      <c r="Q48" s="19"/>
      <c r="R48" s="20"/>
    </row>
    <row r="49" spans="3:19">
      <c r="C49" s="5">
        <v>-4.0006637573242101E-4</v>
      </c>
      <c r="F49" s="19"/>
      <c r="G49" s="20"/>
      <c r="H49" s="16"/>
      <c r="I49" s="19"/>
      <c r="J49" s="20"/>
      <c r="N49" s="19">
        <v>176</v>
      </c>
      <c r="O49" s="20">
        <f t="shared" ref="O49" si="169">912-N49</f>
        <v>736</v>
      </c>
      <c r="P49" s="16"/>
      <c r="Q49" s="19">
        <f t="shared" ref="Q49" si="170">N49+4</f>
        <v>180</v>
      </c>
      <c r="R49" s="20">
        <f t="shared" ref="R49" si="171">O49+4</f>
        <v>740</v>
      </c>
      <c r="S49" s="13">
        <f t="shared" ref="S49" si="172">C49*(2^24)</f>
        <v>-6711.9999999999854</v>
      </c>
    </row>
    <row r="50" spans="3:19">
      <c r="C50" s="5">
        <v>3.98159027099609E-4</v>
      </c>
      <c r="F50" s="21">
        <v>184</v>
      </c>
      <c r="G50" s="22">
        <f t="shared" ref="G50" si="173">920-F50</f>
        <v>736</v>
      </c>
      <c r="H50" s="16"/>
      <c r="I50" s="21">
        <f t="shared" ref="I50" si="174">F50+4</f>
        <v>188</v>
      </c>
      <c r="J50" s="22">
        <f t="shared" ref="J50" si="175">G50+4</f>
        <v>740</v>
      </c>
      <c r="K50" s="13">
        <f t="shared" ref="K50" si="176">C50*(2^24)</f>
        <v>6679.9999999999936</v>
      </c>
      <c r="N50" s="19"/>
      <c r="O50" s="20"/>
      <c r="P50" s="16"/>
      <c r="Q50" s="19"/>
      <c r="R50" s="20"/>
    </row>
    <row r="51" spans="3:19">
      <c r="C51" s="5">
        <v>5.3620338439941395E-4</v>
      </c>
      <c r="F51" s="16"/>
      <c r="G51" s="16"/>
      <c r="H51" s="16"/>
      <c r="I51" s="16"/>
      <c r="J51" s="16"/>
      <c r="N51" s="21">
        <v>184</v>
      </c>
      <c r="O51" s="22">
        <f t="shared" ref="O51" si="177">912-N51</f>
        <v>728</v>
      </c>
      <c r="P51" s="16"/>
      <c r="Q51" s="21">
        <f t="shared" ref="Q51" si="178">N51+4</f>
        <v>188</v>
      </c>
      <c r="R51" s="22">
        <f t="shared" ref="R51" si="179">O51+4</f>
        <v>732</v>
      </c>
      <c r="S51" s="13">
        <f t="shared" ref="S51" si="180">C51*(2^24)</f>
        <v>8995.9999999999982</v>
      </c>
    </row>
    <row r="52" spans="3:19">
      <c r="C52" s="5">
        <v>-3.75032424926757E-4</v>
      </c>
      <c r="E52">
        <v>7</v>
      </c>
      <c r="F52" s="17">
        <v>192</v>
      </c>
      <c r="G52" s="18">
        <f t="shared" ref="G52" si="181">920-F52</f>
        <v>728</v>
      </c>
      <c r="H52" s="16"/>
      <c r="I52" s="17">
        <f t="shared" ref="I52" si="182">F52+4</f>
        <v>196</v>
      </c>
      <c r="J52" s="18">
        <f t="shared" ref="J52" si="183">G52+4</f>
        <v>732</v>
      </c>
      <c r="K52" s="13">
        <f t="shared" ref="K52" si="184">C52*(2^24)</f>
        <v>-6291.9999999999864</v>
      </c>
      <c r="Q52" s="16"/>
      <c r="R52" s="16"/>
    </row>
    <row r="53" spans="3:19">
      <c r="C53" s="5">
        <v>-6.8879127502441395E-4</v>
      </c>
      <c r="F53" s="19"/>
      <c r="G53" s="20"/>
      <c r="H53" s="16"/>
      <c r="I53" s="19"/>
      <c r="J53" s="20"/>
      <c r="M53">
        <v>7</v>
      </c>
      <c r="N53" s="17">
        <v>192</v>
      </c>
      <c r="O53" s="18">
        <f t="shared" ref="O53" si="185">912-N53</f>
        <v>720</v>
      </c>
      <c r="P53" s="16"/>
      <c r="Q53" s="17">
        <f t="shared" ref="Q53" si="186">N53+4</f>
        <v>196</v>
      </c>
      <c r="R53" s="18">
        <f t="shared" ref="R53" si="187">O53+4</f>
        <v>724</v>
      </c>
      <c r="S53" s="13">
        <f t="shared" ref="S53" si="188">C53*(2^24)</f>
        <v>-11555.999999999998</v>
      </c>
    </row>
    <row r="54" spans="3:19">
      <c r="C54" s="5">
        <v>3.2067298889160102E-4</v>
      </c>
      <c r="F54" s="19">
        <v>200</v>
      </c>
      <c r="G54" s="20">
        <f t="shared" ref="G54" si="189">920-F54</f>
        <v>720</v>
      </c>
      <c r="H54" s="16"/>
      <c r="I54" s="19">
        <f t="shared" ref="I54" si="190">F54+4</f>
        <v>204</v>
      </c>
      <c r="J54" s="20">
        <f t="shared" ref="J54" si="191">G54+4</f>
        <v>724</v>
      </c>
      <c r="K54" s="13">
        <f t="shared" ref="K54" si="192">C54*(2^24)</f>
        <v>5379.9999999999909</v>
      </c>
      <c r="N54" s="19"/>
      <c r="O54" s="20"/>
      <c r="P54" s="16"/>
      <c r="Q54" s="19"/>
      <c r="R54" s="20"/>
    </row>
    <row r="55" spans="3:19">
      <c r="C55" s="5">
        <v>8.5401535034179601E-4</v>
      </c>
      <c r="F55" s="19"/>
      <c r="G55" s="20"/>
      <c r="H55" s="16"/>
      <c r="I55" s="19"/>
      <c r="J55" s="20"/>
      <c r="N55" s="19">
        <v>200</v>
      </c>
      <c r="O55" s="20">
        <f t="shared" ref="O55" si="193">912-N55</f>
        <v>712</v>
      </c>
      <c r="P55" s="16"/>
      <c r="Q55" s="19">
        <f t="shared" ref="Q55" si="194">N55+4</f>
        <v>204</v>
      </c>
      <c r="R55" s="20">
        <f t="shared" ref="R55" si="195">O55+4</f>
        <v>716</v>
      </c>
      <c r="S55" s="13">
        <f t="shared" ref="S55" si="196">C55*(2^24)</f>
        <v>14327.999999999985</v>
      </c>
    </row>
    <row r="56" spans="3:19">
      <c r="C56" s="5">
        <v>-2.2792816162109299E-4</v>
      </c>
      <c r="F56" s="19">
        <v>208</v>
      </c>
      <c r="G56" s="20">
        <f t="shared" ref="G56" si="197">920-F56</f>
        <v>712</v>
      </c>
      <c r="H56" s="16"/>
      <c r="I56" s="19">
        <f t="shared" ref="I56" si="198">F56+4</f>
        <v>212</v>
      </c>
      <c r="J56" s="20">
        <f t="shared" ref="J56" si="199">G56+4</f>
        <v>716</v>
      </c>
      <c r="K56" s="13">
        <f t="shared" ref="K56" si="200">C56*(2^24)</f>
        <v>-3823.9999999999873</v>
      </c>
      <c r="N56" s="19"/>
      <c r="O56" s="20"/>
      <c r="P56" s="16"/>
      <c r="Q56" s="19"/>
      <c r="R56" s="20"/>
    </row>
    <row r="57" spans="3:19">
      <c r="C57" s="5">
        <v>-1.0263919830322201E-3</v>
      </c>
      <c r="F57" s="19"/>
      <c r="G57" s="20"/>
      <c r="H57" s="16"/>
      <c r="I57" s="19"/>
      <c r="J57" s="20"/>
      <c r="N57" s="19">
        <v>208</v>
      </c>
      <c r="O57" s="20">
        <f t="shared" ref="O57" si="201">912-N57</f>
        <v>704</v>
      </c>
      <c r="P57" s="16"/>
      <c r="Q57" s="19">
        <f t="shared" ref="Q57" si="202">N57+4</f>
        <v>212</v>
      </c>
      <c r="R57" s="20">
        <f t="shared" ref="R57" si="203">O57+4</f>
        <v>708</v>
      </c>
      <c r="S57" s="13">
        <f t="shared" ref="S57" si="204">C57*(2^24)</f>
        <v>-17219.999999999891</v>
      </c>
    </row>
    <row r="58" spans="3:19">
      <c r="C58" s="5">
        <v>9.0599060058593696E-5</v>
      </c>
      <c r="F58" s="21">
        <v>216</v>
      </c>
      <c r="G58" s="22">
        <f t="shared" ref="G58" si="205">920-F58</f>
        <v>704</v>
      </c>
      <c r="H58" s="16"/>
      <c r="I58" s="21">
        <f t="shared" ref="I58" si="206">F58+4</f>
        <v>220</v>
      </c>
      <c r="J58" s="22">
        <f t="shared" ref="J58" si="207">G58+4</f>
        <v>708</v>
      </c>
      <c r="K58" s="13">
        <f t="shared" ref="K58" si="208">C58*(2^24)</f>
        <v>1519.9999999999991</v>
      </c>
      <c r="N58" s="19"/>
      <c r="O58" s="20"/>
      <c r="P58" s="16"/>
      <c r="Q58" s="19"/>
      <c r="R58" s="20"/>
    </row>
    <row r="59" spans="3:19">
      <c r="C59" s="5">
        <v>1.19781494140625E-3</v>
      </c>
      <c r="F59" s="16"/>
      <c r="G59" s="16"/>
      <c r="H59" s="16"/>
      <c r="I59" s="16"/>
      <c r="J59" s="16"/>
      <c r="N59" s="21">
        <v>216</v>
      </c>
      <c r="O59" s="22">
        <f t="shared" ref="O59" si="209">912-N59</f>
        <v>696</v>
      </c>
      <c r="P59" s="16"/>
      <c r="Q59" s="21">
        <f t="shared" ref="Q59" si="210">N59+4</f>
        <v>220</v>
      </c>
      <c r="R59" s="22">
        <f t="shared" ref="R59" si="211">O59+4</f>
        <v>700</v>
      </c>
      <c r="S59" s="13">
        <f t="shared" ref="S59" si="212">C59*(2^24)</f>
        <v>20096</v>
      </c>
    </row>
    <row r="60" spans="3:19">
      <c r="C60" s="5">
        <v>9.6559524536132799E-5</v>
      </c>
      <c r="E60">
        <v>8</v>
      </c>
      <c r="F60" s="17">
        <v>224</v>
      </c>
      <c r="G60" s="18">
        <f t="shared" ref="G60" si="213">920-F60</f>
        <v>696</v>
      </c>
      <c r="H60" s="16"/>
      <c r="I60" s="17">
        <f t="shared" ref="I60" si="214">F60+4</f>
        <v>228</v>
      </c>
      <c r="J60" s="18">
        <f t="shared" ref="J60" si="215">G60+4</f>
        <v>700</v>
      </c>
      <c r="K60" s="13">
        <f t="shared" ref="K60" si="216">C60*(2^24)</f>
        <v>1619.9999999999998</v>
      </c>
      <c r="Q60" s="16"/>
      <c r="R60" s="16"/>
    </row>
    <row r="61" spans="3:19">
      <c r="C61" s="5">
        <v>-1.359224319458E-3</v>
      </c>
      <c r="F61" s="19"/>
      <c r="G61" s="20"/>
      <c r="H61" s="16"/>
      <c r="I61" s="19"/>
      <c r="J61" s="20"/>
      <c r="M61">
        <v>8</v>
      </c>
      <c r="N61" s="17">
        <v>224</v>
      </c>
      <c r="O61" s="18">
        <f t="shared" ref="O61" si="217">912-N61</f>
        <v>688</v>
      </c>
      <c r="P61" s="16"/>
      <c r="Q61" s="17">
        <f t="shared" ref="Q61" si="218">N61+4</f>
        <v>228</v>
      </c>
      <c r="R61" s="18">
        <f t="shared" ref="R61" si="219">O61+4</f>
        <v>692</v>
      </c>
      <c r="S61" s="13">
        <f t="shared" ref="S61" si="220">C61*(2^24)</f>
        <v>-22803.999999999869</v>
      </c>
    </row>
    <row r="62" spans="3:19">
      <c r="C62" s="5">
        <v>-3.3855438232421799E-4</v>
      </c>
      <c r="F62" s="19">
        <v>232</v>
      </c>
      <c r="G62" s="20">
        <f t="shared" ref="G62" si="221">920-F62</f>
        <v>688</v>
      </c>
      <c r="H62" s="16"/>
      <c r="I62" s="19">
        <f t="shared" ref="I62" si="222">F62+4</f>
        <v>236</v>
      </c>
      <c r="J62" s="20">
        <f t="shared" ref="J62" si="223">G62+4</f>
        <v>692</v>
      </c>
      <c r="K62" s="13">
        <f t="shared" ref="K62" si="224">C62*(2^24)</f>
        <v>-5679.9999999999873</v>
      </c>
      <c r="N62" s="19"/>
      <c r="O62" s="20"/>
      <c r="P62" s="16"/>
      <c r="Q62" s="19"/>
      <c r="R62" s="20"/>
    </row>
    <row r="63" spans="3:19">
      <c r="C63" s="5">
        <v>1.49893760681152E-3</v>
      </c>
      <c r="F63" s="19"/>
      <c r="G63" s="20"/>
      <c r="H63" s="16"/>
      <c r="I63" s="19"/>
      <c r="J63" s="20"/>
      <c r="N63" s="19">
        <v>232</v>
      </c>
      <c r="O63" s="20">
        <f t="shared" ref="O63" si="225">912-N63</f>
        <v>680</v>
      </c>
      <c r="P63" s="16"/>
      <c r="Q63" s="19">
        <f t="shared" ref="Q63" si="226">N63+4</f>
        <v>236</v>
      </c>
      <c r="R63" s="20">
        <f t="shared" ref="R63" si="227">O63+4</f>
        <v>684</v>
      </c>
      <c r="S63" s="13">
        <f t="shared" ref="S63" si="228">C63*(2^24)</f>
        <v>25147.999999999942</v>
      </c>
    </row>
    <row r="64" spans="3:19">
      <c r="C64" s="5">
        <v>6.3753128051757802E-4</v>
      </c>
      <c r="F64" s="19">
        <v>240</v>
      </c>
      <c r="G64" s="20">
        <f t="shared" ref="G64" si="229">920-F64</f>
        <v>680</v>
      </c>
      <c r="H64" s="16"/>
      <c r="I64" s="19">
        <f t="shared" ref="I64" si="230">F64+4</f>
        <v>244</v>
      </c>
      <c r="J64" s="20">
        <f t="shared" ref="J64" si="231">G64+4</f>
        <v>684</v>
      </c>
      <c r="K64" s="13">
        <f t="shared" ref="K64" si="232">C64*(2^24)</f>
        <v>10695.999999999998</v>
      </c>
      <c r="N64" s="19"/>
      <c r="O64" s="20"/>
      <c r="P64" s="16"/>
      <c r="Q64" s="19"/>
      <c r="R64" s="20"/>
    </row>
    <row r="65" spans="3:19">
      <c r="C65" s="5">
        <v>-1.6031265258789E-3</v>
      </c>
      <c r="F65" s="19"/>
      <c r="G65" s="20"/>
      <c r="H65" s="16"/>
      <c r="I65" s="19"/>
      <c r="J65" s="20"/>
      <c r="N65" s="19">
        <v>240</v>
      </c>
      <c r="O65" s="20">
        <f t="shared" ref="O65" si="233">912-N65</f>
        <v>672</v>
      </c>
      <c r="P65" s="16"/>
      <c r="Q65" s="19">
        <f t="shared" ref="Q65" si="234">N65+4</f>
        <v>244</v>
      </c>
      <c r="R65" s="20">
        <f t="shared" ref="R65" si="235">O65+4</f>
        <v>676</v>
      </c>
      <c r="S65" s="13">
        <f t="shared" ref="S65" si="236">C65*(2^24)</f>
        <v>-26895.999999999894</v>
      </c>
    </row>
    <row r="66" spans="3:19">
      <c r="C66" s="5">
        <v>-9.9420547485351497E-4</v>
      </c>
      <c r="F66" s="21">
        <v>248</v>
      </c>
      <c r="G66" s="22">
        <f t="shared" ref="G66" si="237">920-F66</f>
        <v>672</v>
      </c>
      <c r="H66" s="16"/>
      <c r="I66" s="21">
        <f t="shared" ref="I66" si="238">F66+4</f>
        <v>252</v>
      </c>
      <c r="J66" s="22">
        <f t="shared" ref="J66" si="239">G66+4</f>
        <v>676</v>
      </c>
      <c r="K66" s="13">
        <f t="shared" ref="K66" si="240">C66*(2^24)</f>
        <v>-16679.999999999989</v>
      </c>
      <c r="N66" s="19"/>
      <c r="O66" s="20"/>
      <c r="P66" s="16"/>
      <c r="Q66" s="19"/>
      <c r="R66" s="20"/>
    </row>
    <row r="67" spans="3:19">
      <c r="C67" s="5">
        <v>1.6574859619140599E-3</v>
      </c>
      <c r="F67" s="16"/>
      <c r="G67" s="16"/>
      <c r="H67" s="16"/>
      <c r="I67" s="16"/>
      <c r="J67" s="16"/>
      <c r="N67" s="21">
        <v>248</v>
      </c>
      <c r="O67" s="22">
        <f t="shared" ref="O67" si="241">912-N67</f>
        <v>664</v>
      </c>
      <c r="P67" s="16"/>
      <c r="Q67" s="21">
        <f t="shared" ref="Q67" si="242">N67+4</f>
        <v>252</v>
      </c>
      <c r="R67" s="22">
        <f t="shared" ref="R67" si="243">O67+4</f>
        <v>668</v>
      </c>
      <c r="S67" s="13">
        <f t="shared" ref="S67" si="244">C67*(2^24)</f>
        <v>27807.999999999956</v>
      </c>
    </row>
    <row r="68" spans="3:19">
      <c r="C68" s="5">
        <v>1.40619277954101E-3</v>
      </c>
      <c r="E68">
        <v>9</v>
      </c>
      <c r="F68" s="17">
        <v>256</v>
      </c>
      <c r="G68" s="18">
        <f t="shared" ref="G68" si="245">920-F68</f>
        <v>664</v>
      </c>
      <c r="H68" s="16"/>
      <c r="I68" s="17">
        <f t="shared" ref="I68" si="246">F68+4</f>
        <v>260</v>
      </c>
      <c r="J68" s="18">
        <f t="shared" ref="J68" si="247">G68+4</f>
        <v>668</v>
      </c>
      <c r="K68" s="13">
        <f t="shared" ref="K68" si="248">C68*(2^24)</f>
        <v>23591.999999999905</v>
      </c>
      <c r="Q68" s="16"/>
      <c r="R68" s="16"/>
    </row>
    <row r="69" spans="3:19">
      <c r="C69" s="5">
        <v>-1.64556503295898E-3</v>
      </c>
      <c r="F69" s="19"/>
      <c r="G69" s="20"/>
      <c r="H69" s="16"/>
      <c r="I69" s="19"/>
      <c r="J69" s="20"/>
      <c r="M69">
        <v>9</v>
      </c>
      <c r="N69" s="17">
        <v>256</v>
      </c>
      <c r="O69" s="18">
        <f t="shared" ref="O69" si="249">912-N69</f>
        <v>656</v>
      </c>
      <c r="P69" s="16"/>
      <c r="Q69" s="17">
        <f t="shared" ref="Q69" si="250">N69+4</f>
        <v>260</v>
      </c>
      <c r="R69" s="18">
        <f t="shared" ref="R69" si="251">O69+4</f>
        <v>660</v>
      </c>
      <c r="S69" s="13">
        <f t="shared" ref="S69" si="252">C69*(2^24)</f>
        <v>-27607.999999999927</v>
      </c>
    </row>
    <row r="70" spans="3:19">
      <c r="C70" s="5">
        <v>-1.86753273010253E-3</v>
      </c>
      <c r="F70" s="19">
        <v>264</v>
      </c>
      <c r="G70" s="20">
        <f t="shared" ref="G70" si="253">920-F70</f>
        <v>656</v>
      </c>
      <c r="H70" s="16"/>
      <c r="I70" s="19">
        <f t="shared" ref="I70" si="254">F70+4</f>
        <v>268</v>
      </c>
      <c r="J70" s="20">
        <f t="shared" ref="J70" si="255">G70+4</f>
        <v>660</v>
      </c>
      <c r="K70" s="13">
        <f t="shared" ref="K70" si="256">C70*(2^24)</f>
        <v>-31331.999999999847</v>
      </c>
      <c r="N70" s="19"/>
      <c r="O70" s="20"/>
      <c r="P70" s="16"/>
      <c r="Q70" s="19"/>
      <c r="R70" s="20"/>
    </row>
    <row r="71" spans="3:19">
      <c r="C71" s="5">
        <v>1.5504360198974601E-3</v>
      </c>
      <c r="F71" s="19"/>
      <c r="G71" s="20"/>
      <c r="H71" s="16"/>
      <c r="I71" s="19"/>
      <c r="J71" s="20"/>
      <c r="N71" s="19">
        <v>264</v>
      </c>
      <c r="O71" s="20">
        <f t="shared" ref="O71" si="257">912-N71</f>
        <v>648</v>
      </c>
      <c r="P71" s="16"/>
      <c r="Q71" s="19">
        <f t="shared" ref="Q71" si="258">N71+4</f>
        <v>268</v>
      </c>
      <c r="R71" s="20">
        <f t="shared" ref="R71" si="259">O71+4</f>
        <v>652</v>
      </c>
      <c r="S71" s="13">
        <f t="shared" ref="S71" si="260">C71*(2^24)</f>
        <v>26011.999999999985</v>
      </c>
    </row>
    <row r="72" spans="3:19">
      <c r="C72" s="5">
        <v>2.3691654205322201E-3</v>
      </c>
      <c r="F72" s="19">
        <v>272</v>
      </c>
      <c r="G72" s="20">
        <f t="shared" ref="G72" si="261">920-F72</f>
        <v>648</v>
      </c>
      <c r="H72" s="16"/>
      <c r="I72" s="19">
        <f t="shared" ref="I72" si="262">F72+4</f>
        <v>276</v>
      </c>
      <c r="J72" s="20">
        <f t="shared" ref="J72" si="263">G72+4</f>
        <v>652</v>
      </c>
      <c r="K72" s="13">
        <f t="shared" ref="K72" si="264">C72*(2^24)</f>
        <v>39747.999999999891</v>
      </c>
      <c r="N72" s="19"/>
      <c r="O72" s="20"/>
      <c r="P72" s="16"/>
      <c r="Q72" s="19"/>
      <c r="R72" s="20"/>
    </row>
    <row r="73" spans="3:19">
      <c r="C73" s="5">
        <v>-1.3558864593505801E-3</v>
      </c>
      <c r="F73" s="19"/>
      <c r="G73" s="20"/>
      <c r="H73" s="16"/>
      <c r="I73" s="19"/>
      <c r="J73" s="20"/>
      <c r="N73" s="19">
        <v>272</v>
      </c>
      <c r="O73" s="20">
        <f t="shared" ref="O73" si="265">912-N73</f>
        <v>640</v>
      </c>
      <c r="P73" s="16"/>
      <c r="Q73" s="19">
        <f t="shared" ref="Q73" si="266">N73+4</f>
        <v>276</v>
      </c>
      <c r="R73" s="20">
        <f t="shared" ref="R73" si="267">O73+4</f>
        <v>644</v>
      </c>
      <c r="S73" s="13">
        <f t="shared" ref="S73" si="268">C73*(2^24)</f>
        <v>-22747.999999999902</v>
      </c>
    </row>
    <row r="74" spans="3:19">
      <c r="C74" s="5">
        <v>-2.8977394104003902E-3</v>
      </c>
      <c r="F74" s="21">
        <v>280</v>
      </c>
      <c r="G74" s="22">
        <f t="shared" ref="G74" si="269">920-F74</f>
        <v>640</v>
      </c>
      <c r="H74" s="16"/>
      <c r="I74" s="21">
        <f t="shared" ref="I74" si="270">F74+4</f>
        <v>284</v>
      </c>
      <c r="J74" s="22">
        <f t="shared" ref="J74" si="271">G74+4</f>
        <v>644</v>
      </c>
      <c r="K74" s="13">
        <f t="shared" ref="K74" si="272">C74*(2^24)</f>
        <v>-48615.999999999993</v>
      </c>
      <c r="N74" s="19"/>
      <c r="O74" s="20"/>
      <c r="P74" s="16"/>
      <c r="Q74" s="19"/>
      <c r="R74" s="20"/>
    </row>
    <row r="75" spans="3:19">
      <c r="C75" s="5">
        <v>1.04522705078125E-3</v>
      </c>
      <c r="F75" s="16"/>
      <c r="G75" s="16"/>
      <c r="H75" s="16"/>
      <c r="I75" s="16"/>
      <c r="J75" s="16"/>
      <c r="N75" s="21">
        <v>280</v>
      </c>
      <c r="O75" s="22">
        <f t="shared" ref="O75" si="273">912-N75</f>
        <v>632</v>
      </c>
      <c r="P75" s="16"/>
      <c r="Q75" s="21">
        <f t="shared" ref="Q75" si="274">N75+4</f>
        <v>284</v>
      </c>
      <c r="R75" s="22">
        <f t="shared" ref="R75" si="275">O75+4</f>
        <v>636</v>
      </c>
      <c r="S75" s="13">
        <f t="shared" ref="S75" si="276">C75*(2^24)</f>
        <v>17536</v>
      </c>
    </row>
    <row r="76" spans="3:19">
      <c r="C76" s="5">
        <v>3.4360885620117101E-3</v>
      </c>
      <c r="E76">
        <v>10</v>
      </c>
      <c r="F76" s="17">
        <v>288</v>
      </c>
      <c r="G76" s="18">
        <f t="shared" ref="G76" si="277">920-F76</f>
        <v>632</v>
      </c>
      <c r="H76" s="16"/>
      <c r="I76" s="17">
        <f t="shared" ref="I76" si="278">F76+4</f>
        <v>292</v>
      </c>
      <c r="J76" s="18">
        <f t="shared" ref="J76" si="279">G76+4</f>
        <v>636</v>
      </c>
      <c r="K76" s="13">
        <f t="shared" ref="K76" si="280">C76*(2^24)</f>
        <v>57647.999999999854</v>
      </c>
      <c r="Q76" s="16"/>
      <c r="R76" s="16"/>
    </row>
    <row r="77" spans="3:19">
      <c r="C77" s="5">
        <v>-6.0391426086425705E-4</v>
      </c>
      <c r="F77" s="19"/>
      <c r="G77" s="20"/>
      <c r="H77" s="16"/>
      <c r="I77" s="19"/>
      <c r="J77" s="20"/>
      <c r="M77">
        <v>10</v>
      </c>
      <c r="N77" s="17">
        <v>288</v>
      </c>
      <c r="O77" s="18">
        <f t="shared" ref="O77" si="281">912-N77</f>
        <v>624</v>
      </c>
      <c r="P77" s="16"/>
      <c r="Q77" s="17">
        <f t="shared" ref="Q77" si="282">N77+4</f>
        <v>292</v>
      </c>
      <c r="R77" s="18">
        <f t="shared" ref="R77" si="283">O77+4</f>
        <v>628</v>
      </c>
      <c r="S77" s="13">
        <f t="shared" ref="S77" si="284">C77*(2^24)</f>
        <v>-10131.999999999987</v>
      </c>
    </row>
    <row r="78" spans="3:19">
      <c r="C78" s="5">
        <v>-3.9622783660888602E-3</v>
      </c>
      <c r="F78" s="19">
        <v>296</v>
      </c>
      <c r="G78" s="20">
        <f t="shared" ref="G78" si="285">920-F78</f>
        <v>624</v>
      </c>
      <c r="H78" s="16"/>
      <c r="I78" s="19">
        <f t="shared" ref="I78" si="286">F78+4</f>
        <v>300</v>
      </c>
      <c r="J78" s="20">
        <f t="shared" ref="J78" si="287">G78+4</f>
        <v>628</v>
      </c>
      <c r="K78" s="13">
        <f t="shared" ref="K78" si="288">C78*(2^24)</f>
        <v>-66475.999999999884</v>
      </c>
      <c r="N78" s="19"/>
      <c r="O78" s="20"/>
      <c r="P78" s="16"/>
      <c r="Q78" s="19"/>
      <c r="R78" s="20"/>
    </row>
    <row r="79" spans="3:19">
      <c r="C79" s="5">
        <v>1.9311904907226502E-5</v>
      </c>
      <c r="F79" s="19"/>
      <c r="G79" s="20"/>
      <c r="H79" s="16"/>
      <c r="I79" s="19"/>
      <c r="J79" s="20"/>
      <c r="N79" s="19">
        <v>296</v>
      </c>
      <c r="O79" s="20">
        <f t="shared" ref="O79" si="289">912-N79</f>
        <v>616</v>
      </c>
      <c r="P79" s="16"/>
      <c r="Q79" s="19">
        <f t="shared" ref="Q79" si="290">N79+4</f>
        <v>300</v>
      </c>
      <c r="R79" s="20">
        <f t="shared" ref="R79" si="291">O79+4</f>
        <v>620</v>
      </c>
      <c r="S79" s="13">
        <f t="shared" ref="S79" si="292">C79*(2^24)</f>
        <v>323.99999999999898</v>
      </c>
    </row>
    <row r="80" spans="3:19">
      <c r="C80" s="5">
        <v>4.4505596160888602E-3</v>
      </c>
      <c r="F80" s="19">
        <v>304</v>
      </c>
      <c r="G80" s="20">
        <f t="shared" ref="G80" si="293">920-F80</f>
        <v>616</v>
      </c>
      <c r="H80" s="16"/>
      <c r="I80" s="19">
        <f t="shared" ref="I80" si="294">F80+4</f>
        <v>308</v>
      </c>
      <c r="J80" s="20">
        <f t="shared" ref="J80" si="295">G80+4</f>
        <v>620</v>
      </c>
      <c r="K80" s="13">
        <f t="shared" ref="K80" si="296">C80*(2^24)</f>
        <v>74667.999999999884</v>
      </c>
      <c r="N80" s="19"/>
      <c r="O80" s="20"/>
      <c r="P80" s="16"/>
      <c r="Q80" s="19"/>
      <c r="R80" s="20"/>
    </row>
    <row r="81" spans="3:19">
      <c r="C81" s="5">
        <v>7.1811676025390603E-4</v>
      </c>
      <c r="F81" s="19"/>
      <c r="G81" s="20"/>
      <c r="H81" s="16"/>
      <c r="I81" s="19"/>
      <c r="J81" s="20"/>
      <c r="N81" s="19">
        <v>304</v>
      </c>
      <c r="O81" s="20">
        <f t="shared" ref="O81" si="297">912-N81</f>
        <v>608</v>
      </c>
      <c r="P81" s="16"/>
      <c r="Q81" s="19">
        <f t="shared" ref="Q81" si="298">N81+4</f>
        <v>308</v>
      </c>
      <c r="R81" s="20">
        <f t="shared" ref="R81" si="299">O81+4</f>
        <v>612</v>
      </c>
      <c r="S81" s="13">
        <f t="shared" ref="S81" si="300">C81*(2^24)</f>
        <v>12047.999999999996</v>
      </c>
    </row>
    <row r="82" spans="3:19">
      <c r="C82" s="5">
        <v>-4.8708915710449201E-3</v>
      </c>
      <c r="F82" s="21">
        <v>312</v>
      </c>
      <c r="G82" s="22">
        <f t="shared" ref="G82" si="301">920-F82</f>
        <v>608</v>
      </c>
      <c r="H82" s="16"/>
      <c r="I82" s="21">
        <f t="shared" ref="I82" si="302">F82+4</f>
        <v>316</v>
      </c>
      <c r="J82" s="22">
        <f t="shared" ref="J82" si="303">G82+4</f>
        <v>612</v>
      </c>
      <c r="K82" s="13">
        <f t="shared" ref="K82" si="304">C82*(2^24)</f>
        <v>-81719.999999999971</v>
      </c>
      <c r="N82" s="19"/>
      <c r="O82" s="20"/>
      <c r="P82" s="16"/>
      <c r="Q82" s="19"/>
      <c r="R82" s="20"/>
    </row>
    <row r="83" spans="3:19">
      <c r="C83" s="5">
        <v>-1.6145706176757799E-3</v>
      </c>
      <c r="F83" s="16"/>
      <c r="G83" s="16"/>
      <c r="H83" s="16"/>
      <c r="I83" s="16"/>
      <c r="J83" s="16"/>
      <c r="N83" s="21">
        <v>312</v>
      </c>
      <c r="O83" s="22">
        <f t="shared" ref="O83" si="305">912-N83</f>
        <v>600</v>
      </c>
      <c r="P83" s="16"/>
      <c r="Q83" s="21">
        <f t="shared" ref="Q83" si="306">N83+4</f>
        <v>316</v>
      </c>
      <c r="R83" s="22">
        <f t="shared" ref="R83" si="307">O83+4</f>
        <v>604</v>
      </c>
      <c r="S83" s="13">
        <f t="shared" ref="S83" si="308">C83*(2^24)</f>
        <v>-27087.999999999978</v>
      </c>
    </row>
    <row r="84" spans="3:19">
      <c r="C84" s="5">
        <v>5.1898956298828099E-3</v>
      </c>
      <c r="E84">
        <v>11</v>
      </c>
      <c r="F84" s="17">
        <v>320</v>
      </c>
      <c r="G84" s="18">
        <f t="shared" ref="G84" si="309">920-F84</f>
        <v>600</v>
      </c>
      <c r="H84" s="16"/>
      <c r="I84" s="17">
        <f t="shared" ref="I84" si="310">F84+4</f>
        <v>324</v>
      </c>
      <c r="J84" s="18">
        <f t="shared" ref="J84" si="311">G84+4</f>
        <v>604</v>
      </c>
      <c r="K84" s="13">
        <f t="shared" ref="K84" si="312">C84*(2^24)</f>
        <v>87071.999999999956</v>
      </c>
      <c r="Q84" s="16"/>
      <c r="R84" s="16"/>
    </row>
    <row r="85" spans="3:19">
      <c r="C85" s="5">
        <v>2.671480178833E-3</v>
      </c>
      <c r="F85" s="19"/>
      <c r="G85" s="20"/>
      <c r="H85" s="16"/>
      <c r="I85" s="19"/>
      <c r="J85" s="20"/>
      <c r="M85">
        <v>11</v>
      </c>
      <c r="N85" s="17">
        <v>320</v>
      </c>
      <c r="O85" s="18">
        <f t="shared" ref="O85" si="313">912-N85</f>
        <v>592</v>
      </c>
      <c r="P85" s="16"/>
      <c r="Q85" s="17">
        <f t="shared" ref="Q85" si="314">N85+4</f>
        <v>324</v>
      </c>
      <c r="R85" s="18">
        <f t="shared" ref="R85" si="315">O85+4</f>
        <v>596</v>
      </c>
      <c r="S85" s="13">
        <f t="shared" ref="S85" si="316">C85*(2^24)</f>
        <v>44819.999999999869</v>
      </c>
    </row>
    <row r="86" spans="3:19">
      <c r="C86" s="5">
        <v>-5.3701400756835903E-3</v>
      </c>
      <c r="F86" s="19">
        <v>328</v>
      </c>
      <c r="G86" s="20">
        <f t="shared" ref="G86" si="317">920-F86</f>
        <v>592</v>
      </c>
      <c r="H86" s="16"/>
      <c r="I86" s="19">
        <f t="shared" ref="I86" si="318">F86+4</f>
        <v>332</v>
      </c>
      <c r="J86" s="20">
        <f t="shared" ref="J86" si="319">G86+4</f>
        <v>596</v>
      </c>
      <c r="K86" s="13">
        <f t="shared" ref="K86" si="320">C86*(2^24)</f>
        <v>-90095.999999999942</v>
      </c>
      <c r="N86" s="19"/>
      <c r="O86" s="20"/>
      <c r="P86" s="16"/>
      <c r="Q86" s="19"/>
      <c r="R86" s="20"/>
    </row>
    <row r="87" spans="3:19">
      <c r="C87" s="5">
        <v>-3.8855075836181602E-3</v>
      </c>
      <c r="F87" s="19"/>
      <c r="G87" s="20"/>
      <c r="H87" s="16"/>
      <c r="I87" s="19"/>
      <c r="J87" s="20"/>
      <c r="N87" s="19">
        <v>328</v>
      </c>
      <c r="O87" s="20">
        <f t="shared" ref="O87" si="321">912-N87</f>
        <v>584</v>
      </c>
      <c r="P87" s="16"/>
      <c r="Q87" s="19">
        <f t="shared" ref="Q87" si="322">N87+4</f>
        <v>332</v>
      </c>
      <c r="R87" s="20">
        <f t="shared" ref="R87" si="323">O87+4</f>
        <v>588</v>
      </c>
      <c r="S87" s="13">
        <f t="shared" ref="S87" si="324">C87*(2^24)</f>
        <v>-65187.999999999935</v>
      </c>
    </row>
    <row r="88" spans="3:19">
      <c r="C88" s="5">
        <v>5.3713321685790998E-3</v>
      </c>
      <c r="F88" s="19">
        <v>336</v>
      </c>
      <c r="G88" s="20">
        <f t="shared" ref="G88" si="325">920-F88</f>
        <v>584</v>
      </c>
      <c r="H88" s="16"/>
      <c r="I88" s="19">
        <f t="shared" ref="I88" si="326">F88+4</f>
        <v>340</v>
      </c>
      <c r="J88" s="20">
        <f t="shared" ref="J88" si="327">G88+4</f>
        <v>588</v>
      </c>
      <c r="K88" s="13">
        <f t="shared" ref="K88" si="328">C88*(2^24)</f>
        <v>90115.999999999971</v>
      </c>
      <c r="N88" s="19"/>
      <c r="O88" s="20"/>
      <c r="P88" s="16"/>
      <c r="Q88" s="19"/>
      <c r="R88" s="20"/>
    </row>
    <row r="89" spans="3:19">
      <c r="C89" s="5">
        <v>5.2485466003417899E-3</v>
      </c>
      <c r="F89" s="19"/>
      <c r="G89" s="20"/>
      <c r="H89" s="16"/>
      <c r="I89" s="19"/>
      <c r="J89" s="20"/>
      <c r="N89" s="19">
        <v>336</v>
      </c>
      <c r="O89" s="20">
        <f t="shared" ref="O89" si="329">912-N89</f>
        <v>576</v>
      </c>
      <c r="P89" s="16"/>
      <c r="Q89" s="19">
        <f t="shared" ref="Q89" si="330">N89+4</f>
        <v>340</v>
      </c>
      <c r="R89" s="20">
        <f t="shared" ref="R89" si="331">O89+4</f>
        <v>580</v>
      </c>
      <c r="S89" s="13">
        <f t="shared" ref="S89" si="332">C89*(2^24)</f>
        <v>88055.999999999884</v>
      </c>
    </row>
    <row r="90" spans="3:19">
      <c r="C90" s="5">
        <v>-5.14984130859375E-3</v>
      </c>
      <c r="F90" s="21">
        <v>344</v>
      </c>
      <c r="G90" s="22">
        <f t="shared" ref="G90" si="333">920-F90</f>
        <v>576</v>
      </c>
      <c r="H90" s="16"/>
      <c r="I90" s="21">
        <f t="shared" ref="I90" si="334">F90+4</f>
        <v>348</v>
      </c>
      <c r="J90" s="22">
        <f t="shared" ref="J90" si="335">G90+4</f>
        <v>580</v>
      </c>
      <c r="K90" s="13">
        <f t="shared" ref="K90" si="336">C90*(2^24)</f>
        <v>-86400</v>
      </c>
      <c r="N90" s="19"/>
      <c r="O90" s="20"/>
      <c r="P90" s="16"/>
      <c r="Q90" s="19"/>
      <c r="R90" s="20"/>
    </row>
    <row r="91" spans="3:19">
      <c r="C91" s="5">
        <v>-6.7462921142578099E-3</v>
      </c>
      <c r="F91" s="16"/>
      <c r="G91" s="16"/>
      <c r="H91" s="16"/>
      <c r="I91" s="16"/>
      <c r="J91" s="16"/>
      <c r="N91" s="21">
        <v>344</v>
      </c>
      <c r="O91" s="22">
        <f t="shared" ref="O91" si="337">912-N91</f>
        <v>568</v>
      </c>
      <c r="P91" s="16"/>
      <c r="Q91" s="21">
        <f t="shared" ref="Q91" si="338">N91+4</f>
        <v>348</v>
      </c>
      <c r="R91" s="22">
        <f t="shared" ref="R91" si="339">O91+4</f>
        <v>572</v>
      </c>
      <c r="S91" s="13">
        <f t="shared" ref="S91" si="340">C91*(2^24)</f>
        <v>-113183.99999999996</v>
      </c>
    </row>
    <row r="92" spans="3:19">
      <c r="C92" s="5">
        <v>4.6594142913818299E-3</v>
      </c>
      <c r="E92">
        <v>12</v>
      </c>
      <c r="F92" s="17">
        <v>352</v>
      </c>
      <c r="G92" s="18">
        <f t="shared" ref="G92" si="341">920-F92</f>
        <v>568</v>
      </c>
      <c r="H92" s="16"/>
      <c r="I92" s="17">
        <f t="shared" ref="I92" si="342">F92+4</f>
        <v>356</v>
      </c>
      <c r="J92" s="18">
        <f t="shared" ref="J92" si="343">G92+4</f>
        <v>572</v>
      </c>
      <c r="K92" s="13">
        <f t="shared" ref="K92" si="344">C92*(2^24)</f>
        <v>78171.999999999898</v>
      </c>
      <c r="Q92" s="16"/>
      <c r="R92" s="16"/>
    </row>
    <row r="93" spans="3:19">
      <c r="C93" s="5">
        <v>8.3591938018798793E-3</v>
      </c>
      <c r="F93" s="19"/>
      <c r="G93" s="20"/>
      <c r="H93" s="16"/>
      <c r="I93" s="19"/>
      <c r="J93" s="20"/>
      <c r="M93">
        <v>12</v>
      </c>
      <c r="N93" s="17">
        <v>352</v>
      </c>
      <c r="O93" s="18">
        <f t="shared" ref="O93" si="345">912-N93</f>
        <v>560</v>
      </c>
      <c r="P93" s="16"/>
      <c r="Q93" s="17">
        <f t="shared" ref="Q93" si="346">N93+4</f>
        <v>356</v>
      </c>
      <c r="R93" s="18">
        <f t="shared" ref="R93" si="347">O93+4</f>
        <v>564</v>
      </c>
      <c r="S93" s="13">
        <f t="shared" ref="S93" si="348">C93*(2^24)</f>
        <v>140243.99999999994</v>
      </c>
    </row>
    <row r="94" spans="3:19">
      <c r="C94" s="5">
        <v>-3.8497447967529201E-3</v>
      </c>
      <c r="F94" s="19">
        <v>360</v>
      </c>
      <c r="G94" s="20">
        <f t="shared" ref="G94" si="349">920-F94</f>
        <v>560</v>
      </c>
      <c r="H94" s="16"/>
      <c r="I94" s="19">
        <f t="shared" ref="I94" si="350">F94+4</f>
        <v>364</v>
      </c>
      <c r="J94" s="20">
        <f t="shared" ref="J94" si="351">G94+4</f>
        <v>564</v>
      </c>
      <c r="K94" s="13">
        <f t="shared" ref="K94" si="352">C94*(2^24)</f>
        <v>-64587.99999999984</v>
      </c>
      <c r="N94" s="19"/>
      <c r="O94" s="20"/>
      <c r="P94" s="16"/>
      <c r="Q94" s="19"/>
      <c r="R94" s="20"/>
    </row>
    <row r="95" spans="3:19">
      <c r="C95" s="5">
        <v>-1.00629329681396E-2</v>
      </c>
      <c r="F95" s="19"/>
      <c r="G95" s="20"/>
      <c r="H95" s="16"/>
      <c r="I95" s="19"/>
      <c r="J95" s="20"/>
      <c r="N95" s="19">
        <v>360</v>
      </c>
      <c r="O95" s="20">
        <f t="shared" ref="O95" si="353">912-N95</f>
        <v>552</v>
      </c>
      <c r="P95" s="16"/>
      <c r="Q95" s="19">
        <f t="shared" ref="Q95" si="354">N95+4</f>
        <v>364</v>
      </c>
      <c r="R95" s="20">
        <f t="shared" ref="R95" si="355">O95+4</f>
        <v>556</v>
      </c>
      <c r="S95" s="13">
        <f t="shared" ref="S95" si="356">C95*(2^24)</f>
        <v>-168827.99999999919</v>
      </c>
    </row>
    <row r="96" spans="3:19">
      <c r="C96" s="5">
        <v>2.66504287719726E-3</v>
      </c>
      <c r="F96" s="19">
        <v>368</v>
      </c>
      <c r="G96" s="20">
        <f t="shared" ref="G96" si="357">920-F96</f>
        <v>552</v>
      </c>
      <c r="H96" s="16"/>
      <c r="I96" s="19">
        <f t="shared" ref="I96" si="358">F96+4</f>
        <v>372</v>
      </c>
      <c r="J96" s="20">
        <f t="shared" ref="J96" si="359">G96+4</f>
        <v>556</v>
      </c>
      <c r="K96" s="13">
        <f t="shared" ref="K96" si="360">C96*(2^24)</f>
        <v>44711.999999999905</v>
      </c>
      <c r="N96" s="19"/>
      <c r="O96" s="20"/>
      <c r="P96" s="16"/>
      <c r="Q96" s="19"/>
      <c r="R96" s="20"/>
    </row>
    <row r="97" spans="3:19">
      <c r="C97" s="5">
        <v>1.18281841278076E-2</v>
      </c>
      <c r="F97" s="19"/>
      <c r="G97" s="20"/>
      <c r="H97" s="16"/>
      <c r="I97" s="19"/>
      <c r="J97" s="20"/>
      <c r="N97" s="19">
        <v>368</v>
      </c>
      <c r="O97" s="20">
        <f t="shared" ref="O97" si="361">912-N97</f>
        <v>544</v>
      </c>
      <c r="P97" s="16"/>
      <c r="Q97" s="19">
        <f t="shared" ref="Q97" si="362">N97+4</f>
        <v>372</v>
      </c>
      <c r="R97" s="20">
        <f t="shared" ref="R97" si="363">O97+4</f>
        <v>548</v>
      </c>
      <c r="S97" s="13">
        <f t="shared" ref="S97" si="364">C97*(2^24)</f>
        <v>198443.99999999971</v>
      </c>
    </row>
    <row r="98" spans="3:19">
      <c r="C98" s="5">
        <v>-1.0409355163574199E-3</v>
      </c>
      <c r="F98" s="21">
        <v>376</v>
      </c>
      <c r="G98" s="22">
        <f t="shared" ref="G98" si="365">920-F98</f>
        <v>544</v>
      </c>
      <c r="H98" s="16"/>
      <c r="I98" s="21">
        <f t="shared" ref="I98" si="366">F98+4</f>
        <v>380</v>
      </c>
      <c r="J98" s="22">
        <f t="shared" ref="J98" si="367">G98+4</f>
        <v>548</v>
      </c>
      <c r="K98" s="13">
        <f t="shared" ref="K98" si="368">C98*(2^24)</f>
        <v>-17463.999999999967</v>
      </c>
      <c r="N98" s="19"/>
      <c r="O98" s="20"/>
      <c r="P98" s="16"/>
      <c r="Q98" s="19"/>
      <c r="R98" s="20"/>
    </row>
    <row r="99" spans="3:19">
      <c r="C99" s="5">
        <v>-1.3621568679809499E-2</v>
      </c>
      <c r="F99" s="16"/>
      <c r="G99" s="16"/>
      <c r="H99" s="16"/>
      <c r="I99" s="16"/>
      <c r="J99" s="16"/>
      <c r="N99" s="21">
        <v>376</v>
      </c>
      <c r="O99" s="22">
        <f t="shared" ref="O99" si="369">912-N99</f>
        <v>536</v>
      </c>
      <c r="P99" s="16"/>
      <c r="Q99" s="21">
        <f t="shared" ref="Q99" si="370">N99+4</f>
        <v>380</v>
      </c>
      <c r="R99" s="22">
        <f t="shared" ref="R99" si="371">O99+4</f>
        <v>540</v>
      </c>
      <c r="S99" s="13">
        <f t="shared" ref="S99" si="372">C99*(2^24)</f>
        <v>-228531.99999999881</v>
      </c>
    </row>
    <row r="100" spans="3:19">
      <c r="C100" s="5">
        <v>-1.10101699829101E-3</v>
      </c>
      <c r="E100">
        <v>13</v>
      </c>
      <c r="F100" s="17">
        <v>384</v>
      </c>
      <c r="G100" s="18">
        <f t="shared" ref="G100" si="373">920-F100</f>
        <v>536</v>
      </c>
      <c r="H100" s="16"/>
      <c r="I100" s="17">
        <f t="shared" ref="I100" si="374">F100+4</f>
        <v>388</v>
      </c>
      <c r="J100" s="18">
        <f t="shared" ref="J100" si="375">G100+4</f>
        <v>540</v>
      </c>
      <c r="K100" s="13">
        <f t="shared" ref="K100" si="376">C100*(2^24)</f>
        <v>-18471.999999999905</v>
      </c>
      <c r="Q100" s="16"/>
      <c r="R100" s="16"/>
    </row>
    <row r="101" spans="3:19">
      <c r="C101" s="5">
        <v>1.5406608581542899E-2</v>
      </c>
      <c r="F101" s="19"/>
      <c r="G101" s="20"/>
      <c r="H101" s="16"/>
      <c r="I101" s="19"/>
      <c r="J101" s="20"/>
      <c r="M101">
        <v>13</v>
      </c>
      <c r="N101" s="17">
        <v>384</v>
      </c>
      <c r="O101" s="18">
        <f t="shared" ref="O101" si="377">912-N101</f>
        <v>528</v>
      </c>
      <c r="P101" s="16"/>
      <c r="Q101" s="17">
        <f t="shared" ref="Q101" si="378">N101+4</f>
        <v>388</v>
      </c>
      <c r="R101" s="18">
        <f t="shared" ref="R101" si="379">O101+4</f>
        <v>532</v>
      </c>
      <c r="S101" s="13">
        <f t="shared" ref="S101" si="380">C101*(2^24)</f>
        <v>258479.99999999884</v>
      </c>
    </row>
    <row r="102" spans="3:19">
      <c r="C102" s="5">
        <v>3.8652420043945299E-3</v>
      </c>
      <c r="F102" s="19">
        <v>392</v>
      </c>
      <c r="G102" s="20">
        <f t="shared" ref="G102" si="381">920-F102</f>
        <v>528</v>
      </c>
      <c r="H102" s="16"/>
      <c r="I102" s="19">
        <f t="shared" ref="I102" si="382">F102+4</f>
        <v>396</v>
      </c>
      <c r="J102" s="20">
        <f t="shared" ref="J102" si="383">G102+4</f>
        <v>532</v>
      </c>
      <c r="K102" s="13">
        <f t="shared" ref="K102" si="384">C102*(2^24)</f>
        <v>64847.999999999978</v>
      </c>
      <c r="N102" s="19"/>
      <c r="O102" s="20"/>
      <c r="P102" s="16"/>
      <c r="Q102" s="19"/>
      <c r="R102" s="20"/>
    </row>
    <row r="103" spans="3:19">
      <c r="C103" s="5">
        <v>-1.71446800231933E-2</v>
      </c>
      <c r="F103" s="19"/>
      <c r="G103" s="20"/>
      <c r="H103" s="16"/>
      <c r="I103" s="19"/>
      <c r="J103" s="20"/>
      <c r="N103" s="19">
        <v>392</v>
      </c>
      <c r="O103" s="20">
        <f t="shared" ref="O103" si="385">912-N103</f>
        <v>520</v>
      </c>
      <c r="P103" s="16"/>
      <c r="Q103" s="19">
        <f t="shared" ref="Q103" si="386">N103+4</f>
        <v>396</v>
      </c>
      <c r="R103" s="20">
        <f t="shared" ref="R103" si="387">O103+4</f>
        <v>524</v>
      </c>
      <c r="S103" s="13">
        <f t="shared" ref="S103" si="388">C103*(2^24)</f>
        <v>-287639.99999999901</v>
      </c>
    </row>
    <row r="104" spans="3:19">
      <c r="C104" s="5">
        <v>-7.4007511138915998E-3</v>
      </c>
      <c r="F104" s="19">
        <v>400</v>
      </c>
      <c r="G104" s="20">
        <f t="shared" ref="G104" si="389">920-F104</f>
        <v>520</v>
      </c>
      <c r="H104" s="16"/>
      <c r="I104" s="19">
        <f t="shared" ref="I104" si="390">F104+4</f>
        <v>404</v>
      </c>
      <c r="J104" s="20">
        <f t="shared" ref="J104" si="391">G104+4</f>
        <v>524</v>
      </c>
      <c r="K104" s="13">
        <f t="shared" ref="K104" si="392">C104*(2^24)</f>
        <v>-124163.99999999997</v>
      </c>
      <c r="N104" s="19"/>
      <c r="O104" s="20"/>
      <c r="P104" s="16"/>
      <c r="Q104" s="19"/>
      <c r="R104" s="20"/>
    </row>
    <row r="105" spans="3:19">
      <c r="C105" s="5">
        <v>1.8796443939208901E-2</v>
      </c>
      <c r="F105" s="19"/>
      <c r="G105" s="20"/>
      <c r="H105" s="16"/>
      <c r="I105" s="19"/>
      <c r="J105" s="20"/>
      <c r="N105" s="19">
        <v>400</v>
      </c>
      <c r="O105" s="20">
        <f t="shared" ref="O105" si="393">912-N105</f>
        <v>512</v>
      </c>
      <c r="P105" s="16"/>
      <c r="Q105" s="19">
        <f t="shared" ref="Q105" si="394">N105+4</f>
        <v>404</v>
      </c>
      <c r="R105" s="20">
        <f t="shared" ref="R105" si="395">O105+4</f>
        <v>516</v>
      </c>
      <c r="S105" s="13">
        <f t="shared" ref="S105" si="396">C105*(2^24)</f>
        <v>315351.9999999986</v>
      </c>
    </row>
    <row r="106" spans="3:19">
      <c r="C106" s="5">
        <v>1.1943101882934499E-2</v>
      </c>
      <c r="F106" s="21">
        <v>408</v>
      </c>
      <c r="G106" s="22">
        <f t="shared" ref="G106" si="397">920-F106</f>
        <v>512</v>
      </c>
      <c r="H106" s="16"/>
      <c r="I106" s="21">
        <f t="shared" ref="I106" si="398">F106+4</f>
        <v>412</v>
      </c>
      <c r="J106" s="22">
        <f t="shared" ref="J106" si="399">G106+4</f>
        <v>516</v>
      </c>
      <c r="K106" s="13">
        <f t="shared" ref="K106" si="400">C106*(2^24)</f>
        <v>200371.99999999881</v>
      </c>
      <c r="N106" s="19"/>
      <c r="O106" s="20"/>
      <c r="P106" s="16"/>
      <c r="Q106" s="19"/>
      <c r="R106" s="20"/>
    </row>
    <row r="107" spans="3:19">
      <c r="C107" s="5">
        <v>-2.0323038101196199E-2</v>
      </c>
      <c r="F107" s="16"/>
      <c r="G107" s="16"/>
      <c r="H107" s="16"/>
      <c r="I107" s="16"/>
      <c r="J107" s="16"/>
      <c r="N107" s="21">
        <v>408</v>
      </c>
      <c r="O107" s="22">
        <f t="shared" ref="O107" si="401">912-N107</f>
        <v>504</v>
      </c>
      <c r="P107" s="16"/>
      <c r="Q107" s="21">
        <f t="shared" ref="Q107" si="402">N107+4</f>
        <v>412</v>
      </c>
      <c r="R107" s="22">
        <f t="shared" ref="R107" si="403">O107+4</f>
        <v>508</v>
      </c>
      <c r="S107" s="13">
        <f t="shared" ref="S107" si="404">C107*(2^24)</f>
        <v>-340963.99999999849</v>
      </c>
    </row>
    <row r="108" spans="3:19">
      <c r="C108" s="5">
        <v>-1.78971290588378E-2</v>
      </c>
      <c r="E108">
        <v>14</v>
      </c>
      <c r="F108" s="17">
        <v>416</v>
      </c>
      <c r="G108" s="18">
        <f t="shared" ref="G108" si="405">920-F108</f>
        <v>504</v>
      </c>
      <c r="H108" s="16"/>
      <c r="I108" s="17">
        <f t="shared" ref="I108" si="406">F108+4</f>
        <v>420</v>
      </c>
      <c r="J108" s="18">
        <f t="shared" ref="J108" si="407">G108+4</f>
        <v>508</v>
      </c>
      <c r="K108" s="13">
        <f t="shared" ref="K108" si="408">C108*(2^24)</f>
        <v>-300263.99999999849</v>
      </c>
      <c r="Q108" s="16"/>
      <c r="R108" s="16"/>
    </row>
    <row r="109" spans="3:19">
      <c r="C109" s="5">
        <v>2.16870307922363E-2</v>
      </c>
      <c r="F109" s="19"/>
      <c r="G109" s="20"/>
      <c r="H109" s="16"/>
      <c r="I109" s="19"/>
      <c r="J109" s="20"/>
      <c r="M109">
        <v>14</v>
      </c>
      <c r="N109" s="17">
        <v>416</v>
      </c>
      <c r="O109" s="18">
        <f t="shared" ref="O109" si="409">912-N109</f>
        <v>496</v>
      </c>
      <c r="P109" s="16"/>
      <c r="Q109" s="17">
        <f t="shared" ref="Q109" si="410">N109+4</f>
        <v>420</v>
      </c>
      <c r="R109" s="18">
        <f t="shared" ref="R109" si="411">O109+4</f>
        <v>500</v>
      </c>
      <c r="S109" s="13">
        <f t="shared" ref="S109" si="412">C109*(2^24)</f>
        <v>363847.99999999953</v>
      </c>
    </row>
    <row r="110" spans="3:19">
      <c r="C110" s="5">
        <v>2.6032447814941399E-2</v>
      </c>
      <c r="F110" s="19">
        <v>424</v>
      </c>
      <c r="G110" s="20">
        <f t="shared" ref="G110" si="413">920-F110</f>
        <v>496</v>
      </c>
      <c r="H110" s="16"/>
      <c r="I110" s="19">
        <f t="shared" ref="I110" si="414">F110+4</f>
        <v>428</v>
      </c>
      <c r="J110" s="20">
        <f t="shared" ref="J110" si="415">G110+4</f>
        <v>500</v>
      </c>
      <c r="K110" s="13">
        <f t="shared" ref="K110" si="416">C110*(2^24)</f>
        <v>436751.99999999988</v>
      </c>
      <c r="N110" s="19"/>
      <c r="O110" s="20"/>
      <c r="P110" s="16"/>
      <c r="Q110" s="19"/>
      <c r="R110" s="20"/>
    </row>
    <row r="111" spans="3:19">
      <c r="C111" s="5">
        <v>-2.2854804992675701E-2</v>
      </c>
      <c r="F111" s="19"/>
      <c r="G111" s="20"/>
      <c r="H111" s="16"/>
      <c r="I111" s="19"/>
      <c r="J111" s="20"/>
      <c r="N111" s="19">
        <v>424</v>
      </c>
      <c r="O111" s="20">
        <f t="shared" ref="O111" si="417">912-N111</f>
        <v>488</v>
      </c>
      <c r="P111" s="16"/>
      <c r="Q111" s="19">
        <f t="shared" ref="Q111" si="418">N111+4</f>
        <v>428</v>
      </c>
      <c r="R111" s="20">
        <f t="shared" ref="R111" si="419">O111+4</f>
        <v>492</v>
      </c>
      <c r="S111" s="13">
        <f t="shared" ref="S111" si="420">C111*(2^24)</f>
        <v>-383439.99999999866</v>
      </c>
    </row>
    <row r="112" spans="3:19">
      <c r="C112" s="5">
        <v>-3.8018465042114202E-2</v>
      </c>
      <c r="F112" s="19">
        <v>432</v>
      </c>
      <c r="G112" s="20">
        <f t="shared" ref="G112" si="421">920-F112</f>
        <v>488</v>
      </c>
      <c r="H112" s="16"/>
      <c r="I112" s="19">
        <f t="shared" ref="I112" si="422">F112+4</f>
        <v>436</v>
      </c>
      <c r="J112" s="20">
        <f t="shared" ref="J112" si="423">G112+4</f>
        <v>492</v>
      </c>
      <c r="K112" s="13">
        <f t="shared" ref="K112" si="424">C112*(2^24)</f>
        <v>-637843.99999999907</v>
      </c>
      <c r="N112" s="19"/>
      <c r="O112" s="20"/>
      <c r="P112" s="16"/>
      <c r="Q112" s="19"/>
      <c r="R112" s="20"/>
    </row>
    <row r="113" spans="3:19">
      <c r="C113" s="5">
        <v>2.3796081542968701E-2</v>
      </c>
      <c r="F113" s="19"/>
      <c r="G113" s="20"/>
      <c r="H113" s="16"/>
      <c r="I113" s="19"/>
      <c r="J113" s="20"/>
      <c r="N113" s="19">
        <v>432</v>
      </c>
      <c r="O113" s="20">
        <f t="shared" ref="O113" si="425">912-N113</f>
        <v>480</v>
      </c>
      <c r="P113" s="16"/>
      <c r="Q113" s="19">
        <f t="shared" ref="Q113" si="426">N113+4</f>
        <v>436</v>
      </c>
      <c r="R113" s="20">
        <f t="shared" ref="R113" si="427">O113+4</f>
        <v>484</v>
      </c>
      <c r="S113" s="13">
        <f t="shared" ref="S113" si="428">C113*(2^24)</f>
        <v>399231.99999999919</v>
      </c>
    </row>
    <row r="114" spans="3:19">
      <c r="C114" s="5">
        <v>5.8231115341186503E-2</v>
      </c>
      <c r="F114" s="21">
        <v>440</v>
      </c>
      <c r="G114" s="22">
        <f t="shared" ref="G114" si="429">920-F114</f>
        <v>480</v>
      </c>
      <c r="H114" s="16"/>
      <c r="I114" s="21">
        <f t="shared" ref="I114" si="430">F114+4</f>
        <v>444</v>
      </c>
      <c r="J114" s="22">
        <f t="shared" ref="J114" si="431">G114+4</f>
        <v>484</v>
      </c>
      <c r="K114" s="13">
        <f t="shared" ref="K114" si="432">C114*(2^24)</f>
        <v>976955.99999999965</v>
      </c>
      <c r="N114" s="19"/>
      <c r="O114" s="20"/>
      <c r="P114" s="16"/>
      <c r="Q114" s="19"/>
      <c r="R114" s="20"/>
    </row>
    <row r="115" spans="3:19">
      <c r="C115" s="5">
        <v>-2.44867801666259E-2</v>
      </c>
      <c r="F115" s="16"/>
      <c r="G115" s="16"/>
      <c r="H115" s="16"/>
      <c r="I115" s="16"/>
      <c r="J115" s="16"/>
      <c r="N115" s="21">
        <v>440</v>
      </c>
      <c r="O115" s="22">
        <f t="shared" ref="O115" si="433">912-N115</f>
        <v>472</v>
      </c>
      <c r="P115" s="16"/>
      <c r="Q115" s="21">
        <f t="shared" ref="Q115" si="434">N115+4</f>
        <v>444</v>
      </c>
      <c r="R115" s="22">
        <f t="shared" ref="R115" si="435">O115+4</f>
        <v>476</v>
      </c>
      <c r="S115" s="13">
        <f t="shared" ref="S115" si="436">C115*(2^24)</f>
        <v>-410819.99999999872</v>
      </c>
    </row>
    <row r="116" spans="3:19">
      <c r="C116" s="5">
        <v>-0.10280156135559</v>
      </c>
      <c r="E116">
        <v>15</v>
      </c>
      <c r="F116" s="17">
        <v>448</v>
      </c>
      <c r="G116" s="18">
        <f t="shared" ref="G116" si="437">920-F116</f>
        <v>472</v>
      </c>
      <c r="H116" s="16"/>
      <c r="I116" s="17">
        <f t="shared" ref="I116" si="438">F116+4</f>
        <v>452</v>
      </c>
      <c r="J116" s="18">
        <f t="shared" ref="J116" si="439">G116+4</f>
        <v>476</v>
      </c>
      <c r="K116" s="13">
        <f t="shared" ref="K116" si="440">C116*(2^24)</f>
        <v>-1724723.9999999863</v>
      </c>
      <c r="Q116" s="16"/>
      <c r="R116" s="16"/>
    </row>
    <row r="117" spans="3:19">
      <c r="C117" s="5">
        <v>2.4908781051635701E-2</v>
      </c>
      <c r="F117" s="19"/>
      <c r="G117" s="20"/>
      <c r="H117" s="16"/>
      <c r="I117" s="19"/>
      <c r="J117" s="20"/>
      <c r="M117">
        <v>15</v>
      </c>
      <c r="N117" s="23">
        <v>448</v>
      </c>
      <c r="O117" s="16">
        <f t="shared" ref="O117" si="441">912-N117</f>
        <v>464</v>
      </c>
      <c r="P117" s="16"/>
      <c r="Q117" s="16">
        <f t="shared" ref="Q117" si="442">N117+4</f>
        <v>452</v>
      </c>
      <c r="R117" s="16">
        <f t="shared" ref="R117" si="443">O117+4</f>
        <v>468</v>
      </c>
      <c r="S117" s="13">
        <f t="shared" ref="S117" si="444">C117*(2^24)</f>
        <v>417899.9999999993</v>
      </c>
    </row>
    <row r="118" spans="3:19">
      <c r="C118" s="5">
        <v>0.31720209121704102</v>
      </c>
      <c r="F118" s="19">
        <v>456</v>
      </c>
      <c r="G118" s="20">
        <f t="shared" ref="G118" si="445">920-F118</f>
        <v>464</v>
      </c>
      <c r="H118" s="16"/>
      <c r="I118" s="21">
        <f t="shared" ref="I118" si="446">F118+4</f>
        <v>460</v>
      </c>
      <c r="J118" s="22">
        <f t="shared" ref="J118" si="447">G118+4</f>
        <v>468</v>
      </c>
      <c r="K118" s="13">
        <f t="shared" ref="K118" si="448">C118*(2^24)</f>
        <v>5321768</v>
      </c>
      <c r="N118" s="24"/>
      <c r="O118" s="16"/>
      <c r="P118" s="16"/>
      <c r="Q118" s="16"/>
      <c r="R118" s="16"/>
    </row>
    <row r="119" spans="3:19">
      <c r="C119" s="5">
        <v>0.474949359893798</v>
      </c>
      <c r="F119" s="19"/>
      <c r="G119" s="20"/>
      <c r="H119" s="16"/>
      <c r="I119" s="16"/>
      <c r="J119" s="16"/>
      <c r="N119" s="24">
        <v>456</v>
      </c>
      <c r="O119" s="16">
        <f t="shared" ref="O119" si="449">912-N119</f>
        <v>456</v>
      </c>
      <c r="P119" s="16"/>
      <c r="Q119" s="16">
        <f t="shared" ref="Q119" si="450">N119+4</f>
        <v>460</v>
      </c>
      <c r="R119" s="16">
        <f t="shared" ref="R119" si="451">O119+4</f>
        <v>460</v>
      </c>
      <c r="S119" s="13">
        <f t="shared" ref="S119" si="452">C119*(2^24)</f>
        <v>7968327.999999986</v>
      </c>
    </row>
    <row r="120" spans="3:19">
      <c r="C120" s="5">
        <v>0.31720209121704102</v>
      </c>
      <c r="F120" s="19">
        <v>464</v>
      </c>
      <c r="G120" s="20">
        <f t="shared" ref="G120" si="453">920-F120</f>
        <v>456</v>
      </c>
      <c r="H120" s="16"/>
      <c r="I120" s="16"/>
      <c r="J120" s="16"/>
      <c r="K120" s="13">
        <f t="shared" ref="K120" si="454">C120*(2^24)</f>
        <v>5321768</v>
      </c>
      <c r="N120" s="24"/>
      <c r="Q120" s="16"/>
      <c r="R120" s="16"/>
    </row>
    <row r="121" spans="3:19">
      <c r="C121" s="5">
        <v>2.4908781051635701E-2</v>
      </c>
      <c r="F121" s="19"/>
      <c r="G121" s="20"/>
      <c r="H121" s="16"/>
      <c r="I121" s="16"/>
      <c r="J121" s="16"/>
      <c r="N121" s="25">
        <v>464</v>
      </c>
      <c r="Q121" s="16">
        <f t="shared" ref="Q121" si="455">N121+4</f>
        <v>468</v>
      </c>
      <c r="R121" s="16">
        <f t="shared" ref="R121" si="456">O121+4</f>
        <v>4</v>
      </c>
      <c r="S121" s="13">
        <f t="shared" ref="S121" si="457">C121*(2^24)</f>
        <v>417899.9999999993</v>
      </c>
    </row>
    <row r="122" spans="3:19">
      <c r="C122" s="5">
        <v>-0.10280156135559</v>
      </c>
      <c r="F122" s="21">
        <v>472</v>
      </c>
      <c r="G122" s="22">
        <f t="shared" ref="G122" si="458">920-F122</f>
        <v>448</v>
      </c>
      <c r="H122" s="16"/>
      <c r="I122" s="16"/>
      <c r="J122" s="16"/>
      <c r="K122" s="13">
        <f t="shared" ref="K122" si="459">C122*(2^24)</f>
        <v>-1724723.9999999863</v>
      </c>
      <c r="Q122" s="16"/>
      <c r="R122" s="16"/>
    </row>
    <row r="123" spans="3:19">
      <c r="C123" s="5">
        <v>-2.44867801666259E-2</v>
      </c>
      <c r="F123" s="16"/>
      <c r="G123" s="16"/>
      <c r="H123" s="16"/>
      <c r="I123" s="16"/>
      <c r="J123" s="16"/>
      <c r="N123">
        <v>472</v>
      </c>
      <c r="Q123" s="16"/>
      <c r="R123" s="16"/>
      <c r="S123" s="13">
        <f t="shared" ref="S123" si="460">C123*(2^24)</f>
        <v>-410819.99999999872</v>
      </c>
    </row>
    <row r="124" spans="3:19">
      <c r="C124" s="5">
        <v>5.8231115341186503E-2</v>
      </c>
      <c r="F124" s="17">
        <v>480</v>
      </c>
      <c r="G124" s="18">
        <f t="shared" ref="G124" si="461">920-F124</f>
        <v>440</v>
      </c>
      <c r="H124" s="16"/>
      <c r="I124" s="16"/>
      <c r="J124" s="16"/>
      <c r="K124" s="13">
        <f t="shared" ref="K124" si="462">C124*(2^24)</f>
        <v>976955.99999999965</v>
      </c>
      <c r="Q124" s="16"/>
      <c r="R124" s="16"/>
    </row>
    <row r="125" spans="3:19">
      <c r="C125" s="5">
        <v>2.3796081542968701E-2</v>
      </c>
      <c r="F125" s="19"/>
      <c r="G125" s="20"/>
      <c r="H125" s="16"/>
      <c r="I125" s="16"/>
      <c r="J125" s="16"/>
      <c r="N125">
        <v>480</v>
      </c>
      <c r="Q125" s="16"/>
      <c r="R125" s="16"/>
      <c r="S125" s="13">
        <f t="shared" ref="S125" si="463">C125*(2^24)</f>
        <v>399231.99999999919</v>
      </c>
    </row>
    <row r="126" spans="3:19">
      <c r="C126" s="5">
        <v>-3.8018465042114202E-2</v>
      </c>
      <c r="F126" s="19">
        <v>488</v>
      </c>
      <c r="G126" s="20">
        <f t="shared" ref="G126" si="464">920-F126</f>
        <v>432</v>
      </c>
      <c r="H126" s="16"/>
      <c r="I126" s="16"/>
      <c r="J126" s="16"/>
      <c r="K126" s="13">
        <f t="shared" ref="K126" si="465">C126*(2^24)</f>
        <v>-637843.99999999907</v>
      </c>
      <c r="Q126" s="16"/>
      <c r="R126" s="16"/>
    </row>
    <row r="127" spans="3:19">
      <c r="C127" s="5">
        <v>-2.2854804992675701E-2</v>
      </c>
      <c r="F127" s="19"/>
      <c r="G127" s="20"/>
      <c r="H127" s="16"/>
      <c r="I127" s="16"/>
      <c r="J127" s="16"/>
      <c r="N127">
        <v>488</v>
      </c>
      <c r="Q127" s="16"/>
      <c r="R127" s="16"/>
      <c r="S127" s="13">
        <f t="shared" ref="S127" si="466">C127*(2^24)</f>
        <v>-383439.99999999866</v>
      </c>
    </row>
    <row r="128" spans="3:19">
      <c r="C128" s="5">
        <v>2.6032447814941399E-2</v>
      </c>
      <c r="F128" s="19">
        <v>496</v>
      </c>
      <c r="G128" s="20">
        <f t="shared" ref="G128" si="467">920-F128</f>
        <v>424</v>
      </c>
      <c r="H128" s="16"/>
      <c r="I128" s="16"/>
      <c r="J128" s="16"/>
      <c r="K128" s="13">
        <f t="shared" ref="K128" si="468">C128*(2^24)</f>
        <v>436751.99999999988</v>
      </c>
      <c r="Q128" s="16"/>
      <c r="R128" s="16"/>
    </row>
    <row r="129" spans="3:19">
      <c r="C129" s="5">
        <v>2.16870307922363E-2</v>
      </c>
      <c r="F129" s="19"/>
      <c r="G129" s="20"/>
      <c r="H129" s="16"/>
      <c r="I129" s="16"/>
      <c r="J129" s="16"/>
      <c r="N129">
        <v>496</v>
      </c>
      <c r="Q129" s="16"/>
      <c r="R129" s="16"/>
      <c r="S129" s="13">
        <f t="shared" ref="S129" si="469">C129*(2^24)</f>
        <v>363847.99999999953</v>
      </c>
    </row>
    <row r="130" spans="3:19">
      <c r="C130" s="5">
        <v>-1.78971290588378E-2</v>
      </c>
      <c r="F130" s="21">
        <v>504</v>
      </c>
      <c r="G130" s="22">
        <f t="shared" ref="G130" si="470">920-F130</f>
        <v>416</v>
      </c>
      <c r="H130" s="16"/>
      <c r="I130" s="16"/>
      <c r="J130" s="16"/>
      <c r="K130" s="13">
        <f t="shared" ref="K130" si="471">C130*(2^24)</f>
        <v>-300263.99999999849</v>
      </c>
      <c r="Q130" s="16"/>
      <c r="R130" s="16"/>
    </row>
    <row r="131" spans="3:19">
      <c r="C131" s="5">
        <v>-2.0323038101196199E-2</v>
      </c>
      <c r="F131" s="16"/>
      <c r="G131" s="16"/>
      <c r="H131" s="16"/>
      <c r="I131" s="16"/>
      <c r="J131" s="16"/>
      <c r="N131">
        <v>504</v>
      </c>
      <c r="Q131" s="16"/>
      <c r="R131" s="16"/>
      <c r="S131" s="13">
        <f t="shared" ref="S131" si="472">C131*(2^24)</f>
        <v>-340963.99999999849</v>
      </c>
    </row>
    <row r="132" spans="3:19">
      <c r="C132" s="5">
        <v>1.1943101882934499E-2</v>
      </c>
      <c r="F132" s="17">
        <v>512</v>
      </c>
      <c r="G132" s="18">
        <f t="shared" ref="G132" si="473">920-F132</f>
        <v>408</v>
      </c>
      <c r="H132" s="16"/>
      <c r="I132" s="16"/>
      <c r="J132" s="16"/>
      <c r="K132" s="13">
        <f t="shared" ref="K132" si="474">C132*(2^24)</f>
        <v>200371.99999999881</v>
      </c>
      <c r="Q132" s="16"/>
      <c r="R132" s="16"/>
    </row>
    <row r="133" spans="3:19">
      <c r="C133" s="5">
        <v>1.8796443939208901E-2</v>
      </c>
      <c r="F133" s="19"/>
      <c r="G133" s="20"/>
      <c r="H133" s="16"/>
      <c r="I133" s="16"/>
      <c r="J133" s="16"/>
      <c r="N133">
        <v>512</v>
      </c>
      <c r="Q133" s="16"/>
      <c r="R133" s="16"/>
      <c r="S133" s="13">
        <f t="shared" ref="S133" si="475">C133*(2^24)</f>
        <v>315351.9999999986</v>
      </c>
    </row>
    <row r="134" spans="3:19">
      <c r="C134" s="5">
        <v>-7.4007511138915998E-3</v>
      </c>
      <c r="F134" s="19">
        <v>520</v>
      </c>
      <c r="G134" s="20">
        <f t="shared" ref="G134" si="476">920-F134</f>
        <v>400</v>
      </c>
      <c r="H134" s="16"/>
      <c r="I134" s="16"/>
      <c r="J134" s="16"/>
      <c r="K134" s="13">
        <f t="shared" ref="K134" si="477">C134*(2^24)</f>
        <v>-124163.99999999997</v>
      </c>
      <c r="Q134" s="16"/>
      <c r="R134" s="16"/>
    </row>
    <row r="135" spans="3:19">
      <c r="C135" s="5">
        <v>-1.71446800231933E-2</v>
      </c>
      <c r="F135" s="19"/>
      <c r="G135" s="20"/>
      <c r="H135" s="16"/>
      <c r="I135" s="16"/>
      <c r="J135" s="16"/>
      <c r="N135">
        <v>520</v>
      </c>
      <c r="Q135" s="16"/>
      <c r="R135" s="16"/>
      <c r="S135" s="13">
        <f t="shared" ref="S135" si="478">C135*(2^24)</f>
        <v>-287639.99999999901</v>
      </c>
    </row>
    <row r="136" spans="3:19">
      <c r="C136" s="5">
        <v>3.8652420043945299E-3</v>
      </c>
      <c r="F136" s="19">
        <v>528</v>
      </c>
      <c r="G136" s="20">
        <f t="shared" ref="G136" si="479">920-F136</f>
        <v>392</v>
      </c>
      <c r="H136" s="16"/>
      <c r="I136" s="16"/>
      <c r="J136" s="16"/>
      <c r="K136" s="13">
        <f t="shared" ref="K136" si="480">C136*(2^24)</f>
        <v>64847.999999999978</v>
      </c>
      <c r="Q136" s="16"/>
      <c r="R136" s="16"/>
    </row>
    <row r="137" spans="3:19">
      <c r="C137" s="5">
        <v>1.5406608581542899E-2</v>
      </c>
      <c r="F137" s="19"/>
      <c r="G137" s="20"/>
      <c r="H137" s="16"/>
      <c r="I137" s="16"/>
      <c r="J137" s="16"/>
      <c r="N137">
        <v>528</v>
      </c>
      <c r="Q137" s="16"/>
      <c r="R137" s="16"/>
      <c r="S137" s="13">
        <f t="shared" ref="S137" si="481">C137*(2^24)</f>
        <v>258479.99999999884</v>
      </c>
    </row>
    <row r="138" spans="3:19">
      <c r="C138" s="5">
        <v>-1.10101699829101E-3</v>
      </c>
      <c r="F138" s="21">
        <v>536</v>
      </c>
      <c r="G138" s="22">
        <f t="shared" ref="G138" si="482">920-F138</f>
        <v>384</v>
      </c>
      <c r="H138" s="16"/>
      <c r="I138" s="16"/>
      <c r="J138" s="16"/>
      <c r="K138" s="13">
        <f t="shared" ref="K138" si="483">C138*(2^24)</f>
        <v>-18471.999999999905</v>
      </c>
      <c r="Q138" s="16"/>
      <c r="R138" s="16"/>
    </row>
    <row r="139" spans="3:19">
      <c r="C139" s="5">
        <v>-1.3621568679809499E-2</v>
      </c>
      <c r="F139" s="16"/>
      <c r="G139" s="16"/>
      <c r="H139" s="16"/>
      <c r="I139" s="16"/>
      <c r="J139" s="16"/>
      <c r="N139">
        <v>536</v>
      </c>
      <c r="Q139" s="16"/>
      <c r="R139" s="16"/>
      <c r="S139" s="13">
        <f t="shared" ref="S139" si="484">C139*(2^24)</f>
        <v>-228531.99999999881</v>
      </c>
    </row>
    <row r="140" spans="3:19">
      <c r="C140" s="5">
        <v>-1.0409355163574199E-3</v>
      </c>
      <c r="F140" s="17">
        <v>544</v>
      </c>
      <c r="G140" s="18">
        <f t="shared" ref="G140" si="485">920-F140</f>
        <v>376</v>
      </c>
      <c r="H140" s="16"/>
      <c r="I140" s="16"/>
      <c r="J140" s="16"/>
      <c r="K140" s="13">
        <f t="shared" ref="K140" si="486">C140*(2^24)</f>
        <v>-17463.999999999967</v>
      </c>
      <c r="Q140" s="16"/>
      <c r="R140" s="16"/>
    </row>
    <row r="141" spans="3:19">
      <c r="C141" s="5">
        <v>1.18281841278076E-2</v>
      </c>
      <c r="F141" s="19"/>
      <c r="G141" s="20"/>
      <c r="H141" s="16"/>
      <c r="I141" s="16"/>
      <c r="J141" s="16"/>
      <c r="N141">
        <v>544</v>
      </c>
      <c r="Q141" s="16"/>
      <c r="R141" s="16"/>
      <c r="S141" s="13">
        <f t="shared" ref="S141" si="487">C141*(2^24)</f>
        <v>198443.99999999971</v>
      </c>
    </row>
    <row r="142" spans="3:19">
      <c r="C142" s="5">
        <v>2.66504287719726E-3</v>
      </c>
      <c r="F142" s="19">
        <v>552</v>
      </c>
      <c r="G142" s="20">
        <f t="shared" ref="G142" si="488">920-F142</f>
        <v>368</v>
      </c>
      <c r="H142" s="16"/>
      <c r="I142" s="16"/>
      <c r="J142" s="16"/>
      <c r="K142" s="13">
        <f t="shared" ref="K142" si="489">C142*(2^24)</f>
        <v>44711.999999999905</v>
      </c>
      <c r="Q142" s="16"/>
      <c r="R142" s="16"/>
    </row>
    <row r="143" spans="3:19">
      <c r="C143" s="5">
        <v>-1.00629329681396E-2</v>
      </c>
      <c r="F143" s="19"/>
      <c r="G143" s="20"/>
      <c r="H143" s="16"/>
      <c r="I143" s="16"/>
      <c r="J143" s="16"/>
      <c r="N143">
        <v>552</v>
      </c>
      <c r="Q143" s="16"/>
      <c r="R143" s="16"/>
      <c r="S143" s="13">
        <f t="shared" ref="S143" si="490">C143*(2^24)</f>
        <v>-168827.99999999919</v>
      </c>
    </row>
    <row r="144" spans="3:19">
      <c r="C144" s="5">
        <v>-3.8497447967529201E-3</v>
      </c>
      <c r="F144" s="19">
        <v>560</v>
      </c>
      <c r="G144" s="20">
        <f t="shared" ref="G144" si="491">920-F144</f>
        <v>360</v>
      </c>
      <c r="H144" s="16"/>
      <c r="I144" s="16"/>
      <c r="J144" s="16"/>
      <c r="K144" s="13">
        <f t="shared" ref="K144" si="492">C144*(2^24)</f>
        <v>-64587.99999999984</v>
      </c>
      <c r="Q144" s="16"/>
      <c r="R144" s="16"/>
    </row>
    <row r="145" spans="3:19">
      <c r="C145" s="5">
        <v>8.3591938018798793E-3</v>
      </c>
      <c r="F145" s="19"/>
      <c r="G145" s="20"/>
      <c r="H145" s="16"/>
      <c r="I145" s="16"/>
      <c r="J145" s="16"/>
      <c r="N145">
        <v>560</v>
      </c>
      <c r="Q145" s="16"/>
      <c r="R145" s="16"/>
      <c r="S145" s="13">
        <f t="shared" ref="S145" si="493">C145*(2^24)</f>
        <v>140243.99999999994</v>
      </c>
    </row>
    <row r="146" spans="3:19">
      <c r="C146" s="5">
        <v>4.6594142913818299E-3</v>
      </c>
      <c r="F146" s="21">
        <v>568</v>
      </c>
      <c r="G146" s="22">
        <f t="shared" ref="G146" si="494">920-F146</f>
        <v>352</v>
      </c>
      <c r="H146" s="16"/>
      <c r="I146" s="16"/>
      <c r="J146" s="16"/>
      <c r="K146" s="13">
        <f t="shared" ref="K146" si="495">C146*(2^24)</f>
        <v>78171.999999999898</v>
      </c>
      <c r="Q146" s="16"/>
      <c r="R146" s="16"/>
    </row>
    <row r="147" spans="3:19">
      <c r="C147" s="5">
        <v>-6.7462921142578099E-3</v>
      </c>
      <c r="F147" s="16"/>
      <c r="G147" s="16"/>
      <c r="H147" s="16"/>
      <c r="I147" s="16"/>
      <c r="J147" s="16"/>
      <c r="N147">
        <v>568</v>
      </c>
      <c r="Q147" s="16"/>
      <c r="R147" s="16"/>
      <c r="S147" s="13">
        <f t="shared" ref="S147" si="496">C147*(2^24)</f>
        <v>-113183.99999999996</v>
      </c>
    </row>
    <row r="148" spans="3:19">
      <c r="C148" s="5">
        <v>-5.14984130859375E-3</v>
      </c>
      <c r="F148" s="17">
        <v>576</v>
      </c>
      <c r="G148" s="18">
        <f t="shared" ref="G148" si="497">920-F148</f>
        <v>344</v>
      </c>
      <c r="H148" s="16"/>
      <c r="I148" s="16"/>
      <c r="J148" s="16"/>
      <c r="K148" s="13">
        <f t="shared" ref="K148" si="498">C148*(2^24)</f>
        <v>-86400</v>
      </c>
      <c r="Q148" s="16"/>
      <c r="R148" s="16"/>
    </row>
    <row r="149" spans="3:19">
      <c r="C149" s="5">
        <v>5.2485466003417899E-3</v>
      </c>
      <c r="F149" s="19"/>
      <c r="G149" s="20"/>
      <c r="H149" s="16"/>
      <c r="I149" s="16"/>
      <c r="J149" s="16"/>
      <c r="N149">
        <v>576</v>
      </c>
      <c r="Q149" s="16"/>
      <c r="R149" s="16"/>
      <c r="S149" s="13">
        <f t="shared" ref="S149" si="499">C149*(2^24)</f>
        <v>88055.999999999884</v>
      </c>
    </row>
    <row r="150" spans="3:19">
      <c r="C150" s="5">
        <v>5.3713321685790998E-3</v>
      </c>
      <c r="F150" s="19">
        <v>584</v>
      </c>
      <c r="G150" s="20">
        <f t="shared" ref="G150" si="500">920-F150</f>
        <v>336</v>
      </c>
      <c r="H150" s="16"/>
      <c r="I150" s="16"/>
      <c r="J150" s="16"/>
      <c r="K150" s="13">
        <f t="shared" ref="K150" si="501">C150*(2^24)</f>
        <v>90115.999999999971</v>
      </c>
      <c r="Q150" s="16"/>
      <c r="R150" s="16"/>
    </row>
    <row r="151" spans="3:19">
      <c r="C151" s="5">
        <v>-3.8855075836181602E-3</v>
      </c>
      <c r="F151" s="19"/>
      <c r="G151" s="20"/>
      <c r="H151" s="16"/>
      <c r="I151" s="16"/>
      <c r="J151" s="16"/>
      <c r="N151">
        <v>584</v>
      </c>
      <c r="Q151" s="16"/>
      <c r="R151" s="16"/>
      <c r="S151" s="13">
        <f t="shared" ref="S151" si="502">C151*(2^24)</f>
        <v>-65187.999999999935</v>
      </c>
    </row>
    <row r="152" spans="3:19">
      <c r="C152" s="5">
        <v>-5.3701400756835903E-3</v>
      </c>
      <c r="F152" s="19">
        <v>592</v>
      </c>
      <c r="G152" s="20">
        <f t="shared" ref="G152" si="503">920-F152</f>
        <v>328</v>
      </c>
      <c r="H152" s="16"/>
      <c r="I152" s="16"/>
      <c r="J152" s="16"/>
      <c r="K152" s="13">
        <f t="shared" ref="K152" si="504">C152*(2^24)</f>
        <v>-90095.999999999942</v>
      </c>
      <c r="Q152" s="16"/>
      <c r="R152" s="16"/>
    </row>
    <row r="153" spans="3:19">
      <c r="C153" s="5">
        <v>2.671480178833E-3</v>
      </c>
      <c r="F153" s="19"/>
      <c r="G153" s="20"/>
      <c r="H153" s="16"/>
      <c r="I153" s="16"/>
      <c r="J153" s="16"/>
      <c r="N153">
        <v>592</v>
      </c>
      <c r="Q153" s="16"/>
      <c r="R153" s="16"/>
      <c r="S153" s="13">
        <f t="shared" ref="S153" si="505">C153*(2^24)</f>
        <v>44819.999999999869</v>
      </c>
    </row>
    <row r="154" spans="3:19">
      <c r="C154" s="5">
        <v>5.1898956298828099E-3</v>
      </c>
      <c r="F154" s="21">
        <v>600</v>
      </c>
      <c r="G154" s="22">
        <f t="shared" ref="G154" si="506">920-F154</f>
        <v>320</v>
      </c>
      <c r="H154" s="16"/>
      <c r="I154" s="16"/>
      <c r="J154" s="16"/>
      <c r="K154" s="13">
        <f t="shared" ref="K154" si="507">C154*(2^24)</f>
        <v>87071.999999999956</v>
      </c>
      <c r="Q154" s="16"/>
      <c r="R154" s="16"/>
    </row>
    <row r="155" spans="3:19">
      <c r="C155" s="5">
        <v>-1.6145706176757799E-3</v>
      </c>
      <c r="F155" s="16"/>
      <c r="G155" s="16"/>
      <c r="H155" s="16"/>
      <c r="I155" s="16"/>
      <c r="J155" s="16"/>
      <c r="N155">
        <v>600</v>
      </c>
      <c r="Q155" s="16"/>
      <c r="R155" s="16"/>
      <c r="S155" s="13">
        <f t="shared" ref="S155" si="508">C155*(2^24)</f>
        <v>-27087.999999999978</v>
      </c>
    </row>
    <row r="156" spans="3:19">
      <c r="C156" s="5">
        <v>-4.8708915710449201E-3</v>
      </c>
      <c r="F156" s="17">
        <v>608</v>
      </c>
      <c r="G156" s="18">
        <f t="shared" ref="G156" si="509">920-F156</f>
        <v>312</v>
      </c>
      <c r="H156" s="16"/>
      <c r="I156" s="16"/>
      <c r="J156" s="16"/>
      <c r="K156" s="13">
        <f t="shared" ref="K156" si="510">C156*(2^24)</f>
        <v>-81719.999999999971</v>
      </c>
      <c r="Q156" s="16"/>
      <c r="R156" s="16"/>
    </row>
    <row r="157" spans="3:19">
      <c r="C157" s="5">
        <v>7.1811676025390603E-4</v>
      </c>
      <c r="F157" s="19"/>
      <c r="G157" s="20"/>
      <c r="H157" s="16"/>
      <c r="I157" s="16"/>
      <c r="J157" s="16"/>
      <c r="N157">
        <v>608</v>
      </c>
      <c r="Q157" s="16"/>
      <c r="R157" s="16"/>
      <c r="S157" s="13">
        <f t="shared" ref="S157" si="511">C157*(2^24)</f>
        <v>12047.999999999996</v>
      </c>
    </row>
    <row r="158" spans="3:19">
      <c r="C158" s="5">
        <v>4.4505596160888602E-3</v>
      </c>
      <c r="F158" s="19">
        <v>616</v>
      </c>
      <c r="G158" s="20">
        <f t="shared" ref="G158" si="512">920-F158</f>
        <v>304</v>
      </c>
      <c r="H158" s="16"/>
      <c r="I158" s="16"/>
      <c r="J158" s="16"/>
      <c r="K158" s="13">
        <f t="shared" ref="K158" si="513">C158*(2^24)</f>
        <v>74667.999999999884</v>
      </c>
      <c r="Q158" s="16"/>
      <c r="R158" s="16"/>
    </row>
    <row r="159" spans="3:19">
      <c r="C159" s="5">
        <v>1.9311904907226502E-5</v>
      </c>
      <c r="F159" s="19"/>
      <c r="G159" s="20"/>
      <c r="H159" s="16"/>
      <c r="I159" s="16"/>
      <c r="J159" s="16"/>
      <c r="N159">
        <v>616</v>
      </c>
      <c r="Q159" s="16"/>
      <c r="R159" s="16"/>
      <c r="S159" s="13">
        <f t="shared" ref="S159" si="514">C159*(2^24)</f>
        <v>323.99999999999898</v>
      </c>
    </row>
    <row r="160" spans="3:19">
      <c r="C160" s="5">
        <v>-3.9622783660888602E-3</v>
      </c>
      <c r="F160" s="19">
        <v>624</v>
      </c>
      <c r="G160" s="20">
        <f t="shared" ref="G160" si="515">920-F160</f>
        <v>296</v>
      </c>
      <c r="H160" s="16"/>
      <c r="I160" s="16"/>
      <c r="J160" s="16"/>
      <c r="K160" s="13">
        <f t="shared" ref="K160" si="516">C160*(2^24)</f>
        <v>-66475.999999999884</v>
      </c>
      <c r="Q160" s="16"/>
      <c r="R160" s="16"/>
    </row>
    <row r="161" spans="3:19">
      <c r="C161" s="5">
        <v>-6.0391426086425705E-4</v>
      </c>
      <c r="F161" s="19"/>
      <c r="G161" s="20"/>
      <c r="H161" s="16"/>
      <c r="I161" s="16"/>
      <c r="J161" s="16"/>
      <c r="N161">
        <v>624</v>
      </c>
      <c r="Q161" s="16"/>
      <c r="R161" s="16"/>
      <c r="S161" s="13">
        <f t="shared" ref="S161" si="517">C161*(2^24)</f>
        <v>-10131.999999999987</v>
      </c>
    </row>
    <row r="162" spans="3:19">
      <c r="C162" s="5">
        <v>3.4360885620117101E-3</v>
      </c>
      <c r="F162" s="21">
        <v>632</v>
      </c>
      <c r="G162" s="22">
        <f t="shared" ref="G162" si="518">920-F162</f>
        <v>288</v>
      </c>
      <c r="H162" s="16"/>
      <c r="I162" s="16"/>
      <c r="J162" s="16"/>
      <c r="K162" s="13">
        <f t="shared" ref="K162" si="519">C162*(2^24)</f>
        <v>57647.999999999854</v>
      </c>
      <c r="Q162" s="16"/>
      <c r="R162" s="16"/>
    </row>
    <row r="163" spans="3:19">
      <c r="C163" s="5">
        <v>1.04522705078125E-3</v>
      </c>
      <c r="F163" s="16"/>
      <c r="G163" s="16"/>
      <c r="H163" s="16"/>
      <c r="I163" s="16"/>
      <c r="J163" s="16"/>
      <c r="N163">
        <v>632</v>
      </c>
      <c r="Q163" s="16"/>
      <c r="R163" s="16"/>
      <c r="S163" s="13">
        <f t="shared" ref="S163" si="520">C163*(2^24)</f>
        <v>17536</v>
      </c>
    </row>
    <row r="164" spans="3:19">
      <c r="C164" s="5">
        <v>-2.8977394104003902E-3</v>
      </c>
      <c r="F164" s="17">
        <v>640</v>
      </c>
      <c r="G164" s="18">
        <f t="shared" ref="G164" si="521">920-F164</f>
        <v>280</v>
      </c>
      <c r="H164" s="16"/>
      <c r="I164" s="16"/>
      <c r="J164" s="16"/>
      <c r="K164" s="13">
        <f t="shared" ref="K164" si="522">C164*(2^24)</f>
        <v>-48615.999999999993</v>
      </c>
      <c r="Q164" s="16"/>
      <c r="R164" s="16"/>
    </row>
    <row r="165" spans="3:19">
      <c r="C165" s="5">
        <v>-1.3558864593505801E-3</v>
      </c>
      <c r="F165" s="19"/>
      <c r="G165" s="20"/>
      <c r="H165" s="16"/>
      <c r="I165" s="16"/>
      <c r="J165" s="16"/>
      <c r="N165">
        <v>640</v>
      </c>
      <c r="Q165" s="16"/>
      <c r="R165" s="16"/>
      <c r="S165" s="13">
        <f t="shared" ref="S165" si="523">C165*(2^24)</f>
        <v>-22747.999999999902</v>
      </c>
    </row>
    <row r="166" spans="3:19">
      <c r="C166" s="5">
        <v>2.3691654205322201E-3</v>
      </c>
      <c r="F166" s="19">
        <v>648</v>
      </c>
      <c r="G166" s="20">
        <f t="shared" ref="G166" si="524">920-F166</f>
        <v>272</v>
      </c>
      <c r="H166" s="16"/>
      <c r="I166" s="16"/>
      <c r="J166" s="16"/>
      <c r="K166" s="13">
        <f t="shared" ref="K166" si="525">C166*(2^24)</f>
        <v>39747.999999999891</v>
      </c>
      <c r="Q166" s="16"/>
      <c r="R166" s="16"/>
    </row>
    <row r="167" spans="3:19">
      <c r="C167" s="5">
        <v>1.5504360198974601E-3</v>
      </c>
      <c r="F167" s="19"/>
      <c r="G167" s="20"/>
      <c r="H167" s="16"/>
      <c r="I167" s="16"/>
      <c r="J167" s="16"/>
      <c r="N167">
        <v>648</v>
      </c>
      <c r="Q167" s="16"/>
      <c r="R167" s="16"/>
      <c r="S167" s="13">
        <f t="shared" ref="S167" si="526">C167*(2^24)</f>
        <v>26011.999999999985</v>
      </c>
    </row>
    <row r="168" spans="3:19">
      <c r="C168" s="5">
        <v>-1.86753273010253E-3</v>
      </c>
      <c r="F168" s="19">
        <v>656</v>
      </c>
      <c r="G168" s="20">
        <f t="shared" ref="G168" si="527">920-F168</f>
        <v>264</v>
      </c>
      <c r="H168" s="16"/>
      <c r="I168" s="16"/>
      <c r="J168" s="16"/>
      <c r="K168" s="13">
        <f t="shared" ref="K168" si="528">C168*(2^24)</f>
        <v>-31331.999999999847</v>
      </c>
      <c r="Q168" s="16"/>
      <c r="R168" s="16"/>
    </row>
    <row r="169" spans="3:19">
      <c r="C169" s="5">
        <v>-1.64556503295898E-3</v>
      </c>
      <c r="F169" s="19"/>
      <c r="G169" s="20"/>
      <c r="H169" s="16"/>
      <c r="I169" s="16"/>
      <c r="J169" s="16"/>
      <c r="N169">
        <v>656</v>
      </c>
      <c r="Q169" s="16"/>
      <c r="R169" s="16"/>
      <c r="S169" s="13">
        <f t="shared" ref="S169" si="529">C169*(2^24)</f>
        <v>-27607.999999999927</v>
      </c>
    </row>
    <row r="170" spans="3:19">
      <c r="C170" s="5">
        <v>1.40619277954101E-3</v>
      </c>
      <c r="F170" s="21">
        <v>664</v>
      </c>
      <c r="G170" s="22">
        <f t="shared" ref="G170" si="530">920-F170</f>
        <v>256</v>
      </c>
      <c r="H170" s="16"/>
      <c r="I170" s="16"/>
      <c r="J170" s="16"/>
      <c r="K170" s="13">
        <f t="shared" ref="K170" si="531">C170*(2^24)</f>
        <v>23591.999999999905</v>
      </c>
      <c r="Q170" s="16"/>
      <c r="R170" s="16"/>
    </row>
    <row r="171" spans="3:19">
      <c r="C171" s="5">
        <v>1.6574859619140599E-3</v>
      </c>
      <c r="F171" s="16"/>
      <c r="G171" s="16"/>
      <c r="H171" s="16"/>
      <c r="I171" s="16"/>
      <c r="J171" s="16"/>
      <c r="N171">
        <v>664</v>
      </c>
      <c r="Q171" s="16"/>
      <c r="R171" s="16"/>
      <c r="S171" s="13">
        <f t="shared" ref="S171" si="532">C171*(2^24)</f>
        <v>27807.999999999956</v>
      </c>
    </row>
    <row r="172" spans="3:19">
      <c r="C172" s="5">
        <v>-9.9420547485351497E-4</v>
      </c>
      <c r="F172" s="17">
        <v>672</v>
      </c>
      <c r="G172" s="18">
        <f t="shared" ref="G172" si="533">920-F172</f>
        <v>248</v>
      </c>
      <c r="H172" s="16"/>
      <c r="I172" s="16"/>
      <c r="J172" s="16"/>
      <c r="K172" s="13">
        <f t="shared" ref="K172" si="534">C172*(2^24)</f>
        <v>-16679.999999999989</v>
      </c>
      <c r="Q172" s="16"/>
      <c r="R172" s="16"/>
    </row>
    <row r="173" spans="3:19">
      <c r="C173" s="5">
        <v>-1.6031265258789E-3</v>
      </c>
      <c r="F173" s="19"/>
      <c r="G173" s="20"/>
      <c r="H173" s="16"/>
      <c r="I173" s="16"/>
      <c r="J173" s="16"/>
      <c r="N173">
        <v>672</v>
      </c>
      <c r="Q173" s="16"/>
      <c r="R173" s="16"/>
      <c r="S173" s="13">
        <f t="shared" ref="S173" si="535">C173*(2^24)</f>
        <v>-26895.999999999894</v>
      </c>
    </row>
    <row r="174" spans="3:19">
      <c r="C174" s="5">
        <v>6.3753128051757802E-4</v>
      </c>
      <c r="F174" s="19">
        <v>680</v>
      </c>
      <c r="G174" s="20">
        <f t="shared" ref="G174" si="536">920-F174</f>
        <v>240</v>
      </c>
      <c r="H174" s="16"/>
      <c r="I174" s="16"/>
      <c r="J174" s="16"/>
      <c r="K174" s="13">
        <f t="shared" ref="K174" si="537">C174*(2^24)</f>
        <v>10695.999999999998</v>
      </c>
      <c r="Q174" s="16"/>
      <c r="R174" s="16"/>
    </row>
    <row r="175" spans="3:19">
      <c r="C175" s="5">
        <v>1.49893760681152E-3</v>
      </c>
      <c r="F175" s="19"/>
      <c r="G175" s="20"/>
      <c r="H175" s="16"/>
      <c r="I175" s="16"/>
      <c r="J175" s="16"/>
      <c r="N175">
        <v>680</v>
      </c>
      <c r="Q175" s="16"/>
      <c r="R175" s="16"/>
      <c r="S175" s="13">
        <f t="shared" ref="S175" si="538">C175*(2^24)</f>
        <v>25147.999999999942</v>
      </c>
    </row>
    <row r="176" spans="3:19">
      <c r="C176" s="5">
        <v>-3.3855438232421799E-4</v>
      </c>
      <c r="F176" s="19">
        <v>688</v>
      </c>
      <c r="G176" s="20">
        <f t="shared" ref="G176" si="539">920-F176</f>
        <v>232</v>
      </c>
      <c r="H176" s="16"/>
      <c r="I176" s="16"/>
      <c r="J176" s="16"/>
      <c r="K176" s="13">
        <f t="shared" ref="K176" si="540">C176*(2^24)</f>
        <v>-5679.9999999999873</v>
      </c>
      <c r="Q176" s="16"/>
      <c r="R176" s="16"/>
    </row>
    <row r="177" spans="3:19">
      <c r="C177" s="5">
        <v>-1.359224319458E-3</v>
      </c>
      <c r="F177" s="19"/>
      <c r="G177" s="20"/>
      <c r="H177" s="16"/>
      <c r="I177" s="16"/>
      <c r="J177" s="16"/>
      <c r="N177">
        <v>688</v>
      </c>
      <c r="Q177" s="16"/>
      <c r="R177" s="16"/>
      <c r="S177" s="13">
        <f t="shared" ref="S177" si="541">C177*(2^24)</f>
        <v>-22803.999999999869</v>
      </c>
    </row>
    <row r="178" spans="3:19">
      <c r="C178" s="5">
        <v>9.6559524536132799E-5</v>
      </c>
      <c r="F178" s="21">
        <v>696</v>
      </c>
      <c r="G178" s="22">
        <f t="shared" ref="G178" si="542">920-F178</f>
        <v>224</v>
      </c>
      <c r="H178" s="16"/>
      <c r="I178" s="16"/>
      <c r="J178" s="16"/>
      <c r="K178" s="13">
        <f t="shared" ref="K178" si="543">C178*(2^24)</f>
        <v>1619.9999999999998</v>
      </c>
      <c r="Q178" s="16"/>
      <c r="R178" s="16"/>
    </row>
    <row r="179" spans="3:19">
      <c r="C179" s="5">
        <v>1.19781494140625E-3</v>
      </c>
      <c r="F179" s="16"/>
      <c r="G179" s="16"/>
      <c r="H179" s="16"/>
      <c r="I179" s="16"/>
      <c r="J179" s="16"/>
      <c r="N179">
        <v>696</v>
      </c>
      <c r="Q179" s="16"/>
      <c r="R179" s="16"/>
      <c r="S179" s="13">
        <f t="shared" ref="S179" si="544">C179*(2^24)</f>
        <v>20096</v>
      </c>
    </row>
    <row r="180" spans="3:19">
      <c r="C180" s="5">
        <v>9.0599060058593696E-5</v>
      </c>
      <c r="F180" s="17">
        <v>704</v>
      </c>
      <c r="G180" s="18">
        <f t="shared" ref="G180" si="545">920-F180</f>
        <v>216</v>
      </c>
      <c r="H180" s="16"/>
      <c r="I180" s="16"/>
      <c r="J180" s="16"/>
      <c r="K180" s="13">
        <f t="shared" ref="K180" si="546">C180*(2^24)</f>
        <v>1519.9999999999991</v>
      </c>
      <c r="Q180" s="16"/>
      <c r="R180" s="16"/>
    </row>
    <row r="181" spans="3:19">
      <c r="C181" s="5">
        <v>-1.0263919830322201E-3</v>
      </c>
      <c r="F181" s="19"/>
      <c r="G181" s="20"/>
      <c r="H181" s="16"/>
      <c r="I181" s="16"/>
      <c r="J181" s="16"/>
      <c r="N181">
        <v>704</v>
      </c>
      <c r="Q181" s="16"/>
      <c r="R181" s="16"/>
      <c r="S181" s="13">
        <f t="shared" ref="S181" si="547">C181*(2^24)</f>
        <v>-17219.999999999891</v>
      </c>
    </row>
    <row r="182" spans="3:19">
      <c r="C182" s="5">
        <v>-2.2792816162109299E-4</v>
      </c>
      <c r="F182" s="19">
        <v>712</v>
      </c>
      <c r="G182" s="20">
        <f t="shared" ref="G182" si="548">920-F182</f>
        <v>208</v>
      </c>
      <c r="H182" s="16"/>
      <c r="I182" s="16"/>
      <c r="J182" s="16"/>
      <c r="K182" s="13">
        <f t="shared" ref="K182" si="549">C182*(2^24)</f>
        <v>-3823.9999999999873</v>
      </c>
      <c r="Q182" s="16"/>
      <c r="R182" s="16"/>
    </row>
    <row r="183" spans="3:19">
      <c r="C183" s="5">
        <v>8.5401535034179601E-4</v>
      </c>
      <c r="F183" s="19"/>
      <c r="G183" s="20"/>
      <c r="H183" s="16"/>
      <c r="I183" s="16"/>
      <c r="J183" s="16"/>
      <c r="N183">
        <v>712</v>
      </c>
      <c r="Q183" s="16"/>
      <c r="R183" s="16"/>
      <c r="S183" s="13">
        <f t="shared" ref="S183" si="550">C183*(2^24)</f>
        <v>14327.999999999985</v>
      </c>
    </row>
    <row r="184" spans="3:19">
      <c r="C184" s="5">
        <v>3.2067298889160102E-4</v>
      </c>
      <c r="F184" s="19">
        <v>720</v>
      </c>
      <c r="G184" s="20">
        <f t="shared" ref="G184" si="551">920-F184</f>
        <v>200</v>
      </c>
      <c r="H184" s="16"/>
      <c r="I184" s="16"/>
      <c r="J184" s="16"/>
      <c r="K184" s="13">
        <f t="shared" ref="K184" si="552">C184*(2^24)</f>
        <v>5379.9999999999909</v>
      </c>
      <c r="Q184" s="16"/>
      <c r="R184" s="16"/>
    </row>
    <row r="185" spans="3:19">
      <c r="C185" s="5">
        <v>-6.8879127502441395E-4</v>
      </c>
      <c r="F185" s="19"/>
      <c r="G185" s="20"/>
      <c r="H185" s="16"/>
      <c r="I185" s="16"/>
      <c r="J185" s="16"/>
      <c r="N185">
        <v>720</v>
      </c>
      <c r="Q185" s="16"/>
      <c r="R185" s="16"/>
      <c r="S185" s="13">
        <f t="shared" ref="S185" si="553">C185*(2^24)</f>
        <v>-11555.999999999998</v>
      </c>
    </row>
    <row r="186" spans="3:19">
      <c r="C186" s="5">
        <v>-3.75032424926757E-4</v>
      </c>
      <c r="F186" s="21">
        <v>728</v>
      </c>
      <c r="G186" s="22">
        <f t="shared" ref="G186" si="554">920-F186</f>
        <v>192</v>
      </c>
      <c r="H186" s="16"/>
      <c r="I186" s="16"/>
      <c r="J186" s="16"/>
      <c r="K186" s="13">
        <f t="shared" ref="K186" si="555">C186*(2^24)</f>
        <v>-6291.9999999999864</v>
      </c>
      <c r="Q186" s="16"/>
      <c r="R186" s="16"/>
    </row>
    <row r="187" spans="3:19">
      <c r="C187" s="5">
        <v>5.3620338439941395E-4</v>
      </c>
      <c r="F187" s="16"/>
      <c r="G187" s="16"/>
      <c r="H187" s="16"/>
      <c r="I187" s="16"/>
      <c r="J187" s="16"/>
      <c r="N187">
        <v>728</v>
      </c>
      <c r="Q187" s="16"/>
      <c r="R187" s="16"/>
      <c r="S187" s="13">
        <f t="shared" ref="S187" si="556">C187*(2^24)</f>
        <v>8995.9999999999982</v>
      </c>
    </row>
    <row r="188" spans="3:19">
      <c r="C188" s="5">
        <v>3.98159027099609E-4</v>
      </c>
      <c r="F188" s="17">
        <v>736</v>
      </c>
      <c r="G188" s="18">
        <f t="shared" ref="G188" si="557">920-F188</f>
        <v>184</v>
      </c>
      <c r="H188" s="16"/>
      <c r="I188" s="16"/>
      <c r="J188" s="16"/>
      <c r="K188" s="13">
        <f t="shared" ref="K188" si="558">C188*(2^24)</f>
        <v>6679.9999999999936</v>
      </c>
      <c r="Q188" s="16"/>
      <c r="R188" s="16"/>
    </row>
    <row r="189" spans="3:19">
      <c r="C189" s="5">
        <v>-4.0006637573242101E-4</v>
      </c>
      <c r="F189" s="19"/>
      <c r="G189" s="20"/>
      <c r="H189" s="16"/>
      <c r="I189" s="16"/>
      <c r="J189" s="16"/>
      <c r="N189">
        <v>736</v>
      </c>
      <c r="Q189" s="16"/>
      <c r="R189" s="16"/>
      <c r="S189" s="13">
        <f t="shared" ref="S189" si="559">C189*(2^24)</f>
        <v>-6711.9999999999854</v>
      </c>
    </row>
    <row r="190" spans="3:19">
      <c r="C190" s="5">
        <v>-3.96490097045898E-4</v>
      </c>
      <c r="F190" s="19">
        <v>744</v>
      </c>
      <c r="G190" s="20">
        <f t="shared" ref="G190" si="560">920-F190</f>
        <v>176</v>
      </c>
      <c r="H190" s="16"/>
      <c r="I190" s="16"/>
      <c r="J190" s="16"/>
      <c r="K190" s="13">
        <f t="shared" ref="K190" si="561">C190*(2^24)</f>
        <v>-6651.9999999999927</v>
      </c>
      <c r="Q190" s="16"/>
      <c r="R190" s="16"/>
    </row>
    <row r="191" spans="3:19">
      <c r="C191" s="5">
        <v>2.8276443481445302E-4</v>
      </c>
      <c r="F191" s="19"/>
      <c r="G191" s="20"/>
      <c r="H191" s="16"/>
      <c r="I191" s="16"/>
      <c r="J191" s="16"/>
      <c r="N191">
        <v>744</v>
      </c>
      <c r="Q191" s="16"/>
      <c r="R191" s="16"/>
      <c r="S191" s="13">
        <f t="shared" ref="S191" si="562">C191*(2^24)</f>
        <v>4743.9999999999982</v>
      </c>
    </row>
    <row r="192" spans="3:19">
      <c r="C192" s="5">
        <v>3.7646293640136702E-4</v>
      </c>
      <c r="F192" s="19">
        <v>752</v>
      </c>
      <c r="G192" s="20">
        <f t="shared" ref="G192" si="563">920-F192</f>
        <v>168</v>
      </c>
      <c r="H192" s="16"/>
      <c r="I192" s="16"/>
      <c r="J192" s="16"/>
      <c r="K192" s="13">
        <f t="shared" ref="K192" si="564">C192*(2^24)</f>
        <v>6315.9999999999973</v>
      </c>
      <c r="Q192" s="16"/>
      <c r="R192" s="16"/>
    </row>
    <row r="193" spans="3:19">
      <c r="C193" s="5">
        <v>-1.8501281738281201E-4</v>
      </c>
      <c r="F193" s="19"/>
      <c r="G193" s="20"/>
      <c r="H193" s="16"/>
      <c r="I193" s="16"/>
      <c r="J193" s="16"/>
      <c r="N193">
        <v>752</v>
      </c>
      <c r="Q193" s="16"/>
      <c r="R193" s="16"/>
      <c r="S193" s="13">
        <f t="shared" ref="S193" si="565">C193*(2^24)</f>
        <v>-3103.9999999999918</v>
      </c>
    </row>
    <row r="194" spans="3:19">
      <c r="C194" s="5">
        <v>-3.4356117248535102E-4</v>
      </c>
      <c r="F194" s="21">
        <v>760</v>
      </c>
      <c r="G194" s="22">
        <f t="shared" ref="G194" si="566">920-F194</f>
        <v>160</v>
      </c>
      <c r="H194" s="16"/>
      <c r="I194" s="16"/>
      <c r="J194" s="16"/>
      <c r="K194" s="13">
        <f t="shared" ref="K194" si="567">C194*(2^24)</f>
        <v>-5763.9999999999909</v>
      </c>
      <c r="Q194" s="16"/>
      <c r="R194" s="16"/>
    </row>
    <row r="195" spans="3:19">
      <c r="C195" s="5">
        <v>1.0633468627929599E-4</v>
      </c>
      <c r="F195" s="16"/>
      <c r="G195" s="16"/>
      <c r="H195" s="16"/>
      <c r="I195" s="16"/>
      <c r="J195" s="16"/>
      <c r="N195">
        <v>760</v>
      </c>
      <c r="Q195" s="16"/>
      <c r="R195" s="16"/>
      <c r="S195" s="13">
        <f t="shared" ref="S195" si="568">C195*(2^24)</f>
        <v>1783.9999999999852</v>
      </c>
    </row>
    <row r="196" spans="3:19">
      <c r="C196" s="5">
        <v>3.0303001403808502E-4</v>
      </c>
      <c r="F196" s="17">
        <v>768</v>
      </c>
      <c r="G196" s="18">
        <f t="shared" ref="G196" si="569">920-F196</f>
        <v>152</v>
      </c>
      <c r="H196" s="16"/>
      <c r="I196" s="16"/>
      <c r="J196" s="16"/>
      <c r="K196" s="13">
        <f t="shared" ref="K196" si="570">C196*(2^24)</f>
        <v>5083.9999999999845</v>
      </c>
      <c r="Q196" s="16"/>
      <c r="R196" s="16"/>
    </row>
    <row r="197" spans="3:19">
      <c r="C197" s="5">
        <v>-4.57763671875E-5</v>
      </c>
      <c r="F197" s="19"/>
      <c r="G197" s="20"/>
      <c r="H197" s="16"/>
      <c r="I197" s="16"/>
      <c r="J197" s="16"/>
      <c r="N197">
        <v>768</v>
      </c>
      <c r="Q197" s="16"/>
      <c r="R197" s="16"/>
      <c r="S197" s="13">
        <f t="shared" ref="S197" si="571">C197*(2^24)</f>
        <v>-768</v>
      </c>
    </row>
    <row r="198" spans="3:19">
      <c r="C198" s="5">
        <v>-2.5868415832519499E-4</v>
      </c>
      <c r="F198" s="19">
        <v>776</v>
      </c>
      <c r="G198" s="20">
        <f t="shared" ref="G198" si="572">920-F198</f>
        <v>144</v>
      </c>
      <c r="H198" s="16"/>
      <c r="I198" s="16"/>
      <c r="J198" s="16"/>
      <c r="K198" s="13">
        <f t="shared" ref="K198" si="573">C198*(2^24)</f>
        <v>-4339.9999999999945</v>
      </c>
      <c r="Q198" s="16"/>
      <c r="R198" s="16"/>
    </row>
    <row r="199" spans="3:19">
      <c r="C199" s="5">
        <v>1.4305114746093699E-6</v>
      </c>
      <c r="F199" s="19"/>
      <c r="G199" s="20"/>
      <c r="H199" s="16"/>
      <c r="I199" s="16"/>
      <c r="J199" s="16"/>
      <c r="N199">
        <v>776</v>
      </c>
      <c r="Q199" s="16"/>
      <c r="R199" s="16"/>
      <c r="S199" s="13">
        <f t="shared" ref="S199" si="574">C199*(2^24)</f>
        <v>23.999999999999915</v>
      </c>
    </row>
    <row r="200" spans="3:19">
      <c r="C200" s="5">
        <v>2.1433830261230401E-4</v>
      </c>
      <c r="F200" s="19">
        <v>784</v>
      </c>
      <c r="G200" s="20">
        <f t="shared" ref="G200" si="575">920-F200</f>
        <v>136</v>
      </c>
      <c r="H200" s="16"/>
      <c r="I200" s="16"/>
      <c r="J200" s="16"/>
      <c r="K200" s="13">
        <f t="shared" ref="K200" si="576">C200*(2^24)</f>
        <v>3595.9999999999886</v>
      </c>
      <c r="Q200" s="16"/>
      <c r="R200" s="16"/>
    </row>
    <row r="201" spans="3:19">
      <c r="C201" s="5">
        <v>2.9087066650390601E-5</v>
      </c>
      <c r="F201" s="19"/>
      <c r="G201" s="20"/>
      <c r="H201" s="16"/>
      <c r="I201" s="16"/>
      <c r="J201" s="16"/>
      <c r="N201">
        <v>784</v>
      </c>
      <c r="Q201" s="16"/>
      <c r="R201" s="16"/>
      <c r="S201" s="13">
        <f t="shared" ref="S201" si="577">C201*(2^24)</f>
        <v>487.9999999999996</v>
      </c>
    </row>
    <row r="202" spans="3:19">
      <c r="C202" s="5">
        <v>-1.7189979553222599E-4</v>
      </c>
      <c r="F202" s="21">
        <v>792</v>
      </c>
      <c r="G202" s="22">
        <f t="shared" ref="G202" si="578">920-F202</f>
        <v>128</v>
      </c>
      <c r="H202" s="16"/>
      <c r="I202" s="16"/>
      <c r="J202" s="16"/>
      <c r="K202" s="13">
        <f t="shared" ref="K202" si="579">C202*(2^24)</f>
        <v>-2883.9999999999905</v>
      </c>
      <c r="Q202" s="16"/>
      <c r="R202" s="16"/>
    </row>
    <row r="203" spans="3:19">
      <c r="C203" s="5">
        <v>-4.7922134399414002E-5</v>
      </c>
      <c r="F203" s="16"/>
      <c r="G203" s="16"/>
      <c r="H203" s="16"/>
      <c r="I203" s="16"/>
      <c r="J203" s="16"/>
      <c r="N203">
        <v>792</v>
      </c>
      <c r="Q203" s="16"/>
      <c r="R203" s="16"/>
      <c r="S203" s="13">
        <f t="shared" ref="S203" si="580">C203*(2^24)</f>
        <v>-803.99999999999898</v>
      </c>
    </row>
    <row r="204" spans="3:19">
      <c r="C204" s="5">
        <v>1.33514404296875E-4</v>
      </c>
      <c r="F204" s="17">
        <v>800</v>
      </c>
      <c r="G204" s="18">
        <f t="shared" ref="G204" si="581">920-F204</f>
        <v>120</v>
      </c>
      <c r="H204" s="16"/>
      <c r="I204" s="16"/>
      <c r="J204" s="16"/>
      <c r="K204" s="13">
        <f t="shared" ref="K204" si="582">C204*(2^24)</f>
        <v>2240</v>
      </c>
      <c r="Q204" s="16"/>
      <c r="R204" s="16"/>
    </row>
    <row r="205" spans="3:19">
      <c r="C205" s="5">
        <v>5.7458877563476502E-5</v>
      </c>
      <c r="F205" s="19"/>
      <c r="G205" s="20"/>
      <c r="H205" s="16"/>
      <c r="I205" s="16"/>
      <c r="J205" s="16"/>
      <c r="N205">
        <v>800</v>
      </c>
      <c r="Q205" s="16"/>
      <c r="R205" s="16"/>
      <c r="S205" s="13">
        <f t="shared" ref="S205" si="583">C205*(2^24)</f>
        <v>963.99999999999898</v>
      </c>
    </row>
    <row r="206" spans="3:19">
      <c r="C206" s="5">
        <v>-9.9897384643554606E-5</v>
      </c>
      <c r="F206" s="19">
        <v>808</v>
      </c>
      <c r="G206" s="20">
        <f t="shared" ref="G206" si="584">920-F206</f>
        <v>112</v>
      </c>
      <c r="H206" s="16"/>
      <c r="I206" s="16"/>
      <c r="J206" s="16"/>
      <c r="K206" s="13">
        <f t="shared" ref="K206" si="585">C206*(2^24)</f>
        <v>-1675.9999999999986</v>
      </c>
      <c r="Q206" s="16"/>
      <c r="R206" s="16"/>
    </row>
    <row r="207" spans="3:19">
      <c r="C207" s="5">
        <v>-6.0081481933593703E-5</v>
      </c>
      <c r="F207" s="19"/>
      <c r="G207" s="20"/>
      <c r="H207" s="16"/>
      <c r="I207" s="16"/>
      <c r="J207" s="16"/>
      <c r="N207">
        <v>808</v>
      </c>
      <c r="Q207" s="16"/>
      <c r="R207" s="16"/>
      <c r="S207" s="13">
        <f t="shared" ref="S207" si="586">C207*(2^24)</f>
        <v>-1007.9999999999992</v>
      </c>
    </row>
    <row r="208" spans="3:19">
      <c r="C208" s="5">
        <v>7.1763992309570299E-5</v>
      </c>
      <c r="F208" s="19">
        <v>816</v>
      </c>
      <c r="G208" s="20">
        <f t="shared" ref="G208" si="587">920-F208</f>
        <v>104</v>
      </c>
      <c r="H208" s="16"/>
      <c r="I208" s="16"/>
      <c r="J208" s="16"/>
      <c r="K208" s="13">
        <f t="shared" ref="K208" si="588">C208*(2^24)</f>
        <v>1203.9999999999998</v>
      </c>
      <c r="Q208" s="16"/>
      <c r="R208" s="16"/>
    </row>
    <row r="209" spans="3:19">
      <c r="C209" s="5">
        <v>5.7935714721679599E-5</v>
      </c>
      <c r="F209" s="19"/>
      <c r="G209" s="20"/>
      <c r="H209" s="16"/>
      <c r="I209" s="16"/>
      <c r="J209" s="16"/>
      <c r="N209">
        <v>816</v>
      </c>
      <c r="Q209" s="16"/>
      <c r="R209" s="16"/>
      <c r="S209" s="13">
        <f t="shared" ref="S209" si="589">C209*(2^24)</f>
        <v>971.99999999999852</v>
      </c>
    </row>
    <row r="210" spans="3:19">
      <c r="C210" s="5">
        <v>-4.91142272949218E-5</v>
      </c>
      <c r="F210" s="21">
        <v>824</v>
      </c>
      <c r="G210" s="22">
        <f t="shared" ref="G210" si="590">920-F210</f>
        <v>96</v>
      </c>
      <c r="H210" s="16"/>
      <c r="I210" s="16"/>
      <c r="J210" s="16"/>
      <c r="K210" s="13">
        <f t="shared" ref="K210" si="591">C210*(2^24)</f>
        <v>-823.99999999999875</v>
      </c>
      <c r="Q210" s="16"/>
      <c r="R210" s="16"/>
    </row>
    <row r="211" spans="3:19">
      <c r="C211" s="5">
        <v>-5.2452087402343703E-5</v>
      </c>
      <c r="F211" s="16"/>
      <c r="G211" s="16"/>
      <c r="H211" s="16"/>
      <c r="I211" s="16"/>
      <c r="J211" s="16"/>
      <c r="N211">
        <v>824</v>
      </c>
      <c r="Q211" s="16"/>
      <c r="R211" s="16"/>
      <c r="S211" s="13">
        <f t="shared" ref="S211" si="592">C211*(2^24)</f>
        <v>-879.9999999999992</v>
      </c>
    </row>
    <row r="212" spans="3:19">
      <c r="C212" s="5">
        <v>3.1471252441406203E-5</v>
      </c>
      <c r="F212" s="17">
        <v>832</v>
      </c>
      <c r="G212" s="18">
        <f t="shared" ref="G212" si="593">920-F212</f>
        <v>88</v>
      </c>
      <c r="H212" s="16"/>
      <c r="I212" s="16"/>
      <c r="J212" s="16"/>
      <c r="K212" s="13">
        <f t="shared" ref="K212" si="594">C212*(2^24)</f>
        <v>527.9999999999992</v>
      </c>
      <c r="Q212" s="16"/>
      <c r="R212" s="16"/>
    </row>
    <row r="213" spans="3:19">
      <c r="C213" s="5">
        <v>4.52995300292968E-5</v>
      </c>
      <c r="F213" s="19"/>
      <c r="G213" s="20"/>
      <c r="H213" s="16"/>
      <c r="I213" s="16"/>
      <c r="J213" s="16"/>
      <c r="N213">
        <v>832</v>
      </c>
      <c r="Q213" s="16"/>
      <c r="R213" s="16"/>
      <c r="S213" s="13">
        <f t="shared" ref="S213" si="595">C213*(2^24)</f>
        <v>759.99999999999875</v>
      </c>
    </row>
    <row r="214" spans="3:19">
      <c r="C214" s="5">
        <v>-1.8358230590820299E-5</v>
      </c>
      <c r="F214" s="19">
        <v>840</v>
      </c>
      <c r="G214" s="20">
        <f t="shared" ref="G214" si="596">920-F214</f>
        <v>80</v>
      </c>
      <c r="H214" s="16"/>
      <c r="I214" s="16"/>
      <c r="J214" s="16"/>
      <c r="K214" s="13">
        <f t="shared" ref="K214" si="597">C214*(2^24)</f>
        <v>-307.99999999999977</v>
      </c>
      <c r="Q214" s="16"/>
      <c r="R214" s="16"/>
    </row>
    <row r="215" spans="3:19">
      <c r="C215" s="5">
        <v>-3.7431716918945299E-5</v>
      </c>
      <c r="F215" s="19"/>
      <c r="G215" s="20"/>
      <c r="H215" s="16"/>
      <c r="I215" s="16"/>
      <c r="J215" s="16"/>
      <c r="N215">
        <v>840</v>
      </c>
      <c r="Q215" s="16"/>
      <c r="R215" s="16"/>
      <c r="S215" s="13">
        <f t="shared" ref="S215" si="598">C215*(2^24)</f>
        <v>-627.99999999999977</v>
      </c>
    </row>
    <row r="216" spans="3:19">
      <c r="C216" s="5">
        <v>9.0599060058593699E-6</v>
      </c>
      <c r="F216" s="19">
        <v>848</v>
      </c>
      <c r="G216" s="20">
        <f t="shared" ref="G216" si="599">920-F216</f>
        <v>72</v>
      </c>
      <c r="H216" s="16"/>
      <c r="I216" s="16"/>
      <c r="J216" s="16"/>
      <c r="K216" s="13">
        <f t="shared" ref="K216" si="600">C216*(2^24)</f>
        <v>151.99999999999991</v>
      </c>
      <c r="Q216" s="16"/>
      <c r="R216" s="16"/>
    </row>
    <row r="217" spans="3:19">
      <c r="C217" s="5">
        <v>2.9563903808593699E-5</v>
      </c>
      <c r="F217" s="19"/>
      <c r="G217" s="20"/>
      <c r="H217" s="16"/>
      <c r="I217" s="16"/>
      <c r="J217" s="16"/>
      <c r="N217">
        <v>848</v>
      </c>
      <c r="Q217" s="16"/>
      <c r="R217" s="16"/>
      <c r="S217" s="13">
        <f t="shared" ref="S217" si="601">C217*(2^24)</f>
        <v>495.99999999999915</v>
      </c>
    </row>
    <row r="218" spans="3:19">
      <c r="C218" s="5">
        <v>-2.86102294921875E-6</v>
      </c>
      <c r="F218" s="21">
        <v>856</v>
      </c>
      <c r="G218" s="22">
        <f t="shared" ref="G218" si="602">920-F218</f>
        <v>64</v>
      </c>
      <c r="H218" s="16"/>
      <c r="I218" s="16"/>
      <c r="J218" s="16"/>
      <c r="K218" s="13">
        <f t="shared" ref="K218" si="603">C218*(2^24)</f>
        <v>-48</v>
      </c>
      <c r="Q218" s="16"/>
      <c r="R218" s="16"/>
    </row>
    <row r="219" spans="3:19">
      <c r="C219" s="5">
        <v>-2.26497650146484E-5</v>
      </c>
      <c r="F219" s="16"/>
      <c r="G219" s="16"/>
      <c r="H219" s="16"/>
      <c r="I219" s="16"/>
      <c r="J219" s="16"/>
      <c r="N219">
        <v>856</v>
      </c>
      <c r="Q219" s="16"/>
      <c r="R219" s="16"/>
      <c r="S219" s="13">
        <f t="shared" ref="S219" si="604">C219*(2^24)</f>
        <v>-379.99999999999937</v>
      </c>
    </row>
    <row r="220" spans="3:19">
      <c r="C220" s="5">
        <v>-7.1525573730468697E-7</v>
      </c>
      <c r="F220" s="17">
        <v>864</v>
      </c>
      <c r="G220" s="18">
        <f t="shared" ref="G220" si="605">920-F220</f>
        <v>56</v>
      </c>
      <c r="H220" s="16"/>
      <c r="I220" s="16"/>
      <c r="J220" s="16"/>
      <c r="K220" s="13">
        <f t="shared" ref="K220" si="606">C220*(2^24)</f>
        <v>-11.999999999999991</v>
      </c>
      <c r="Q220" s="16"/>
      <c r="R220" s="16"/>
    </row>
    <row r="221" spans="3:19">
      <c r="C221" s="5">
        <v>1.6450881958007799E-5</v>
      </c>
      <c r="F221" s="19"/>
      <c r="G221" s="20"/>
      <c r="H221" s="16"/>
      <c r="I221" s="16"/>
      <c r="J221" s="16"/>
      <c r="N221">
        <v>864</v>
      </c>
      <c r="Q221" s="16"/>
      <c r="R221" s="16"/>
      <c r="S221" s="13">
        <f t="shared" ref="S221" si="607">C221*(2^24)</f>
        <v>275.99999999999977</v>
      </c>
    </row>
    <row r="222" spans="3:19">
      <c r="C222" s="5">
        <v>2.6226043701171799E-6</v>
      </c>
      <c r="F222" s="19">
        <v>872</v>
      </c>
      <c r="G222" s="20">
        <f t="shared" ref="G222" si="608">920-F222</f>
        <v>48</v>
      </c>
      <c r="H222" s="16"/>
      <c r="I222" s="16"/>
      <c r="J222" s="16"/>
      <c r="K222" s="13">
        <f t="shared" ref="K222" si="609">C222*(2^24)</f>
        <v>43.999999999999872</v>
      </c>
      <c r="Q222" s="16"/>
      <c r="R222" s="16"/>
    </row>
    <row r="223" spans="3:19">
      <c r="C223" s="5">
        <v>-1.1444091796875E-5</v>
      </c>
      <c r="F223" s="19"/>
      <c r="G223" s="20"/>
      <c r="H223" s="16"/>
      <c r="I223" s="16"/>
      <c r="J223" s="16"/>
      <c r="N223">
        <v>872</v>
      </c>
      <c r="Q223" s="16"/>
      <c r="R223" s="16"/>
      <c r="S223" s="13">
        <f t="shared" ref="S223" si="610">C223*(2^24)</f>
        <v>-192</v>
      </c>
    </row>
    <row r="224" spans="3:19">
      <c r="C224" s="5">
        <v>-3.3378601074218699E-6</v>
      </c>
      <c r="F224" s="19">
        <v>880</v>
      </c>
      <c r="G224" s="20">
        <f t="shared" ref="G224" si="611">920-F224</f>
        <v>40</v>
      </c>
      <c r="H224" s="16"/>
      <c r="I224" s="16"/>
      <c r="J224" s="16"/>
      <c r="K224" s="13">
        <f t="shared" ref="K224" si="612">C224*(2^24)</f>
        <v>-55.999999999999915</v>
      </c>
      <c r="Q224" s="16"/>
      <c r="R224" s="16"/>
    </row>
    <row r="225" spans="3:19">
      <c r="C225" s="5">
        <v>7.62939453125E-6</v>
      </c>
      <c r="F225" s="19"/>
      <c r="G225" s="20"/>
      <c r="H225" s="16"/>
      <c r="I225" s="16"/>
      <c r="J225" s="16"/>
      <c r="N225">
        <v>880</v>
      </c>
      <c r="Q225" s="16"/>
      <c r="R225" s="16"/>
      <c r="S225" s="13">
        <f t="shared" ref="S225" si="613">C225*(2^24)</f>
        <v>128</v>
      </c>
    </row>
    <row r="226" spans="3:19">
      <c r="C226" s="5">
        <v>3.3378601074218699E-6</v>
      </c>
      <c r="F226" s="21">
        <v>888</v>
      </c>
      <c r="G226" s="22">
        <f t="shared" ref="G226" si="614">920-F226</f>
        <v>32</v>
      </c>
      <c r="H226" s="16"/>
      <c r="I226" s="16"/>
      <c r="J226" s="16"/>
      <c r="K226" s="13">
        <f t="shared" ref="K226" si="615">C226*(2^24)</f>
        <v>55.999999999999915</v>
      </c>
      <c r="Q226" s="16"/>
      <c r="R226" s="16"/>
    </row>
    <row r="227" spans="3:19">
      <c r="C227" s="5">
        <v>-4.76837158203125E-6</v>
      </c>
      <c r="F227" s="16"/>
      <c r="G227" s="16"/>
      <c r="H227" s="16"/>
      <c r="I227" s="16"/>
      <c r="J227" s="16"/>
      <c r="N227">
        <v>888</v>
      </c>
      <c r="Q227" s="16"/>
      <c r="R227" s="16"/>
      <c r="S227" s="13">
        <f t="shared" ref="S227" si="616">C227*(2^24)</f>
        <v>-80</v>
      </c>
    </row>
    <row r="228" spans="3:19">
      <c r="C228" s="5">
        <v>-2.86102294921875E-6</v>
      </c>
      <c r="F228" s="17">
        <v>896</v>
      </c>
      <c r="G228" s="18">
        <f t="shared" ref="G228" si="617">920-F228</f>
        <v>24</v>
      </c>
      <c r="H228" s="16"/>
      <c r="I228" s="16"/>
      <c r="J228" s="16"/>
      <c r="K228" s="13">
        <f t="shared" ref="K228" si="618">C228*(2^24)</f>
        <v>-48</v>
      </c>
      <c r="Q228" s="16"/>
      <c r="R228" s="16"/>
    </row>
    <row r="229" spans="3:19">
      <c r="C229" s="5">
        <v>2.86102294921875E-6</v>
      </c>
      <c r="F229" s="19"/>
      <c r="G229" s="20"/>
      <c r="H229" s="16"/>
      <c r="I229" s="16"/>
      <c r="J229" s="16"/>
      <c r="N229">
        <v>896</v>
      </c>
      <c r="Q229" s="16"/>
      <c r="R229" s="16"/>
      <c r="S229" s="13">
        <f t="shared" ref="S229" si="619">C229*(2^24)</f>
        <v>48</v>
      </c>
    </row>
    <row r="230" spans="3:19">
      <c r="C230" s="5">
        <v>2.14576721191406E-6</v>
      </c>
      <c r="F230" s="19">
        <v>904</v>
      </c>
      <c r="G230" s="20">
        <f t="shared" ref="G230" si="620">920-F230</f>
        <v>16</v>
      </c>
      <c r="H230" s="16"/>
      <c r="I230" s="16"/>
      <c r="J230" s="16"/>
      <c r="K230" s="13">
        <f t="shared" ref="K230" si="621">C230*(2^24)</f>
        <v>35.999999999999957</v>
      </c>
      <c r="Q230" s="16"/>
      <c r="R230" s="16"/>
    </row>
    <row r="231" spans="3:19">
      <c r="C231" s="5">
        <v>-1.4305114746093699E-6</v>
      </c>
      <c r="F231" s="19"/>
      <c r="G231" s="20"/>
      <c r="H231" s="16"/>
      <c r="I231" s="16"/>
      <c r="J231" s="16"/>
      <c r="N231">
        <v>904</v>
      </c>
      <c r="Q231" s="16"/>
      <c r="R231" s="16"/>
      <c r="S231" s="13">
        <f t="shared" ref="S231" si="622">C231*(2^24)</f>
        <v>-23.999999999999915</v>
      </c>
    </row>
    <row r="232" spans="3:19">
      <c r="C232" s="5">
        <v>-1.6689300537109301E-6</v>
      </c>
      <c r="F232" s="19">
        <v>912</v>
      </c>
      <c r="G232" s="20">
        <f t="shared" ref="G232" si="623">920-F232</f>
        <v>8</v>
      </c>
      <c r="H232" s="16"/>
      <c r="I232" s="16"/>
      <c r="J232" s="16"/>
      <c r="K232" s="13">
        <f t="shared" ref="K232" si="624">C232*(2^24)</f>
        <v>-27.999999999999876</v>
      </c>
      <c r="Q232" s="16"/>
      <c r="R232" s="16"/>
    </row>
    <row r="233" spans="3:19">
      <c r="C233" s="5">
        <v>1.19209289550781E-6</v>
      </c>
      <c r="F233" s="19"/>
      <c r="G233" s="20"/>
      <c r="H233" s="16"/>
      <c r="I233" s="16"/>
      <c r="J233" s="16"/>
      <c r="N233">
        <v>912</v>
      </c>
      <c r="Q233" s="16"/>
      <c r="R233" s="16"/>
      <c r="S233" s="13">
        <f t="shared" ref="S233" si="625">C233*(2^24)</f>
        <v>19.999999999999957</v>
      </c>
    </row>
    <row r="234" spans="3:19">
      <c r="C234" s="5">
        <v>7.1525573730468697E-7</v>
      </c>
      <c r="F234" s="21">
        <v>920</v>
      </c>
      <c r="G234" s="22">
        <f t="shared" ref="G234" si="626">920-F234</f>
        <v>0</v>
      </c>
      <c r="H234" s="16"/>
      <c r="I234" s="16"/>
      <c r="J234" s="16"/>
      <c r="K234" s="13">
        <f t="shared" ref="K234" si="627">C234*(2^24)</f>
        <v>11.999999999999991</v>
      </c>
    </row>
    <row r="236" spans="3:19">
      <c r="K236" s="13">
        <f>SUM(K4:K234)</f>
        <v>8388624.0000000279</v>
      </c>
      <c r="S236" s="13">
        <f>SUM(S4:S234)</f>
        <v>8388623.9999999888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4:R204"/>
  <sheetViews>
    <sheetView topLeftCell="C1" workbookViewId="0">
      <selection activeCell="Q203" sqref="Q203"/>
    </sheetView>
  </sheetViews>
  <sheetFormatPr defaultRowHeight="15"/>
  <cols>
    <col min="3" max="3" width="26.5703125" customWidth="1"/>
    <col min="5" max="5" width="12.7109375" customWidth="1"/>
    <col min="6" max="6" width="5.140625" customWidth="1"/>
    <col min="7" max="7" width="4.7109375" customWidth="1"/>
    <col min="8" max="8" width="4.28515625" customWidth="1"/>
    <col min="9" max="9" width="4.7109375" customWidth="1"/>
    <col min="10" max="10" width="5" customWidth="1"/>
    <col min="11" max="11" width="11.5703125" style="13" customWidth="1"/>
    <col min="12" max="12" width="13.28515625" customWidth="1"/>
    <col min="13" max="13" width="4.85546875" customWidth="1"/>
    <col min="14" max="14" width="4.7109375" customWidth="1"/>
    <col min="15" max="15" width="4.42578125" customWidth="1"/>
    <col min="16" max="16" width="4.7109375" customWidth="1"/>
    <col min="17" max="17" width="4.85546875" customWidth="1"/>
    <col min="18" max="18" width="11" style="13" customWidth="1"/>
  </cols>
  <sheetData>
    <row r="4" spans="3:18">
      <c r="C4" s="5">
        <v>-1.4305114746093699E-6</v>
      </c>
      <c r="E4">
        <v>1</v>
      </c>
      <c r="F4" s="17">
        <v>0</v>
      </c>
      <c r="G4" s="18">
        <f>792-F4</f>
        <v>792</v>
      </c>
      <c r="I4" s="17">
        <f>F4+4</f>
        <v>4</v>
      </c>
      <c r="J4" s="18">
        <f>G4+4</f>
        <v>796</v>
      </c>
      <c r="K4" s="13">
        <f>C4*(2^24)</f>
        <v>-23.999999999999915</v>
      </c>
    </row>
    <row r="5" spans="3:18">
      <c r="C5" s="5">
        <v>4.76837158203125E-7</v>
      </c>
      <c r="F5" s="19"/>
      <c r="G5" s="20"/>
      <c r="I5" s="19"/>
      <c r="J5" s="20"/>
      <c r="L5">
        <v>1</v>
      </c>
      <c r="M5" s="17">
        <v>0</v>
      </c>
      <c r="N5" s="18">
        <f>784-M5</f>
        <v>784</v>
      </c>
      <c r="P5" s="17">
        <f>M5+4</f>
        <v>4</v>
      </c>
      <c r="Q5" s="18">
        <f>N5+4</f>
        <v>788</v>
      </c>
      <c r="R5" s="13">
        <f>C5*(2^24)</f>
        <v>8</v>
      </c>
    </row>
    <row r="6" spans="3:18">
      <c r="C6" s="5">
        <v>2.3841857910156199E-6</v>
      </c>
      <c r="F6" s="19">
        <v>8</v>
      </c>
      <c r="G6" s="20">
        <f t="shared" ref="G6" si="0">792-F6</f>
        <v>784</v>
      </c>
      <c r="I6" s="19">
        <f t="shared" ref="I6" si="1">F6+4</f>
        <v>12</v>
      </c>
      <c r="J6" s="20">
        <f t="shared" ref="J6" si="2">G6+4</f>
        <v>788</v>
      </c>
      <c r="K6" s="13">
        <f t="shared" ref="K6" si="3">C6*(2^24)</f>
        <v>39.999999999999915</v>
      </c>
      <c r="M6" s="19"/>
      <c r="N6" s="20"/>
      <c r="P6" s="19"/>
      <c r="Q6" s="20"/>
    </row>
    <row r="7" spans="3:18">
      <c r="C7" s="5">
        <v>-2.38418579101562E-7</v>
      </c>
      <c r="F7" s="19"/>
      <c r="G7" s="20"/>
      <c r="I7" s="19"/>
      <c r="J7" s="20"/>
      <c r="M7" s="19">
        <v>8</v>
      </c>
      <c r="N7" s="20">
        <f t="shared" ref="N7" si="4">784-M7</f>
        <v>776</v>
      </c>
      <c r="P7" s="19">
        <f t="shared" ref="P7" si="5">M7+4</f>
        <v>12</v>
      </c>
      <c r="Q7" s="20">
        <f t="shared" ref="Q7" si="6">N7+4</f>
        <v>780</v>
      </c>
      <c r="R7" s="13">
        <f t="shared" ref="R7" si="7">C7*(2^24)</f>
        <v>-3.9999999999999916</v>
      </c>
    </row>
    <row r="8" spans="3:18">
      <c r="C8" s="5">
        <v>-4.05311584472656E-6</v>
      </c>
      <c r="F8" s="19">
        <v>16</v>
      </c>
      <c r="G8" s="20">
        <f t="shared" ref="G8" si="8">792-F8</f>
        <v>776</v>
      </c>
      <c r="I8" s="19">
        <f t="shared" ref="I8" si="9">F8+4</f>
        <v>20</v>
      </c>
      <c r="J8" s="20">
        <f t="shared" ref="J8" si="10">G8+4</f>
        <v>780</v>
      </c>
      <c r="K8" s="13">
        <f t="shared" ref="K8" si="11">C8*(2^24)</f>
        <v>-67.999999999999957</v>
      </c>
      <c r="M8" s="19"/>
      <c r="N8" s="20"/>
      <c r="P8" s="19"/>
      <c r="Q8" s="20"/>
    </row>
    <row r="9" spans="3:18">
      <c r="C9" s="5">
        <v>0</v>
      </c>
      <c r="F9" s="19"/>
      <c r="G9" s="20"/>
      <c r="I9" s="19"/>
      <c r="J9" s="20"/>
      <c r="M9" s="19">
        <v>16</v>
      </c>
      <c r="N9" s="20">
        <f t="shared" ref="N9" si="12">784-M9</f>
        <v>768</v>
      </c>
      <c r="P9" s="19">
        <f t="shared" ref="P9" si="13">M9+4</f>
        <v>20</v>
      </c>
      <c r="Q9" s="20">
        <f t="shared" ref="Q9" si="14">N9+4</f>
        <v>772</v>
      </c>
      <c r="R9" s="13">
        <f t="shared" ref="R9" si="15">C9*(2^24)</f>
        <v>0</v>
      </c>
    </row>
    <row r="10" spans="3:18">
      <c r="C10" s="5">
        <v>6.91413879394531E-6</v>
      </c>
      <c r="F10" s="21">
        <v>24</v>
      </c>
      <c r="G10" s="22">
        <f t="shared" ref="G10" si="16">792-F10</f>
        <v>768</v>
      </c>
      <c r="I10" s="21">
        <f t="shared" ref="I10:J10" si="17">F10+4</f>
        <v>28</v>
      </c>
      <c r="J10" s="22">
        <f t="shared" si="17"/>
        <v>772</v>
      </c>
      <c r="K10" s="13">
        <f t="shared" ref="K10" si="18">C10*(2^24)</f>
        <v>115.99999999999996</v>
      </c>
      <c r="M10" s="19"/>
      <c r="N10" s="20"/>
      <c r="P10" s="19"/>
      <c r="Q10" s="20"/>
    </row>
    <row r="11" spans="3:18">
      <c r="C11" s="5">
        <v>1.19209289550781E-6</v>
      </c>
      <c r="M11" s="21">
        <v>24</v>
      </c>
      <c r="N11" s="22">
        <f t="shared" ref="N11" si="19">784-M11</f>
        <v>760</v>
      </c>
      <c r="P11" s="21">
        <f t="shared" ref="P11:Q11" si="20">M11+4</f>
        <v>28</v>
      </c>
      <c r="Q11" s="22">
        <f t="shared" si="20"/>
        <v>764</v>
      </c>
      <c r="R11" s="13">
        <f t="shared" ref="R11" si="21">C11*(2^24)</f>
        <v>19.999999999999957</v>
      </c>
    </row>
    <row r="12" spans="3:18">
      <c r="C12" s="5">
        <v>-1.0251998901367099E-5</v>
      </c>
      <c r="E12">
        <v>2</v>
      </c>
      <c r="F12" s="17">
        <v>32</v>
      </c>
      <c r="G12" s="18">
        <f t="shared" ref="G12" si="22">792-F12</f>
        <v>760</v>
      </c>
      <c r="I12" s="17">
        <f t="shared" ref="I12" si="23">F12+4</f>
        <v>36</v>
      </c>
      <c r="J12" s="18">
        <f t="shared" ref="J12" si="24">G12+4</f>
        <v>764</v>
      </c>
      <c r="K12" s="13">
        <f t="shared" ref="K12" si="25">C12*(2^24)</f>
        <v>-171.99999999999852</v>
      </c>
    </row>
    <row r="13" spans="3:18">
      <c r="C13" s="5">
        <v>-3.3378601074218699E-6</v>
      </c>
      <c r="F13" s="19"/>
      <c r="G13" s="20"/>
      <c r="I13" s="19"/>
      <c r="J13" s="20"/>
      <c r="L13">
        <v>2</v>
      </c>
      <c r="M13" s="17">
        <v>32</v>
      </c>
      <c r="N13" s="18">
        <f t="shared" ref="N13" si="26">784-M13</f>
        <v>752</v>
      </c>
      <c r="P13" s="17">
        <f t="shared" ref="P13" si="27">M13+4</f>
        <v>36</v>
      </c>
      <c r="Q13" s="18">
        <f t="shared" ref="Q13" si="28">N13+4</f>
        <v>756</v>
      </c>
      <c r="R13" s="13">
        <f t="shared" ref="R13" si="29">C13*(2^24)</f>
        <v>-55.999999999999915</v>
      </c>
    </row>
    <row r="14" spans="3:18">
      <c r="C14" s="5">
        <v>1.47819519042968E-5</v>
      </c>
      <c r="F14" s="19">
        <v>40</v>
      </c>
      <c r="G14" s="20">
        <f t="shared" ref="G14" si="30">792-F14</f>
        <v>752</v>
      </c>
      <c r="I14" s="19">
        <f t="shared" ref="I14" si="31">F14+4</f>
        <v>44</v>
      </c>
      <c r="J14" s="20">
        <f t="shared" ref="J14" si="32">G14+4</f>
        <v>756</v>
      </c>
      <c r="K14" s="13">
        <f t="shared" ref="K14" si="33">C14*(2^24)</f>
        <v>247.99999999999875</v>
      </c>
      <c r="M14" s="19"/>
      <c r="N14" s="20"/>
      <c r="P14" s="19"/>
      <c r="Q14" s="20"/>
    </row>
    <row r="15" spans="3:18">
      <c r="C15" s="5">
        <v>7.1525573730468699E-6</v>
      </c>
      <c r="F15" s="19"/>
      <c r="G15" s="20"/>
      <c r="I15" s="19"/>
      <c r="J15" s="20"/>
      <c r="M15" s="19">
        <v>40</v>
      </c>
      <c r="N15" s="20">
        <f t="shared" ref="N15" si="34">784-M15</f>
        <v>744</v>
      </c>
      <c r="P15" s="19">
        <f t="shared" ref="P15" si="35">M15+4</f>
        <v>44</v>
      </c>
      <c r="Q15" s="20">
        <f t="shared" ref="Q15" si="36">N15+4</f>
        <v>748</v>
      </c>
      <c r="R15" s="13">
        <f t="shared" ref="R15" si="37">C15*(2^24)</f>
        <v>119.99999999999991</v>
      </c>
    </row>
    <row r="16" spans="3:18">
      <c r="C16" s="5">
        <v>-2.0027160644531199E-5</v>
      </c>
      <c r="F16" s="19">
        <v>48</v>
      </c>
      <c r="G16" s="20">
        <f t="shared" ref="G16" si="38">792-F16</f>
        <v>744</v>
      </c>
      <c r="I16" s="19">
        <f t="shared" ref="I16" si="39">F16+4</f>
        <v>52</v>
      </c>
      <c r="J16" s="20">
        <f t="shared" ref="J16" si="40">G16+4</f>
        <v>748</v>
      </c>
      <c r="K16" s="13">
        <f t="shared" ref="K16" si="41">C16*(2^24)</f>
        <v>-335.99999999999915</v>
      </c>
      <c r="M16" s="19"/>
      <c r="N16" s="20"/>
      <c r="P16" s="19"/>
      <c r="Q16" s="20"/>
    </row>
    <row r="17" spans="3:18">
      <c r="C17" s="5">
        <v>-1.33514404296875E-5</v>
      </c>
      <c r="F17" s="19"/>
      <c r="G17" s="20"/>
      <c r="I17" s="19"/>
      <c r="J17" s="20"/>
      <c r="M17" s="19">
        <v>48</v>
      </c>
      <c r="N17" s="20">
        <f t="shared" ref="N17" si="42">784-M17</f>
        <v>736</v>
      </c>
      <c r="P17" s="19">
        <f t="shared" ref="P17" si="43">M17+4</f>
        <v>52</v>
      </c>
      <c r="Q17" s="20">
        <f t="shared" ref="Q17" si="44">N17+4</f>
        <v>740</v>
      </c>
      <c r="R17" s="13">
        <f t="shared" ref="R17" si="45">C17*(2^24)</f>
        <v>-224</v>
      </c>
    </row>
    <row r="18" spans="3:18">
      <c r="C18" s="5">
        <v>2.64644622802734E-5</v>
      </c>
      <c r="F18" s="21">
        <v>56</v>
      </c>
      <c r="G18" s="22">
        <f t="shared" ref="G18" si="46">792-F18</f>
        <v>736</v>
      </c>
      <c r="I18" s="21">
        <f t="shared" ref="I18" si="47">F18+4</f>
        <v>60</v>
      </c>
      <c r="J18" s="22">
        <f t="shared" ref="J18" si="48">G18+4</f>
        <v>740</v>
      </c>
      <c r="K18" s="13">
        <f t="shared" ref="K18" si="49">C18*(2^24)</f>
        <v>443.99999999999937</v>
      </c>
      <c r="M18" s="19"/>
      <c r="N18" s="20"/>
      <c r="P18" s="19"/>
      <c r="Q18" s="20"/>
    </row>
    <row r="19" spans="3:18">
      <c r="C19" s="5">
        <v>2.26497650146484E-5</v>
      </c>
      <c r="M19" s="21">
        <v>56</v>
      </c>
      <c r="N19" s="22">
        <f t="shared" ref="N19" si="50">784-M19</f>
        <v>728</v>
      </c>
      <c r="P19" s="21">
        <f t="shared" ref="P19" si="51">M19+4</f>
        <v>60</v>
      </c>
      <c r="Q19" s="22">
        <f t="shared" ref="Q19" si="52">N19+4</f>
        <v>732</v>
      </c>
      <c r="R19" s="13">
        <f t="shared" ref="R19" si="53">C19*(2^24)</f>
        <v>379.99999999999937</v>
      </c>
    </row>
    <row r="20" spans="3:18">
      <c r="C20" s="5">
        <v>-3.2901763916015598E-5</v>
      </c>
      <c r="E20">
        <v>3</v>
      </c>
      <c r="F20" s="17">
        <v>64</v>
      </c>
      <c r="G20" s="18">
        <f t="shared" ref="G20" si="54">792-F20</f>
        <v>728</v>
      </c>
      <c r="I20" s="17">
        <f t="shared" ref="I20" si="55">F20+4</f>
        <v>68</v>
      </c>
      <c r="J20" s="18">
        <f t="shared" ref="J20" si="56">G20+4</f>
        <v>732</v>
      </c>
      <c r="K20" s="13">
        <f t="shared" ref="K20" si="57">C20*(2^24)</f>
        <v>-551.99999999999955</v>
      </c>
    </row>
    <row r="21" spans="3:18">
      <c r="C21" s="5">
        <v>-3.57627868652343E-5</v>
      </c>
      <c r="F21" s="19"/>
      <c r="G21" s="20"/>
      <c r="I21" s="19"/>
      <c r="J21" s="20"/>
      <c r="L21">
        <v>3</v>
      </c>
      <c r="M21" s="17">
        <v>64</v>
      </c>
      <c r="N21" s="18">
        <f t="shared" ref="N21" si="58">784-M21</f>
        <v>720</v>
      </c>
      <c r="P21" s="17">
        <f t="shared" ref="P21" si="59">M21+4</f>
        <v>68</v>
      </c>
      <c r="Q21" s="18">
        <f t="shared" ref="Q21" si="60">N21+4</f>
        <v>724</v>
      </c>
      <c r="R21" s="13">
        <f t="shared" ref="R21" si="61">C21*(2^24)</f>
        <v>-599.99999999999875</v>
      </c>
    </row>
    <row r="22" spans="3:18">
      <c r="C22" s="5">
        <v>3.8862228393554599E-5</v>
      </c>
      <c r="F22" s="19">
        <v>72</v>
      </c>
      <c r="G22" s="20">
        <f t="shared" ref="G22:G70" si="62">792-F22</f>
        <v>720</v>
      </c>
      <c r="I22" s="19">
        <f t="shared" ref="I22" si="63">F22+4</f>
        <v>76</v>
      </c>
      <c r="J22" s="20">
        <f t="shared" ref="J22" si="64">G22+4</f>
        <v>724</v>
      </c>
      <c r="K22" s="13">
        <f t="shared" ref="K22" si="65">C22*(2^24)</f>
        <v>651.99999999999852</v>
      </c>
      <c r="M22" s="19"/>
      <c r="N22" s="20"/>
      <c r="P22" s="19"/>
      <c r="Q22" s="20"/>
    </row>
    <row r="23" spans="3:18">
      <c r="C23" s="5">
        <v>5.4121017456054599E-5</v>
      </c>
      <c r="F23" s="19"/>
      <c r="G23" s="20"/>
      <c r="I23" s="19"/>
      <c r="J23" s="20"/>
      <c r="M23" s="19">
        <v>72</v>
      </c>
      <c r="N23" s="20">
        <f t="shared" ref="N23:N71" si="66">784-M23</f>
        <v>712</v>
      </c>
      <c r="P23" s="19">
        <f t="shared" ref="P23" si="67">M23+4</f>
        <v>76</v>
      </c>
      <c r="Q23" s="20">
        <f t="shared" ref="Q23" si="68">N23+4</f>
        <v>716</v>
      </c>
      <c r="R23" s="13">
        <f t="shared" ref="R23" si="69">C23*(2^24)</f>
        <v>907.99999999999852</v>
      </c>
    </row>
    <row r="24" spans="3:18">
      <c r="C24" s="5">
        <v>-4.3630599975585897E-5</v>
      </c>
      <c r="F24" s="19">
        <v>80</v>
      </c>
      <c r="G24" s="20">
        <f t="shared" ref="G24:G72" si="70">792-F24</f>
        <v>712</v>
      </c>
      <c r="I24" s="19">
        <f t="shared" ref="I24" si="71">F24+4</f>
        <v>84</v>
      </c>
      <c r="J24" s="20">
        <f t="shared" ref="J24" si="72">G24+4</f>
        <v>716</v>
      </c>
      <c r="K24" s="13">
        <f t="shared" ref="K24" si="73">C24*(2^24)</f>
        <v>-731.99999999999932</v>
      </c>
      <c r="M24" s="19"/>
      <c r="N24" s="20"/>
      <c r="P24" s="19"/>
      <c r="Q24" s="20"/>
    </row>
    <row r="25" spans="3:18">
      <c r="C25" s="5">
        <v>-7.7962875366210897E-5</v>
      </c>
      <c r="F25" s="19"/>
      <c r="G25" s="20"/>
      <c r="I25" s="19"/>
      <c r="J25" s="20"/>
      <c r="M25" s="19">
        <v>80</v>
      </c>
      <c r="N25" s="20">
        <f t="shared" ref="N25:N73" si="74">784-M25</f>
        <v>704</v>
      </c>
      <c r="P25" s="19">
        <f t="shared" ref="P25" si="75">M25+4</f>
        <v>84</v>
      </c>
      <c r="Q25" s="20">
        <f t="shared" ref="Q25" si="76">N25+4</f>
        <v>708</v>
      </c>
      <c r="R25" s="13">
        <f t="shared" ref="R25" si="77">C25*(2^24)</f>
        <v>-1307.9999999999993</v>
      </c>
    </row>
    <row r="26" spans="3:18">
      <c r="C26" s="5">
        <v>4.5537948608398397E-5</v>
      </c>
      <c r="F26" s="21">
        <v>88</v>
      </c>
      <c r="G26" s="22">
        <f t="shared" ref="G26:G74" si="78">792-F26</f>
        <v>704</v>
      </c>
      <c r="I26" s="21">
        <f t="shared" ref="I26" si="79">F26+4</f>
        <v>92</v>
      </c>
      <c r="J26" s="22">
        <f t="shared" ref="J26" si="80">G26+4</f>
        <v>708</v>
      </c>
      <c r="K26" s="13">
        <f t="shared" ref="K26" si="81">C26*(2^24)</f>
        <v>763.99999999999932</v>
      </c>
      <c r="M26" s="19"/>
      <c r="N26" s="20"/>
      <c r="P26" s="19"/>
      <c r="Q26" s="20"/>
    </row>
    <row r="27" spans="3:18">
      <c r="C27" s="5">
        <v>1.08242034912109E-4</v>
      </c>
      <c r="M27" s="21">
        <v>88</v>
      </c>
      <c r="N27" s="22">
        <f t="shared" ref="N27:N75" si="82">784-M27</f>
        <v>696</v>
      </c>
      <c r="P27" s="21">
        <f t="shared" ref="P27" si="83">M27+4</f>
        <v>92</v>
      </c>
      <c r="Q27" s="22">
        <f t="shared" ref="Q27" si="84">N27+4</f>
        <v>700</v>
      </c>
      <c r="R27" s="13">
        <f t="shared" ref="R27" si="85">C27*(2^24)</f>
        <v>1815.9999999999936</v>
      </c>
    </row>
    <row r="28" spans="3:18">
      <c r="C28" s="5">
        <v>-4.2438507080078098E-5</v>
      </c>
      <c r="E28">
        <v>4</v>
      </c>
      <c r="F28" s="17">
        <v>96</v>
      </c>
      <c r="G28" s="18">
        <f t="shared" ref="G28:G76" si="86">792-F28</f>
        <v>696</v>
      </c>
      <c r="I28" s="17">
        <f t="shared" ref="I28" si="87">F28+4</f>
        <v>100</v>
      </c>
      <c r="J28" s="18">
        <f t="shared" ref="J28" si="88">G28+4</f>
        <v>700</v>
      </c>
      <c r="K28" s="13">
        <f t="shared" ref="K28" si="89">C28*(2^24)</f>
        <v>-711.99999999999955</v>
      </c>
    </row>
    <row r="29" spans="3:18">
      <c r="C29" s="5">
        <v>-1.4567375183105401E-4</v>
      </c>
      <c r="F29" s="19"/>
      <c r="G29" s="20"/>
      <c r="I29" s="19"/>
      <c r="J29" s="20"/>
      <c r="L29">
        <v>4</v>
      </c>
      <c r="M29" s="17">
        <v>96</v>
      </c>
      <c r="N29" s="18">
        <f t="shared" ref="N29:N77" si="90">784-M29</f>
        <v>688</v>
      </c>
      <c r="P29" s="17">
        <f t="shared" ref="P29" si="91">M29+4</f>
        <v>100</v>
      </c>
      <c r="Q29" s="18">
        <f t="shared" ref="Q29" si="92">N29+4</f>
        <v>692</v>
      </c>
      <c r="R29" s="13">
        <f t="shared" ref="R29" si="93">C29*(2^24)</f>
        <v>-2443.9999999999886</v>
      </c>
    </row>
    <row r="30" spans="3:18">
      <c r="C30" s="5">
        <v>3.2663345336914002E-5</v>
      </c>
      <c r="F30" s="19">
        <v>104</v>
      </c>
      <c r="G30" s="20">
        <f t="shared" ref="G30:G78" si="94">792-F30</f>
        <v>688</v>
      </c>
      <c r="I30" s="19">
        <f t="shared" ref="I30" si="95">F30+4</f>
        <v>108</v>
      </c>
      <c r="J30" s="20">
        <f t="shared" ref="J30" si="96">G30+4</f>
        <v>692</v>
      </c>
      <c r="K30" s="13">
        <f t="shared" ref="K30" si="97">C30*(2^24)</f>
        <v>547.99999999999898</v>
      </c>
      <c r="M30" s="19"/>
      <c r="N30" s="20"/>
      <c r="P30" s="19"/>
      <c r="Q30" s="20"/>
    </row>
    <row r="31" spans="3:18">
      <c r="C31" s="5">
        <v>1.9025802612304601E-4</v>
      </c>
      <c r="F31" s="19"/>
      <c r="G31" s="20"/>
      <c r="I31" s="19"/>
      <c r="J31" s="20"/>
      <c r="M31" s="19">
        <v>104</v>
      </c>
      <c r="N31" s="20">
        <f t="shared" ref="N31:N79" si="98">784-M31</f>
        <v>680</v>
      </c>
      <c r="P31" s="19">
        <f t="shared" ref="P31" si="99">M31+4</f>
        <v>108</v>
      </c>
      <c r="Q31" s="20">
        <f t="shared" ref="Q31" si="100">N31+4</f>
        <v>684</v>
      </c>
      <c r="R31" s="13">
        <f t="shared" ref="R31" si="101">C31*(2^24)</f>
        <v>3191.9999999999854</v>
      </c>
    </row>
    <row r="32" spans="3:18">
      <c r="C32" s="5">
        <v>-1.28746032714843E-5</v>
      </c>
      <c r="F32" s="19">
        <v>112</v>
      </c>
      <c r="G32" s="20">
        <f t="shared" ref="G32:G80" si="102">792-F32</f>
        <v>680</v>
      </c>
      <c r="I32" s="19">
        <f t="shared" ref="I32" si="103">F32+4</f>
        <v>116</v>
      </c>
      <c r="J32" s="20">
        <f t="shared" ref="J32" si="104">G32+4</f>
        <v>684</v>
      </c>
      <c r="K32" s="13">
        <f t="shared" ref="K32" si="105">C32*(2^24)</f>
        <v>-215.99999999999875</v>
      </c>
      <c r="M32" s="19"/>
      <c r="N32" s="20"/>
      <c r="P32" s="19"/>
      <c r="Q32" s="20"/>
    </row>
    <row r="33" spans="3:18">
      <c r="C33" s="5">
        <v>-2.4127960205078101E-4</v>
      </c>
      <c r="F33" s="19"/>
      <c r="G33" s="20"/>
      <c r="I33" s="19"/>
      <c r="J33" s="20"/>
      <c r="M33" s="19">
        <v>112</v>
      </c>
      <c r="N33" s="20">
        <f t="shared" ref="N33:N81" si="106">784-M33</f>
        <v>672</v>
      </c>
      <c r="P33" s="19">
        <f t="shared" ref="P33" si="107">M33+4</f>
        <v>116</v>
      </c>
      <c r="Q33" s="20">
        <f t="shared" ref="Q33" si="108">N33+4</f>
        <v>676</v>
      </c>
      <c r="R33" s="13">
        <f t="shared" ref="R33" si="109">C33*(2^24)</f>
        <v>-4047.9999999999959</v>
      </c>
    </row>
    <row r="34" spans="3:18">
      <c r="C34" s="5">
        <v>-1.9788742065429599E-5</v>
      </c>
      <c r="F34" s="21">
        <v>120</v>
      </c>
      <c r="G34" s="22">
        <f t="shared" ref="G34:G82" si="110">792-F34</f>
        <v>672</v>
      </c>
      <c r="I34" s="21">
        <f t="shared" ref="I34" si="111">F34+4</f>
        <v>124</v>
      </c>
      <c r="J34" s="22">
        <f t="shared" ref="J34" si="112">G34+4</f>
        <v>676</v>
      </c>
      <c r="K34" s="13">
        <f t="shared" ref="K34" si="113">C34*(2^24)</f>
        <v>-331.99999999999852</v>
      </c>
      <c r="M34" s="19"/>
      <c r="N34" s="20"/>
      <c r="P34" s="19"/>
      <c r="Q34" s="20"/>
    </row>
    <row r="35" spans="3:18">
      <c r="C35" s="5">
        <v>2.9802322387695302E-4</v>
      </c>
      <c r="M35" s="21">
        <v>120</v>
      </c>
      <c r="N35" s="22">
        <f t="shared" ref="N35:N83" si="114">784-M35</f>
        <v>664</v>
      </c>
      <c r="P35" s="21">
        <f t="shared" ref="P35" si="115">M35+4</f>
        <v>124</v>
      </c>
      <c r="Q35" s="22">
        <f t="shared" ref="Q35" si="116">N35+4</f>
        <v>668</v>
      </c>
      <c r="R35" s="13">
        <f t="shared" ref="R35" si="117">C35*(2^24)</f>
        <v>4999.9999999999982</v>
      </c>
    </row>
    <row r="36" spans="3:18">
      <c r="C36" s="5">
        <v>6.8902969360351495E-5</v>
      </c>
      <c r="E36">
        <v>5</v>
      </c>
      <c r="F36" s="17">
        <v>128</v>
      </c>
      <c r="G36" s="18">
        <f t="shared" ref="G36" si="118">792-F36</f>
        <v>664</v>
      </c>
      <c r="I36" s="17">
        <f t="shared" ref="I36" si="119">F36+4</f>
        <v>132</v>
      </c>
      <c r="J36" s="18">
        <f t="shared" ref="J36" si="120">G36+4</f>
        <v>668</v>
      </c>
      <c r="K36" s="13">
        <f t="shared" ref="K36" si="121">C36*(2^24)</f>
        <v>1155.9999999999989</v>
      </c>
    </row>
    <row r="37" spans="3:18">
      <c r="C37" s="5">
        <v>-3.58343124389648E-4</v>
      </c>
      <c r="F37" s="19"/>
      <c r="G37" s="20"/>
      <c r="I37" s="19"/>
      <c r="J37" s="20"/>
      <c r="L37">
        <v>5</v>
      </c>
      <c r="M37" s="17">
        <v>128</v>
      </c>
      <c r="N37" s="18">
        <f t="shared" ref="N37" si="122">784-M37</f>
        <v>656</v>
      </c>
      <c r="P37" s="17">
        <f t="shared" ref="P37" si="123">M37+4</f>
        <v>132</v>
      </c>
      <c r="Q37" s="18">
        <f t="shared" ref="Q37" si="124">N37+4</f>
        <v>660</v>
      </c>
      <c r="R37" s="13">
        <f t="shared" ref="R37" si="125">C37*(2^24)</f>
        <v>-6011.9999999999927</v>
      </c>
    </row>
    <row r="38" spans="3:18">
      <c r="C38" s="5">
        <v>-1.3756752014160099E-4</v>
      </c>
      <c r="F38" s="19">
        <v>136</v>
      </c>
      <c r="G38" s="20">
        <f t="shared" si="62"/>
        <v>656</v>
      </c>
      <c r="I38" s="19">
        <f t="shared" ref="I38" si="126">F38+4</f>
        <v>140</v>
      </c>
      <c r="J38" s="20">
        <f t="shared" ref="J38" si="127">G38+4</f>
        <v>660</v>
      </c>
      <c r="K38" s="13">
        <f t="shared" ref="K38" si="128">C38*(2^24)</f>
        <v>-2307.9999999999905</v>
      </c>
      <c r="M38" s="19"/>
      <c r="N38" s="20"/>
      <c r="P38" s="19"/>
      <c r="Q38" s="20"/>
    </row>
    <row r="39" spans="3:18">
      <c r="C39" s="5">
        <v>4.1890144348144499E-4</v>
      </c>
      <c r="F39" s="19"/>
      <c r="G39" s="20"/>
      <c r="I39" s="19"/>
      <c r="J39" s="20"/>
      <c r="M39" s="19">
        <v>136</v>
      </c>
      <c r="N39" s="20">
        <f t="shared" si="66"/>
        <v>648</v>
      </c>
      <c r="P39" s="19">
        <f t="shared" ref="P39" si="129">M39+4</f>
        <v>140</v>
      </c>
      <c r="Q39" s="20">
        <f t="shared" ref="Q39" si="130">N39+4</f>
        <v>652</v>
      </c>
      <c r="R39" s="13">
        <f t="shared" ref="R39" si="131">C39*(2^24)</f>
        <v>7027.9999999999945</v>
      </c>
    </row>
    <row r="40" spans="3:18">
      <c r="C40" s="5">
        <v>2.30073928833007E-4</v>
      </c>
      <c r="F40" s="19">
        <v>144</v>
      </c>
      <c r="G40" s="20">
        <f t="shared" si="70"/>
        <v>648</v>
      </c>
      <c r="I40" s="19">
        <f t="shared" ref="I40" si="132">F40+4</f>
        <v>148</v>
      </c>
      <c r="J40" s="20">
        <f t="shared" ref="J40" si="133">G40+4</f>
        <v>652</v>
      </c>
      <c r="K40" s="13">
        <f t="shared" ref="K40" si="134">C40*(2^24)</f>
        <v>3859.9999999999864</v>
      </c>
      <c r="M40" s="19"/>
      <c r="N40" s="20"/>
      <c r="P40" s="19"/>
      <c r="Q40" s="20"/>
    </row>
    <row r="41" spans="3:18">
      <c r="C41" s="5">
        <v>-4.7612190246581999E-4</v>
      </c>
      <c r="F41" s="19"/>
      <c r="G41" s="20"/>
      <c r="I41" s="19"/>
      <c r="J41" s="20"/>
      <c r="M41" s="19">
        <v>144</v>
      </c>
      <c r="N41" s="20">
        <f t="shared" si="74"/>
        <v>640</v>
      </c>
      <c r="P41" s="19">
        <f t="shared" ref="P41" si="135">M41+4</f>
        <v>148</v>
      </c>
      <c r="Q41" s="20">
        <f t="shared" ref="Q41" si="136">N41+4</f>
        <v>644</v>
      </c>
      <c r="R41" s="13">
        <f t="shared" ref="R41" si="137">C41*(2^24)</f>
        <v>-7987.9999999999945</v>
      </c>
    </row>
    <row r="42" spans="3:18">
      <c r="C42" s="5">
        <v>-3.4904479980468701E-4</v>
      </c>
      <c r="F42" s="21">
        <v>152</v>
      </c>
      <c r="G42" s="22">
        <f t="shared" si="78"/>
        <v>640</v>
      </c>
      <c r="I42" s="21">
        <f t="shared" ref="I42" si="138">F42+4</f>
        <v>156</v>
      </c>
      <c r="J42" s="22">
        <f t="shared" ref="J42" si="139">G42+4</f>
        <v>644</v>
      </c>
      <c r="K42" s="13">
        <f t="shared" ref="K42" si="140">C42*(2^24)</f>
        <v>-5855.9999999999918</v>
      </c>
      <c r="M42" s="19"/>
      <c r="N42" s="20"/>
      <c r="P42" s="19"/>
      <c r="Q42" s="20"/>
    </row>
    <row r="43" spans="3:18">
      <c r="C43" s="5">
        <v>5.2428245544433496E-4</v>
      </c>
      <c r="M43" s="21">
        <v>152</v>
      </c>
      <c r="N43" s="22">
        <f t="shared" si="82"/>
        <v>632</v>
      </c>
      <c r="P43" s="21">
        <f t="shared" ref="P43" si="141">M43+4</f>
        <v>156</v>
      </c>
      <c r="Q43" s="22">
        <f t="shared" ref="Q43" si="142">N43+4</f>
        <v>636</v>
      </c>
      <c r="R43" s="13">
        <f t="shared" ref="R43" si="143">C43*(2^24)</f>
        <v>8795.9999999999836</v>
      </c>
    </row>
    <row r="44" spans="3:18">
      <c r="C44" s="5">
        <v>4.9734115600585905E-4</v>
      </c>
      <c r="E44">
        <v>6</v>
      </c>
      <c r="F44" s="17">
        <v>160</v>
      </c>
      <c r="G44" s="18">
        <f t="shared" si="86"/>
        <v>632</v>
      </c>
      <c r="I44" s="17">
        <f t="shared" ref="I44" si="144">F44+4</f>
        <v>164</v>
      </c>
      <c r="J44" s="18">
        <f t="shared" ref="J44" si="145">G44+4</f>
        <v>636</v>
      </c>
      <c r="K44" s="13">
        <f t="shared" ref="K44" si="146">C44*(2^24)</f>
        <v>8343.9999999999945</v>
      </c>
    </row>
    <row r="45" spans="3:18">
      <c r="C45" s="5">
        <v>-5.56707382202148E-4</v>
      </c>
      <c r="F45" s="19"/>
      <c r="G45" s="20"/>
      <c r="I45" s="19"/>
      <c r="J45" s="20"/>
      <c r="L45">
        <v>6</v>
      </c>
      <c r="M45" s="17">
        <v>160</v>
      </c>
      <c r="N45" s="18">
        <f t="shared" si="90"/>
        <v>624</v>
      </c>
      <c r="P45" s="17">
        <f t="shared" ref="P45" si="147">M45+4</f>
        <v>164</v>
      </c>
      <c r="Q45" s="18">
        <f t="shared" ref="Q45" si="148">N45+4</f>
        <v>628</v>
      </c>
      <c r="R45" s="13">
        <f t="shared" ref="R45" si="149">C45*(2^24)</f>
        <v>-9339.9999999999927</v>
      </c>
    </row>
    <row r="46" spans="3:18">
      <c r="C46" s="5">
        <v>-6.7687034606933496E-4</v>
      </c>
      <c r="F46" s="19">
        <v>168</v>
      </c>
      <c r="G46" s="20">
        <f t="shared" si="94"/>
        <v>624</v>
      </c>
      <c r="I46" s="19">
        <f t="shared" ref="I46" si="150">F46+4</f>
        <v>172</v>
      </c>
      <c r="J46" s="20">
        <f t="shared" ref="J46" si="151">G46+4</f>
        <v>628</v>
      </c>
      <c r="K46" s="13">
        <f t="shared" ref="K46" si="152">C46*(2^24)</f>
        <v>-11355.999999999984</v>
      </c>
      <c r="M46" s="19"/>
      <c r="N46" s="20"/>
      <c r="P46" s="19"/>
      <c r="Q46" s="20"/>
    </row>
    <row r="47" spans="3:18">
      <c r="C47" s="5">
        <v>5.6576728820800705E-4</v>
      </c>
      <c r="F47" s="19"/>
      <c r="G47" s="20"/>
      <c r="I47" s="19"/>
      <c r="J47" s="20"/>
      <c r="M47" s="19">
        <v>168</v>
      </c>
      <c r="N47" s="20">
        <f t="shared" si="98"/>
        <v>616</v>
      </c>
      <c r="P47" s="19">
        <f t="shared" ref="P47" si="153">M47+4</f>
        <v>172</v>
      </c>
      <c r="Q47" s="20">
        <f t="shared" ref="Q47" si="154">N47+4</f>
        <v>620</v>
      </c>
      <c r="R47" s="13">
        <f t="shared" ref="R47" si="155">C47*(2^24)</f>
        <v>9491.9999999999873</v>
      </c>
    </row>
    <row r="48" spans="3:18">
      <c r="C48" s="5">
        <v>8.8834762573242101E-4</v>
      </c>
      <c r="F48" s="19">
        <v>176</v>
      </c>
      <c r="G48" s="20">
        <f t="shared" si="102"/>
        <v>616</v>
      </c>
      <c r="I48" s="19">
        <f t="shared" ref="I48" si="156">F48+4</f>
        <v>180</v>
      </c>
      <c r="J48" s="20">
        <f t="shared" ref="J48" si="157">G48+4</f>
        <v>620</v>
      </c>
      <c r="K48" s="13">
        <f t="shared" ref="K48" si="158">C48*(2^24)</f>
        <v>14903.999999999985</v>
      </c>
      <c r="M48" s="19"/>
      <c r="N48" s="20"/>
      <c r="P48" s="19"/>
      <c r="Q48" s="20"/>
    </row>
    <row r="49" spans="3:18">
      <c r="C49" s="5">
        <v>-5.4192543029785102E-4</v>
      </c>
      <c r="F49" s="19"/>
      <c r="G49" s="20"/>
      <c r="I49" s="19"/>
      <c r="J49" s="20"/>
      <c r="M49" s="19">
        <v>176</v>
      </c>
      <c r="N49" s="20">
        <f t="shared" si="106"/>
        <v>608</v>
      </c>
      <c r="P49" s="19">
        <f t="shared" ref="P49" si="159">M49+4</f>
        <v>180</v>
      </c>
      <c r="Q49" s="20">
        <f t="shared" ref="Q49" si="160">N49+4</f>
        <v>612</v>
      </c>
      <c r="R49" s="13">
        <f t="shared" ref="R49" si="161">C49*(2^24)</f>
        <v>-9091.9999999999909</v>
      </c>
    </row>
    <row r="50" spans="3:18">
      <c r="C50" s="5">
        <v>-1.1305809020996001E-3</v>
      </c>
      <c r="F50" s="21">
        <v>184</v>
      </c>
      <c r="G50" s="22">
        <f t="shared" si="110"/>
        <v>608</v>
      </c>
      <c r="I50" s="21">
        <f t="shared" ref="I50" si="162">F50+4</f>
        <v>188</v>
      </c>
      <c r="J50" s="22">
        <f t="shared" ref="J50" si="163">G50+4</f>
        <v>612</v>
      </c>
      <c r="K50" s="13">
        <f t="shared" ref="K50" si="164">C50*(2^24)</f>
        <v>-18967.999999999844</v>
      </c>
      <c r="M50" s="19"/>
      <c r="N50" s="20"/>
      <c r="P50" s="19"/>
      <c r="Q50" s="20"/>
    </row>
    <row r="51" spans="3:18">
      <c r="C51" s="5">
        <v>4.7516822814941401E-4</v>
      </c>
      <c r="M51" s="21">
        <v>184</v>
      </c>
      <c r="N51" s="22">
        <f t="shared" si="114"/>
        <v>600</v>
      </c>
      <c r="P51" s="21">
        <f t="shared" ref="P51" si="165">M51+4</f>
        <v>188</v>
      </c>
      <c r="Q51" s="22">
        <f t="shared" ref="Q51" si="166">N51+4</f>
        <v>604</v>
      </c>
      <c r="R51" s="13">
        <f t="shared" ref="R51" si="167">C51*(2^24)</f>
        <v>7971.9999999999991</v>
      </c>
    </row>
    <row r="52" spans="3:18">
      <c r="C52" s="5">
        <v>1.4007091522216699E-3</v>
      </c>
      <c r="E52">
        <v>7</v>
      </c>
      <c r="F52" s="17">
        <v>192</v>
      </c>
      <c r="G52" s="18">
        <f t="shared" ref="G52" si="168">792-F52</f>
        <v>600</v>
      </c>
      <c r="I52" s="17">
        <f t="shared" ref="I52" si="169">F52+4</f>
        <v>196</v>
      </c>
      <c r="J52" s="18">
        <f t="shared" ref="J52" si="170">G52+4</f>
        <v>604</v>
      </c>
      <c r="K52" s="13">
        <f t="shared" ref="K52" si="171">C52*(2^24)</f>
        <v>23499.999999999836</v>
      </c>
    </row>
    <row r="53" spans="3:18">
      <c r="C53" s="5">
        <v>-3.5500526428222602E-4</v>
      </c>
      <c r="F53" s="19"/>
      <c r="G53" s="20"/>
      <c r="I53" s="19"/>
      <c r="J53" s="20"/>
      <c r="L53">
        <v>7</v>
      </c>
      <c r="M53" s="17">
        <v>192</v>
      </c>
      <c r="N53" s="18">
        <f t="shared" ref="N53" si="172">784-M53</f>
        <v>592</v>
      </c>
      <c r="P53" s="17">
        <f t="shared" ref="P53" si="173">M53+4</f>
        <v>196</v>
      </c>
      <c r="Q53" s="18">
        <f t="shared" ref="Q53" si="174">N53+4</f>
        <v>596</v>
      </c>
      <c r="R53" s="13">
        <f t="shared" ref="R53" si="175">C53*(2^24)</f>
        <v>-5955.9999999999909</v>
      </c>
    </row>
    <row r="54" spans="3:18">
      <c r="C54" s="5">
        <v>-1.6932487487792899E-3</v>
      </c>
      <c r="F54" s="19">
        <v>200</v>
      </c>
      <c r="G54" s="20">
        <f t="shared" si="62"/>
        <v>592</v>
      </c>
      <c r="I54" s="19">
        <f t="shared" ref="I54" si="176">F54+4</f>
        <v>204</v>
      </c>
      <c r="J54" s="20">
        <f t="shared" ref="J54" si="177">G54+4</f>
        <v>596</v>
      </c>
      <c r="K54" s="13">
        <f t="shared" ref="K54" si="178">C54*(2^24)</f>
        <v>-28407.999999999884</v>
      </c>
      <c r="M54" s="19"/>
      <c r="N54" s="20"/>
      <c r="P54" s="19"/>
      <c r="Q54" s="20"/>
    </row>
    <row r="55" spans="3:18">
      <c r="C55" s="5">
        <v>1.6951560974120999E-4</v>
      </c>
      <c r="F55" s="19"/>
      <c r="G55" s="20"/>
      <c r="I55" s="19"/>
      <c r="J55" s="20"/>
      <c r="M55" s="19">
        <v>200</v>
      </c>
      <c r="N55" s="20">
        <f t="shared" si="66"/>
        <v>584</v>
      </c>
      <c r="P55" s="19">
        <f t="shared" ref="P55" si="179">M55+4</f>
        <v>204</v>
      </c>
      <c r="Q55" s="20">
        <f t="shared" ref="Q55" si="180">N55+4</f>
        <v>588</v>
      </c>
      <c r="R55" s="13">
        <f t="shared" ref="R55" si="181">C55*(2^24)</f>
        <v>2843.9999999999841</v>
      </c>
    </row>
    <row r="56" spans="3:18">
      <c r="C56" s="5">
        <v>2.0008087158203099E-3</v>
      </c>
      <c r="F56" s="19">
        <v>208</v>
      </c>
      <c r="G56" s="20">
        <f t="shared" si="70"/>
        <v>584</v>
      </c>
      <c r="I56" s="19">
        <f t="shared" ref="I56" si="182">F56+4</f>
        <v>212</v>
      </c>
      <c r="J56" s="20">
        <f t="shared" ref="J56" si="183">G56+4</f>
        <v>588</v>
      </c>
      <c r="K56" s="13">
        <f t="shared" ref="K56" si="184">C56*(2^24)</f>
        <v>33567.999999999956</v>
      </c>
      <c r="M56" s="19"/>
      <c r="N56" s="20"/>
      <c r="P56" s="19"/>
      <c r="Q56" s="20"/>
    </row>
    <row r="57" spans="3:18">
      <c r="C57" s="5">
        <v>9.2506408691406196E-5</v>
      </c>
      <c r="F57" s="19"/>
      <c r="G57" s="20"/>
      <c r="I57" s="19"/>
      <c r="J57" s="20"/>
      <c r="M57" s="19">
        <v>208</v>
      </c>
      <c r="N57" s="20">
        <f t="shared" si="74"/>
        <v>576</v>
      </c>
      <c r="P57" s="19">
        <f t="shared" ref="P57" si="185">M57+4</f>
        <v>212</v>
      </c>
      <c r="Q57" s="20">
        <f t="shared" ref="Q57" si="186">N57+4</f>
        <v>580</v>
      </c>
      <c r="R57" s="13">
        <f t="shared" ref="R57" si="187">C57*(2^24)</f>
        <v>1551.9999999999991</v>
      </c>
    </row>
    <row r="58" spans="3:18">
      <c r="C58" s="5">
        <v>-2.3124217987060499E-3</v>
      </c>
      <c r="F58" s="21">
        <v>216</v>
      </c>
      <c r="G58" s="22">
        <f t="shared" si="78"/>
        <v>576</v>
      </c>
      <c r="I58" s="21">
        <f t="shared" ref="I58" si="188">F58+4</f>
        <v>220</v>
      </c>
      <c r="J58" s="22">
        <f t="shared" ref="J58" si="189">G58+4</f>
        <v>580</v>
      </c>
      <c r="K58" s="13">
        <f t="shared" ref="K58" si="190">C58*(2^24)</f>
        <v>-38795.99999999992</v>
      </c>
      <c r="M58" s="19"/>
      <c r="N58" s="20"/>
      <c r="P58" s="19"/>
      <c r="Q58" s="20"/>
    </row>
    <row r="59" spans="3:18">
      <c r="C59" s="5">
        <v>-4.4155120849609299E-4</v>
      </c>
      <c r="M59" s="21">
        <v>216</v>
      </c>
      <c r="N59" s="22">
        <f t="shared" si="82"/>
        <v>568</v>
      </c>
      <c r="P59" s="21">
        <f t="shared" ref="P59" si="191">M59+4</f>
        <v>220</v>
      </c>
      <c r="Q59" s="22">
        <f t="shared" ref="Q59" si="192">N59+4</f>
        <v>572</v>
      </c>
      <c r="R59" s="13">
        <f t="shared" ref="R59" si="193">C59*(2^24)</f>
        <v>-7407.9999999999873</v>
      </c>
    </row>
    <row r="60" spans="3:18">
      <c r="C60" s="5">
        <v>2.6140213012695299E-3</v>
      </c>
      <c r="E60">
        <v>8</v>
      </c>
      <c r="F60" s="17">
        <v>224</v>
      </c>
      <c r="G60" s="18">
        <f t="shared" si="86"/>
        <v>568</v>
      </c>
      <c r="I60" s="17">
        <f t="shared" ref="I60" si="194">F60+4</f>
        <v>228</v>
      </c>
      <c r="J60" s="18">
        <f t="shared" ref="J60" si="195">G60+4</f>
        <v>572</v>
      </c>
      <c r="K60" s="13">
        <f t="shared" ref="K60" si="196">C60*(2^24)</f>
        <v>43855.999999999978</v>
      </c>
    </row>
    <row r="61" spans="3:18">
      <c r="C61" s="5">
        <v>8.8810920715331999E-4</v>
      </c>
      <c r="F61" s="19"/>
      <c r="G61" s="20"/>
      <c r="I61" s="19"/>
      <c r="J61" s="20"/>
      <c r="L61">
        <v>8</v>
      </c>
      <c r="M61" s="17">
        <v>224</v>
      </c>
      <c r="N61" s="18">
        <f t="shared" si="90"/>
        <v>560</v>
      </c>
      <c r="P61" s="17">
        <f t="shared" ref="P61" si="197">M61+4</f>
        <v>228</v>
      </c>
      <c r="Q61" s="18">
        <f t="shared" ref="Q61" si="198">N61+4</f>
        <v>564</v>
      </c>
      <c r="R61" s="13">
        <f t="shared" ref="R61" si="199">C61*(2^24)</f>
        <v>14899.999999999995</v>
      </c>
    </row>
    <row r="62" spans="3:18">
      <c r="C62" s="5">
        <v>-2.88915634155273E-3</v>
      </c>
      <c r="F62" s="19">
        <v>232</v>
      </c>
      <c r="G62" s="20">
        <f t="shared" si="94"/>
        <v>560</v>
      </c>
      <c r="I62" s="19">
        <f t="shared" ref="I62" si="200">F62+4</f>
        <v>236</v>
      </c>
      <c r="J62" s="20">
        <f t="shared" ref="J62" si="201">G62+4</f>
        <v>564</v>
      </c>
      <c r="K62" s="13">
        <f t="shared" ref="K62" si="202">C62*(2^24)</f>
        <v>-48471.999999999927</v>
      </c>
      <c r="M62" s="19"/>
      <c r="N62" s="20"/>
      <c r="P62" s="19"/>
      <c r="Q62" s="20"/>
    </row>
    <row r="63" spans="3:18">
      <c r="C63" s="5">
        <v>-1.4400482177734299E-3</v>
      </c>
      <c r="F63" s="19"/>
      <c r="G63" s="20"/>
      <c r="I63" s="19"/>
      <c r="J63" s="20"/>
      <c r="M63" s="19">
        <v>232</v>
      </c>
      <c r="N63" s="20">
        <f t="shared" si="98"/>
        <v>552</v>
      </c>
      <c r="P63" s="19">
        <f t="shared" ref="P63" si="203">M63+4</f>
        <v>236</v>
      </c>
      <c r="Q63" s="20">
        <f t="shared" ref="Q63" si="204">N63+4</f>
        <v>556</v>
      </c>
      <c r="R63" s="13">
        <f t="shared" ref="R63" si="205">C63*(2^24)</f>
        <v>-24159.999999999873</v>
      </c>
    </row>
    <row r="64" spans="3:18">
      <c r="C64" s="5">
        <v>3.1173229217529201E-3</v>
      </c>
      <c r="F64" s="19">
        <v>240</v>
      </c>
      <c r="G64" s="20">
        <f t="shared" si="102"/>
        <v>552</v>
      </c>
      <c r="I64" s="19">
        <f t="shared" ref="I64" si="206">F64+4</f>
        <v>244</v>
      </c>
      <c r="J64" s="20">
        <f t="shared" ref="J64" si="207">G64+4</f>
        <v>556</v>
      </c>
      <c r="K64" s="13">
        <f t="shared" ref="K64" si="208">C64*(2^24)</f>
        <v>52299.99999999984</v>
      </c>
      <c r="M64" s="19"/>
      <c r="N64" s="20"/>
      <c r="P64" s="19"/>
      <c r="Q64" s="20"/>
    </row>
    <row r="65" spans="3:18">
      <c r="C65" s="5">
        <v>2.10404396057128E-3</v>
      </c>
      <c r="F65" s="19"/>
      <c r="G65" s="20"/>
      <c r="I65" s="19"/>
      <c r="J65" s="20"/>
      <c r="M65" s="19">
        <v>240</v>
      </c>
      <c r="N65" s="20">
        <f t="shared" si="106"/>
        <v>544</v>
      </c>
      <c r="P65" s="19">
        <f t="shared" ref="P65" si="209">M65+4</f>
        <v>244</v>
      </c>
      <c r="Q65" s="20">
        <f t="shared" ref="Q65" si="210">N65+4</f>
        <v>548</v>
      </c>
      <c r="R65" s="13">
        <f t="shared" ref="R65" si="211">C65*(2^24)</f>
        <v>35299.999999999847</v>
      </c>
    </row>
    <row r="66" spans="3:18">
      <c r="C66" s="5">
        <v>-3.2749176025390599E-3</v>
      </c>
      <c r="F66" s="21">
        <v>248</v>
      </c>
      <c r="G66" s="22">
        <f t="shared" si="110"/>
        <v>544</v>
      </c>
      <c r="I66" s="21">
        <f t="shared" ref="I66" si="212">F66+4</f>
        <v>252</v>
      </c>
      <c r="J66" s="22">
        <f t="shared" ref="J66" si="213">G66+4</f>
        <v>548</v>
      </c>
      <c r="K66" s="13">
        <f t="shared" ref="K66" si="214">C66*(2^24)</f>
        <v>-54943.999999999956</v>
      </c>
      <c r="M66" s="19"/>
      <c r="N66" s="20"/>
      <c r="P66" s="19"/>
      <c r="Q66" s="20"/>
    </row>
    <row r="67" spans="3:18">
      <c r="C67" s="5">
        <v>-2.8839111328125E-3</v>
      </c>
      <c r="M67" s="21">
        <v>248</v>
      </c>
      <c r="N67" s="22">
        <f t="shared" si="114"/>
        <v>536</v>
      </c>
      <c r="P67" s="21">
        <f t="shared" ref="P67" si="215">M67+4</f>
        <v>252</v>
      </c>
      <c r="Q67" s="22">
        <f t="shared" ref="Q67" si="216">N67+4</f>
        <v>540</v>
      </c>
      <c r="R67" s="13">
        <f t="shared" ref="R67" si="217">C67*(2^24)</f>
        <v>-48384</v>
      </c>
    </row>
    <row r="68" spans="3:18">
      <c r="C68" s="5">
        <v>3.3359527587890599E-3</v>
      </c>
      <c r="E68">
        <v>9</v>
      </c>
      <c r="F68" s="17">
        <v>256</v>
      </c>
      <c r="G68" s="18">
        <f t="shared" ref="G68" si="218">792-F68</f>
        <v>536</v>
      </c>
      <c r="I68" s="17">
        <f t="shared" ref="I68" si="219">F68+4</f>
        <v>260</v>
      </c>
      <c r="J68" s="18">
        <f t="shared" ref="J68" si="220">G68+4</f>
        <v>540</v>
      </c>
      <c r="K68" s="13">
        <f t="shared" ref="K68" si="221">C68*(2^24)</f>
        <v>55967.999999999956</v>
      </c>
    </row>
    <row r="69" spans="3:18">
      <c r="C69" s="5">
        <v>3.7798881530761701E-3</v>
      </c>
      <c r="F69" s="19"/>
      <c r="G69" s="20"/>
      <c r="I69" s="19"/>
      <c r="J69" s="20"/>
      <c r="L69">
        <v>9</v>
      </c>
      <c r="M69" s="17">
        <v>256</v>
      </c>
      <c r="N69" s="18">
        <f t="shared" ref="N69" si="222">784-M69</f>
        <v>528</v>
      </c>
      <c r="P69" s="17">
        <f t="shared" ref="P69" si="223">M69+4</f>
        <v>260</v>
      </c>
      <c r="Q69" s="18">
        <f t="shared" ref="Q69" si="224">N69+4</f>
        <v>532</v>
      </c>
      <c r="R69" s="13">
        <f t="shared" ref="R69" si="225">C69*(2^24)</f>
        <v>63415.999999999971</v>
      </c>
    </row>
    <row r="70" spans="3:18">
      <c r="C70" s="5">
        <v>-3.2703876495361302E-3</v>
      </c>
      <c r="F70" s="19">
        <v>264</v>
      </c>
      <c r="G70" s="20">
        <f t="shared" si="62"/>
        <v>528</v>
      </c>
      <c r="I70" s="19">
        <f t="shared" ref="I70" si="226">F70+4</f>
        <v>268</v>
      </c>
      <c r="J70" s="20">
        <f t="shared" ref="J70" si="227">G70+4</f>
        <v>532</v>
      </c>
      <c r="K70" s="13">
        <f t="shared" ref="K70" si="228">C70*(2^24)</f>
        <v>-54867.999999999956</v>
      </c>
      <c r="M70" s="19"/>
      <c r="N70" s="20"/>
      <c r="P70" s="19"/>
      <c r="Q70" s="20"/>
    </row>
    <row r="71" spans="3:18">
      <c r="C71" s="5">
        <v>-4.7891139984130799E-3</v>
      </c>
      <c r="F71" s="19"/>
      <c r="G71" s="20"/>
      <c r="I71" s="19"/>
      <c r="J71" s="20"/>
      <c r="M71" s="19">
        <v>264</v>
      </c>
      <c r="N71" s="20">
        <f t="shared" si="66"/>
        <v>520</v>
      </c>
      <c r="P71" s="19">
        <f t="shared" ref="P71" si="229">M71+4</f>
        <v>268</v>
      </c>
      <c r="Q71" s="20">
        <f t="shared" ref="Q71" si="230">N71+4</f>
        <v>524</v>
      </c>
      <c r="R71" s="13">
        <f t="shared" ref="R71" si="231">C71*(2^24)</f>
        <v>-80347.999999999898</v>
      </c>
    </row>
    <row r="72" spans="3:18">
      <c r="C72" s="5">
        <v>3.0462741851806602E-3</v>
      </c>
      <c r="F72" s="19">
        <v>272</v>
      </c>
      <c r="G72" s="20">
        <f t="shared" si="70"/>
        <v>520</v>
      </c>
      <c r="I72" s="19">
        <f t="shared" ref="I72" si="232">F72+4</f>
        <v>276</v>
      </c>
      <c r="J72" s="20">
        <f t="shared" ref="J72" si="233">G72+4</f>
        <v>524</v>
      </c>
      <c r="K72" s="13">
        <f t="shared" ref="K72" si="234">C72*(2^24)</f>
        <v>51107.999999999935</v>
      </c>
      <c r="M72" s="19"/>
      <c r="N72" s="20"/>
      <c r="P72" s="19"/>
      <c r="Q72" s="20"/>
    </row>
    <row r="73" spans="3:18">
      <c r="C73" s="5">
        <v>5.9049129486083898E-3</v>
      </c>
      <c r="F73" s="19"/>
      <c r="G73" s="20"/>
      <c r="I73" s="19"/>
      <c r="J73" s="20"/>
      <c r="M73" s="19">
        <v>272</v>
      </c>
      <c r="N73" s="20">
        <f t="shared" si="74"/>
        <v>512</v>
      </c>
      <c r="P73" s="19">
        <f t="shared" ref="P73" si="235">M73+4</f>
        <v>276</v>
      </c>
      <c r="Q73" s="20">
        <f t="shared" ref="Q73" si="236">N73+4</f>
        <v>516</v>
      </c>
      <c r="R73" s="13">
        <f t="shared" ref="R73" si="237">C73*(2^24)</f>
        <v>99067.999999999854</v>
      </c>
    </row>
    <row r="74" spans="3:18">
      <c r="C74" s="5">
        <v>-2.6273727416992101E-3</v>
      </c>
      <c r="F74" s="21">
        <v>280</v>
      </c>
      <c r="G74" s="22">
        <f t="shared" si="78"/>
        <v>512</v>
      </c>
      <c r="I74" s="21">
        <f t="shared" ref="I74" si="238">F74+4</f>
        <v>284</v>
      </c>
      <c r="J74" s="22">
        <f t="shared" ref="J74" si="239">G74+4</f>
        <v>516</v>
      </c>
      <c r="K74" s="13">
        <f t="shared" ref="K74" si="240">C74*(2^24)</f>
        <v>-44079.999999999854</v>
      </c>
      <c r="M74" s="19"/>
      <c r="N74" s="20"/>
      <c r="P74" s="19"/>
      <c r="Q74" s="20"/>
    </row>
    <row r="75" spans="3:18">
      <c r="C75" s="5">
        <v>-7.1165561676025304E-3</v>
      </c>
      <c r="M75" s="21">
        <v>280</v>
      </c>
      <c r="N75" s="22">
        <f t="shared" si="82"/>
        <v>504</v>
      </c>
      <c r="P75" s="21">
        <f t="shared" ref="P75" si="241">M75+4</f>
        <v>284</v>
      </c>
      <c r="Q75" s="22">
        <f t="shared" ref="Q75" si="242">N75+4</f>
        <v>508</v>
      </c>
      <c r="R75" s="13">
        <f t="shared" ref="R75" si="243">C75*(2^24)</f>
        <v>-119395.99999999985</v>
      </c>
    </row>
    <row r="76" spans="3:18">
      <c r="C76" s="5">
        <v>1.9752979278564401E-3</v>
      </c>
      <c r="E76">
        <v>10</v>
      </c>
      <c r="F76" s="17">
        <v>288</v>
      </c>
      <c r="G76" s="18">
        <f t="shared" si="86"/>
        <v>504</v>
      </c>
      <c r="I76" s="17">
        <f t="shared" ref="I76" si="244">F76+4</f>
        <v>292</v>
      </c>
      <c r="J76" s="18">
        <f t="shared" ref="J76" si="245">G76+4</f>
        <v>508</v>
      </c>
      <c r="K76" s="13">
        <f t="shared" ref="K76" si="246">C76*(2^24)</f>
        <v>33139.999999999913</v>
      </c>
    </row>
    <row r="77" spans="3:18">
      <c r="C77" s="5">
        <v>8.4092617034912092E-3</v>
      </c>
      <c r="F77" s="19"/>
      <c r="G77" s="20"/>
      <c r="I77" s="19"/>
      <c r="J77" s="20"/>
      <c r="L77">
        <v>10</v>
      </c>
      <c r="M77" s="17">
        <v>288</v>
      </c>
      <c r="N77" s="18">
        <f t="shared" si="90"/>
        <v>496</v>
      </c>
      <c r="P77" s="17">
        <f t="shared" ref="P77" si="247">M77+4</f>
        <v>292</v>
      </c>
      <c r="Q77" s="18">
        <f t="shared" ref="Q77" si="248">N77+4</f>
        <v>500</v>
      </c>
      <c r="R77" s="13">
        <f t="shared" ref="R77" si="249">C77*(2^24)</f>
        <v>141083.99999999997</v>
      </c>
    </row>
    <row r="78" spans="3:18">
      <c r="C78" s="5">
        <v>-1.04618072509765E-3</v>
      </c>
      <c r="F78" s="19">
        <v>296</v>
      </c>
      <c r="G78" s="20">
        <f t="shared" si="94"/>
        <v>496</v>
      </c>
      <c r="I78" s="19">
        <f t="shared" ref="I78" si="250">F78+4</f>
        <v>300</v>
      </c>
      <c r="J78" s="20">
        <f t="shared" ref="J78" si="251">G78+4</f>
        <v>500</v>
      </c>
      <c r="K78" s="13">
        <f t="shared" ref="K78" si="252">C78*(2^24)</f>
        <v>-17551.999999999894</v>
      </c>
      <c r="M78" s="19"/>
      <c r="N78" s="20"/>
      <c r="P78" s="19"/>
      <c r="Q78" s="20"/>
    </row>
    <row r="79" spans="3:18">
      <c r="C79" s="5">
        <v>-9.7644329071044905E-3</v>
      </c>
      <c r="F79" s="19"/>
      <c r="G79" s="20"/>
      <c r="I79" s="19"/>
      <c r="J79" s="20"/>
      <c r="M79" s="19">
        <v>296</v>
      </c>
      <c r="N79" s="20">
        <f t="shared" si="98"/>
        <v>488</v>
      </c>
      <c r="P79" s="19">
        <f t="shared" ref="P79" si="253">M79+4</f>
        <v>300</v>
      </c>
      <c r="Q79" s="20">
        <f t="shared" ref="Q79" si="254">N79+4</f>
        <v>492</v>
      </c>
      <c r="R79" s="13">
        <f t="shared" ref="R79" si="255">C79*(2^24)</f>
        <v>-163819.99999999997</v>
      </c>
    </row>
    <row r="80" spans="3:18">
      <c r="C80" s="5">
        <v>-2.09808349609375E-4</v>
      </c>
      <c r="F80" s="19">
        <v>304</v>
      </c>
      <c r="G80" s="20">
        <f t="shared" si="102"/>
        <v>488</v>
      </c>
      <c r="I80" s="19">
        <f t="shared" ref="I80" si="256">F80+4</f>
        <v>308</v>
      </c>
      <c r="J80" s="20">
        <f t="shared" ref="J80" si="257">G80+4</f>
        <v>492</v>
      </c>
      <c r="K80" s="13">
        <f t="shared" ref="K80" si="258">C80*(2^24)</f>
        <v>-3520</v>
      </c>
      <c r="M80" s="19"/>
      <c r="N80" s="20"/>
      <c r="P80" s="19"/>
      <c r="Q80" s="20"/>
    </row>
    <row r="81" spans="3:18">
      <c r="C81" s="5">
        <v>1.1159896850585899E-2</v>
      </c>
      <c r="F81" s="19"/>
      <c r="G81" s="20"/>
      <c r="I81" s="19"/>
      <c r="J81" s="20"/>
      <c r="M81" s="19">
        <v>304</v>
      </c>
      <c r="N81" s="20">
        <f t="shared" si="106"/>
        <v>480</v>
      </c>
      <c r="P81" s="19">
        <f t="shared" ref="P81" si="259">M81+4</f>
        <v>308</v>
      </c>
      <c r="Q81" s="20">
        <f t="shared" ref="Q81" si="260">N81+4</f>
        <v>484</v>
      </c>
      <c r="R81" s="13">
        <f t="shared" ref="R81" si="261">C81*(2^24)</f>
        <v>187231.99999999936</v>
      </c>
    </row>
    <row r="82" spans="3:18">
      <c r="C82" s="5">
        <v>1.85227394104003E-3</v>
      </c>
      <c r="F82" s="21">
        <v>312</v>
      </c>
      <c r="G82" s="22">
        <f t="shared" si="110"/>
        <v>480</v>
      </c>
      <c r="I82" s="21">
        <f t="shared" ref="I82" si="262">F82+4</f>
        <v>316</v>
      </c>
      <c r="J82" s="22">
        <f t="shared" ref="J82" si="263">G82+4</f>
        <v>484</v>
      </c>
      <c r="K82" s="13">
        <f t="shared" ref="K82" si="264">C82*(2^24)</f>
        <v>31075.999999999847</v>
      </c>
      <c r="M82" s="19"/>
      <c r="N82" s="20"/>
      <c r="P82" s="19"/>
      <c r="Q82" s="20"/>
    </row>
    <row r="83" spans="3:18">
      <c r="C83" s="5">
        <v>-1.2570858001708899E-2</v>
      </c>
      <c r="M83" s="21">
        <v>312</v>
      </c>
      <c r="N83" s="22">
        <f t="shared" si="114"/>
        <v>472</v>
      </c>
      <c r="P83" s="21">
        <f t="shared" ref="P83" si="265">M83+4</f>
        <v>316</v>
      </c>
      <c r="Q83" s="22">
        <f t="shared" ref="Q83" si="266">N83+4</f>
        <v>476</v>
      </c>
      <c r="R83" s="13">
        <f t="shared" ref="R83" si="267">C83*(2^24)</f>
        <v>-210903.99999999857</v>
      </c>
    </row>
    <row r="84" spans="3:18">
      <c r="C84" s="5">
        <v>-3.9560794830322196E-3</v>
      </c>
      <c r="E84">
        <v>11</v>
      </c>
      <c r="F84" s="17">
        <v>320</v>
      </c>
      <c r="G84" s="18">
        <f t="shared" ref="G84" si="268">792-F84</f>
        <v>472</v>
      </c>
      <c r="I84" s="17">
        <f t="shared" ref="I84" si="269">F84+4</f>
        <v>324</v>
      </c>
      <c r="J84" s="18">
        <f t="shared" ref="J84" si="270">G84+4</f>
        <v>476</v>
      </c>
      <c r="K84" s="13">
        <f t="shared" ref="K84" si="271">C84*(2^24)</f>
        <v>-66371.999999999884</v>
      </c>
    </row>
    <row r="85" spans="3:18">
      <c r="C85" s="5">
        <v>1.39696598052978E-2</v>
      </c>
      <c r="F85" s="19"/>
      <c r="G85" s="20"/>
      <c r="I85" s="19"/>
      <c r="J85" s="20"/>
      <c r="L85">
        <v>11</v>
      </c>
      <c r="M85" s="17">
        <v>320</v>
      </c>
      <c r="N85" s="18">
        <f t="shared" ref="N85" si="272">784-M85</f>
        <v>464</v>
      </c>
      <c r="P85" s="17">
        <f t="shared" ref="P85" si="273">M85+4</f>
        <v>324</v>
      </c>
      <c r="Q85" s="18">
        <f t="shared" ref="Q85" si="274">N85+4</f>
        <v>468</v>
      </c>
      <c r="R85" s="13">
        <f t="shared" ref="R85" si="275">C85*(2^24)</f>
        <v>234371.99999999913</v>
      </c>
    </row>
    <row r="86" spans="3:18">
      <c r="C86" s="5">
        <v>6.6235065460205E-3</v>
      </c>
      <c r="F86" s="19">
        <v>328</v>
      </c>
      <c r="G86" s="20">
        <f t="shared" ref="G86:G134" si="276">792-F86</f>
        <v>464</v>
      </c>
      <c r="I86" s="19">
        <f t="shared" ref="I86" si="277">F86+4</f>
        <v>332</v>
      </c>
      <c r="J86" s="20">
        <f t="shared" ref="J86" si="278">G86+4</f>
        <v>468</v>
      </c>
      <c r="K86" s="13">
        <f t="shared" ref="K86" si="279">C86*(2^24)</f>
        <v>111123.99999999987</v>
      </c>
      <c r="M86" s="19"/>
      <c r="N86" s="20"/>
      <c r="P86" s="19"/>
      <c r="Q86" s="20"/>
    </row>
    <row r="87" spans="3:18">
      <c r="C87" s="5">
        <v>-1.53274536132812E-2</v>
      </c>
      <c r="F87" s="19"/>
      <c r="G87" s="20"/>
      <c r="I87" s="19"/>
      <c r="J87" s="20"/>
      <c r="M87" s="19">
        <v>328</v>
      </c>
      <c r="N87" s="20">
        <f t="shared" ref="N87:N135" si="280">784-M87</f>
        <v>456</v>
      </c>
      <c r="P87" s="19">
        <f t="shared" ref="P87" si="281">M87+4</f>
        <v>332</v>
      </c>
      <c r="Q87" s="20">
        <f t="shared" ref="Q87" si="282">N87+4</f>
        <v>460</v>
      </c>
      <c r="R87" s="13">
        <f t="shared" ref="R87" si="283">C87*(2^24)</f>
        <v>-257151.99999999916</v>
      </c>
    </row>
    <row r="88" spans="3:18">
      <c r="C88" s="5">
        <v>-1.00042819976806E-2</v>
      </c>
      <c r="F88" s="19">
        <v>336</v>
      </c>
      <c r="G88" s="20">
        <f t="shared" ref="G88:G136" si="284">792-F88</f>
        <v>456</v>
      </c>
      <c r="I88" s="19">
        <f t="shared" ref="I88" si="285">F88+4</f>
        <v>340</v>
      </c>
      <c r="J88" s="20">
        <f t="shared" ref="J88" si="286">G88+4</f>
        <v>460</v>
      </c>
      <c r="K88" s="13">
        <f t="shared" ref="K88" si="287">C88*(2^24)</f>
        <v>-167843.99999999892</v>
      </c>
      <c r="M88" s="19"/>
      <c r="N88" s="20"/>
      <c r="P88" s="19"/>
      <c r="Q88" s="20"/>
    </row>
    <row r="89" spans="3:18">
      <c r="C89" s="5">
        <v>1.6614437103271401E-2</v>
      </c>
      <c r="F89" s="19"/>
      <c r="G89" s="20"/>
      <c r="I89" s="19"/>
      <c r="J89" s="20"/>
      <c r="M89" s="19">
        <v>336</v>
      </c>
      <c r="N89" s="20">
        <f t="shared" ref="N89:N137" si="288">784-M89</f>
        <v>448</v>
      </c>
      <c r="P89" s="19">
        <f t="shared" ref="P89" si="289">M89+4</f>
        <v>340</v>
      </c>
      <c r="Q89" s="20">
        <f t="shared" ref="Q89" si="290">N89+4</f>
        <v>452</v>
      </c>
      <c r="R89" s="13">
        <f t="shared" ref="R89" si="291">C89*(2^24)</f>
        <v>278743.9999999986</v>
      </c>
    </row>
    <row r="90" spans="3:18">
      <c r="C90" s="5">
        <v>1.43346786499023E-2</v>
      </c>
      <c r="F90" s="21">
        <v>344</v>
      </c>
      <c r="G90" s="22">
        <f t="shared" ref="G90:G138" si="292">792-F90</f>
        <v>448</v>
      </c>
      <c r="I90" s="21">
        <f t="shared" ref="I90" si="293">F90+4</f>
        <v>348</v>
      </c>
      <c r="J90" s="22">
        <f t="shared" ref="J90" si="294">G90+4</f>
        <v>452</v>
      </c>
      <c r="K90" s="13">
        <f t="shared" ref="K90" si="295">C90*(2^24)</f>
        <v>240495.99999999927</v>
      </c>
      <c r="M90" s="19"/>
      <c r="N90" s="20"/>
      <c r="P90" s="19"/>
      <c r="Q90" s="20"/>
    </row>
    <row r="91" spans="3:18">
      <c r="C91" s="5">
        <v>-1.78017616271972E-2</v>
      </c>
      <c r="M91" s="21">
        <v>344</v>
      </c>
      <c r="N91" s="22">
        <f t="shared" ref="N91:N139" si="296">784-M91</f>
        <v>440</v>
      </c>
      <c r="P91" s="21">
        <f t="shared" ref="P91" si="297">M91+4</f>
        <v>348</v>
      </c>
      <c r="Q91" s="22">
        <f t="shared" ref="Q91" si="298">N91+4</f>
        <v>444</v>
      </c>
      <c r="R91" s="13">
        <f t="shared" ref="R91" si="299">C91*(2^24)</f>
        <v>-298663.99999999889</v>
      </c>
    </row>
    <row r="92" spans="3:18">
      <c r="C92" s="5">
        <v>-2.0023107528686499E-2</v>
      </c>
      <c r="E92">
        <v>12</v>
      </c>
      <c r="F92" s="17">
        <v>352</v>
      </c>
      <c r="G92" s="18">
        <f t="shared" ref="G92:G140" si="300">792-F92</f>
        <v>440</v>
      </c>
      <c r="I92" s="17">
        <f t="shared" ref="I92" si="301">F92+4</f>
        <v>356</v>
      </c>
      <c r="J92" s="18">
        <f t="shared" ref="J92" si="302">G92+4</f>
        <v>444</v>
      </c>
      <c r="K92" s="13">
        <f t="shared" ref="K92" si="303">C92*(2^24)</f>
        <v>-335931.99999999959</v>
      </c>
    </row>
    <row r="93" spans="3:18">
      <c r="C93" s="5">
        <v>1.8860816955566399E-2</v>
      </c>
      <c r="F93" s="19"/>
      <c r="G93" s="20"/>
      <c r="I93" s="19"/>
      <c r="J93" s="20"/>
      <c r="L93">
        <v>12</v>
      </c>
      <c r="M93" s="17">
        <v>352</v>
      </c>
      <c r="N93" s="18">
        <f t="shared" ref="N93:N141" si="304">784-M93</f>
        <v>432</v>
      </c>
      <c r="P93" s="17">
        <f t="shared" ref="P93" si="305">M93+4</f>
        <v>356</v>
      </c>
      <c r="Q93" s="18">
        <f t="shared" ref="Q93" si="306">N93+4</f>
        <v>436</v>
      </c>
      <c r="R93" s="13">
        <f t="shared" ref="R93" si="307">C93*(2^24)</f>
        <v>316431.99999999988</v>
      </c>
    </row>
    <row r="94" spans="3:18">
      <c r="C94" s="5">
        <v>2.7844429016113201E-2</v>
      </c>
      <c r="F94" s="19">
        <v>360</v>
      </c>
      <c r="G94" s="20">
        <f t="shared" ref="G94:G142" si="308">792-F94</f>
        <v>432</v>
      </c>
      <c r="I94" s="19">
        <f t="shared" ref="I94" si="309">F94+4</f>
        <v>364</v>
      </c>
      <c r="J94" s="20">
        <f t="shared" ref="J94" si="310">G94+4</f>
        <v>436</v>
      </c>
      <c r="K94" s="13">
        <f t="shared" ref="K94" si="311">C94*(2^24)</f>
        <v>467151.99999999866</v>
      </c>
      <c r="M94" s="19"/>
      <c r="N94" s="20"/>
      <c r="P94" s="19"/>
      <c r="Q94" s="20"/>
    </row>
    <row r="95" spans="3:18">
      <c r="C95" s="5">
        <v>-1.9766330718994099E-2</v>
      </c>
      <c r="F95" s="19"/>
      <c r="G95" s="20"/>
      <c r="I95" s="19"/>
      <c r="J95" s="20"/>
      <c r="M95" s="19">
        <v>360</v>
      </c>
      <c r="N95" s="20">
        <f t="shared" ref="N95:N143" si="312">784-M95</f>
        <v>424</v>
      </c>
      <c r="P95" s="19">
        <f t="shared" ref="P95" si="313">M95+4</f>
        <v>364</v>
      </c>
      <c r="Q95" s="20">
        <f t="shared" ref="Q95" si="314">N95+4</f>
        <v>428</v>
      </c>
      <c r="R95" s="13">
        <f t="shared" ref="R95" si="315">C95*(2^24)</f>
        <v>-331623.9999999993</v>
      </c>
    </row>
    <row r="96" spans="3:18">
      <c r="C96" s="5">
        <v>-3.9474248886108301E-2</v>
      </c>
      <c r="F96" s="19">
        <v>368</v>
      </c>
      <c r="G96" s="20">
        <f t="shared" ref="G96:G144" si="316">792-F96</f>
        <v>424</v>
      </c>
      <c r="I96" s="19">
        <f t="shared" ref="I96" si="317">F96+4</f>
        <v>372</v>
      </c>
      <c r="J96" s="20">
        <f t="shared" ref="J96" si="318">G96+4</f>
        <v>428</v>
      </c>
      <c r="K96" s="13">
        <f t="shared" ref="K96" si="319">C96*(2^24)</f>
        <v>-662267.99999999837</v>
      </c>
      <c r="M96" s="19"/>
      <c r="N96" s="20"/>
      <c r="P96" s="19"/>
      <c r="Q96" s="20"/>
    </row>
    <row r="97" spans="3:18">
      <c r="C97" s="5">
        <v>2.0495653152465799E-2</v>
      </c>
      <c r="F97" s="19"/>
      <c r="G97" s="20"/>
      <c r="I97" s="19"/>
      <c r="J97" s="20"/>
      <c r="M97" s="19">
        <v>368</v>
      </c>
      <c r="N97" s="20">
        <f t="shared" ref="N97:N145" si="320">784-M97</f>
        <v>416</v>
      </c>
      <c r="P97" s="19">
        <f t="shared" ref="P97" si="321">M97+4</f>
        <v>372</v>
      </c>
      <c r="Q97" s="20">
        <f t="shared" ref="Q97" si="322">N97+4</f>
        <v>420</v>
      </c>
      <c r="R97" s="13">
        <f t="shared" ref="R97" si="323">C97*(2^24)</f>
        <v>343859.99999999965</v>
      </c>
    </row>
    <row r="98" spans="3:18">
      <c r="C98" s="5">
        <v>5.9296607971191399E-2</v>
      </c>
      <c r="F98" s="21">
        <v>376</v>
      </c>
      <c r="G98" s="22">
        <f t="shared" ref="G98:G146" si="324">792-F98</f>
        <v>416</v>
      </c>
      <c r="I98" s="21">
        <f t="shared" ref="I98" si="325">F98+4</f>
        <v>380</v>
      </c>
      <c r="J98" s="22">
        <f t="shared" ref="J98" si="326">G98+4</f>
        <v>420</v>
      </c>
      <c r="K98" s="13">
        <f t="shared" ref="K98" si="327">C98*(2^24)</f>
        <v>994831.99999999988</v>
      </c>
      <c r="M98" s="19"/>
      <c r="N98" s="20"/>
      <c r="P98" s="19"/>
      <c r="Q98" s="20"/>
    </row>
    <row r="99" spans="3:18">
      <c r="C99" s="5">
        <v>-2.1030426025390601E-2</v>
      </c>
      <c r="M99" s="21">
        <v>376</v>
      </c>
      <c r="N99" s="22">
        <f t="shared" ref="N99:N147" si="328">784-M99</f>
        <v>408</v>
      </c>
      <c r="P99" s="21">
        <f t="shared" ref="P99" si="329">M99+4</f>
        <v>380</v>
      </c>
      <c r="Q99" s="22">
        <f t="shared" ref="Q99" si="330">N99+4</f>
        <v>412</v>
      </c>
      <c r="R99" s="13">
        <f t="shared" ref="R99" si="331">C99*(2^24)</f>
        <v>-352831.99999999959</v>
      </c>
    </row>
    <row r="100" spans="3:18">
      <c r="C100" s="5">
        <v>-0.103451251983642</v>
      </c>
      <c r="E100">
        <v>13</v>
      </c>
      <c r="F100" s="17">
        <v>384</v>
      </c>
      <c r="G100" s="18">
        <f t="shared" ref="G100" si="332">792-F100</f>
        <v>408</v>
      </c>
      <c r="I100" s="17">
        <f t="shared" ref="I100" si="333">F100+4</f>
        <v>388</v>
      </c>
      <c r="J100" s="18">
        <f t="shared" ref="J100" si="334">G100+4</f>
        <v>412</v>
      </c>
      <c r="K100" s="13">
        <f t="shared" ref="K100" si="335">C100*(2^24)</f>
        <v>-1735623.9999999902</v>
      </c>
    </row>
    <row r="101" spans="3:18">
      <c r="C101" s="5">
        <v>2.13570594787597E-2</v>
      </c>
      <c r="F101" s="19"/>
      <c r="G101" s="20"/>
      <c r="I101" s="19"/>
      <c r="J101" s="20"/>
      <c r="L101">
        <v>13</v>
      </c>
      <c r="M101" s="17">
        <v>384</v>
      </c>
      <c r="N101" s="18">
        <f t="shared" ref="N101" si="336">784-M101</f>
        <v>400</v>
      </c>
      <c r="O101" s="16"/>
      <c r="P101" s="17">
        <f t="shared" ref="P101" si="337">M101+4</f>
        <v>388</v>
      </c>
      <c r="Q101" s="18">
        <f t="shared" ref="Q101" si="338">N101+4</f>
        <v>404</v>
      </c>
      <c r="R101" s="13">
        <f t="shared" ref="R101" si="339">C101*(2^24)</f>
        <v>358311.99999999889</v>
      </c>
    </row>
    <row r="102" spans="3:18">
      <c r="C102" s="5">
        <v>0.317420244216918</v>
      </c>
      <c r="F102" s="19">
        <v>392</v>
      </c>
      <c r="G102" s="20">
        <f t="shared" si="276"/>
        <v>400</v>
      </c>
      <c r="I102" s="19">
        <f t="shared" ref="I102" si="340">F102+4</f>
        <v>396</v>
      </c>
      <c r="J102" s="20">
        <f t="shared" ref="J102" si="341">G102+4</f>
        <v>404</v>
      </c>
      <c r="K102" s="13">
        <f t="shared" ref="K102" si="342">C102*(2^24)</f>
        <v>5325427.9999999842</v>
      </c>
      <c r="M102" s="19"/>
      <c r="N102" s="20"/>
      <c r="O102" s="16"/>
      <c r="P102" s="19"/>
      <c r="Q102" s="20"/>
    </row>
    <row r="103" spans="3:18">
      <c r="C103" s="5">
        <v>0.47853326797485302</v>
      </c>
      <c r="F103" s="19"/>
      <c r="G103" s="20"/>
      <c r="I103" s="19"/>
      <c r="J103" s="20"/>
      <c r="M103" s="19">
        <v>392</v>
      </c>
      <c r="N103" s="20">
        <f t="shared" si="280"/>
        <v>392</v>
      </c>
      <c r="O103" s="16"/>
      <c r="P103" s="19">
        <f t="shared" ref="P103" si="343">M103+4</f>
        <v>396</v>
      </c>
      <c r="Q103" s="20">
        <f t="shared" ref="Q103" si="344">N103+4</f>
        <v>396</v>
      </c>
      <c r="R103" s="13">
        <f t="shared" ref="R103" si="345">C103*(2^24)</f>
        <v>8028455.9999999916</v>
      </c>
    </row>
    <row r="104" spans="3:18">
      <c r="C104" s="5">
        <v>0.317420244216918</v>
      </c>
      <c r="F104" s="19">
        <v>400</v>
      </c>
      <c r="G104" s="20">
        <f t="shared" si="284"/>
        <v>392</v>
      </c>
      <c r="I104" s="19">
        <f t="shared" ref="I104" si="346">F104+4</f>
        <v>404</v>
      </c>
      <c r="J104" s="20">
        <f t="shared" ref="J104" si="347">G104+4</f>
        <v>396</v>
      </c>
      <c r="K104" s="13">
        <f t="shared" ref="K104" si="348">C104*(2^24)</f>
        <v>5325427.9999999842</v>
      </c>
      <c r="M104" s="19"/>
      <c r="N104" s="20"/>
      <c r="O104" s="16"/>
      <c r="P104" s="19"/>
      <c r="Q104" s="20"/>
    </row>
    <row r="105" spans="3:18">
      <c r="C105" s="5">
        <v>2.13570594787597E-2</v>
      </c>
      <c r="F105" s="19"/>
      <c r="G105" s="20"/>
      <c r="I105" s="19"/>
      <c r="J105" s="20"/>
      <c r="M105" s="21">
        <v>400</v>
      </c>
      <c r="N105" s="22">
        <f t="shared" si="288"/>
        <v>384</v>
      </c>
      <c r="O105" s="16"/>
      <c r="P105" s="21">
        <f t="shared" ref="P105" si="349">M105+4</f>
        <v>404</v>
      </c>
      <c r="Q105" s="22">
        <f t="shared" ref="Q105" si="350">N105+4</f>
        <v>388</v>
      </c>
      <c r="R105" s="13">
        <f t="shared" ref="R105" si="351">C105*(2^24)</f>
        <v>358311.99999999889</v>
      </c>
    </row>
    <row r="106" spans="3:18">
      <c r="C106" s="5">
        <v>-0.103451251983642</v>
      </c>
      <c r="F106" s="21">
        <v>408</v>
      </c>
      <c r="G106" s="22">
        <f t="shared" si="292"/>
        <v>384</v>
      </c>
      <c r="I106" s="21">
        <f t="shared" ref="I106" si="352">F106+4</f>
        <v>412</v>
      </c>
      <c r="J106" s="22">
        <f t="shared" ref="J106" si="353">G106+4</f>
        <v>388</v>
      </c>
      <c r="K106" s="13">
        <f t="shared" ref="K106" si="354">C106*(2^24)</f>
        <v>-1735623.9999999902</v>
      </c>
      <c r="M106" s="16"/>
      <c r="N106" s="16"/>
      <c r="O106" s="16"/>
      <c r="P106" s="16"/>
      <c r="Q106" s="16"/>
    </row>
    <row r="107" spans="3:18">
      <c r="C107" s="5">
        <v>-2.1030426025390601E-2</v>
      </c>
      <c r="M107" s="16">
        <v>408</v>
      </c>
      <c r="N107" s="16">
        <f t="shared" si="296"/>
        <v>376</v>
      </c>
      <c r="O107" s="16"/>
      <c r="P107" s="16"/>
      <c r="Q107" s="16"/>
      <c r="R107" s="13">
        <f t="shared" ref="R107" si="355">C107*(2^24)</f>
        <v>-352831.99999999959</v>
      </c>
    </row>
    <row r="108" spans="3:18">
      <c r="C108" s="5">
        <v>5.9296607971191399E-2</v>
      </c>
      <c r="E108">
        <v>14</v>
      </c>
      <c r="F108" s="17">
        <v>416</v>
      </c>
      <c r="G108" s="18">
        <f t="shared" si="300"/>
        <v>376</v>
      </c>
      <c r="K108" s="13">
        <f t="shared" ref="K108" si="356">C108*(2^24)</f>
        <v>994831.99999999988</v>
      </c>
    </row>
    <row r="109" spans="3:18">
      <c r="C109" s="5">
        <v>2.0495653152465799E-2</v>
      </c>
      <c r="F109" s="19"/>
      <c r="G109" s="20"/>
      <c r="L109" s="16">
        <v>14</v>
      </c>
      <c r="M109" s="16">
        <v>416</v>
      </c>
      <c r="N109" s="16">
        <f t="shared" si="304"/>
        <v>368</v>
      </c>
      <c r="R109" s="13">
        <f t="shared" ref="R109" si="357">C109*(2^24)</f>
        <v>343859.99999999965</v>
      </c>
    </row>
    <row r="110" spans="3:18">
      <c r="C110" s="5">
        <v>-3.9474248886108301E-2</v>
      </c>
      <c r="F110" s="19">
        <v>424</v>
      </c>
      <c r="G110" s="20">
        <f t="shared" si="308"/>
        <v>368</v>
      </c>
      <c r="K110" s="13">
        <f t="shared" ref="K110" si="358">C110*(2^24)</f>
        <v>-662267.99999999837</v>
      </c>
      <c r="L110" s="16"/>
      <c r="M110" s="16"/>
      <c r="N110" s="16"/>
    </row>
    <row r="111" spans="3:18">
      <c r="C111" s="5">
        <v>-1.9766330718994099E-2</v>
      </c>
      <c r="F111" s="19"/>
      <c r="G111" s="20"/>
      <c r="L111" s="16"/>
      <c r="M111" s="16">
        <v>424</v>
      </c>
      <c r="N111" s="16">
        <f t="shared" si="312"/>
        <v>360</v>
      </c>
      <c r="R111" s="13">
        <f t="shared" ref="R111" si="359">C111*(2^24)</f>
        <v>-331623.9999999993</v>
      </c>
    </row>
    <row r="112" spans="3:18">
      <c r="C112" s="5">
        <v>2.7844429016113201E-2</v>
      </c>
      <c r="F112" s="19">
        <v>432</v>
      </c>
      <c r="G112" s="20">
        <f t="shared" si="316"/>
        <v>360</v>
      </c>
      <c r="K112" s="13">
        <f t="shared" ref="K112" si="360">C112*(2^24)</f>
        <v>467151.99999999866</v>
      </c>
      <c r="L112" s="16"/>
      <c r="M112" s="16"/>
      <c r="N112" s="16"/>
    </row>
    <row r="113" spans="3:18">
      <c r="C113" s="5">
        <v>1.8860816955566399E-2</v>
      </c>
      <c r="F113" s="19"/>
      <c r="G113" s="20"/>
      <c r="L113" s="16"/>
      <c r="M113" s="16">
        <v>432</v>
      </c>
      <c r="N113" s="16">
        <f t="shared" si="320"/>
        <v>352</v>
      </c>
      <c r="R113" s="13">
        <f t="shared" ref="R113" si="361">C113*(2^24)</f>
        <v>316431.99999999988</v>
      </c>
    </row>
    <row r="114" spans="3:18">
      <c r="C114" s="5">
        <v>-2.0023107528686499E-2</v>
      </c>
      <c r="F114" s="21">
        <v>440</v>
      </c>
      <c r="G114" s="22">
        <f t="shared" si="324"/>
        <v>352</v>
      </c>
      <c r="K114" s="13">
        <f t="shared" ref="K114" si="362">C114*(2^24)</f>
        <v>-335931.99999999959</v>
      </c>
      <c r="L114" s="16"/>
      <c r="M114" s="16"/>
      <c r="N114" s="16"/>
    </row>
    <row r="115" spans="3:18">
      <c r="C115" s="5">
        <v>-1.78017616271972E-2</v>
      </c>
      <c r="L115" s="16"/>
      <c r="M115" s="16">
        <v>440</v>
      </c>
      <c r="N115" s="16">
        <f t="shared" si="328"/>
        <v>344</v>
      </c>
      <c r="R115" s="13">
        <f t="shared" ref="R115" si="363">C115*(2^24)</f>
        <v>-298663.99999999889</v>
      </c>
    </row>
    <row r="116" spans="3:18">
      <c r="C116" s="5">
        <v>1.43346786499023E-2</v>
      </c>
      <c r="E116">
        <v>15</v>
      </c>
      <c r="F116" s="17">
        <v>448</v>
      </c>
      <c r="G116" s="18">
        <f t="shared" ref="G116" si="364">792-F116</f>
        <v>344</v>
      </c>
      <c r="K116" s="13">
        <f t="shared" ref="K116" si="365">C116*(2^24)</f>
        <v>240495.99999999927</v>
      </c>
      <c r="L116" s="16"/>
      <c r="M116" s="16"/>
      <c r="N116" s="16"/>
    </row>
    <row r="117" spans="3:18">
      <c r="C117" s="5">
        <v>1.6614437103271401E-2</v>
      </c>
      <c r="F117" s="19"/>
      <c r="G117" s="20"/>
      <c r="L117" s="16">
        <v>15</v>
      </c>
      <c r="M117" s="16">
        <v>448</v>
      </c>
      <c r="N117" s="16">
        <f t="shared" ref="N117" si="366">784-M117</f>
        <v>336</v>
      </c>
      <c r="R117" s="13">
        <f t="shared" ref="R117" si="367">C117*(2^24)</f>
        <v>278743.9999999986</v>
      </c>
    </row>
    <row r="118" spans="3:18">
      <c r="C118" s="5">
        <v>-1.00042819976806E-2</v>
      </c>
      <c r="F118" s="19">
        <v>456</v>
      </c>
      <c r="G118" s="20">
        <f t="shared" si="276"/>
        <v>336</v>
      </c>
      <c r="K118" s="13">
        <f t="shared" ref="K118" si="368">C118*(2^24)</f>
        <v>-167843.99999999892</v>
      </c>
      <c r="L118" s="16"/>
      <c r="M118" s="16"/>
      <c r="N118" s="16"/>
    </row>
    <row r="119" spans="3:18">
      <c r="C119" s="5">
        <v>-1.53274536132812E-2</v>
      </c>
      <c r="F119" s="19"/>
      <c r="G119" s="20"/>
      <c r="L119" s="16"/>
      <c r="M119" s="16">
        <v>456</v>
      </c>
      <c r="N119" s="16">
        <f t="shared" si="280"/>
        <v>328</v>
      </c>
      <c r="R119" s="13">
        <f t="shared" ref="R119" si="369">C119*(2^24)</f>
        <v>-257151.99999999916</v>
      </c>
    </row>
    <row r="120" spans="3:18">
      <c r="C120" s="5">
        <v>6.6235065460205E-3</v>
      </c>
      <c r="F120" s="19">
        <v>464</v>
      </c>
      <c r="G120" s="20">
        <f t="shared" si="284"/>
        <v>328</v>
      </c>
      <c r="K120" s="13">
        <f t="shared" ref="K120" si="370">C120*(2^24)</f>
        <v>111123.99999999987</v>
      </c>
      <c r="L120" s="16"/>
      <c r="M120" s="16"/>
      <c r="N120" s="16"/>
    </row>
    <row r="121" spans="3:18">
      <c r="C121" s="5">
        <v>1.39696598052978E-2</v>
      </c>
      <c r="F121" s="19"/>
      <c r="G121" s="20"/>
      <c r="L121" s="16"/>
      <c r="M121" s="16">
        <v>464</v>
      </c>
      <c r="N121" s="16">
        <f t="shared" si="288"/>
        <v>320</v>
      </c>
      <c r="R121" s="13">
        <f t="shared" ref="R121" si="371">C121*(2^24)</f>
        <v>234371.99999999913</v>
      </c>
    </row>
    <row r="122" spans="3:18">
      <c r="C122" s="5">
        <v>-3.9560794830322196E-3</v>
      </c>
      <c r="F122" s="21">
        <v>472</v>
      </c>
      <c r="G122" s="22">
        <f t="shared" si="292"/>
        <v>320</v>
      </c>
      <c r="K122" s="13">
        <f t="shared" ref="K122" si="372">C122*(2^24)</f>
        <v>-66371.999999999884</v>
      </c>
      <c r="L122" s="16"/>
      <c r="M122" s="16"/>
      <c r="N122" s="16"/>
    </row>
    <row r="123" spans="3:18">
      <c r="C123" s="5">
        <v>-1.2570858001708899E-2</v>
      </c>
      <c r="L123" s="16"/>
      <c r="M123" s="16">
        <v>472</v>
      </c>
      <c r="N123" s="16">
        <f t="shared" si="296"/>
        <v>312</v>
      </c>
      <c r="R123" s="13">
        <f t="shared" ref="R123" si="373">C123*(2^24)</f>
        <v>-210903.99999999857</v>
      </c>
    </row>
    <row r="124" spans="3:18">
      <c r="C124" s="5">
        <v>1.85227394104003E-3</v>
      </c>
      <c r="E124">
        <v>16</v>
      </c>
      <c r="F124" s="17">
        <v>480</v>
      </c>
      <c r="G124" s="18">
        <f t="shared" si="300"/>
        <v>312</v>
      </c>
      <c r="K124" s="13">
        <f t="shared" ref="K124" si="374">C124*(2^24)</f>
        <v>31075.999999999847</v>
      </c>
      <c r="L124" s="16"/>
      <c r="M124" s="16"/>
      <c r="N124" s="16"/>
    </row>
    <row r="125" spans="3:18">
      <c r="C125" s="5">
        <v>1.1159896850585899E-2</v>
      </c>
      <c r="F125" s="19"/>
      <c r="G125" s="20"/>
      <c r="L125" s="16">
        <v>16</v>
      </c>
      <c r="M125" s="16">
        <v>480</v>
      </c>
      <c r="N125" s="16">
        <f t="shared" si="304"/>
        <v>304</v>
      </c>
      <c r="R125" s="13">
        <f t="shared" ref="R125" si="375">C125*(2^24)</f>
        <v>187231.99999999936</v>
      </c>
    </row>
    <row r="126" spans="3:18">
      <c r="C126" s="5">
        <v>-2.09808349609375E-4</v>
      </c>
      <c r="F126" s="19">
        <v>488</v>
      </c>
      <c r="G126" s="20">
        <f t="shared" si="308"/>
        <v>304</v>
      </c>
      <c r="K126" s="13">
        <f t="shared" ref="K126" si="376">C126*(2^24)</f>
        <v>-3520</v>
      </c>
      <c r="L126" s="16"/>
      <c r="M126" s="16"/>
      <c r="N126" s="16"/>
    </row>
    <row r="127" spans="3:18">
      <c r="C127" s="5">
        <v>-9.7644329071044905E-3</v>
      </c>
      <c r="F127" s="19"/>
      <c r="G127" s="20"/>
      <c r="L127" s="16"/>
      <c r="M127" s="16">
        <v>488</v>
      </c>
      <c r="N127" s="16">
        <f t="shared" si="312"/>
        <v>296</v>
      </c>
      <c r="R127" s="13">
        <f t="shared" ref="R127" si="377">C127*(2^24)</f>
        <v>-163819.99999999997</v>
      </c>
    </row>
    <row r="128" spans="3:18">
      <c r="C128" s="5">
        <v>-1.04618072509765E-3</v>
      </c>
      <c r="F128" s="19">
        <v>496</v>
      </c>
      <c r="G128" s="20">
        <f t="shared" si="316"/>
        <v>296</v>
      </c>
      <c r="K128" s="13">
        <f t="shared" ref="K128" si="378">C128*(2^24)</f>
        <v>-17551.999999999894</v>
      </c>
      <c r="L128" s="16"/>
      <c r="M128" s="16"/>
      <c r="N128" s="16"/>
    </row>
    <row r="129" spans="3:18">
      <c r="C129" s="5">
        <v>8.4092617034912092E-3</v>
      </c>
      <c r="F129" s="19"/>
      <c r="G129" s="20"/>
      <c r="L129" s="16"/>
      <c r="M129" s="16">
        <v>496</v>
      </c>
      <c r="N129" s="16">
        <f t="shared" si="320"/>
        <v>288</v>
      </c>
      <c r="R129" s="13">
        <f t="shared" ref="R129" si="379">C129*(2^24)</f>
        <v>141083.99999999997</v>
      </c>
    </row>
    <row r="130" spans="3:18">
      <c r="C130" s="5">
        <v>1.9752979278564401E-3</v>
      </c>
      <c r="F130" s="21">
        <v>504</v>
      </c>
      <c r="G130" s="22">
        <f t="shared" si="324"/>
        <v>288</v>
      </c>
      <c r="K130" s="13">
        <f t="shared" ref="K130" si="380">C130*(2^24)</f>
        <v>33139.999999999913</v>
      </c>
      <c r="L130" s="16"/>
      <c r="M130" s="16"/>
      <c r="N130" s="16"/>
    </row>
    <row r="131" spans="3:18">
      <c r="C131" s="5">
        <v>-7.1165561676025304E-3</v>
      </c>
      <c r="L131" s="16"/>
      <c r="M131" s="16">
        <v>504</v>
      </c>
      <c r="N131" s="16">
        <f t="shared" si="328"/>
        <v>280</v>
      </c>
      <c r="R131" s="13">
        <f t="shared" ref="R131" si="381">C131*(2^24)</f>
        <v>-119395.99999999985</v>
      </c>
    </row>
    <row r="132" spans="3:18">
      <c r="C132" s="5">
        <v>-2.6273727416992101E-3</v>
      </c>
      <c r="E132">
        <v>17</v>
      </c>
      <c r="F132" s="17">
        <v>512</v>
      </c>
      <c r="G132" s="18">
        <f t="shared" ref="G132" si="382">792-F132</f>
        <v>280</v>
      </c>
      <c r="K132" s="13">
        <f t="shared" ref="K132" si="383">C132*(2^24)</f>
        <v>-44079.999999999854</v>
      </c>
      <c r="L132" s="16"/>
      <c r="M132" s="16"/>
      <c r="N132" s="16"/>
    </row>
    <row r="133" spans="3:18">
      <c r="C133" s="5">
        <v>5.9049129486083898E-3</v>
      </c>
      <c r="F133" s="19"/>
      <c r="G133" s="20"/>
      <c r="L133" s="16">
        <v>17</v>
      </c>
      <c r="M133" s="16">
        <v>512</v>
      </c>
      <c r="N133" s="16">
        <f t="shared" ref="N133" si="384">784-M133</f>
        <v>272</v>
      </c>
      <c r="R133" s="13">
        <f t="shared" ref="R133" si="385">C133*(2^24)</f>
        <v>99067.999999999854</v>
      </c>
    </row>
    <row r="134" spans="3:18">
      <c r="C134" s="5">
        <v>3.0462741851806602E-3</v>
      </c>
      <c r="F134" s="19">
        <v>520</v>
      </c>
      <c r="G134" s="20">
        <f t="shared" si="276"/>
        <v>272</v>
      </c>
      <c r="K134" s="13">
        <f t="shared" ref="K134" si="386">C134*(2^24)</f>
        <v>51107.999999999935</v>
      </c>
      <c r="L134" s="16"/>
      <c r="M134" s="16"/>
      <c r="N134" s="16"/>
    </row>
    <row r="135" spans="3:18">
      <c r="C135" s="5">
        <v>-4.7891139984130799E-3</v>
      </c>
      <c r="F135" s="19"/>
      <c r="G135" s="20"/>
      <c r="L135" s="16"/>
      <c r="M135" s="16">
        <v>520</v>
      </c>
      <c r="N135" s="16">
        <f t="shared" si="280"/>
        <v>264</v>
      </c>
      <c r="R135" s="13">
        <f t="shared" ref="R135" si="387">C135*(2^24)</f>
        <v>-80347.999999999898</v>
      </c>
    </row>
    <row r="136" spans="3:18">
      <c r="C136" s="5">
        <v>-3.2703876495361302E-3</v>
      </c>
      <c r="F136" s="19">
        <v>528</v>
      </c>
      <c r="G136" s="20">
        <f t="shared" si="284"/>
        <v>264</v>
      </c>
      <c r="K136" s="13">
        <f t="shared" ref="K136" si="388">C136*(2^24)</f>
        <v>-54867.999999999956</v>
      </c>
      <c r="L136" s="16"/>
      <c r="M136" s="16"/>
      <c r="N136" s="16"/>
    </row>
    <row r="137" spans="3:18">
      <c r="C137" s="5">
        <v>3.7798881530761701E-3</v>
      </c>
      <c r="F137" s="19"/>
      <c r="G137" s="20"/>
      <c r="L137" s="16"/>
      <c r="M137" s="16">
        <v>528</v>
      </c>
      <c r="N137" s="16">
        <f t="shared" si="288"/>
        <v>256</v>
      </c>
      <c r="R137" s="13">
        <f t="shared" ref="R137" si="389">C137*(2^24)</f>
        <v>63415.999999999971</v>
      </c>
    </row>
    <row r="138" spans="3:18">
      <c r="C138" s="5">
        <v>3.3359527587890599E-3</v>
      </c>
      <c r="F138" s="21">
        <v>536</v>
      </c>
      <c r="G138" s="22">
        <f t="shared" si="292"/>
        <v>256</v>
      </c>
      <c r="K138" s="13">
        <f t="shared" ref="K138" si="390">C138*(2^24)</f>
        <v>55967.999999999956</v>
      </c>
      <c r="L138" s="16"/>
      <c r="M138" s="16"/>
      <c r="N138" s="16"/>
    </row>
    <row r="139" spans="3:18">
      <c r="C139" s="5">
        <v>-2.8839111328125E-3</v>
      </c>
      <c r="L139" s="16"/>
      <c r="M139" s="16">
        <v>536</v>
      </c>
      <c r="N139" s="16">
        <f t="shared" si="296"/>
        <v>248</v>
      </c>
      <c r="R139" s="13">
        <f t="shared" ref="R139" si="391">C139*(2^24)</f>
        <v>-48384</v>
      </c>
    </row>
    <row r="140" spans="3:18">
      <c r="C140" s="5">
        <v>-3.2749176025390599E-3</v>
      </c>
      <c r="E140">
        <v>18</v>
      </c>
      <c r="F140" s="17">
        <v>544</v>
      </c>
      <c r="G140" s="18">
        <f t="shared" si="300"/>
        <v>248</v>
      </c>
      <c r="K140" s="13">
        <f t="shared" ref="K140" si="392">C140*(2^24)</f>
        <v>-54943.999999999956</v>
      </c>
      <c r="L140" s="16"/>
      <c r="M140" s="16"/>
      <c r="N140" s="16"/>
    </row>
    <row r="141" spans="3:18">
      <c r="C141" s="5">
        <v>2.10404396057128E-3</v>
      </c>
      <c r="F141" s="19"/>
      <c r="G141" s="20"/>
      <c r="L141" s="16">
        <v>18</v>
      </c>
      <c r="M141" s="16">
        <v>544</v>
      </c>
      <c r="N141" s="16">
        <f t="shared" si="304"/>
        <v>240</v>
      </c>
      <c r="R141" s="13">
        <f t="shared" ref="R141" si="393">C141*(2^24)</f>
        <v>35299.999999999847</v>
      </c>
    </row>
    <row r="142" spans="3:18">
      <c r="C142" s="5">
        <v>3.1173229217529201E-3</v>
      </c>
      <c r="F142" s="19">
        <v>552</v>
      </c>
      <c r="G142" s="20">
        <f t="shared" si="308"/>
        <v>240</v>
      </c>
      <c r="K142" s="13">
        <f t="shared" ref="K142" si="394">C142*(2^24)</f>
        <v>52299.99999999984</v>
      </c>
      <c r="L142" s="16"/>
      <c r="M142" s="16"/>
      <c r="N142" s="16"/>
    </row>
    <row r="143" spans="3:18">
      <c r="C143" s="5">
        <v>-1.4400482177734299E-3</v>
      </c>
      <c r="F143" s="19"/>
      <c r="G143" s="20"/>
      <c r="L143" s="16"/>
      <c r="M143" s="16">
        <v>552</v>
      </c>
      <c r="N143" s="16">
        <f t="shared" si="312"/>
        <v>232</v>
      </c>
      <c r="R143" s="13">
        <f t="shared" ref="R143" si="395">C143*(2^24)</f>
        <v>-24159.999999999873</v>
      </c>
    </row>
    <row r="144" spans="3:18">
      <c r="C144" s="5">
        <v>-2.88915634155273E-3</v>
      </c>
      <c r="F144" s="19">
        <v>560</v>
      </c>
      <c r="G144" s="20">
        <f t="shared" si="316"/>
        <v>232</v>
      </c>
      <c r="K144" s="13">
        <f t="shared" ref="K144" si="396">C144*(2^24)</f>
        <v>-48471.999999999927</v>
      </c>
      <c r="L144" s="16"/>
      <c r="M144" s="16"/>
      <c r="N144" s="16"/>
    </row>
    <row r="145" spans="3:18">
      <c r="C145" s="5">
        <v>8.8810920715331999E-4</v>
      </c>
      <c r="F145" s="19"/>
      <c r="G145" s="20"/>
      <c r="L145" s="16"/>
      <c r="M145" s="16">
        <v>560</v>
      </c>
      <c r="N145" s="16">
        <f t="shared" si="320"/>
        <v>224</v>
      </c>
      <c r="R145" s="13">
        <f t="shared" ref="R145" si="397">C145*(2^24)</f>
        <v>14899.999999999995</v>
      </c>
    </row>
    <row r="146" spans="3:18">
      <c r="C146" s="5">
        <v>2.6140213012695299E-3</v>
      </c>
      <c r="F146" s="21">
        <v>568</v>
      </c>
      <c r="G146" s="22">
        <f t="shared" si="324"/>
        <v>224</v>
      </c>
      <c r="K146" s="13">
        <f t="shared" ref="K146" si="398">C146*(2^24)</f>
        <v>43855.999999999978</v>
      </c>
      <c r="L146" s="16"/>
      <c r="M146" s="16"/>
      <c r="N146" s="16"/>
    </row>
    <row r="147" spans="3:18">
      <c r="C147" s="5">
        <v>-4.4155120849609299E-4</v>
      </c>
      <c r="L147" s="16"/>
      <c r="M147" s="16">
        <v>568</v>
      </c>
      <c r="N147" s="16">
        <f t="shared" si="328"/>
        <v>216</v>
      </c>
      <c r="R147" s="13">
        <f t="shared" ref="R147" si="399">C147*(2^24)</f>
        <v>-7407.9999999999873</v>
      </c>
    </row>
    <row r="148" spans="3:18">
      <c r="C148" s="5">
        <v>-2.3124217987060499E-3</v>
      </c>
      <c r="E148">
        <v>19</v>
      </c>
      <c r="F148" s="17">
        <v>576</v>
      </c>
      <c r="G148" s="18">
        <f t="shared" ref="G148" si="400">792-F148</f>
        <v>216</v>
      </c>
      <c r="K148" s="13">
        <f t="shared" ref="K148" si="401">C148*(2^24)</f>
        <v>-38795.99999999992</v>
      </c>
      <c r="L148" s="16"/>
      <c r="M148" s="16"/>
      <c r="N148" s="16"/>
    </row>
    <row r="149" spans="3:18">
      <c r="C149" s="5">
        <v>9.2506408691406196E-5</v>
      </c>
      <c r="F149" s="19"/>
      <c r="G149" s="20"/>
      <c r="L149" s="16">
        <v>19</v>
      </c>
      <c r="M149" s="16">
        <v>576</v>
      </c>
      <c r="N149" s="16">
        <f t="shared" ref="N149" si="402">784-M149</f>
        <v>208</v>
      </c>
      <c r="R149" s="13">
        <f t="shared" ref="R149" si="403">C149*(2^24)</f>
        <v>1551.9999999999991</v>
      </c>
    </row>
    <row r="150" spans="3:18">
      <c r="C150" s="5">
        <v>2.0008087158203099E-3</v>
      </c>
      <c r="F150" s="19">
        <v>584</v>
      </c>
      <c r="G150" s="20">
        <f t="shared" ref="G150:G198" si="404">792-F150</f>
        <v>208</v>
      </c>
      <c r="K150" s="13">
        <f t="shared" ref="K150" si="405">C150*(2^24)</f>
        <v>33567.999999999956</v>
      </c>
      <c r="L150" s="16"/>
      <c r="M150" s="16"/>
      <c r="N150" s="16"/>
    </row>
    <row r="151" spans="3:18">
      <c r="C151" s="5">
        <v>1.6951560974120999E-4</v>
      </c>
      <c r="F151" s="19"/>
      <c r="G151" s="20"/>
      <c r="L151" s="16"/>
      <c r="M151" s="16">
        <v>584</v>
      </c>
      <c r="N151" s="16">
        <f t="shared" ref="N151:N199" si="406">784-M151</f>
        <v>200</v>
      </c>
      <c r="R151" s="13">
        <f t="shared" ref="R151" si="407">C151*(2^24)</f>
        <v>2843.9999999999841</v>
      </c>
    </row>
    <row r="152" spans="3:18">
      <c r="C152" s="5">
        <v>-1.6932487487792899E-3</v>
      </c>
      <c r="F152" s="19">
        <v>592</v>
      </c>
      <c r="G152" s="20">
        <f t="shared" ref="G152:G200" si="408">792-F152</f>
        <v>200</v>
      </c>
      <c r="K152" s="13">
        <f t="shared" ref="K152" si="409">C152*(2^24)</f>
        <v>-28407.999999999884</v>
      </c>
      <c r="L152" s="16"/>
      <c r="M152" s="16"/>
      <c r="N152" s="16"/>
    </row>
    <row r="153" spans="3:18">
      <c r="C153" s="5">
        <v>-3.5500526428222602E-4</v>
      </c>
      <c r="F153" s="19"/>
      <c r="G153" s="20"/>
      <c r="L153" s="16"/>
      <c r="M153" s="16">
        <v>592</v>
      </c>
      <c r="N153" s="16">
        <f t="shared" ref="N153:N201" si="410">784-M153</f>
        <v>192</v>
      </c>
      <c r="R153" s="13">
        <f t="shared" ref="R153" si="411">C153*(2^24)</f>
        <v>-5955.9999999999909</v>
      </c>
    </row>
    <row r="154" spans="3:18">
      <c r="C154" s="5">
        <v>1.4007091522216699E-3</v>
      </c>
      <c r="F154" s="21">
        <v>600</v>
      </c>
      <c r="G154" s="22">
        <f t="shared" ref="G154:G202" si="412">792-F154</f>
        <v>192</v>
      </c>
      <c r="K154" s="13">
        <f t="shared" ref="K154" si="413">C154*(2^24)</f>
        <v>23499.999999999836</v>
      </c>
      <c r="L154" s="16"/>
      <c r="M154" s="16"/>
      <c r="N154" s="16"/>
    </row>
    <row r="155" spans="3:18">
      <c r="C155" s="5">
        <v>4.7516822814941401E-4</v>
      </c>
      <c r="L155" s="16"/>
      <c r="M155" s="16">
        <v>600</v>
      </c>
      <c r="N155" s="16">
        <f t="shared" ref="N155:N187" si="414">784-M155</f>
        <v>184</v>
      </c>
      <c r="R155" s="13">
        <f t="shared" ref="R155" si="415">C155*(2^24)</f>
        <v>7971.9999999999991</v>
      </c>
    </row>
    <row r="156" spans="3:18">
      <c r="C156" s="5">
        <v>-1.1305809020996001E-3</v>
      </c>
      <c r="E156">
        <v>20</v>
      </c>
      <c r="F156" s="17">
        <v>608</v>
      </c>
      <c r="G156" s="18">
        <f t="shared" ref="G156:G188" si="416">792-F156</f>
        <v>184</v>
      </c>
      <c r="K156" s="13">
        <f t="shared" ref="K156" si="417">C156*(2^24)</f>
        <v>-18967.999999999844</v>
      </c>
      <c r="L156" s="16"/>
      <c r="M156" s="16"/>
      <c r="N156" s="16"/>
    </row>
    <row r="157" spans="3:18">
      <c r="C157" s="5">
        <v>-5.4192543029785102E-4</v>
      </c>
      <c r="F157" s="19"/>
      <c r="G157" s="20"/>
      <c r="L157" s="16">
        <v>20</v>
      </c>
      <c r="M157" s="16">
        <v>608</v>
      </c>
      <c r="N157" s="16">
        <f t="shared" ref="N157:N189" si="418">784-M157</f>
        <v>176</v>
      </c>
      <c r="R157" s="13">
        <f t="shared" ref="R157" si="419">C157*(2^24)</f>
        <v>-9091.9999999999909</v>
      </c>
    </row>
    <row r="158" spans="3:18">
      <c r="C158" s="5">
        <v>8.8834762573242101E-4</v>
      </c>
      <c r="F158" s="19">
        <v>616</v>
      </c>
      <c r="G158" s="20">
        <f t="shared" ref="G158:G190" si="420">792-F158</f>
        <v>176</v>
      </c>
      <c r="K158" s="13">
        <f t="shared" ref="K158" si="421">C158*(2^24)</f>
        <v>14903.999999999985</v>
      </c>
      <c r="L158" s="16"/>
      <c r="M158" s="16"/>
      <c r="N158" s="16"/>
    </row>
    <row r="159" spans="3:18">
      <c r="C159" s="5">
        <v>5.6576728820800705E-4</v>
      </c>
      <c r="F159" s="19"/>
      <c r="G159" s="20"/>
      <c r="L159" s="16"/>
      <c r="M159" s="16">
        <v>616</v>
      </c>
      <c r="N159" s="16">
        <f t="shared" ref="N159:N191" si="422">784-M159</f>
        <v>168</v>
      </c>
      <c r="R159" s="13">
        <f t="shared" ref="R159" si="423">C159*(2^24)</f>
        <v>9491.9999999999873</v>
      </c>
    </row>
    <row r="160" spans="3:18">
      <c r="C160" s="5">
        <v>-6.7687034606933496E-4</v>
      </c>
      <c r="F160" s="19">
        <v>624</v>
      </c>
      <c r="G160" s="20">
        <f t="shared" ref="G160:G192" si="424">792-F160</f>
        <v>168</v>
      </c>
      <c r="K160" s="13">
        <f t="shared" ref="K160" si="425">C160*(2^24)</f>
        <v>-11355.999999999984</v>
      </c>
      <c r="L160" s="16"/>
      <c r="M160" s="16"/>
      <c r="N160" s="16"/>
    </row>
    <row r="161" spans="3:18">
      <c r="C161" s="5">
        <v>-5.56707382202148E-4</v>
      </c>
      <c r="F161" s="19"/>
      <c r="G161" s="20"/>
      <c r="L161" s="16"/>
      <c r="M161" s="16">
        <v>624</v>
      </c>
      <c r="N161" s="16">
        <f t="shared" ref="N161:N193" si="426">784-M161</f>
        <v>160</v>
      </c>
      <c r="R161" s="13">
        <f t="shared" ref="R161" si="427">C161*(2^24)</f>
        <v>-9339.9999999999927</v>
      </c>
    </row>
    <row r="162" spans="3:18">
      <c r="C162" s="5">
        <v>4.9734115600585905E-4</v>
      </c>
      <c r="F162" s="21">
        <v>632</v>
      </c>
      <c r="G162" s="22">
        <f t="shared" ref="G162:G194" si="428">792-F162</f>
        <v>160</v>
      </c>
      <c r="K162" s="13">
        <f t="shared" ref="K162" si="429">C162*(2^24)</f>
        <v>8343.9999999999945</v>
      </c>
      <c r="L162" s="16"/>
      <c r="M162" s="16"/>
      <c r="N162" s="16"/>
    </row>
    <row r="163" spans="3:18">
      <c r="C163" s="5">
        <v>5.2428245544433496E-4</v>
      </c>
      <c r="L163" s="16"/>
      <c r="M163" s="16">
        <v>632</v>
      </c>
      <c r="N163" s="16">
        <f t="shared" ref="N163:N195" si="430">784-M163</f>
        <v>152</v>
      </c>
      <c r="R163" s="13">
        <f t="shared" ref="R163" si="431">C163*(2^24)</f>
        <v>8795.9999999999836</v>
      </c>
    </row>
    <row r="164" spans="3:18">
      <c r="C164" s="5">
        <v>-3.4904479980468701E-4</v>
      </c>
      <c r="E164">
        <v>21</v>
      </c>
      <c r="F164" s="17">
        <v>640</v>
      </c>
      <c r="G164" s="18">
        <f t="shared" ref="G164" si="432">792-F164</f>
        <v>152</v>
      </c>
      <c r="K164" s="13">
        <f t="shared" ref="K164" si="433">C164*(2^24)</f>
        <v>-5855.9999999999918</v>
      </c>
      <c r="L164" s="16"/>
      <c r="M164" s="16"/>
      <c r="N164" s="16"/>
    </row>
    <row r="165" spans="3:18">
      <c r="C165" s="5">
        <v>-4.7612190246581999E-4</v>
      </c>
      <c r="F165" s="19"/>
      <c r="G165" s="20"/>
      <c r="L165" s="16">
        <v>21</v>
      </c>
      <c r="M165" s="16">
        <v>640</v>
      </c>
      <c r="N165" s="16">
        <f t="shared" ref="N165" si="434">784-M165</f>
        <v>144</v>
      </c>
      <c r="R165" s="13">
        <f t="shared" ref="R165" si="435">C165*(2^24)</f>
        <v>-7987.9999999999945</v>
      </c>
    </row>
    <row r="166" spans="3:18">
      <c r="C166" s="5">
        <v>2.30073928833007E-4</v>
      </c>
      <c r="F166" s="19">
        <v>648</v>
      </c>
      <c r="G166" s="20">
        <f t="shared" si="404"/>
        <v>144</v>
      </c>
      <c r="K166" s="13">
        <f t="shared" ref="K166" si="436">C166*(2^24)</f>
        <v>3859.9999999999864</v>
      </c>
      <c r="L166" s="16"/>
      <c r="M166" s="16"/>
      <c r="N166" s="16"/>
    </row>
    <row r="167" spans="3:18">
      <c r="C167" s="5">
        <v>4.1890144348144499E-4</v>
      </c>
      <c r="F167" s="19"/>
      <c r="G167" s="20"/>
      <c r="L167" s="16"/>
      <c r="M167" s="16">
        <v>648</v>
      </c>
      <c r="N167" s="16">
        <f t="shared" si="406"/>
        <v>136</v>
      </c>
      <c r="R167" s="13">
        <f t="shared" ref="R167" si="437">C167*(2^24)</f>
        <v>7027.9999999999945</v>
      </c>
    </row>
    <row r="168" spans="3:18">
      <c r="C168" s="5">
        <v>-1.3756752014160099E-4</v>
      </c>
      <c r="F168" s="19">
        <v>656</v>
      </c>
      <c r="G168" s="20">
        <f t="shared" si="408"/>
        <v>136</v>
      </c>
      <c r="K168" s="13">
        <f t="shared" ref="K168" si="438">C168*(2^24)</f>
        <v>-2307.9999999999905</v>
      </c>
      <c r="L168" s="16"/>
      <c r="M168" s="16"/>
      <c r="N168" s="16"/>
    </row>
    <row r="169" spans="3:18">
      <c r="C169" s="5">
        <v>-3.58343124389648E-4</v>
      </c>
      <c r="F169" s="19"/>
      <c r="G169" s="20"/>
      <c r="L169" s="16"/>
      <c r="M169" s="16">
        <v>656</v>
      </c>
      <c r="N169" s="16">
        <f t="shared" si="410"/>
        <v>128</v>
      </c>
      <c r="R169" s="13">
        <f t="shared" ref="R169" si="439">C169*(2^24)</f>
        <v>-6011.9999999999927</v>
      </c>
    </row>
    <row r="170" spans="3:18">
      <c r="C170" s="5">
        <v>6.8902969360351495E-5</v>
      </c>
      <c r="F170" s="21">
        <v>664</v>
      </c>
      <c r="G170" s="22">
        <f t="shared" si="412"/>
        <v>128</v>
      </c>
      <c r="K170" s="13">
        <f t="shared" ref="K170" si="440">C170*(2^24)</f>
        <v>1155.9999999999989</v>
      </c>
      <c r="L170" s="16"/>
      <c r="M170" s="16"/>
      <c r="N170" s="16"/>
    </row>
    <row r="171" spans="3:18">
      <c r="C171" s="5">
        <v>2.9802322387695302E-4</v>
      </c>
      <c r="L171" s="16"/>
      <c r="M171" s="16">
        <v>664</v>
      </c>
      <c r="N171" s="16">
        <f t="shared" si="414"/>
        <v>120</v>
      </c>
      <c r="R171" s="13">
        <f t="shared" ref="R171" si="441">C171*(2^24)</f>
        <v>4999.9999999999982</v>
      </c>
    </row>
    <row r="172" spans="3:18">
      <c r="C172" s="5">
        <v>-1.9788742065429599E-5</v>
      </c>
      <c r="E172">
        <v>22</v>
      </c>
      <c r="F172" s="17">
        <v>672</v>
      </c>
      <c r="G172" s="18">
        <f t="shared" si="416"/>
        <v>120</v>
      </c>
      <c r="K172" s="13">
        <f t="shared" ref="K172" si="442">C172*(2^24)</f>
        <v>-331.99999999999852</v>
      </c>
      <c r="L172" s="16"/>
      <c r="M172" s="16"/>
      <c r="N172" s="16"/>
    </row>
    <row r="173" spans="3:18">
      <c r="C173" s="5">
        <v>-2.4127960205078101E-4</v>
      </c>
      <c r="F173" s="19"/>
      <c r="G173" s="20"/>
      <c r="L173" s="16">
        <v>22</v>
      </c>
      <c r="M173" s="16">
        <v>672</v>
      </c>
      <c r="N173" s="16">
        <f t="shared" si="418"/>
        <v>112</v>
      </c>
      <c r="R173" s="13">
        <f t="shared" ref="R173" si="443">C173*(2^24)</f>
        <v>-4047.9999999999959</v>
      </c>
    </row>
    <row r="174" spans="3:18">
      <c r="C174" s="5">
        <v>-1.28746032714843E-5</v>
      </c>
      <c r="F174" s="19">
        <v>680</v>
      </c>
      <c r="G174" s="20">
        <f t="shared" si="420"/>
        <v>112</v>
      </c>
      <c r="K174" s="13">
        <f t="shared" ref="K174" si="444">C174*(2^24)</f>
        <v>-215.99999999999875</v>
      </c>
      <c r="L174" s="16"/>
      <c r="M174" s="16"/>
      <c r="N174" s="16"/>
    </row>
    <row r="175" spans="3:18">
      <c r="C175" s="5">
        <v>1.9025802612304601E-4</v>
      </c>
      <c r="F175" s="19"/>
      <c r="G175" s="20"/>
      <c r="L175" s="16"/>
      <c r="M175" s="16">
        <v>680</v>
      </c>
      <c r="N175" s="16">
        <f t="shared" si="422"/>
        <v>104</v>
      </c>
      <c r="R175" s="13">
        <f t="shared" ref="R175" si="445">C175*(2^24)</f>
        <v>3191.9999999999854</v>
      </c>
    </row>
    <row r="176" spans="3:18">
      <c r="C176" s="5">
        <v>3.2663345336914002E-5</v>
      </c>
      <c r="F176" s="19">
        <v>688</v>
      </c>
      <c r="G176" s="20">
        <f t="shared" si="424"/>
        <v>104</v>
      </c>
      <c r="K176" s="13">
        <f t="shared" ref="K176" si="446">C176*(2^24)</f>
        <v>547.99999999999898</v>
      </c>
      <c r="L176" s="16"/>
      <c r="M176" s="16"/>
      <c r="N176" s="16"/>
    </row>
    <row r="177" spans="3:18">
      <c r="C177" s="5">
        <v>-1.4567375183105401E-4</v>
      </c>
      <c r="F177" s="19"/>
      <c r="G177" s="20"/>
      <c r="L177" s="16"/>
      <c r="M177" s="16">
        <v>688</v>
      </c>
      <c r="N177" s="16">
        <f t="shared" si="426"/>
        <v>96</v>
      </c>
      <c r="R177" s="13">
        <f t="shared" ref="R177" si="447">C177*(2^24)</f>
        <v>-2443.9999999999886</v>
      </c>
    </row>
    <row r="178" spans="3:18">
      <c r="C178" s="5">
        <v>-4.2438507080078098E-5</v>
      </c>
      <c r="F178" s="21">
        <v>696</v>
      </c>
      <c r="G178" s="22">
        <f t="shared" si="428"/>
        <v>96</v>
      </c>
      <c r="K178" s="13">
        <f t="shared" ref="K178" si="448">C178*(2^24)</f>
        <v>-711.99999999999955</v>
      </c>
      <c r="L178" s="16"/>
      <c r="M178" s="16"/>
      <c r="N178" s="16"/>
    </row>
    <row r="179" spans="3:18">
      <c r="C179" s="5">
        <v>1.08242034912109E-4</v>
      </c>
      <c r="L179" s="16"/>
      <c r="M179" s="16">
        <v>696</v>
      </c>
      <c r="N179" s="16">
        <f t="shared" si="430"/>
        <v>88</v>
      </c>
      <c r="R179" s="13">
        <f t="shared" ref="R179" si="449">C179*(2^24)</f>
        <v>1815.9999999999936</v>
      </c>
    </row>
    <row r="180" spans="3:18">
      <c r="C180" s="5">
        <v>4.5537948608398397E-5</v>
      </c>
      <c r="E180">
        <v>23</v>
      </c>
      <c r="F180" s="17">
        <v>704</v>
      </c>
      <c r="G180" s="18">
        <f t="shared" ref="G180" si="450">792-F180</f>
        <v>88</v>
      </c>
      <c r="K180" s="13">
        <f t="shared" ref="K180" si="451">C180*(2^24)</f>
        <v>763.99999999999932</v>
      </c>
      <c r="L180" s="16"/>
      <c r="M180" s="16"/>
      <c r="N180" s="16"/>
    </row>
    <row r="181" spans="3:18">
      <c r="C181" s="5">
        <v>-7.7962875366210897E-5</v>
      </c>
      <c r="F181" s="19"/>
      <c r="G181" s="20"/>
      <c r="L181" s="16">
        <v>23</v>
      </c>
      <c r="M181" s="16">
        <v>704</v>
      </c>
      <c r="N181" s="16">
        <f t="shared" ref="N181" si="452">784-M181</f>
        <v>80</v>
      </c>
      <c r="R181" s="13">
        <f t="shared" ref="R181" si="453">C181*(2^24)</f>
        <v>-1307.9999999999993</v>
      </c>
    </row>
    <row r="182" spans="3:18">
      <c r="C182" s="5">
        <v>-4.3630599975585897E-5</v>
      </c>
      <c r="F182" s="19">
        <v>712</v>
      </c>
      <c r="G182" s="20">
        <f t="shared" si="404"/>
        <v>80</v>
      </c>
      <c r="K182" s="13">
        <f t="shared" ref="K182" si="454">C182*(2^24)</f>
        <v>-731.99999999999932</v>
      </c>
      <c r="L182" s="16"/>
      <c r="M182" s="16"/>
      <c r="N182" s="16"/>
    </row>
    <row r="183" spans="3:18">
      <c r="C183" s="5">
        <v>5.4121017456054599E-5</v>
      </c>
      <c r="F183" s="19"/>
      <c r="G183" s="20"/>
      <c r="L183" s="16"/>
      <c r="M183" s="16">
        <v>712</v>
      </c>
      <c r="N183" s="16">
        <f t="shared" si="406"/>
        <v>72</v>
      </c>
      <c r="R183" s="13">
        <f t="shared" ref="R183" si="455">C183*(2^24)</f>
        <v>907.99999999999852</v>
      </c>
    </row>
    <row r="184" spans="3:18">
      <c r="C184" s="5">
        <v>3.8862228393554599E-5</v>
      </c>
      <c r="F184" s="19">
        <v>720</v>
      </c>
      <c r="G184" s="20">
        <f t="shared" si="408"/>
        <v>72</v>
      </c>
      <c r="K184" s="13">
        <f t="shared" ref="K184" si="456">C184*(2^24)</f>
        <v>651.99999999999852</v>
      </c>
      <c r="L184" s="16"/>
      <c r="M184" s="16"/>
      <c r="N184" s="16"/>
    </row>
    <row r="185" spans="3:18">
      <c r="C185" s="5">
        <v>-3.57627868652343E-5</v>
      </c>
      <c r="F185" s="19"/>
      <c r="G185" s="20"/>
      <c r="L185" s="16"/>
      <c r="M185" s="16">
        <v>720</v>
      </c>
      <c r="N185" s="16">
        <f t="shared" si="410"/>
        <v>64</v>
      </c>
      <c r="R185" s="13">
        <f t="shared" ref="R185" si="457">C185*(2^24)</f>
        <v>-599.99999999999875</v>
      </c>
    </row>
    <row r="186" spans="3:18">
      <c r="C186" s="5">
        <v>-3.2901763916015598E-5</v>
      </c>
      <c r="F186" s="21">
        <v>728</v>
      </c>
      <c r="G186" s="22">
        <f t="shared" si="412"/>
        <v>64</v>
      </c>
      <c r="K186" s="13">
        <f t="shared" ref="K186" si="458">C186*(2^24)</f>
        <v>-551.99999999999955</v>
      </c>
      <c r="L186" s="16"/>
      <c r="M186" s="16"/>
      <c r="N186" s="16"/>
    </row>
    <row r="187" spans="3:18">
      <c r="C187" s="5">
        <v>2.26497650146484E-5</v>
      </c>
      <c r="L187" s="16"/>
      <c r="M187" s="16">
        <v>728</v>
      </c>
      <c r="N187" s="16">
        <f t="shared" si="414"/>
        <v>56</v>
      </c>
      <c r="R187" s="13">
        <f t="shared" ref="R187" si="459">C187*(2^24)</f>
        <v>379.99999999999937</v>
      </c>
    </row>
    <row r="188" spans="3:18">
      <c r="C188" s="5">
        <v>2.64644622802734E-5</v>
      </c>
      <c r="E188">
        <v>24</v>
      </c>
      <c r="F188" s="17">
        <v>736</v>
      </c>
      <c r="G188" s="18">
        <f t="shared" si="416"/>
        <v>56</v>
      </c>
      <c r="K188" s="13">
        <f t="shared" ref="K188" si="460">C188*(2^24)</f>
        <v>443.99999999999937</v>
      </c>
      <c r="L188" s="16"/>
      <c r="M188" s="16"/>
      <c r="N188" s="16"/>
    </row>
    <row r="189" spans="3:18">
      <c r="C189" s="5">
        <v>-1.33514404296875E-5</v>
      </c>
      <c r="F189" s="19"/>
      <c r="G189" s="20"/>
      <c r="L189" s="16">
        <v>24</v>
      </c>
      <c r="M189" s="16">
        <v>736</v>
      </c>
      <c r="N189" s="16">
        <f t="shared" si="418"/>
        <v>48</v>
      </c>
      <c r="R189" s="13">
        <f t="shared" ref="R189" si="461">C189*(2^24)</f>
        <v>-224</v>
      </c>
    </row>
    <row r="190" spans="3:18">
      <c r="C190" s="5">
        <v>-2.0027160644531199E-5</v>
      </c>
      <c r="F190" s="19">
        <v>744</v>
      </c>
      <c r="G190" s="20">
        <f t="shared" si="420"/>
        <v>48</v>
      </c>
      <c r="K190" s="13">
        <f t="shared" ref="K190" si="462">C190*(2^24)</f>
        <v>-335.99999999999915</v>
      </c>
      <c r="L190" s="16"/>
      <c r="M190" s="16"/>
      <c r="N190" s="16"/>
    </row>
    <row r="191" spans="3:18">
      <c r="C191" s="5">
        <v>7.1525573730468699E-6</v>
      </c>
      <c r="F191" s="19"/>
      <c r="G191" s="20"/>
      <c r="L191" s="16"/>
      <c r="M191" s="16">
        <v>744</v>
      </c>
      <c r="N191" s="16">
        <f t="shared" si="422"/>
        <v>40</v>
      </c>
      <c r="R191" s="13">
        <f t="shared" ref="R191" si="463">C191*(2^24)</f>
        <v>119.99999999999991</v>
      </c>
    </row>
    <row r="192" spans="3:18">
      <c r="C192" s="5">
        <v>1.47819519042968E-5</v>
      </c>
      <c r="F192" s="19">
        <v>752</v>
      </c>
      <c r="G192" s="20">
        <f t="shared" si="424"/>
        <v>40</v>
      </c>
      <c r="K192" s="13">
        <f t="shared" ref="K192" si="464">C192*(2^24)</f>
        <v>247.99999999999875</v>
      </c>
      <c r="L192" s="16"/>
      <c r="M192" s="16"/>
      <c r="N192" s="16"/>
    </row>
    <row r="193" spans="3:18">
      <c r="C193" s="5">
        <v>-3.3378601074218699E-6</v>
      </c>
      <c r="F193" s="19"/>
      <c r="G193" s="20"/>
      <c r="L193" s="16"/>
      <c r="M193" s="16">
        <v>752</v>
      </c>
      <c r="N193" s="16">
        <f t="shared" si="426"/>
        <v>32</v>
      </c>
      <c r="R193" s="13">
        <f t="shared" ref="R193" si="465">C193*(2^24)</f>
        <v>-55.999999999999915</v>
      </c>
    </row>
    <row r="194" spans="3:18">
      <c r="C194" s="5">
        <v>-1.0251998901367099E-5</v>
      </c>
      <c r="F194" s="21">
        <v>760</v>
      </c>
      <c r="G194" s="22">
        <f t="shared" si="428"/>
        <v>32</v>
      </c>
      <c r="K194" s="13">
        <f t="shared" ref="K194" si="466">C194*(2^24)</f>
        <v>-171.99999999999852</v>
      </c>
      <c r="L194" s="16"/>
      <c r="M194" s="16"/>
      <c r="N194" s="16"/>
    </row>
    <row r="195" spans="3:18">
      <c r="C195" s="5">
        <v>1.19209289550781E-6</v>
      </c>
      <c r="L195" s="16"/>
      <c r="M195" s="16">
        <v>760</v>
      </c>
      <c r="N195" s="16">
        <f t="shared" si="430"/>
        <v>24</v>
      </c>
      <c r="R195" s="13">
        <f t="shared" ref="R195" si="467">C195*(2^24)</f>
        <v>19.999999999999957</v>
      </c>
    </row>
    <row r="196" spans="3:18">
      <c r="C196" s="5">
        <v>6.91413879394531E-6</v>
      </c>
      <c r="E196">
        <v>25</v>
      </c>
      <c r="F196" s="17">
        <v>768</v>
      </c>
      <c r="G196" s="18">
        <f t="shared" ref="G196" si="468">792-F196</f>
        <v>24</v>
      </c>
      <c r="K196" s="13">
        <f t="shared" ref="K196" si="469">C196*(2^24)</f>
        <v>115.99999999999996</v>
      </c>
      <c r="L196" s="16"/>
      <c r="M196" s="16"/>
      <c r="N196" s="16"/>
    </row>
    <row r="197" spans="3:18">
      <c r="C197" s="5">
        <v>0</v>
      </c>
      <c r="F197" s="19"/>
      <c r="G197" s="20"/>
      <c r="L197" s="16">
        <v>25</v>
      </c>
      <c r="M197" s="16">
        <v>768</v>
      </c>
      <c r="N197" s="16">
        <f t="shared" ref="N197" si="470">784-M197</f>
        <v>16</v>
      </c>
      <c r="R197" s="13">
        <f t="shared" ref="R197" si="471">C197*(2^24)</f>
        <v>0</v>
      </c>
    </row>
    <row r="198" spans="3:18">
      <c r="C198" s="5">
        <v>-4.05311584472656E-6</v>
      </c>
      <c r="F198" s="19">
        <v>776</v>
      </c>
      <c r="G198" s="20">
        <f t="shared" si="404"/>
        <v>16</v>
      </c>
      <c r="K198" s="13">
        <f t="shared" ref="K198" si="472">C198*(2^24)</f>
        <v>-67.999999999999957</v>
      </c>
      <c r="L198" s="16"/>
      <c r="M198" s="16"/>
      <c r="N198" s="16"/>
    </row>
    <row r="199" spans="3:18">
      <c r="C199" s="5">
        <v>-2.38418579101562E-7</v>
      </c>
      <c r="F199" s="19"/>
      <c r="G199" s="20"/>
      <c r="L199" s="16"/>
      <c r="M199" s="16">
        <v>776</v>
      </c>
      <c r="N199" s="16">
        <f t="shared" si="406"/>
        <v>8</v>
      </c>
      <c r="R199" s="13">
        <f t="shared" ref="R199" si="473">C199*(2^24)</f>
        <v>-3.9999999999999916</v>
      </c>
    </row>
    <row r="200" spans="3:18">
      <c r="C200" s="5">
        <v>2.3841857910156199E-6</v>
      </c>
      <c r="F200" s="19">
        <v>784</v>
      </c>
      <c r="G200" s="20">
        <f t="shared" si="408"/>
        <v>8</v>
      </c>
      <c r="K200" s="13">
        <f t="shared" ref="K200" si="474">C200*(2^24)</f>
        <v>39.999999999999915</v>
      </c>
      <c r="L200" s="16"/>
      <c r="M200" s="16"/>
      <c r="N200" s="16"/>
    </row>
    <row r="201" spans="3:18">
      <c r="C201" s="5">
        <v>4.76837158203125E-7</v>
      </c>
      <c r="F201" s="19"/>
      <c r="G201" s="20"/>
      <c r="L201" s="16"/>
      <c r="M201" s="16">
        <v>784</v>
      </c>
      <c r="N201" s="16">
        <f t="shared" si="410"/>
        <v>0</v>
      </c>
      <c r="R201" s="13">
        <f t="shared" ref="R201" si="475">C201*(2^24)</f>
        <v>8</v>
      </c>
    </row>
    <row r="202" spans="3:18">
      <c r="C202" s="5">
        <v>-1.4305114746093699E-6</v>
      </c>
      <c r="F202" s="21">
        <v>792</v>
      </c>
      <c r="G202" s="22">
        <f t="shared" si="412"/>
        <v>0</v>
      </c>
      <c r="K202" s="13">
        <f t="shared" ref="K202" si="476">C202*(2^24)</f>
        <v>-23.999999999999915</v>
      </c>
      <c r="L202" s="16"/>
      <c r="M202" s="16"/>
      <c r="N202" s="16"/>
    </row>
    <row r="204" spans="3:18">
      <c r="K204" s="13">
        <f>SUM(K4:K202)</f>
        <v>8388623.999999987</v>
      </c>
      <c r="R204" s="13">
        <f>SUM(R5:R201)</f>
        <v>8388623.9999999925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Q50"/>
  <sheetViews>
    <sheetView topLeftCell="C1" workbookViewId="0">
      <selection activeCell="T18" sqref="T18"/>
    </sheetView>
  </sheetViews>
  <sheetFormatPr defaultRowHeight="15"/>
  <cols>
    <col min="1" max="1" width="9.140625" style="2"/>
    <col min="2" max="2" width="7.85546875" style="2" customWidth="1"/>
    <col min="3" max="3" width="24.5703125" style="2" customWidth="1"/>
    <col min="4" max="4" width="12.28515625" style="3" customWidth="1"/>
    <col min="5" max="5" width="5.28515625" style="3" customWidth="1"/>
    <col min="6" max="6" width="4.7109375" style="3" customWidth="1"/>
    <col min="7" max="7" width="9.42578125" style="26" customWidth="1"/>
    <col min="8" max="8" width="12.28515625" style="2" customWidth="1"/>
    <col min="9" max="9" width="5" style="2" customWidth="1"/>
    <col min="10" max="10" width="5.42578125" style="2" customWidth="1"/>
    <col min="11" max="11" width="10.5703125" style="26" customWidth="1"/>
    <col min="12" max="13" width="9.140625" style="2"/>
    <col min="14" max="14" width="15" style="14" customWidth="1"/>
    <col min="15" max="15" width="4.85546875" style="35" customWidth="1"/>
    <col min="16" max="16" width="5.140625" style="35" customWidth="1"/>
    <col min="17" max="17" width="11.28515625" style="26" customWidth="1"/>
    <col min="18" max="16384" width="9.140625" style="2"/>
  </cols>
  <sheetData>
    <row r="4" spans="2:11">
      <c r="B4" s="3">
        <v>1</v>
      </c>
      <c r="C4" s="2">
        <v>-1.00135803222656E-5</v>
      </c>
      <c r="D4" s="3">
        <v>1</v>
      </c>
      <c r="E4" s="7">
        <v>0</v>
      </c>
      <c r="F4" s="8">
        <f>176-E4</f>
        <v>176</v>
      </c>
      <c r="G4" s="27">
        <f>C4*(2^24)</f>
        <v>-167.99999999999957</v>
      </c>
      <c r="H4" s="4"/>
      <c r="I4" s="4"/>
      <c r="J4" s="4"/>
      <c r="K4" s="27"/>
    </row>
    <row r="5" spans="2:11">
      <c r="B5" s="3">
        <v>2</v>
      </c>
      <c r="C5" s="2">
        <v>-1.6212463378906199E-5</v>
      </c>
      <c r="E5" s="9"/>
      <c r="F5" s="10"/>
      <c r="G5" s="27"/>
      <c r="H5" s="4">
        <v>1</v>
      </c>
      <c r="I5" s="28">
        <v>0</v>
      </c>
      <c r="J5" s="29">
        <f>168-I5</f>
        <v>168</v>
      </c>
      <c r="K5" s="27">
        <f>C5*(2^24)</f>
        <v>-271.99999999999915</v>
      </c>
    </row>
    <row r="6" spans="2:11">
      <c r="B6" s="3">
        <v>3</v>
      </c>
      <c r="C6" s="2">
        <v>3.76701354980468E-5</v>
      </c>
      <c r="E6" s="9">
        <v>8</v>
      </c>
      <c r="F6" s="10">
        <f>176-E6</f>
        <v>168</v>
      </c>
      <c r="G6" s="27">
        <f>C6*(2^24)</f>
        <v>631.99999999999875</v>
      </c>
      <c r="H6" s="4"/>
      <c r="I6" s="30"/>
      <c r="J6" s="31"/>
      <c r="K6" s="27"/>
    </row>
    <row r="7" spans="2:11">
      <c r="B7" s="3">
        <v>4</v>
      </c>
      <c r="C7" s="2">
        <v>1.54018402099609E-4</v>
      </c>
      <c r="E7" s="9"/>
      <c r="F7" s="10"/>
      <c r="G7" s="27"/>
      <c r="H7" s="4"/>
      <c r="I7" s="30">
        <v>8</v>
      </c>
      <c r="J7" s="31">
        <f>168-I7</f>
        <v>160</v>
      </c>
      <c r="K7" s="27">
        <f>C7*(2^24)</f>
        <v>2583.9999999999936</v>
      </c>
    </row>
    <row r="8" spans="2:11">
      <c r="B8" s="3">
        <v>5</v>
      </c>
      <c r="C8" s="2">
        <v>1.18732452392578E-4</v>
      </c>
      <c r="E8" s="9">
        <v>16</v>
      </c>
      <c r="F8" s="10">
        <f>176-E8</f>
        <v>160</v>
      </c>
      <c r="G8" s="27">
        <f>C8*(2^24)</f>
        <v>1991.999999999998</v>
      </c>
      <c r="H8" s="4"/>
      <c r="I8" s="30"/>
      <c r="J8" s="31"/>
      <c r="K8" s="27"/>
    </row>
    <row r="9" spans="2:11">
      <c r="B9" s="3">
        <v>6</v>
      </c>
      <c r="C9" s="2">
        <v>-3.4141540527343701E-4</v>
      </c>
      <c r="E9" s="9"/>
      <c r="F9" s="10"/>
      <c r="G9" s="27"/>
      <c r="H9" s="4"/>
      <c r="I9" s="30">
        <v>16</v>
      </c>
      <c r="J9" s="31">
        <f>168-I9</f>
        <v>152</v>
      </c>
      <c r="K9" s="27">
        <f>C9*(2^24)</f>
        <v>-5727.9999999999918</v>
      </c>
    </row>
    <row r="10" spans="2:11">
      <c r="B10" s="3">
        <v>7</v>
      </c>
      <c r="C10" s="2">
        <v>-9.1361999511718696E-4</v>
      </c>
      <c r="E10" s="11">
        <v>24</v>
      </c>
      <c r="F10" s="12">
        <f>176-E10</f>
        <v>152</v>
      </c>
      <c r="G10" s="27">
        <f>C10*(2^24)</f>
        <v>-15327.999999999991</v>
      </c>
      <c r="H10" s="4"/>
      <c r="I10" s="30"/>
      <c r="J10" s="31"/>
      <c r="K10" s="27"/>
    </row>
    <row r="11" spans="2:11">
      <c r="B11" s="3">
        <v>8</v>
      </c>
      <c r="C11" s="2">
        <v>-4.59194183349609E-4</v>
      </c>
      <c r="G11" s="27"/>
      <c r="H11" s="4"/>
      <c r="I11" s="32">
        <v>24</v>
      </c>
      <c r="J11" s="33">
        <f>168-I11</f>
        <v>144</v>
      </c>
      <c r="K11" s="27">
        <f>C11*(2^24)</f>
        <v>-7703.9999999999936</v>
      </c>
    </row>
    <row r="12" spans="2:11">
      <c r="B12" s="3">
        <v>9</v>
      </c>
      <c r="C12" s="2">
        <v>1.6489028930664E-3</v>
      </c>
      <c r="D12" s="3">
        <v>2</v>
      </c>
      <c r="E12" s="7">
        <v>32</v>
      </c>
      <c r="F12" s="8">
        <f>176-E12</f>
        <v>144</v>
      </c>
      <c r="G12" s="27">
        <f>C12*(2^24)</f>
        <v>27663.999999999894</v>
      </c>
      <c r="H12" s="4"/>
      <c r="I12" s="4"/>
      <c r="J12" s="4"/>
      <c r="K12" s="27"/>
    </row>
    <row r="13" spans="2:11">
      <c r="B13" s="3">
        <v>10</v>
      </c>
      <c r="C13" s="2">
        <v>3.4728050231933498E-3</v>
      </c>
      <c r="E13" s="9"/>
      <c r="F13" s="10"/>
      <c r="G13" s="27"/>
      <c r="H13" s="4">
        <v>2</v>
      </c>
      <c r="I13" s="28">
        <v>32</v>
      </c>
      <c r="J13" s="29">
        <f>168-I13</f>
        <v>136</v>
      </c>
      <c r="K13" s="27">
        <f>C13*(2^24)</f>
        <v>58263.99999999984</v>
      </c>
    </row>
    <row r="14" spans="2:11">
      <c r="B14" s="3">
        <v>11</v>
      </c>
      <c r="C14" s="2">
        <v>1.2216567993164E-3</v>
      </c>
      <c r="E14" s="9">
        <v>40</v>
      </c>
      <c r="F14" s="10">
        <f>176-E14</f>
        <v>136</v>
      </c>
      <c r="G14" s="27">
        <f>C14*(2^24)</f>
        <v>20495.999999999894</v>
      </c>
      <c r="H14" s="4"/>
      <c r="I14" s="30"/>
      <c r="J14" s="31"/>
      <c r="K14" s="27"/>
    </row>
    <row r="15" spans="2:11">
      <c r="B15" s="3">
        <v>12</v>
      </c>
      <c r="C15" s="2">
        <v>-5.6405067443847604E-3</v>
      </c>
      <c r="E15" s="9"/>
      <c r="F15" s="10"/>
      <c r="G15" s="27"/>
      <c r="H15" s="4"/>
      <c r="I15" s="30">
        <v>40</v>
      </c>
      <c r="J15" s="31">
        <f>168-I15</f>
        <v>128</v>
      </c>
      <c r="K15" s="27">
        <f>C15*(2^24)</f>
        <v>-94631.999999999913</v>
      </c>
    </row>
    <row r="16" spans="2:11">
      <c r="B16" s="3">
        <v>13</v>
      </c>
      <c r="C16" s="2">
        <v>-1.0074138641357399E-2</v>
      </c>
      <c r="E16" s="9">
        <v>48</v>
      </c>
      <c r="F16" s="10">
        <f>176-E16</f>
        <v>128</v>
      </c>
      <c r="G16" s="27">
        <f>C16*(2^24)</f>
        <v>-169015.99999999962</v>
      </c>
      <c r="H16" s="4"/>
      <c r="I16" s="30"/>
      <c r="J16" s="31"/>
      <c r="K16" s="27"/>
    </row>
    <row r="17" spans="2:11">
      <c r="B17" s="3">
        <v>14</v>
      </c>
      <c r="C17" s="2">
        <v>-2.4681091308593698E-3</v>
      </c>
      <c r="E17" s="9"/>
      <c r="F17" s="10"/>
      <c r="G17" s="27"/>
      <c r="H17" s="4"/>
      <c r="I17" s="30">
        <v>48</v>
      </c>
      <c r="J17" s="31">
        <f>168-I17</f>
        <v>120</v>
      </c>
      <c r="K17" s="27">
        <f>C17*(2^24)</f>
        <v>-41407.999999999913</v>
      </c>
    </row>
    <row r="18" spans="2:11">
      <c r="B18" s="3">
        <v>15</v>
      </c>
      <c r="C18" s="2">
        <v>1.5650749206542899E-2</v>
      </c>
      <c r="E18" s="11">
        <v>56</v>
      </c>
      <c r="F18" s="12">
        <f>176-E18</f>
        <v>120</v>
      </c>
      <c r="G18" s="27">
        <f>C18*(2^24)</f>
        <v>262575.99999999884</v>
      </c>
      <c r="H18" s="4"/>
      <c r="I18" s="30"/>
      <c r="J18" s="31"/>
      <c r="K18" s="27"/>
    </row>
    <row r="19" spans="2:11">
      <c r="B19" s="3">
        <v>16</v>
      </c>
      <c r="C19" s="2">
        <v>2.48875617980957E-2</v>
      </c>
      <c r="G19" s="27"/>
      <c r="H19" s="4"/>
      <c r="I19" s="32">
        <v>56</v>
      </c>
      <c r="J19" s="33">
        <f>168-I19</f>
        <v>112</v>
      </c>
      <c r="K19" s="27">
        <f>C19*(2^24)</f>
        <v>417543.99999999994</v>
      </c>
    </row>
    <row r="20" spans="2:11">
      <c r="B20" s="3">
        <v>17</v>
      </c>
      <c r="C20" s="2">
        <v>3.9768218994140599E-3</v>
      </c>
      <c r="D20" s="3">
        <v>3</v>
      </c>
      <c r="E20" s="7">
        <v>64</v>
      </c>
      <c r="F20" s="8">
        <f>176-E20</f>
        <v>112</v>
      </c>
      <c r="G20" s="27">
        <f>C20*(2^24)</f>
        <v>66719.999999999956</v>
      </c>
      <c r="H20" s="4"/>
      <c r="I20" s="4"/>
      <c r="J20" s="4"/>
      <c r="K20" s="27"/>
    </row>
    <row r="21" spans="2:11">
      <c r="B21" s="3">
        <v>18</v>
      </c>
      <c r="C21" s="2">
        <v>-3.9942741394042899E-2</v>
      </c>
      <c r="E21" s="9"/>
      <c r="F21" s="10"/>
      <c r="G21" s="27"/>
      <c r="H21" s="4">
        <v>3</v>
      </c>
      <c r="I21" s="28">
        <v>64</v>
      </c>
      <c r="J21" s="29">
        <f>168-I21</f>
        <v>104</v>
      </c>
      <c r="K21" s="27">
        <f>C21*(2^24)</f>
        <v>-670127.99999999884</v>
      </c>
    </row>
    <row r="22" spans="2:11">
      <c r="B22" s="3">
        <v>19</v>
      </c>
      <c r="C22" s="2">
        <v>-6.0536384582519497E-2</v>
      </c>
      <c r="E22" s="9">
        <v>72</v>
      </c>
      <c r="F22" s="10">
        <f>176-E22</f>
        <v>104</v>
      </c>
      <c r="G22" s="27">
        <f>C22*(2^24)</f>
        <v>-1015631.9999999994</v>
      </c>
      <c r="H22" s="4"/>
      <c r="I22" s="30"/>
      <c r="J22" s="31"/>
      <c r="K22" s="27"/>
    </row>
    <row r="23" spans="2:11">
      <c r="B23" s="3">
        <v>20</v>
      </c>
      <c r="C23" s="2">
        <v>-5.2471160888671797E-3</v>
      </c>
      <c r="E23" s="9"/>
      <c r="F23" s="10"/>
      <c r="G23" s="27"/>
      <c r="H23" s="4"/>
      <c r="I23" s="30">
        <v>72</v>
      </c>
      <c r="J23" s="31">
        <f>168-I23</f>
        <v>96</v>
      </c>
      <c r="K23" s="27">
        <f>C23*(2^24)</f>
        <v>-88031.999999999869</v>
      </c>
    </row>
    <row r="24" spans="2:11">
      <c r="B24" s="3">
        <v>21</v>
      </c>
      <c r="C24" s="2">
        <v>0.12933921813964799</v>
      </c>
      <c r="E24" s="9">
        <v>80</v>
      </c>
      <c r="F24" s="10">
        <f>176-E24</f>
        <v>96</v>
      </c>
      <c r="G24" s="27">
        <f>C24*(2^24)</f>
        <v>2169951.9999999925</v>
      </c>
      <c r="H24" s="4"/>
      <c r="I24" s="30"/>
      <c r="J24" s="31"/>
      <c r="K24" s="27"/>
    </row>
    <row r="25" spans="2:11">
      <c r="B25" s="3">
        <v>22</v>
      </c>
      <c r="C25" s="2">
        <v>0.27560091018676702</v>
      </c>
      <c r="E25" s="9"/>
      <c r="F25" s="10"/>
      <c r="G25" s="27"/>
      <c r="H25" s="4"/>
      <c r="I25" s="32">
        <v>80</v>
      </c>
      <c r="J25" s="33">
        <f>168-I25</f>
        <v>88</v>
      </c>
      <c r="K25" s="27">
        <f>C25*(2^24)</f>
        <v>4623815.9999999907</v>
      </c>
    </row>
    <row r="26" spans="2:11">
      <c r="B26" s="3">
        <v>23</v>
      </c>
      <c r="C26" s="2">
        <v>0.339080810546875</v>
      </c>
      <c r="E26" s="11">
        <v>88</v>
      </c>
      <c r="F26" s="12">
        <f>176-E26</f>
        <v>88</v>
      </c>
      <c r="G26" s="27">
        <f>C26*(2^24)</f>
        <v>5688832</v>
      </c>
      <c r="H26" s="4"/>
      <c r="I26" s="4"/>
      <c r="J26" s="4"/>
      <c r="K26" s="27"/>
    </row>
    <row r="27" spans="2:11">
      <c r="B27" s="3">
        <v>24</v>
      </c>
      <c r="C27" s="2">
        <v>0.27560091018676702</v>
      </c>
      <c r="G27" s="27"/>
      <c r="H27" s="4"/>
      <c r="I27" s="4">
        <v>88</v>
      </c>
      <c r="J27" s="4"/>
      <c r="K27" s="27">
        <f>C27*(2^24)</f>
        <v>4623815.9999999907</v>
      </c>
    </row>
    <row r="28" spans="2:11">
      <c r="B28" s="3">
        <v>25</v>
      </c>
      <c r="C28" s="2">
        <v>0.12933921813964799</v>
      </c>
      <c r="E28" s="3">
        <v>96</v>
      </c>
      <c r="G28" s="27">
        <f>C28*(2^24)</f>
        <v>2169951.9999999925</v>
      </c>
      <c r="H28" s="4"/>
      <c r="I28" s="4"/>
      <c r="J28" s="4"/>
      <c r="K28" s="27"/>
    </row>
    <row r="29" spans="2:11">
      <c r="B29" s="3">
        <v>26</v>
      </c>
      <c r="C29" s="2">
        <v>-5.2471160888671797E-3</v>
      </c>
      <c r="G29" s="27"/>
      <c r="H29" s="4"/>
      <c r="I29" s="4">
        <v>96</v>
      </c>
      <c r="J29" s="4"/>
      <c r="K29" s="27">
        <f>C29*(2^24)</f>
        <v>-88031.999999999869</v>
      </c>
    </row>
    <row r="30" spans="2:11">
      <c r="B30" s="3">
        <v>27</v>
      </c>
      <c r="C30" s="2">
        <v>-6.0536384582519497E-2</v>
      </c>
      <c r="E30" s="3">
        <v>104</v>
      </c>
      <c r="G30" s="27">
        <f>C30*(2^24)</f>
        <v>-1015631.9999999994</v>
      </c>
      <c r="H30" s="4"/>
      <c r="I30" s="4"/>
      <c r="J30" s="4"/>
      <c r="K30" s="27"/>
    </row>
    <row r="31" spans="2:11">
      <c r="B31" s="3">
        <v>28</v>
      </c>
      <c r="C31" s="2">
        <v>-3.9942741394042899E-2</v>
      </c>
      <c r="G31" s="27"/>
      <c r="H31" s="4"/>
      <c r="I31" s="4">
        <v>104</v>
      </c>
      <c r="J31" s="4"/>
      <c r="K31" s="27">
        <f>C31*(2^24)</f>
        <v>-670127.99999999884</v>
      </c>
    </row>
    <row r="32" spans="2:11">
      <c r="B32" s="3">
        <v>29</v>
      </c>
      <c r="C32" s="2">
        <v>3.9768218994140599E-3</v>
      </c>
      <c r="E32" s="3">
        <v>112</v>
      </c>
      <c r="G32" s="27">
        <f>C32*(2^24)</f>
        <v>66719.999999999956</v>
      </c>
      <c r="H32" s="4"/>
      <c r="I32" s="4"/>
      <c r="J32" s="4"/>
      <c r="K32" s="27"/>
    </row>
    <row r="33" spans="2:11">
      <c r="B33" s="3">
        <v>30</v>
      </c>
      <c r="C33" s="2">
        <v>2.48875617980957E-2</v>
      </c>
      <c r="G33" s="27"/>
      <c r="H33" s="4"/>
      <c r="I33" s="4">
        <v>112</v>
      </c>
      <c r="J33" s="4"/>
      <c r="K33" s="27">
        <f>C33*(2^24)</f>
        <v>417543.99999999994</v>
      </c>
    </row>
    <row r="34" spans="2:11">
      <c r="B34" s="3">
        <v>31</v>
      </c>
      <c r="C34" s="2">
        <v>1.5650749206542899E-2</v>
      </c>
      <c r="E34" s="3">
        <v>120</v>
      </c>
      <c r="G34" s="27">
        <f>C34*(2^24)</f>
        <v>262575.99999999884</v>
      </c>
      <c r="H34" s="4"/>
      <c r="I34" s="4"/>
      <c r="J34" s="4"/>
      <c r="K34" s="27"/>
    </row>
    <row r="35" spans="2:11">
      <c r="B35" s="3">
        <v>32</v>
      </c>
      <c r="C35" s="2">
        <v>-2.4681091308593698E-3</v>
      </c>
      <c r="G35" s="27"/>
      <c r="H35" s="4"/>
      <c r="I35" s="4">
        <v>120</v>
      </c>
      <c r="J35" s="4"/>
      <c r="K35" s="27">
        <f>C35*(2^24)</f>
        <v>-41407.999999999913</v>
      </c>
    </row>
    <row r="36" spans="2:11">
      <c r="B36" s="3">
        <v>33</v>
      </c>
      <c r="C36" s="2">
        <v>-1.0074138641357399E-2</v>
      </c>
      <c r="E36" s="3">
        <v>128</v>
      </c>
      <c r="G36" s="27">
        <f>C36*(2^24)</f>
        <v>-169015.99999999962</v>
      </c>
      <c r="H36" s="4"/>
      <c r="I36" s="4"/>
      <c r="J36" s="4"/>
      <c r="K36" s="27"/>
    </row>
    <row r="37" spans="2:11">
      <c r="B37" s="3">
        <v>34</v>
      </c>
      <c r="C37" s="2">
        <v>-5.6405067443847604E-3</v>
      </c>
      <c r="G37" s="27"/>
      <c r="H37" s="4"/>
      <c r="I37" s="4">
        <v>128</v>
      </c>
      <c r="J37" s="4"/>
      <c r="K37" s="27">
        <f>C37*(2^24)</f>
        <v>-94631.999999999913</v>
      </c>
    </row>
    <row r="38" spans="2:11">
      <c r="B38" s="3">
        <v>35</v>
      </c>
      <c r="C38" s="2">
        <v>1.2216567993164E-3</v>
      </c>
      <c r="E38" s="3">
        <v>136</v>
      </c>
      <c r="G38" s="27">
        <f t="shared" ref="G38" si="0">C38*(2^24)</f>
        <v>20495.999999999894</v>
      </c>
      <c r="H38" s="4"/>
      <c r="I38" s="4"/>
      <c r="J38" s="4"/>
      <c r="K38" s="27"/>
    </row>
    <row r="39" spans="2:11">
      <c r="B39" s="3">
        <v>36</v>
      </c>
      <c r="C39" s="2">
        <v>3.4728050231933498E-3</v>
      </c>
      <c r="G39" s="27"/>
      <c r="H39" s="4"/>
      <c r="I39" s="4">
        <v>136</v>
      </c>
      <c r="J39" s="4"/>
      <c r="K39" s="27">
        <f t="shared" ref="K39" si="1">C39*(2^24)</f>
        <v>58263.99999999984</v>
      </c>
    </row>
    <row r="40" spans="2:11">
      <c r="B40" s="3">
        <v>37</v>
      </c>
      <c r="C40" s="2">
        <v>1.6489028930664E-3</v>
      </c>
      <c r="E40" s="3">
        <v>144</v>
      </c>
      <c r="G40" s="27">
        <f t="shared" ref="G40" si="2">C40*(2^24)</f>
        <v>27663.999999999894</v>
      </c>
      <c r="H40" s="4"/>
      <c r="I40" s="4"/>
      <c r="J40" s="4"/>
      <c r="K40" s="27"/>
    </row>
    <row r="41" spans="2:11">
      <c r="B41" s="3">
        <v>38</v>
      </c>
      <c r="C41" s="2">
        <v>-4.59194183349609E-4</v>
      </c>
      <c r="G41" s="27"/>
      <c r="H41" s="4"/>
      <c r="I41" s="4">
        <v>144</v>
      </c>
      <c r="J41" s="4"/>
      <c r="K41" s="27">
        <f t="shared" ref="K41" si="3">C41*(2^24)</f>
        <v>-7703.9999999999936</v>
      </c>
    </row>
    <row r="42" spans="2:11">
      <c r="B42" s="3">
        <v>39</v>
      </c>
      <c r="C42" s="2">
        <v>-9.1361999511718696E-4</v>
      </c>
      <c r="E42" s="3">
        <v>152</v>
      </c>
      <c r="G42" s="27">
        <f t="shared" ref="G42" si="4">C42*(2^24)</f>
        <v>-15327.999999999991</v>
      </c>
      <c r="H42" s="4"/>
      <c r="I42" s="4"/>
      <c r="J42" s="4"/>
      <c r="K42" s="27"/>
    </row>
    <row r="43" spans="2:11">
      <c r="B43" s="3">
        <v>40</v>
      </c>
      <c r="C43" s="2">
        <v>-3.4141540527343701E-4</v>
      </c>
      <c r="G43" s="27"/>
      <c r="H43" s="4"/>
      <c r="I43" s="4">
        <v>152</v>
      </c>
      <c r="J43" s="4"/>
      <c r="K43" s="27">
        <f t="shared" ref="K43" si="5">C43*(2^24)</f>
        <v>-5727.9999999999918</v>
      </c>
    </row>
    <row r="44" spans="2:11">
      <c r="B44" s="3">
        <v>41</v>
      </c>
      <c r="C44" s="2">
        <v>1.18732452392578E-4</v>
      </c>
      <c r="E44" s="3">
        <v>160</v>
      </c>
      <c r="G44" s="27">
        <f t="shared" ref="G44" si="6">C44*(2^24)</f>
        <v>1991.999999999998</v>
      </c>
      <c r="H44" s="4"/>
      <c r="I44" s="4"/>
      <c r="J44" s="4"/>
      <c r="K44" s="27"/>
    </row>
    <row r="45" spans="2:11">
      <c r="B45" s="3">
        <v>42</v>
      </c>
      <c r="C45" s="2">
        <v>1.54018402099609E-4</v>
      </c>
      <c r="G45" s="27"/>
      <c r="H45" s="4"/>
      <c r="I45" s="4">
        <v>160</v>
      </c>
      <c r="J45" s="4"/>
      <c r="K45" s="27">
        <f t="shared" ref="K45" si="7">C45*(2^24)</f>
        <v>2583.9999999999936</v>
      </c>
    </row>
    <row r="46" spans="2:11">
      <c r="B46" s="3">
        <v>43</v>
      </c>
      <c r="C46" s="2">
        <v>3.76701354980468E-5</v>
      </c>
      <c r="E46" s="3">
        <v>168</v>
      </c>
      <c r="G46" s="27">
        <f t="shared" ref="G46" si="8">C46*(2^24)</f>
        <v>631.99999999999875</v>
      </c>
      <c r="H46" s="4"/>
      <c r="I46" s="4"/>
      <c r="J46" s="4"/>
      <c r="K46" s="27"/>
    </row>
    <row r="47" spans="2:11">
      <c r="B47" s="3">
        <v>44</v>
      </c>
      <c r="C47" s="2">
        <v>-1.6212463378906199E-5</v>
      </c>
      <c r="G47" s="27"/>
      <c r="H47" s="4"/>
      <c r="I47" s="4">
        <v>168</v>
      </c>
      <c r="J47" s="4"/>
      <c r="K47" s="27">
        <f t="shared" ref="K47" si="9">C47*(2^24)</f>
        <v>-271.99999999999915</v>
      </c>
    </row>
    <row r="48" spans="2:11">
      <c r="B48" s="3">
        <v>45</v>
      </c>
      <c r="C48" s="2">
        <v>-1.00135803222656E-5</v>
      </c>
      <c r="E48" s="3">
        <v>176</v>
      </c>
      <c r="G48" s="27">
        <f t="shared" ref="G48" si="10">C48*(2^24)</f>
        <v>-167.99999999999957</v>
      </c>
      <c r="H48" s="4"/>
      <c r="I48" s="4"/>
      <c r="J48" s="4"/>
      <c r="K48" s="27"/>
    </row>
    <row r="49" spans="2:11">
      <c r="B49" s="3"/>
      <c r="G49" s="6"/>
      <c r="H49" s="4"/>
      <c r="I49" s="4"/>
      <c r="J49" s="4"/>
      <c r="K49" s="6"/>
    </row>
    <row r="50" spans="2:11">
      <c r="B50" s="3"/>
      <c r="C50" s="2">
        <f>SUM(C4:C48)</f>
        <v>0.99999999999999822</v>
      </c>
      <c r="G50" s="6">
        <f>SUM(G4:G48)</f>
        <v>8388607.9999999851</v>
      </c>
      <c r="H50" s="4"/>
      <c r="I50" s="4"/>
      <c r="J50" s="4"/>
      <c r="K50" s="6">
        <f>SUM(K4:K48)</f>
        <v>8388607.9999999832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K37"/>
  <sheetViews>
    <sheetView workbookViewId="0">
      <selection activeCell="K5" sqref="K5"/>
    </sheetView>
  </sheetViews>
  <sheetFormatPr defaultRowHeight="15"/>
  <cols>
    <col min="3" max="3" width="23.7109375" customWidth="1"/>
    <col min="5" max="6" width="4.85546875" customWidth="1"/>
    <col min="9" max="10" width="4.85546875" customWidth="1"/>
  </cols>
  <sheetData>
    <row r="4" spans="2:11">
      <c r="B4" s="3">
        <v>1</v>
      </c>
      <c r="C4" s="2">
        <v>-3.02791595458984E-5</v>
      </c>
      <c r="D4" s="3">
        <v>1</v>
      </c>
      <c r="E4" s="7">
        <v>0</v>
      </c>
      <c r="F4" s="8">
        <f>120-E4</f>
        <v>120</v>
      </c>
      <c r="G4" s="27">
        <f>C4*(2^24)</f>
        <v>-507.99999999999937</v>
      </c>
      <c r="H4" s="34"/>
      <c r="I4" s="34"/>
      <c r="J4" s="34"/>
      <c r="K4" s="27"/>
    </row>
    <row r="5" spans="2:11">
      <c r="B5" s="3">
        <v>2</v>
      </c>
      <c r="C5" s="2">
        <v>-1.74283981323242E-4</v>
      </c>
      <c r="D5" s="3"/>
      <c r="E5" s="9"/>
      <c r="F5" s="10"/>
      <c r="G5" s="27"/>
      <c r="H5" s="34">
        <v>1</v>
      </c>
      <c r="I5" s="36">
        <v>0</v>
      </c>
      <c r="J5" s="37">
        <f>112-I5</f>
        <v>112</v>
      </c>
      <c r="K5" s="27">
        <f>C5*(2^24)</f>
        <v>-2923.9999999999968</v>
      </c>
    </row>
    <row r="6" spans="2:11">
      <c r="B6" s="3">
        <v>3</v>
      </c>
      <c r="C6" s="2">
        <v>-4.46319580078125E-4</v>
      </c>
      <c r="D6" s="3"/>
      <c r="E6" s="9">
        <v>8</v>
      </c>
      <c r="F6" s="10">
        <f>120-E6</f>
        <v>112</v>
      </c>
      <c r="G6" s="27">
        <f>C6*(2^24)</f>
        <v>-7488</v>
      </c>
      <c r="H6" s="34"/>
      <c r="I6" s="38"/>
      <c r="J6" s="39"/>
      <c r="K6" s="27"/>
    </row>
    <row r="7" spans="2:11">
      <c r="B7" s="3">
        <v>4</v>
      </c>
      <c r="C7" s="2">
        <v>-4.6801567077636702E-4</v>
      </c>
      <c r="D7" s="3"/>
      <c r="E7" s="9"/>
      <c r="F7" s="10"/>
      <c r="G7" s="27"/>
      <c r="H7" s="34"/>
      <c r="I7" s="38">
        <v>8</v>
      </c>
      <c r="J7" s="39">
        <f>112-I7</f>
        <v>104</v>
      </c>
      <c r="K7" s="27">
        <f>C7*(2^24)</f>
        <v>-7851.9999999999973</v>
      </c>
    </row>
    <row r="8" spans="2:11">
      <c r="B8" s="3">
        <v>5</v>
      </c>
      <c r="C8" s="2">
        <v>6.3443183898925705E-4</v>
      </c>
      <c r="D8" s="3"/>
      <c r="E8" s="9">
        <v>16</v>
      </c>
      <c r="F8" s="10">
        <f>120-E8</f>
        <v>104</v>
      </c>
      <c r="G8" s="27">
        <f>C8*(2^24)</f>
        <v>10643.999999999987</v>
      </c>
      <c r="H8" s="34"/>
      <c r="I8" s="38"/>
      <c r="J8" s="39"/>
      <c r="K8" s="27"/>
    </row>
    <row r="9" spans="2:11">
      <c r="B9" s="3">
        <v>6</v>
      </c>
      <c r="C9" s="2">
        <v>3.3447742462158199E-3</v>
      </c>
      <c r="D9" s="3"/>
      <c r="E9" s="9"/>
      <c r="F9" s="10"/>
      <c r="G9" s="27"/>
      <c r="H9" s="34"/>
      <c r="I9" s="38">
        <v>16</v>
      </c>
      <c r="J9" s="39">
        <f>112-I9</f>
        <v>96</v>
      </c>
      <c r="K9" s="27">
        <f>C9*(2^24)</f>
        <v>56115.999999999993</v>
      </c>
    </row>
    <row r="10" spans="2:11">
      <c r="B10" s="3">
        <v>7</v>
      </c>
      <c r="C10" s="2">
        <v>5.9461593627929601E-3</v>
      </c>
      <c r="D10" s="3"/>
      <c r="E10" s="11">
        <v>24</v>
      </c>
      <c r="F10" s="12">
        <f>120-E10</f>
        <v>96</v>
      </c>
      <c r="G10" s="27">
        <f>C10*(2^24)</f>
        <v>99759.999999999854</v>
      </c>
      <c r="H10" s="34"/>
      <c r="I10" s="38"/>
      <c r="J10" s="39"/>
      <c r="K10" s="27"/>
    </row>
    <row r="11" spans="2:11">
      <c r="B11" s="3">
        <v>8</v>
      </c>
      <c r="C11" s="2">
        <v>3.8197040557861302E-3</v>
      </c>
      <c r="D11" s="3"/>
      <c r="E11" s="3"/>
      <c r="F11" s="3"/>
      <c r="G11" s="27"/>
      <c r="H11" s="34"/>
      <c r="I11" s="40">
        <v>24</v>
      </c>
      <c r="J11" s="41">
        <f>112-I11</f>
        <v>88</v>
      </c>
      <c r="K11" s="27">
        <f>C11*(2^24)</f>
        <v>64083.999999999956</v>
      </c>
    </row>
    <row r="12" spans="2:11">
      <c r="B12" s="3">
        <v>9</v>
      </c>
      <c r="C12" s="2">
        <v>-7.3227882385253898E-3</v>
      </c>
      <c r="D12" s="3">
        <v>2</v>
      </c>
      <c r="E12" s="7">
        <v>32</v>
      </c>
      <c r="F12" s="8">
        <f>120-E12</f>
        <v>88</v>
      </c>
      <c r="G12" s="27">
        <f>C12*(2^24)</f>
        <v>-122855.99999999999</v>
      </c>
      <c r="H12" s="34"/>
      <c r="I12" s="34"/>
      <c r="J12" s="34"/>
      <c r="K12" s="27"/>
    </row>
    <row r="13" spans="2:11">
      <c r="B13" s="3">
        <v>10</v>
      </c>
      <c r="C13" s="2">
        <v>-2.4541854858398399E-2</v>
      </c>
      <c r="D13" s="3"/>
      <c r="E13" s="9"/>
      <c r="F13" s="10"/>
      <c r="G13" s="27"/>
      <c r="H13" s="34">
        <v>2</v>
      </c>
      <c r="I13" s="36">
        <v>32</v>
      </c>
      <c r="J13" s="37">
        <f>112-I13</f>
        <v>80</v>
      </c>
      <c r="K13" s="27">
        <f>C13*(2^24)</f>
        <v>-411743.99999999936</v>
      </c>
    </row>
    <row r="14" spans="2:11">
      <c r="B14" s="3">
        <v>11</v>
      </c>
      <c r="C14" s="2">
        <v>-3.2989740371704102E-2</v>
      </c>
      <c r="D14" s="3"/>
      <c r="E14" s="9">
        <v>40</v>
      </c>
      <c r="F14" s="10">
        <f>120-E14</f>
        <v>80</v>
      </c>
      <c r="G14" s="27">
        <f>C14*(2^24)</f>
        <v>-553476</v>
      </c>
      <c r="H14" s="34"/>
      <c r="I14" s="38"/>
      <c r="J14" s="39"/>
      <c r="K14" s="27"/>
    </row>
    <row r="15" spans="2:11">
      <c r="B15" s="3">
        <v>12</v>
      </c>
      <c r="C15" s="2">
        <v>-1.11989974975585E-2</v>
      </c>
      <c r="D15" s="3"/>
      <c r="E15" s="9"/>
      <c r="F15" s="10"/>
      <c r="G15" s="27"/>
      <c r="H15" s="34"/>
      <c r="I15" s="38">
        <v>40</v>
      </c>
      <c r="J15" s="39">
        <f>112-I15</f>
        <v>72</v>
      </c>
      <c r="K15" s="27">
        <f>C15*(2^24)</f>
        <v>-187887.99999999843</v>
      </c>
    </row>
    <row r="16" spans="2:11">
      <c r="B16" s="3">
        <v>13</v>
      </c>
      <c r="C16" s="2">
        <v>5.2913188934326102E-2</v>
      </c>
      <c r="D16" s="3"/>
      <c r="E16" s="9">
        <v>48</v>
      </c>
      <c r="F16" s="10">
        <f>120-E16</f>
        <v>72</v>
      </c>
      <c r="G16" s="27">
        <f>C16*(2^24)</f>
        <v>887735.99999999884</v>
      </c>
      <c r="H16" s="34"/>
      <c r="I16" s="38"/>
      <c r="J16" s="39"/>
      <c r="K16" s="27"/>
    </row>
    <row r="17" spans="2:11">
      <c r="B17" s="3">
        <v>14</v>
      </c>
      <c r="C17" s="2">
        <v>0.14637112617492601</v>
      </c>
      <c r="D17" s="3"/>
      <c r="E17" s="9"/>
      <c r="F17" s="10"/>
      <c r="G17" s="27"/>
      <c r="H17" s="34"/>
      <c r="I17" s="38">
        <v>48</v>
      </c>
      <c r="J17" s="39">
        <f>112-I17</f>
        <v>64</v>
      </c>
      <c r="K17" s="27">
        <f>C17*(2^24)</f>
        <v>2455699.9999999874</v>
      </c>
    </row>
    <row r="18" spans="2:11">
      <c r="B18" s="3">
        <v>15</v>
      </c>
      <c r="C18" s="2">
        <v>0.23129534721374501</v>
      </c>
      <c r="D18" s="3"/>
      <c r="E18" s="11">
        <v>56</v>
      </c>
      <c r="F18" s="12">
        <f>120-E18</f>
        <v>64</v>
      </c>
      <c r="G18" s="27">
        <f>C18*(2^24)</f>
        <v>3880491.9999999981</v>
      </c>
      <c r="H18" s="34"/>
      <c r="I18" s="38"/>
      <c r="J18" s="39"/>
      <c r="K18" s="27"/>
    </row>
    <row r="19" spans="2:11">
      <c r="B19" s="3">
        <v>16</v>
      </c>
      <c r="C19" s="2">
        <v>0.26569509506225503</v>
      </c>
      <c r="D19" s="3"/>
      <c r="E19" s="3"/>
      <c r="F19" s="3"/>
      <c r="G19" s="27"/>
      <c r="H19" s="34"/>
      <c r="I19" s="40">
        <v>56</v>
      </c>
      <c r="J19" s="41">
        <f>112-I19</f>
        <v>56</v>
      </c>
      <c r="K19" s="27">
        <f>C19*(2^24)</f>
        <v>4457623.999999986</v>
      </c>
    </row>
    <row r="20" spans="2:11">
      <c r="B20" s="3">
        <v>17</v>
      </c>
      <c r="C20" s="2">
        <v>0.23129534721374501</v>
      </c>
      <c r="D20" s="3"/>
      <c r="E20" s="3">
        <v>64</v>
      </c>
      <c r="F20" s="3"/>
      <c r="G20" s="27">
        <f>C20*(2^24)</f>
        <v>3880491.9999999981</v>
      </c>
      <c r="H20" s="34"/>
      <c r="I20" s="34"/>
      <c r="J20" s="34"/>
      <c r="K20" s="27"/>
    </row>
    <row r="21" spans="2:11">
      <c r="B21" s="3">
        <v>18</v>
      </c>
      <c r="C21" s="2">
        <v>0.14637112617492601</v>
      </c>
      <c r="D21" s="3"/>
      <c r="E21" s="3"/>
      <c r="F21" s="3"/>
      <c r="G21" s="27"/>
      <c r="H21" s="34"/>
      <c r="I21" s="34">
        <v>64</v>
      </c>
      <c r="J21" s="34"/>
      <c r="K21" s="27">
        <f>C21*(2^24)</f>
        <v>2455699.9999999874</v>
      </c>
    </row>
    <row r="22" spans="2:11">
      <c r="B22" s="3">
        <v>19</v>
      </c>
      <c r="C22" s="2">
        <v>5.2913188934326102E-2</v>
      </c>
      <c r="D22" s="3"/>
      <c r="E22" s="3">
        <v>72</v>
      </c>
      <c r="F22" s="3"/>
      <c r="G22" s="27">
        <f>C22*(2^24)</f>
        <v>887735.99999999884</v>
      </c>
      <c r="H22" s="34"/>
      <c r="I22" s="34"/>
      <c r="J22" s="34"/>
      <c r="K22" s="27"/>
    </row>
    <row r="23" spans="2:11">
      <c r="B23" s="3">
        <v>20</v>
      </c>
      <c r="C23" s="2">
        <v>-1.11989974975585E-2</v>
      </c>
      <c r="D23" s="3"/>
      <c r="E23" s="3"/>
      <c r="F23" s="3"/>
      <c r="G23" s="27"/>
      <c r="H23" s="34"/>
      <c r="I23" s="34">
        <v>72</v>
      </c>
      <c r="J23" s="34"/>
      <c r="K23" s="27">
        <f>C23*(2^24)</f>
        <v>-187887.99999999843</v>
      </c>
    </row>
    <row r="24" spans="2:11">
      <c r="B24" s="3">
        <v>21</v>
      </c>
      <c r="C24" s="2">
        <v>-3.2989740371704102E-2</v>
      </c>
      <c r="D24" s="3"/>
      <c r="E24" s="3">
        <v>80</v>
      </c>
      <c r="F24" s="3"/>
      <c r="G24" s="27">
        <f>C24*(2^24)</f>
        <v>-553476</v>
      </c>
      <c r="H24" s="34"/>
      <c r="I24" s="34"/>
      <c r="J24" s="34"/>
      <c r="K24" s="27"/>
    </row>
    <row r="25" spans="2:11">
      <c r="B25" s="3">
        <v>22</v>
      </c>
      <c r="C25" s="2">
        <v>-2.4541854858398399E-2</v>
      </c>
      <c r="D25" s="3"/>
      <c r="E25" s="3"/>
      <c r="F25" s="3"/>
      <c r="G25" s="27"/>
      <c r="H25" s="34"/>
      <c r="I25" s="34">
        <v>80</v>
      </c>
      <c r="J25" s="34"/>
      <c r="K25" s="27">
        <f>C25*(2^24)</f>
        <v>-411743.99999999936</v>
      </c>
    </row>
    <row r="26" spans="2:11">
      <c r="B26" s="3">
        <v>23</v>
      </c>
      <c r="C26" s="2">
        <v>-7.3227882385253898E-3</v>
      </c>
      <c r="D26" s="3"/>
      <c r="E26" s="3">
        <v>88</v>
      </c>
      <c r="F26" s="3"/>
      <c r="G26" s="27">
        <f>C26*(2^24)</f>
        <v>-122855.99999999999</v>
      </c>
      <c r="H26" s="34"/>
      <c r="I26" s="34"/>
      <c r="J26" s="34"/>
      <c r="K26" s="27"/>
    </row>
    <row r="27" spans="2:11">
      <c r="B27" s="3">
        <v>24</v>
      </c>
      <c r="C27" s="2">
        <v>3.8197040557861302E-3</v>
      </c>
      <c r="D27" s="3"/>
      <c r="E27" s="3"/>
      <c r="F27" s="3"/>
      <c r="G27" s="27"/>
      <c r="H27" s="34"/>
      <c r="I27" s="34">
        <v>88</v>
      </c>
      <c r="J27" s="34"/>
      <c r="K27" s="27">
        <f>C27*(2^24)</f>
        <v>64083.999999999956</v>
      </c>
    </row>
    <row r="28" spans="2:11">
      <c r="B28" s="3">
        <v>25</v>
      </c>
      <c r="C28" s="2">
        <v>5.9461593627929601E-3</v>
      </c>
      <c r="D28" s="3"/>
      <c r="E28" s="3">
        <v>96</v>
      </c>
      <c r="F28" s="3"/>
      <c r="G28" s="27">
        <f>C28*(2^24)</f>
        <v>99759.999999999854</v>
      </c>
      <c r="H28" s="34"/>
      <c r="I28" s="34"/>
      <c r="J28" s="34"/>
      <c r="K28" s="27"/>
    </row>
    <row r="29" spans="2:11">
      <c r="B29" s="3">
        <v>26</v>
      </c>
      <c r="C29" s="2">
        <v>3.3447742462158199E-3</v>
      </c>
      <c r="D29" s="3"/>
      <c r="E29" s="3"/>
      <c r="F29" s="3"/>
      <c r="G29" s="27"/>
      <c r="H29" s="34"/>
      <c r="I29" s="34">
        <v>96</v>
      </c>
      <c r="J29" s="34"/>
      <c r="K29" s="27">
        <f>C29*(2^24)</f>
        <v>56115.999999999993</v>
      </c>
    </row>
    <row r="30" spans="2:11">
      <c r="B30" s="3">
        <v>27</v>
      </c>
      <c r="C30" s="2">
        <v>6.3443183898925705E-4</v>
      </c>
      <c r="D30" s="3"/>
      <c r="E30" s="3">
        <v>104</v>
      </c>
      <c r="F30" s="3"/>
      <c r="G30" s="27">
        <f>C30*(2^24)</f>
        <v>10643.999999999987</v>
      </c>
      <c r="H30" s="34"/>
      <c r="I30" s="34"/>
      <c r="J30" s="34"/>
      <c r="K30" s="27"/>
    </row>
    <row r="31" spans="2:11">
      <c r="B31" s="3">
        <v>28</v>
      </c>
      <c r="C31" s="2">
        <v>-4.6801567077636702E-4</v>
      </c>
      <c r="D31" s="3"/>
      <c r="E31" s="3"/>
      <c r="F31" s="3"/>
      <c r="G31" s="27"/>
      <c r="H31" s="34"/>
      <c r="I31" s="34">
        <v>104</v>
      </c>
      <c r="J31" s="34"/>
      <c r="K31" s="27">
        <f>C31*(2^24)</f>
        <v>-7851.9999999999973</v>
      </c>
    </row>
    <row r="32" spans="2:11">
      <c r="B32" s="3">
        <v>29</v>
      </c>
      <c r="C32" s="2">
        <v>-4.46319580078125E-4</v>
      </c>
      <c r="D32" s="3"/>
      <c r="E32" s="3">
        <v>112</v>
      </c>
      <c r="F32" s="3"/>
      <c r="G32" s="27">
        <f>C32*(2^24)</f>
        <v>-7488</v>
      </c>
      <c r="H32" s="34"/>
      <c r="I32" s="34"/>
      <c r="J32" s="34"/>
      <c r="K32" s="27"/>
    </row>
    <row r="33" spans="2:11">
      <c r="B33" s="3">
        <v>30</v>
      </c>
      <c r="C33" s="2">
        <v>-1.74283981323242E-4</v>
      </c>
      <c r="D33" s="3"/>
      <c r="E33" s="3"/>
      <c r="F33" s="3"/>
      <c r="G33" s="27"/>
      <c r="H33" s="34"/>
      <c r="I33" s="34">
        <v>112</v>
      </c>
      <c r="J33" s="34"/>
      <c r="K33" s="27">
        <f>C33*(2^24)</f>
        <v>-2923.9999999999968</v>
      </c>
    </row>
    <row r="34" spans="2:11">
      <c r="B34" s="3">
        <v>31</v>
      </c>
      <c r="C34" s="2">
        <v>-3.02791595458984E-5</v>
      </c>
      <c r="D34" s="3"/>
      <c r="E34" s="3">
        <v>120</v>
      </c>
      <c r="F34" s="3"/>
      <c r="G34" s="27">
        <f>C34*(2^24)</f>
        <v>-507.99999999999937</v>
      </c>
      <c r="H34" s="34"/>
      <c r="I34" s="34"/>
      <c r="J34" s="34"/>
      <c r="K34" s="27"/>
    </row>
    <row r="35" spans="2:11">
      <c r="B35" s="3"/>
      <c r="C35" s="2"/>
      <c r="D35" s="3"/>
      <c r="E35" s="3"/>
      <c r="F35" s="3"/>
      <c r="G35" s="27"/>
      <c r="H35" s="34"/>
      <c r="I35" s="34"/>
      <c r="J35" s="34"/>
      <c r="K35" s="27"/>
    </row>
    <row r="36" spans="2:11">
      <c r="B36" s="2"/>
      <c r="C36" s="2"/>
      <c r="D36" s="3"/>
      <c r="E36" s="3"/>
      <c r="F36" s="3"/>
      <c r="G36" s="26"/>
      <c r="H36" s="35"/>
      <c r="I36" s="35"/>
      <c r="J36" s="35"/>
      <c r="K36" s="26"/>
    </row>
    <row r="37" spans="2:11">
      <c r="B37" s="2"/>
      <c r="C37" s="2">
        <f>SUM(C4:C35)</f>
        <v>0.99999999999999756</v>
      </c>
      <c r="D37" s="3"/>
      <c r="E37" s="3"/>
      <c r="F37" s="3"/>
      <c r="G37" s="27">
        <f>SUM(G4:G35)</f>
        <v>8388607.9999999925</v>
      </c>
      <c r="H37" s="34"/>
      <c r="I37" s="34"/>
      <c r="J37" s="34"/>
      <c r="K37" s="27">
        <f>SUM(K4:K35)</f>
        <v>8388607.9999999646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"/>
  <sheetViews>
    <sheetView topLeftCell="D1" workbookViewId="0">
      <selection activeCell="K30" sqref="K30"/>
    </sheetView>
  </sheetViews>
  <sheetFormatPr defaultRowHeight="15"/>
  <cols>
    <col min="3" max="3" width="26" style="5" customWidth="1"/>
    <col min="4" max="4" width="12.85546875" customWidth="1"/>
    <col min="5" max="5" width="5" customWidth="1"/>
    <col min="6" max="6" width="5.140625" customWidth="1"/>
    <col min="7" max="7" width="10.28515625" style="13" customWidth="1"/>
    <col min="8" max="8" width="12.5703125" customWidth="1"/>
    <col min="9" max="9" width="4.85546875" customWidth="1"/>
    <col min="10" max="10" width="5" customWidth="1"/>
    <col min="11" max="11" width="9.140625" style="13"/>
  </cols>
  <sheetData>
    <row r="1" spans="1:11">
      <c r="A1" t="s">
        <v>2</v>
      </c>
    </row>
    <row r="5" spans="1:11">
      <c r="C5" s="5">
        <v>-1.6689300537109299E-4</v>
      </c>
      <c r="D5">
        <v>1</v>
      </c>
      <c r="E5" s="17">
        <v>0</v>
      </c>
      <c r="F5" s="18">
        <f>72-E5</f>
        <v>72</v>
      </c>
      <c r="G5" s="13">
        <f>C5*(2^24)</f>
        <v>-2799.9999999999873</v>
      </c>
      <c r="H5" s="44">
        <v>0</v>
      </c>
    </row>
    <row r="6" spans="1:11">
      <c r="C6" s="5">
        <v>-1.3980865478515599E-3</v>
      </c>
      <c r="E6" s="19"/>
      <c r="F6" s="20"/>
      <c r="H6">
        <v>1</v>
      </c>
      <c r="I6" s="17">
        <v>0</v>
      </c>
      <c r="J6" s="18">
        <f>64-I6</f>
        <v>64</v>
      </c>
      <c r="K6" s="13">
        <f>C6*(2^24)</f>
        <v>-23455.999999999956</v>
      </c>
    </row>
    <row r="7" spans="1:11">
      <c r="C7" s="5">
        <v>-5.5046081542968698E-3</v>
      </c>
      <c r="E7" s="19">
        <v>8</v>
      </c>
      <c r="F7" s="20">
        <f>72-E7</f>
        <v>64</v>
      </c>
      <c r="G7" s="13">
        <f t="shared" ref="G7" si="0">C7*(2^24)</f>
        <v>-92351.999999999913</v>
      </c>
      <c r="H7" s="44">
        <v>2</v>
      </c>
      <c r="I7" s="19"/>
      <c r="J7" s="20"/>
    </row>
    <row r="8" spans="1:11">
      <c r="C8" s="5">
        <v>-1.27487182617187E-2</v>
      </c>
      <c r="E8" s="19"/>
      <c r="F8" s="20"/>
      <c r="H8">
        <v>3</v>
      </c>
      <c r="I8" s="19">
        <v>8</v>
      </c>
      <c r="J8" s="20">
        <f>64-I8</f>
        <v>56</v>
      </c>
      <c r="K8" s="13">
        <f t="shared" ref="K8" si="1">C8*(2^24)</f>
        <v>-213887.99999999916</v>
      </c>
    </row>
    <row r="9" spans="1:11">
      <c r="C9" s="5">
        <v>-1.6282081604003899E-2</v>
      </c>
      <c r="E9" s="19">
        <v>16</v>
      </c>
      <c r="F9" s="20">
        <f>72-E9</f>
        <v>56</v>
      </c>
      <c r="G9" s="13">
        <f t="shared" ref="G9" si="2">C9*(2^24)</f>
        <v>-273167.99999999988</v>
      </c>
      <c r="H9" s="44">
        <v>4</v>
      </c>
      <c r="I9" s="19"/>
      <c r="J9" s="20"/>
    </row>
    <row r="10" spans="1:11">
      <c r="C10" s="5">
        <v>2.5177001953125E-4</v>
      </c>
      <c r="E10" s="19"/>
      <c r="F10" s="20"/>
      <c r="H10">
        <v>5</v>
      </c>
      <c r="I10" s="19">
        <v>16</v>
      </c>
      <c r="J10" s="20">
        <f>64-I10</f>
        <v>48</v>
      </c>
      <c r="K10" s="13">
        <f t="shared" ref="K10" si="3">C10*(2^24)</f>
        <v>4224</v>
      </c>
    </row>
    <row r="11" spans="1:11">
      <c r="C11" s="5">
        <v>5.2798271179199198E-2</v>
      </c>
      <c r="E11" s="21">
        <v>24</v>
      </c>
      <c r="F11" s="22">
        <f>72-E11</f>
        <v>48</v>
      </c>
      <c r="G11" s="13">
        <f t="shared" ref="G11" si="4">C11*(2^24)</f>
        <v>885807.99999999965</v>
      </c>
      <c r="H11" s="44">
        <v>6</v>
      </c>
      <c r="I11" s="19"/>
      <c r="J11" s="20"/>
    </row>
    <row r="12" spans="1:11">
      <c r="C12" s="5">
        <v>0.137110710144042</v>
      </c>
      <c r="H12">
        <v>7</v>
      </c>
      <c r="I12" s="19">
        <v>24</v>
      </c>
      <c r="J12" s="20">
        <f>64-I12</f>
        <v>40</v>
      </c>
      <c r="K12" s="13">
        <f t="shared" ref="K12" si="5">C12*(2^24)</f>
        <v>2300335.9999999837</v>
      </c>
    </row>
    <row r="13" spans="1:11">
      <c r="C13" s="5">
        <v>0.21915531158447199</v>
      </c>
      <c r="D13">
        <v>2</v>
      </c>
      <c r="E13" s="42">
        <v>32</v>
      </c>
      <c r="F13" s="43">
        <f>72-E13</f>
        <v>40</v>
      </c>
      <c r="G13" s="13">
        <f t="shared" ref="G13" si="6">C13*(2^24)</f>
        <v>3676815.9999999888</v>
      </c>
      <c r="H13" s="44">
        <v>8</v>
      </c>
      <c r="I13" s="19"/>
      <c r="J13" s="20"/>
    </row>
    <row r="14" spans="1:11">
      <c r="C14" s="5">
        <v>0.25356864929199202</v>
      </c>
      <c r="E14" s="16"/>
      <c r="F14" s="16"/>
      <c r="H14">
        <v>9</v>
      </c>
      <c r="I14" s="21">
        <v>32</v>
      </c>
      <c r="J14" s="22">
        <f>64-I14</f>
        <v>32</v>
      </c>
      <c r="K14" s="13">
        <f t="shared" ref="K14" si="7">C14*(2^24)</f>
        <v>4254175.9999999972</v>
      </c>
    </row>
    <row r="15" spans="1:11">
      <c r="C15" s="5">
        <v>0.21915531158447199</v>
      </c>
      <c r="E15" s="16">
        <v>40</v>
      </c>
      <c r="F15" s="16"/>
      <c r="G15" s="13">
        <f t="shared" ref="G15" si="8">C15*(2^24)</f>
        <v>3676815.9999999888</v>
      </c>
      <c r="H15" s="44">
        <v>10</v>
      </c>
      <c r="I15" s="16"/>
      <c r="J15" s="16"/>
    </row>
    <row r="16" spans="1:11">
      <c r="C16" s="5">
        <v>0.137110710144042</v>
      </c>
      <c r="E16" s="16"/>
      <c r="F16" s="16"/>
      <c r="H16">
        <v>11</v>
      </c>
      <c r="I16" s="16">
        <v>40</v>
      </c>
      <c r="J16" s="16"/>
      <c r="K16" s="13">
        <f t="shared" ref="K16" si="9">C16*(2^24)</f>
        <v>2300335.9999999837</v>
      </c>
    </row>
    <row r="17" spans="3:11">
      <c r="C17" s="5">
        <v>5.2798271179199198E-2</v>
      </c>
      <c r="E17" s="16">
        <v>48</v>
      </c>
      <c r="F17" s="16"/>
      <c r="G17" s="13">
        <f t="shared" ref="G17" si="10">C17*(2^24)</f>
        <v>885807.99999999965</v>
      </c>
      <c r="H17" s="44">
        <v>12</v>
      </c>
    </row>
    <row r="18" spans="3:11">
      <c r="C18" s="5">
        <v>2.5177001953125E-4</v>
      </c>
      <c r="H18">
        <v>13</v>
      </c>
      <c r="I18">
        <v>48</v>
      </c>
      <c r="K18" s="13">
        <f t="shared" ref="K18" si="11">C18*(2^24)</f>
        <v>4224</v>
      </c>
    </row>
    <row r="19" spans="3:11">
      <c r="C19" s="5">
        <v>-1.6282081604003899E-2</v>
      </c>
      <c r="E19">
        <v>56</v>
      </c>
      <c r="G19" s="13">
        <f t="shared" ref="G19" si="12">C19*(2^24)</f>
        <v>-273167.99999999988</v>
      </c>
      <c r="H19" s="44">
        <v>14</v>
      </c>
    </row>
    <row r="20" spans="3:11">
      <c r="C20" s="5">
        <v>-1.27487182617187E-2</v>
      </c>
      <c r="H20">
        <v>15</v>
      </c>
      <c r="I20">
        <v>56</v>
      </c>
      <c r="K20" s="13">
        <f t="shared" ref="K20" si="13">C20*(2^24)</f>
        <v>-213887.99999999916</v>
      </c>
    </row>
    <row r="21" spans="3:11">
      <c r="C21" s="5">
        <v>-5.5046081542968698E-3</v>
      </c>
      <c r="E21">
        <v>64</v>
      </c>
      <c r="G21" s="13">
        <f t="shared" ref="G21" si="14">C21*(2^24)</f>
        <v>-92351.999999999913</v>
      </c>
      <c r="H21" s="44">
        <v>16</v>
      </c>
    </row>
    <row r="22" spans="3:11">
      <c r="C22" s="5">
        <v>-1.3980865478515599E-3</v>
      </c>
      <c r="H22">
        <v>17</v>
      </c>
      <c r="I22">
        <v>64</v>
      </c>
      <c r="K22" s="13">
        <f t="shared" ref="K22" si="15">C22*(2^24)</f>
        <v>-23455.999999999956</v>
      </c>
    </row>
    <row r="23" spans="3:11">
      <c r="C23" s="5">
        <v>-1.6689300537109299E-4</v>
      </c>
      <c r="E23">
        <v>72</v>
      </c>
      <c r="G23" s="13">
        <f t="shared" ref="G23" si="16">C23*(2^24)</f>
        <v>-2799.9999999999873</v>
      </c>
      <c r="H23" s="44">
        <v>18</v>
      </c>
    </row>
    <row r="24" spans="3:11">
      <c r="H24">
        <v>19</v>
      </c>
    </row>
    <row r="25" spans="3:11">
      <c r="G25" s="13">
        <f>SUM(G5:G24)</f>
        <v>8388607.9999999776</v>
      </c>
      <c r="H25" s="44">
        <v>20</v>
      </c>
      <c r="K25" s="13">
        <f>SUM(K6:K24)</f>
        <v>8388607.9999999646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D5:E105"/>
  <sheetViews>
    <sheetView workbookViewId="0">
      <selection activeCell="D3" sqref="D3"/>
    </sheetView>
  </sheetViews>
  <sheetFormatPr defaultRowHeight="15"/>
  <cols>
    <col min="2" max="2" width="16" customWidth="1"/>
    <col min="3" max="4" width="12.140625" customWidth="1"/>
    <col min="5" max="5" width="15.42578125" style="4" customWidth="1"/>
  </cols>
  <sheetData>
    <row r="5" spans="4:5">
      <c r="D5">
        <v>0</v>
      </c>
      <c r="E5" s="4">
        <v>0</v>
      </c>
    </row>
    <row r="6" spans="4:5">
      <c r="D6">
        <v>1</v>
      </c>
      <c r="E6" s="4">
        <f t="shared" ref="E6:E69" si="0">E7*0.922571427154763</f>
        <v>368044.10833482322</v>
      </c>
    </row>
    <row r="7" spans="4:5">
      <c r="D7">
        <v>2</v>
      </c>
      <c r="E7" s="4">
        <f t="shared" si="0"/>
        <v>398932.9145710505</v>
      </c>
    </row>
    <row r="8" spans="4:5">
      <c r="D8">
        <v>3</v>
      </c>
      <c r="E8" s="4">
        <f t="shared" si="0"/>
        <v>432414.12299248326</v>
      </c>
    </row>
    <row r="9" spans="4:5">
      <c r="D9">
        <v>4</v>
      </c>
      <c r="E9" s="4">
        <f t="shared" si="0"/>
        <v>468705.30591442762</v>
      </c>
    </row>
    <row r="10" spans="4:5">
      <c r="D10">
        <v>5</v>
      </c>
      <c r="E10" s="4">
        <f t="shared" si="0"/>
        <v>508042.29582518974</v>
      </c>
    </row>
    <row r="11" spans="4:5">
      <c r="D11">
        <v>6</v>
      </c>
      <c r="E11" s="4">
        <f t="shared" si="0"/>
        <v>550680.71790604538</v>
      </c>
    </row>
    <row r="12" spans="4:5">
      <c r="D12">
        <v>7</v>
      </c>
      <c r="E12" s="4">
        <f t="shared" si="0"/>
        <v>596897.65117088077</v>
      </c>
    </row>
    <row r="13" spans="4:5">
      <c r="D13">
        <v>8</v>
      </c>
      <c r="E13" s="4">
        <f t="shared" si="0"/>
        <v>646993.42902015767</v>
      </c>
    </row>
    <row r="14" spans="4:5">
      <c r="D14">
        <v>9</v>
      </c>
      <c r="E14" s="4">
        <f t="shared" si="0"/>
        <v>701293.59090981621</v>
      </c>
    </row>
    <row r="15" spans="4:5">
      <c r="D15">
        <v>10</v>
      </c>
      <c r="E15" s="4">
        <f t="shared" si="0"/>
        <v>760150.99781772553</v>
      </c>
    </row>
    <row r="16" spans="4:5">
      <c r="D16">
        <v>11</v>
      </c>
      <c r="E16" s="4">
        <f t="shared" si="0"/>
        <v>823948.12525470601</v>
      </c>
    </row>
    <row r="17" spans="4:5">
      <c r="D17">
        <v>12</v>
      </c>
      <c r="E17" s="4">
        <f t="shared" si="0"/>
        <v>893099.54872088972</v>
      </c>
    </row>
    <row r="18" spans="4:5">
      <c r="D18">
        <v>13</v>
      </c>
      <c r="E18" s="4">
        <f t="shared" si="0"/>
        <v>968054.63775876362</v>
      </c>
    </row>
    <row r="19" spans="4:5">
      <c r="D19">
        <v>14</v>
      </c>
      <c r="E19" s="4">
        <f t="shared" si="0"/>
        <v>1049300.4761097708</v>
      </c>
    </row>
    <row r="20" spans="4:5">
      <c r="D20">
        <v>15</v>
      </c>
      <c r="E20" s="4">
        <f t="shared" si="0"/>
        <v>1137365.0269506436</v>
      </c>
    </row>
    <row r="21" spans="4:5">
      <c r="D21">
        <v>16</v>
      </c>
      <c r="E21" s="4">
        <f t="shared" si="0"/>
        <v>1232820.5637782542</v>
      </c>
    </row>
    <row r="22" spans="4:5">
      <c r="D22">
        <v>17</v>
      </c>
      <c r="E22" s="4">
        <f t="shared" si="0"/>
        <v>1336287.3892380437</v>
      </c>
    </row>
    <row r="23" spans="4:5">
      <c r="D23">
        <v>18</v>
      </c>
      <c r="E23" s="4">
        <f t="shared" si="0"/>
        <v>1448437.8660622437</v>
      </c>
    </row>
    <row r="24" spans="4:5">
      <c r="D24">
        <v>19</v>
      </c>
      <c r="E24" s="4">
        <f t="shared" si="0"/>
        <v>1570000.7863123054</v>
      </c>
    </row>
    <row r="25" spans="4:5">
      <c r="D25">
        <v>20</v>
      </c>
      <c r="E25" s="4">
        <f t="shared" si="0"/>
        <v>1701766.1073183604</v>
      </c>
    </row>
    <row r="26" spans="4:5">
      <c r="D26">
        <v>21</v>
      </c>
      <c r="E26" s="4">
        <f t="shared" si="0"/>
        <v>1844590.0850914668</v>
      </c>
    </row>
    <row r="27" spans="4:5">
      <c r="D27">
        <v>22</v>
      </c>
      <c r="E27" s="4">
        <f t="shared" si="0"/>
        <v>1999400.838567303</v>
      </c>
    </row>
    <row r="28" spans="4:5">
      <c r="D28">
        <v>23</v>
      </c>
      <c r="E28" s="4">
        <f t="shared" si="0"/>
        <v>2167204.3808396636</v>
      </c>
    </row>
    <row r="29" spans="4:5">
      <c r="D29">
        <v>24</v>
      </c>
      <c r="E29" s="4">
        <f t="shared" si="0"/>
        <v>2349091.1565767699</v>
      </c>
    </row>
    <row r="30" spans="4:5">
      <c r="D30">
        <v>25</v>
      </c>
      <c r="E30" s="4">
        <f t="shared" si="0"/>
        <v>2546243.1281027584</v>
      </c>
    </row>
    <row r="31" spans="4:5">
      <c r="D31">
        <v>26</v>
      </c>
      <c r="E31" s="4">
        <f t="shared" si="0"/>
        <v>2759941.4561921195</v>
      </c>
    </row>
    <row r="32" spans="4:5">
      <c r="D32">
        <v>27</v>
      </c>
      <c r="E32" s="4">
        <f t="shared" si="0"/>
        <v>2991574.8254895112</v>
      </c>
    </row>
    <row r="33" spans="4:5">
      <c r="D33">
        <v>28</v>
      </c>
      <c r="E33" s="4">
        <f t="shared" si="0"/>
        <v>3242648.4686563667</v>
      </c>
    </row>
    <row r="34" spans="4:5">
      <c r="D34">
        <v>29</v>
      </c>
      <c r="E34" s="4">
        <f t="shared" si="0"/>
        <v>3514793.9478862775</v>
      </c>
    </row>
    <row r="35" spans="4:5">
      <c r="D35">
        <v>30</v>
      </c>
      <c r="E35" s="4">
        <f t="shared" si="0"/>
        <v>3809779.7573527759</v>
      </c>
    </row>
    <row r="36" spans="4:5">
      <c r="D36">
        <v>31</v>
      </c>
      <c r="E36" s="4">
        <f t="shared" si="0"/>
        <v>4129522.8154878444</v>
      </c>
    </row>
    <row r="37" spans="4:5">
      <c r="D37">
        <v>32</v>
      </c>
      <c r="E37" s="4">
        <f t="shared" si="0"/>
        <v>4476100.9217718914</v>
      </c>
    </row>
    <row r="38" spans="4:5">
      <c r="D38">
        <v>33</v>
      </c>
      <c r="E38" s="4">
        <f t="shared" si="0"/>
        <v>4851766.2589836717</v>
      </c>
    </row>
    <row r="39" spans="4:5">
      <c r="D39">
        <v>34</v>
      </c>
      <c r="E39" s="4">
        <f t="shared" si="0"/>
        <v>5258960.0286523709</v>
      </c>
    </row>
    <row r="40" spans="4:5">
      <c r="D40">
        <v>35</v>
      </c>
      <c r="E40" s="4">
        <f t="shared" si="0"/>
        <v>5700328.3148180256</v>
      </c>
    </row>
    <row r="41" spans="4:5">
      <c r="D41">
        <v>36</v>
      </c>
      <c r="E41" s="4">
        <f t="shared" si="0"/>
        <v>6178739.2791883908</v>
      </c>
    </row>
    <row r="42" spans="4:5">
      <c r="D42">
        <v>37</v>
      </c>
      <c r="E42" s="4">
        <f t="shared" si="0"/>
        <v>6697301.7994322684</v>
      </c>
    </row>
    <row r="43" spans="4:5">
      <c r="D43">
        <v>38</v>
      </c>
      <c r="E43" s="4">
        <f t="shared" si="0"/>
        <v>7259385.6717272727</v>
      </c>
    </row>
    <row r="44" spans="4:5">
      <c r="D44">
        <v>39</v>
      </c>
      <c r="E44" s="4">
        <f t="shared" si="0"/>
        <v>7868643.5088450853</v>
      </c>
    </row>
    <row r="45" spans="4:5">
      <c r="D45">
        <v>40</v>
      </c>
      <c r="E45" s="4">
        <f t="shared" si="0"/>
        <v>8529034.4760754295</v>
      </c>
    </row>
    <row r="46" spans="4:5">
      <c r="D46">
        <v>41</v>
      </c>
      <c r="E46" s="4">
        <f t="shared" si="0"/>
        <v>9244850.0192328934</v>
      </c>
    </row>
    <row r="47" spans="4:5">
      <c r="D47">
        <v>42</v>
      </c>
      <c r="E47" s="4">
        <f t="shared" si="0"/>
        <v>10020741.751935976</v>
      </c>
    </row>
    <row r="48" spans="4:5">
      <c r="D48">
        <v>43</v>
      </c>
      <c r="E48" s="4">
        <f t="shared" si="0"/>
        <v>10861751.683379391</v>
      </c>
    </row>
    <row r="49" spans="4:5">
      <c r="D49">
        <v>44</v>
      </c>
      <c r="E49" s="4">
        <f t="shared" si="0"/>
        <v>11773344.983030038</v>
      </c>
    </row>
    <row r="50" spans="4:5">
      <c r="D50">
        <v>45</v>
      </c>
      <c r="E50" s="4">
        <f t="shared" si="0"/>
        <v>12761445.49516277</v>
      </c>
    </row>
    <row r="51" spans="4:5">
      <c r="D51">
        <v>46</v>
      </c>
      <c r="E51" s="4">
        <f t="shared" si="0"/>
        <v>13832474.234021572</v>
      </c>
    </row>
    <row r="52" spans="4:5">
      <c r="D52">
        <v>47</v>
      </c>
      <c r="E52" s="4">
        <f t="shared" si="0"/>
        <v>14993391.109760815</v>
      </c>
    </row>
    <row r="53" spans="4:5">
      <c r="D53">
        <v>48</v>
      </c>
      <c r="E53" s="4">
        <f t="shared" si="0"/>
        <v>16251740.156315992</v>
      </c>
    </row>
    <row r="54" spans="4:5">
      <c r="D54">
        <v>49</v>
      </c>
      <c r="E54" s="4">
        <f t="shared" si="0"/>
        <v>17615698.555110067</v>
      </c>
    </row>
    <row r="55" spans="4:5">
      <c r="D55">
        <v>50</v>
      </c>
      <c r="E55" s="4">
        <f t="shared" si="0"/>
        <v>19094129.773168232</v>
      </c>
    </row>
    <row r="56" spans="4:5">
      <c r="D56">
        <v>51</v>
      </c>
      <c r="E56" s="4">
        <f t="shared" si="0"/>
        <v>20696641.160950627</v>
      </c>
    </row>
    <row r="57" spans="4:5">
      <c r="D57">
        <v>52</v>
      </c>
      <c r="E57" s="4">
        <f t="shared" si="0"/>
        <v>22433646.384193435</v>
      </c>
    </row>
    <row r="58" spans="4:5">
      <c r="D58">
        <v>53</v>
      </c>
      <c r="E58" s="4">
        <f t="shared" si="0"/>
        <v>24316433.095461726</v>
      </c>
    </row>
    <row r="59" spans="4:5">
      <c r="D59">
        <v>54</v>
      </c>
      <c r="E59" s="4">
        <f t="shared" si="0"/>
        <v>26357236.285166893</v>
      </c>
    </row>
    <row r="60" spans="4:5">
      <c r="D60">
        <v>55</v>
      </c>
      <c r="E60" s="4">
        <f t="shared" si="0"/>
        <v>28569317.788708646</v>
      </c>
    </row>
    <row r="61" spans="4:5">
      <c r="D61">
        <v>56</v>
      </c>
      <c r="E61" s="4">
        <f t="shared" si="0"/>
        <v>30967052.46640604</v>
      </c>
    </row>
    <row r="62" spans="4:5">
      <c r="D62">
        <v>57</v>
      </c>
      <c r="E62" s="4">
        <f t="shared" si="0"/>
        <v>33566021.616244204</v>
      </c>
    </row>
    <row r="63" spans="4:5">
      <c r="D63">
        <v>58</v>
      </c>
      <c r="E63" s="4">
        <f t="shared" si="0"/>
        <v>36383114.226464599</v>
      </c>
    </row>
    <row r="64" spans="4:5">
      <c r="D64">
        <v>59</v>
      </c>
      <c r="E64" s="4">
        <f t="shared" si="0"/>
        <v>39436636.725972727</v>
      </c>
    </row>
    <row r="65" spans="4:5">
      <c r="D65">
        <v>60</v>
      </c>
      <c r="E65" s="4">
        <f t="shared" si="0"/>
        <v>42746431.945758879</v>
      </c>
    </row>
    <row r="66" spans="4:5">
      <c r="D66">
        <v>61</v>
      </c>
      <c r="E66" s="4">
        <f t="shared" si="0"/>
        <v>46334008.06438382</v>
      </c>
    </row>
    <row r="67" spans="4:5">
      <c r="D67">
        <v>62</v>
      </c>
      <c r="E67" s="4">
        <f t="shared" si="0"/>
        <v>50222678.375461116</v>
      </c>
    </row>
    <row r="68" spans="4:5">
      <c r="D68">
        <v>63</v>
      </c>
      <c r="E68" s="4">
        <f t="shared" si="0"/>
        <v>54437712.785393007</v>
      </c>
    </row>
    <row r="69" spans="4:5">
      <c r="D69">
        <v>64</v>
      </c>
      <c r="E69" s="4">
        <f t="shared" si="0"/>
        <v>59006502.025843665</v>
      </c>
    </row>
    <row r="70" spans="4:5">
      <c r="D70">
        <v>65</v>
      </c>
      <c r="E70" s="4">
        <f t="shared" ref="E70:E103" si="1">E71*0.922571427154763</f>
        <v>63958735.648058623</v>
      </c>
    </row>
    <row r="71" spans="4:5">
      <c r="D71">
        <v>66</v>
      </c>
      <c r="E71" s="4">
        <f t="shared" si="1"/>
        <v>69326594.955698133</v>
      </c>
    </row>
    <row r="72" spans="4:5">
      <c r="D72">
        <v>67</v>
      </c>
      <c r="E72" s="4">
        <f t="shared" si="1"/>
        <v>75144962.129927814</v>
      </c>
    </row>
    <row r="73" spans="4:5">
      <c r="D73">
        <v>68</v>
      </c>
      <c r="E73" s="4">
        <f t="shared" si="1"/>
        <v>81451646.90573287</v>
      </c>
    </row>
    <row r="74" spans="4:5">
      <c r="D74">
        <v>69</v>
      </c>
      <c r="E74" s="4">
        <f t="shared" si="1"/>
        <v>88287632.272475749</v>
      </c>
    </row>
    <row r="75" spans="4:5">
      <c r="D75">
        <v>70</v>
      </c>
      <c r="E75" s="4">
        <f t="shared" si="1"/>
        <v>95697340.795343474</v>
      </c>
    </row>
    <row r="76" spans="4:5">
      <c r="D76">
        <v>71</v>
      </c>
      <c r="E76" s="4">
        <f t="shared" si="1"/>
        <v>103728923.28833209</v>
      </c>
    </row>
    <row r="77" spans="4:5">
      <c r="D77">
        <v>72</v>
      </c>
      <c r="E77" s="4">
        <f t="shared" si="1"/>
        <v>112434571.71466397</v>
      </c>
    </row>
    <row r="78" spans="4:5">
      <c r="D78">
        <v>73</v>
      </c>
      <c r="E78" s="4">
        <f t="shared" si="1"/>
        <v>121870858.34797142</v>
      </c>
    </row>
    <row r="79" spans="4:5">
      <c r="D79">
        <v>74</v>
      </c>
      <c r="E79" s="4">
        <f t="shared" si="1"/>
        <v>132099103.39823191</v>
      </c>
    </row>
    <row r="80" spans="4:5">
      <c r="D80">
        <v>75</v>
      </c>
      <c r="E80" s="4">
        <f t="shared" si="1"/>
        <v>143185773.49141341</v>
      </c>
    </row>
    <row r="81" spans="4:5">
      <c r="D81">
        <v>76</v>
      </c>
      <c r="E81" s="4">
        <f t="shared" si="1"/>
        <v>155202913.59228683</v>
      </c>
    </row>
    <row r="82" spans="4:5">
      <c r="D82">
        <v>77</v>
      </c>
      <c r="E82" s="4">
        <f t="shared" si="1"/>
        <v>168228615.177187</v>
      </c>
    </row>
    <row r="83" spans="4:5">
      <c r="D83">
        <v>78</v>
      </c>
      <c r="E83" s="4">
        <f t="shared" si="1"/>
        <v>182347523.69906893</v>
      </c>
    </row>
    <row r="84" spans="4:5">
      <c r="D84">
        <v>79</v>
      </c>
      <c r="E84" s="4">
        <f t="shared" si="1"/>
        <v>197651388.6425401</v>
      </c>
    </row>
    <row r="85" spans="4:5">
      <c r="D85">
        <v>80</v>
      </c>
      <c r="E85" s="4">
        <f t="shared" si="1"/>
        <v>214239659.74331409</v>
      </c>
    </row>
    <row r="86" spans="4:5">
      <c r="D86">
        <v>81</v>
      </c>
      <c r="E86" s="4">
        <f t="shared" si="1"/>
        <v>232220133.24652314</v>
      </c>
    </row>
    <row r="87" spans="4:5">
      <c r="D87">
        <v>82</v>
      </c>
      <c r="E87" s="4">
        <f t="shared" si="1"/>
        <v>251709652.40349656</v>
      </c>
    </row>
    <row r="88" spans="4:5">
      <c r="D88">
        <v>83</v>
      </c>
      <c r="E88" s="4">
        <f t="shared" si="1"/>
        <v>272834866.75907189</v>
      </c>
    </row>
    <row r="89" spans="4:5">
      <c r="D89">
        <v>84</v>
      </c>
      <c r="E89" s="4">
        <f t="shared" si="1"/>
        <v>295733055.1635471</v>
      </c>
    </row>
    <row r="90" spans="4:5">
      <c r="D90">
        <v>85</v>
      </c>
      <c r="E90" s="4">
        <f t="shared" si="1"/>
        <v>320553017.85748601</v>
      </c>
    </row>
    <row r="91" spans="4:5">
      <c r="D91">
        <v>86</v>
      </c>
      <c r="E91" s="4">
        <f t="shared" si="1"/>
        <v>347456043.42644858</v>
      </c>
    </row>
    <row r="92" spans="4:5">
      <c r="D92">
        <v>87</v>
      </c>
      <c r="E92" s="4">
        <f t="shared" si="1"/>
        <v>376616956.90924776</v>
      </c>
    </row>
    <row r="93" spans="4:5">
      <c r="D93">
        <v>88</v>
      </c>
      <c r="E93" s="4">
        <f t="shared" si="1"/>
        <v>408225255.87069756</v>
      </c>
    </row>
    <row r="94" spans="4:5">
      <c r="D94">
        <v>89</v>
      </c>
      <c r="E94" s="4">
        <f t="shared" si="1"/>
        <v>442486341.82144147</v>
      </c>
    </row>
    <row r="95" spans="4:5">
      <c r="D95">
        <v>90</v>
      </c>
      <c r="E95" s="4">
        <f t="shared" si="1"/>
        <v>479622854.98704654</v>
      </c>
    </row>
    <row r="96" spans="4:5">
      <c r="D96">
        <v>91</v>
      </c>
      <c r="E96" s="4">
        <f t="shared" si="1"/>
        <v>519876121.10014862</v>
      </c>
    </row>
    <row r="97" spans="4:5">
      <c r="D97">
        <v>92</v>
      </c>
      <c r="E97" s="4">
        <f t="shared" si="1"/>
        <v>563507719.61739767</v>
      </c>
    </row>
    <row r="98" spans="4:5">
      <c r="D98">
        <v>93</v>
      </c>
      <c r="E98" s="4">
        <f t="shared" si="1"/>
        <v>610801183.55201149</v>
      </c>
    </row>
    <row r="99" spans="4:5">
      <c r="D99">
        <v>94</v>
      </c>
      <c r="E99" s="4">
        <f t="shared" si="1"/>
        <v>662063841.96803057</v>
      </c>
    </row>
    <row r="100" spans="4:5">
      <c r="D100">
        <v>95</v>
      </c>
      <c r="E100" s="4">
        <f t="shared" si="1"/>
        <v>717628817.10942924</v>
      </c>
    </row>
    <row r="101" spans="4:5">
      <c r="D101">
        <v>96</v>
      </c>
      <c r="E101" s="4">
        <f t="shared" si="1"/>
        <v>777857189.14211047</v>
      </c>
    </row>
    <row r="102" spans="4:5">
      <c r="D102">
        <v>97</v>
      </c>
      <c r="E102" s="4">
        <f t="shared" si="1"/>
        <v>843140342.57601559</v>
      </c>
    </row>
    <row r="103" spans="4:5">
      <c r="D103">
        <v>98</v>
      </c>
      <c r="E103" s="4">
        <f t="shared" si="1"/>
        <v>913902509.61520112</v>
      </c>
    </row>
    <row r="104" spans="4:5">
      <c r="D104">
        <v>99</v>
      </c>
      <c r="E104" s="4">
        <f>E105*0.922571427154763</f>
        <v>990603526.96343839</v>
      </c>
    </row>
    <row r="105" spans="4:5">
      <c r="D105">
        <v>100</v>
      </c>
      <c r="E105" s="4">
        <v>1073741824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5842x16</vt:lpstr>
      <vt:lpstr>fir234</vt:lpstr>
      <vt:lpstr>fir1_44L</vt:lpstr>
      <vt:lpstr>fir1_44M</vt:lpstr>
      <vt:lpstr>fir_88</vt:lpstr>
      <vt:lpstr>fir_176</vt:lpstr>
      <vt:lpstr>fir_352</vt:lpstr>
      <vt:lpstr>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2025-04-24T20:09:15Z</dcterms:created>
  <dcterms:modified xsi:type="dcterms:W3CDTF">2025-05-21T21:04:50Z</dcterms:modified>
</cp:coreProperties>
</file>