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806" firstSheet="27" activeTab="34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位图" sheetId="79" r:id="rId6"/>
    <sheet name="资源-位图图片" sheetId="80" r:id="rId7"/>
    <sheet name="资源3D-纹理" sheetId="73" r:id="rId8"/>
    <sheet name="资源3D-纹理位图" sheetId="74" r:id="rId9"/>
    <sheet name="资源3D-数据流" sheetId="90" r:id="rId10"/>
    <sheet name="资源3D-跟踪" sheetId="89" r:id="rId11"/>
    <sheet name="资源3D-动画" sheetId="87" r:id="rId12"/>
    <sheet name="资源3D-动画跟踪" sheetId="88" r:id="rId13"/>
    <sheet name="资源3D-动画动作" sheetId="86" r:id="rId14"/>
    <sheet name="资源3D-骨骼" sheetId="97" r:id="rId15"/>
    <sheet name="资源3D-骨骼蒙皮" sheetId="94" r:id="rId16"/>
    <sheet name="资源3D-骨骼蒙皮数据流" sheetId="101" r:id="rId17"/>
    <sheet name="资源3D-骨骼动画" sheetId="100" r:id="rId18"/>
    <sheet name="资源3D-网格" sheetId="91" r:id="rId19"/>
    <sheet name="资源3D-网格数据流" sheetId="9" r:id="rId20"/>
    <sheet name="资源3D-网格蒙皮" sheetId="96" r:id="rId21"/>
    <sheet name="资源3D-网格跟踪" sheetId="92" r:id="rId22"/>
    <sheet name="资源3D-模型" sheetId="77" r:id="rId23"/>
    <sheet name="资源3D-模型网格" sheetId="19" r:id="rId24"/>
    <sheet name="资源3D-模型骨骼" sheetId="98" r:id="rId25"/>
    <sheet name="资源3D-模型动画" sheetId="99" r:id="rId26"/>
    <sheet name="资源3D-主题" sheetId="82" r:id="rId27"/>
    <sheet name="资源3D-材质组" sheetId="93" r:id="rId28"/>
    <sheet name="资源3D-材质" sheetId="75" r:id="rId29"/>
    <sheet name="资源3D-材质纹理" sheetId="76" r:id="rId30"/>
    <sheet name="资源3D-模板" sheetId="78" r:id="rId31"/>
    <sheet name="资源3D-模板主题" sheetId="84" r:id="rId32"/>
    <sheet name="资源3D-模板材质组" sheetId="85" r:id="rId33"/>
    <sheet name="资源3D-场景" sheetId="81" r:id="rId34"/>
    <sheet name="资源3D-场景主题" sheetId="102" r:id="rId35"/>
    <sheet name="系统-会话" sheetId="20" r:id="rId36"/>
  </sheets>
  <calcPr calcId="152511"/>
</workbook>
</file>

<file path=xl/calcChain.xml><?xml version="1.0" encoding="utf-8"?>
<calcChain xmlns="http://schemas.openxmlformats.org/spreadsheetml/2006/main">
  <c r="A10" i="102" l="1"/>
  <c r="A20" i="102"/>
  <c r="A19" i="102"/>
  <c r="A18" i="102"/>
  <c r="A17" i="102"/>
  <c r="A16" i="102"/>
  <c r="A15" i="102"/>
  <c r="A14" i="102"/>
  <c r="A13" i="102"/>
  <c r="A12" i="102"/>
  <c r="A11" i="102"/>
  <c r="A9" i="102"/>
  <c r="A8" i="102"/>
  <c r="A7" i="102"/>
  <c r="A6" i="102"/>
  <c r="A5" i="102"/>
  <c r="A4" i="102"/>
  <c r="A14" i="19" l="1"/>
  <c r="A13" i="19"/>
  <c r="A12" i="92"/>
  <c r="A11" i="92"/>
  <c r="A11" i="9"/>
  <c r="A12" i="19"/>
  <c r="A12" i="74" l="1"/>
  <c r="A14" i="81" l="1"/>
  <c r="A13" i="81"/>
  <c r="A11" i="81"/>
  <c r="A9" i="81"/>
  <c r="A8" i="81"/>
  <c r="A9" i="85"/>
  <c r="A8" i="85"/>
  <c r="A9" i="84"/>
  <c r="A8" i="84"/>
  <c r="A14" i="78"/>
  <c r="A13" i="78"/>
  <c r="A11" i="78"/>
  <c r="A9" i="78"/>
  <c r="A8" i="78"/>
  <c r="A8" i="76"/>
  <c r="A7" i="76"/>
  <c r="A15" i="75"/>
  <c r="A9" i="75"/>
  <c r="A8" i="75"/>
  <c r="A8" i="93"/>
  <c r="A7" i="93"/>
  <c r="A12" i="82"/>
  <c r="A10" i="82"/>
  <c r="A8" i="82"/>
  <c r="A7" i="82"/>
  <c r="A9" i="99"/>
  <c r="A8" i="99"/>
  <c r="A9" i="98"/>
  <c r="A8" i="98"/>
  <c r="A9" i="19"/>
  <c r="A8" i="19"/>
  <c r="A13" i="77"/>
  <c r="A12" i="77"/>
  <c r="A10" i="77"/>
  <c r="A8" i="77"/>
  <c r="A7" i="77"/>
  <c r="A8" i="92"/>
  <c r="A7" i="92"/>
  <c r="A8" i="96"/>
  <c r="A7" i="96"/>
  <c r="A8" i="9"/>
  <c r="A7" i="9"/>
  <c r="A14" i="91"/>
  <c r="A8" i="91"/>
  <c r="A7" i="91"/>
  <c r="A8" i="100"/>
  <c r="A7" i="100"/>
  <c r="A8" i="101"/>
  <c r="A7" i="101"/>
  <c r="A8" i="94"/>
  <c r="A7" i="94"/>
  <c r="A8" i="97"/>
  <c r="A7" i="97"/>
  <c r="A8" i="86"/>
  <c r="A7" i="86"/>
  <c r="A8" i="88"/>
  <c r="A7" i="88"/>
  <c r="A8" i="87"/>
  <c r="A7" i="87"/>
  <c r="A10" i="89"/>
  <c r="A8" i="89"/>
  <c r="A7" i="89"/>
  <c r="A9" i="90"/>
  <c r="A8" i="90"/>
  <c r="A8" i="74"/>
  <c r="A7" i="74"/>
  <c r="A13" i="73"/>
  <c r="A12" i="73"/>
  <c r="A10" i="73"/>
  <c r="A8" i="73"/>
  <c r="A7" i="73"/>
  <c r="A8" i="80"/>
  <c r="A7" i="80"/>
  <c r="A11" i="79"/>
  <c r="A7" i="79"/>
  <c r="A8" i="79"/>
  <c r="A12" i="91" l="1"/>
  <c r="A13" i="91"/>
  <c r="A15" i="91"/>
  <c r="A11" i="76" l="1"/>
  <c r="A9" i="79" l="1"/>
  <c r="A12" i="87" l="1"/>
  <c r="A11" i="87"/>
  <c r="A10" i="87"/>
  <c r="A11" i="101" l="1"/>
  <c r="A10" i="101"/>
  <c r="A16" i="101"/>
  <c r="A15" i="101"/>
  <c r="A14" i="101"/>
  <c r="A13" i="101"/>
  <c r="A12" i="101"/>
  <c r="A9" i="101"/>
  <c r="A6" i="101"/>
  <c r="A5" i="101"/>
  <c r="A4" i="101"/>
  <c r="C16" i="4"/>
  <c r="B16" i="4"/>
  <c r="A16" i="4"/>
  <c r="A15" i="100" l="1"/>
  <c r="A14" i="100"/>
  <c r="A13" i="100"/>
  <c r="A12" i="100"/>
  <c r="A11" i="100"/>
  <c r="A10" i="100"/>
  <c r="A9" i="100"/>
  <c r="A6" i="100"/>
  <c r="A5" i="100"/>
  <c r="A4" i="100"/>
  <c r="C15" i="4"/>
  <c r="B15" i="4"/>
  <c r="A15" i="4"/>
  <c r="A16" i="99"/>
  <c r="A15" i="99"/>
  <c r="A14" i="99"/>
  <c r="A13" i="99"/>
  <c r="A12" i="99"/>
  <c r="A11" i="99"/>
  <c r="A10" i="99"/>
  <c r="A7" i="99"/>
  <c r="A6" i="99"/>
  <c r="A5" i="99"/>
  <c r="A4" i="99"/>
  <c r="C25" i="4"/>
  <c r="B25" i="4"/>
  <c r="A25" i="4"/>
  <c r="A10" i="96"/>
  <c r="A12" i="97"/>
  <c r="A12" i="94"/>
  <c r="A16" i="98" l="1"/>
  <c r="A15" i="98"/>
  <c r="A14" i="98"/>
  <c r="A13" i="98"/>
  <c r="A12" i="98"/>
  <c r="A11" i="98"/>
  <c r="A10" i="98"/>
  <c r="A7" i="98"/>
  <c r="A6" i="98"/>
  <c r="A5" i="98"/>
  <c r="A4" i="98"/>
  <c r="C24" i="4"/>
  <c r="B24" i="4"/>
  <c r="A24" i="4"/>
  <c r="A9" i="94"/>
  <c r="A17" i="97"/>
  <c r="A16" i="97"/>
  <c r="A15" i="97"/>
  <c r="A14" i="97"/>
  <c r="A13" i="97"/>
  <c r="A11" i="97"/>
  <c r="A9" i="97"/>
  <c r="A10" i="97"/>
  <c r="A6" i="97"/>
  <c r="A5" i="97"/>
  <c r="A4" i="97"/>
  <c r="C14" i="4"/>
  <c r="B14" i="4"/>
  <c r="A14" i="4"/>
  <c r="A16" i="96"/>
  <c r="A15" i="96"/>
  <c r="A14" i="96"/>
  <c r="A13" i="96"/>
  <c r="A12" i="96"/>
  <c r="A11" i="96"/>
  <c r="A9" i="96"/>
  <c r="A6" i="96"/>
  <c r="A5" i="96"/>
  <c r="A4" i="96"/>
  <c r="C20" i="4"/>
  <c r="B20" i="4"/>
  <c r="A20" i="4"/>
  <c r="A18" i="94"/>
  <c r="A17" i="94"/>
  <c r="A16" i="94"/>
  <c r="A15" i="94"/>
  <c r="A14" i="94"/>
  <c r="A13" i="94"/>
  <c r="A10" i="94"/>
  <c r="A11" i="94"/>
  <c r="A6" i="94"/>
  <c r="A5" i="94"/>
  <c r="A4" i="94"/>
  <c r="A13" i="89" l="1"/>
  <c r="A12" i="89"/>
  <c r="A14" i="89"/>
  <c r="A10" i="75" l="1"/>
  <c r="A11" i="75"/>
  <c r="A13" i="75"/>
  <c r="A10" i="93"/>
  <c r="A16" i="93"/>
  <c r="A15" i="93"/>
  <c r="A14" i="93"/>
  <c r="A13" i="93"/>
  <c r="A12" i="93"/>
  <c r="A11" i="93"/>
  <c r="A9" i="93"/>
  <c r="A6" i="93"/>
  <c r="A5" i="93"/>
  <c r="A4" i="93"/>
  <c r="C27" i="4"/>
  <c r="A27" i="4"/>
  <c r="A11" i="90" l="1"/>
  <c r="A10" i="91"/>
  <c r="A17" i="92" l="1"/>
  <c r="A16" i="92"/>
  <c r="A15" i="92"/>
  <c r="A14" i="92"/>
  <c r="A13" i="92"/>
  <c r="A10" i="92"/>
  <c r="A9" i="92"/>
  <c r="A6" i="92"/>
  <c r="A5" i="92"/>
  <c r="A4" i="92"/>
  <c r="A20" i="91"/>
  <c r="A19" i="91"/>
  <c r="A18" i="91"/>
  <c r="A17" i="91"/>
  <c r="A16" i="91"/>
  <c r="A11" i="91"/>
  <c r="A9" i="91"/>
  <c r="A6" i="91"/>
  <c r="A5" i="91"/>
  <c r="A4" i="91"/>
  <c r="C18" i="4"/>
  <c r="B18" i="4"/>
  <c r="A18" i="4"/>
  <c r="A21" i="90"/>
  <c r="A20" i="90"/>
  <c r="A19" i="90"/>
  <c r="A18" i="90"/>
  <c r="A17" i="90"/>
  <c r="A16" i="90"/>
  <c r="A15" i="90"/>
  <c r="A14" i="90"/>
  <c r="A13" i="90"/>
  <c r="A12" i="90"/>
  <c r="A10" i="90"/>
  <c r="A7" i="90"/>
  <c r="A6" i="90"/>
  <c r="A5" i="90"/>
  <c r="A4" i="90"/>
  <c r="C9" i="4"/>
  <c r="B9" i="4"/>
  <c r="A9" i="4"/>
  <c r="A14" i="74"/>
  <c r="A11" i="88"/>
  <c r="A10" i="88"/>
  <c r="A19" i="89"/>
  <c r="A18" i="89"/>
  <c r="A17" i="89"/>
  <c r="A16" i="89"/>
  <c r="A15" i="89"/>
  <c r="A11" i="89"/>
  <c r="A9" i="89"/>
  <c r="A6" i="89"/>
  <c r="A5" i="89"/>
  <c r="A4" i="89"/>
  <c r="C10" i="4"/>
  <c r="B10" i="4"/>
  <c r="A10" i="4"/>
  <c r="A14" i="86"/>
  <c r="A13" i="86"/>
  <c r="A12" i="86"/>
  <c r="A18" i="88"/>
  <c r="A17" i="88"/>
  <c r="A16" i="88"/>
  <c r="A15" i="88"/>
  <c r="A14" i="88"/>
  <c r="A13" i="88"/>
  <c r="A12" i="88"/>
  <c r="A9" i="88"/>
  <c r="A6" i="88"/>
  <c r="A5" i="88"/>
  <c r="A4" i="88"/>
  <c r="A18" i="87"/>
  <c r="A17" i="87"/>
  <c r="A16" i="87"/>
  <c r="A15" i="87"/>
  <c r="A14" i="87"/>
  <c r="A13" i="87"/>
  <c r="A9" i="87"/>
  <c r="A6" i="87"/>
  <c r="A5" i="87"/>
  <c r="A4" i="87"/>
  <c r="A19" i="86"/>
  <c r="A18" i="86"/>
  <c r="A17" i="86"/>
  <c r="A16" i="86"/>
  <c r="A15" i="86"/>
  <c r="A11" i="86"/>
  <c r="A10" i="86"/>
  <c r="A9" i="86"/>
  <c r="A6" i="86"/>
  <c r="A5" i="86"/>
  <c r="A4" i="86"/>
  <c r="C21" i="4"/>
  <c r="B21" i="4"/>
  <c r="A21" i="4"/>
  <c r="C17" i="4"/>
  <c r="B17" i="4"/>
  <c r="A17" i="4"/>
  <c r="C13" i="4"/>
  <c r="B13" i="4"/>
  <c r="A13" i="4"/>
  <c r="C12" i="4"/>
  <c r="B12" i="4"/>
  <c r="A12" i="4"/>
  <c r="C11" i="4"/>
  <c r="B11" i="4"/>
  <c r="A11" i="4"/>
  <c r="A12" i="84" l="1"/>
  <c r="A16" i="85"/>
  <c r="A15" i="85"/>
  <c r="A14" i="85"/>
  <c r="A13" i="85"/>
  <c r="A12" i="85"/>
  <c r="A11" i="85"/>
  <c r="A10" i="85"/>
  <c r="A7" i="85"/>
  <c r="A6" i="85"/>
  <c r="A5" i="85"/>
  <c r="A4" i="85"/>
  <c r="C31" i="4"/>
  <c r="B31" i="4"/>
  <c r="A31" i="4"/>
  <c r="A10" i="84"/>
  <c r="A17" i="84"/>
  <c r="A16" i="84"/>
  <c r="A15" i="84"/>
  <c r="A14" i="84"/>
  <c r="A13" i="84"/>
  <c r="A11" i="84"/>
  <c r="A7" i="84"/>
  <c r="A6" i="84"/>
  <c r="A5" i="84"/>
  <c r="A4" i="84"/>
  <c r="C34" i="4"/>
  <c r="B34" i="4"/>
  <c r="A34" i="4"/>
  <c r="C32" i="4"/>
  <c r="B32" i="4"/>
  <c r="A32" i="4"/>
  <c r="A18" i="82"/>
  <c r="A17" i="82"/>
  <c r="A16" i="82"/>
  <c r="A15" i="82"/>
  <c r="A14" i="82"/>
  <c r="A13" i="82"/>
  <c r="A11" i="82"/>
  <c r="A9" i="82"/>
  <c r="A6" i="82"/>
  <c r="A5" i="82"/>
  <c r="A4" i="82"/>
  <c r="C26" i="4"/>
  <c r="A26" i="4"/>
  <c r="A19" i="81" l="1"/>
  <c r="A18" i="81"/>
  <c r="A17" i="81"/>
  <c r="A16" i="81"/>
  <c r="A15" i="81"/>
  <c r="A12" i="81"/>
  <c r="A10" i="81"/>
  <c r="A7" i="81"/>
  <c r="A6" i="81"/>
  <c r="A5" i="81"/>
  <c r="A4" i="81"/>
  <c r="A17" i="75"/>
  <c r="A7" i="75"/>
  <c r="A6" i="75"/>
  <c r="A5" i="75"/>
  <c r="A4" i="75"/>
  <c r="C29" i="4"/>
  <c r="A29" i="4"/>
  <c r="A10" i="74"/>
  <c r="A14" i="80"/>
  <c r="A13" i="80"/>
  <c r="A13" i="74"/>
  <c r="A15" i="74"/>
  <c r="A14" i="73"/>
  <c r="A6" i="74"/>
  <c r="A5" i="74"/>
  <c r="A4" i="74"/>
  <c r="A6" i="73"/>
  <c r="A5" i="73"/>
  <c r="A4" i="73"/>
  <c r="C8" i="4" l="1"/>
  <c r="A8" i="4"/>
  <c r="A12" i="80"/>
  <c r="A11" i="80"/>
  <c r="A15" i="80"/>
  <c r="A6" i="80"/>
  <c r="A5" i="80"/>
  <c r="A4" i="80"/>
  <c r="A13" i="79"/>
  <c r="A6" i="79"/>
  <c r="A5" i="79"/>
  <c r="A4" i="79"/>
  <c r="A19" i="80"/>
  <c r="A18" i="80"/>
  <c r="A17" i="80"/>
  <c r="A16" i="80"/>
  <c r="A10" i="80"/>
  <c r="A9" i="80"/>
  <c r="A17" i="79"/>
  <c r="A16" i="79"/>
  <c r="A15" i="79"/>
  <c r="A14" i="79"/>
  <c r="A12" i="79"/>
  <c r="A10" i="79"/>
  <c r="C6" i="4"/>
  <c r="A6" i="4"/>
  <c r="A5" i="4"/>
  <c r="A19" i="78"/>
  <c r="A18" i="78"/>
  <c r="A17" i="78"/>
  <c r="A16" i="78"/>
  <c r="A15" i="78"/>
  <c r="A12" i="78"/>
  <c r="A10" i="78"/>
  <c r="A7" i="78"/>
  <c r="A6" i="78"/>
  <c r="A5" i="78"/>
  <c r="A4" i="78"/>
  <c r="A6" i="9" l="1"/>
  <c r="A5" i="9"/>
  <c r="A4" i="9"/>
  <c r="A9" i="9" l="1"/>
  <c r="A10" i="19"/>
  <c r="A7" i="19"/>
  <c r="A6" i="19"/>
  <c r="A5" i="19"/>
  <c r="A4" i="19"/>
  <c r="A6" i="77"/>
  <c r="A18" i="77" l="1"/>
  <c r="A17" i="77"/>
  <c r="A16" i="77"/>
  <c r="A15" i="77"/>
  <c r="A14" i="77"/>
  <c r="A11" i="77"/>
  <c r="A9" i="77"/>
  <c r="A5" i="77"/>
  <c r="A4" i="77"/>
  <c r="C5" i="4"/>
  <c r="A37" i="4"/>
  <c r="A6" i="5"/>
  <c r="A36" i="4"/>
  <c r="A35" i="4"/>
  <c r="A18" i="76" l="1"/>
  <c r="A17" i="76"/>
  <c r="A16" i="76"/>
  <c r="A15" i="76"/>
  <c r="A14" i="76"/>
  <c r="A13" i="76"/>
  <c r="A12" i="76"/>
  <c r="A10" i="76"/>
  <c r="A9" i="76"/>
  <c r="A6" i="76"/>
  <c r="A5" i="76"/>
  <c r="A4" i="76"/>
  <c r="A21" i="75"/>
  <c r="A20" i="75"/>
  <c r="A19" i="75"/>
  <c r="A18" i="75"/>
  <c r="A16" i="75"/>
  <c r="A14" i="75"/>
  <c r="A12" i="75"/>
  <c r="A19" i="74"/>
  <c r="A18" i="74"/>
  <c r="A17" i="74"/>
  <c r="A16" i="74"/>
  <c r="A11" i="74"/>
  <c r="A9" i="74"/>
  <c r="A18" i="73"/>
  <c r="A17" i="73"/>
  <c r="A16" i="73"/>
  <c r="A15" i="73"/>
  <c r="A11" i="73"/>
  <c r="A9" i="73"/>
  <c r="B38" i="4"/>
  <c r="C38" i="4"/>
  <c r="A4" i="5"/>
  <c r="A3" i="5"/>
  <c r="A5" i="5"/>
  <c r="A38" i="4"/>
  <c r="A4" i="4"/>
  <c r="A8" i="5" l="1"/>
  <c r="A7" i="5"/>
  <c r="C19" i="4"/>
  <c r="B19" i="4"/>
  <c r="A19" i="4"/>
  <c r="A12" i="6" l="1"/>
  <c r="A13" i="6"/>
  <c r="A12" i="9" l="1"/>
  <c r="A10" i="9"/>
  <c r="A16" i="9"/>
  <c r="A15" i="9"/>
  <c r="A14" i="9"/>
  <c r="A13" i="9"/>
  <c r="A19" i="19"/>
  <c r="A18" i="19"/>
  <c r="A17" i="19"/>
  <c r="A16" i="19"/>
  <c r="A15" i="19"/>
  <c r="A11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3" i="4" l="1"/>
  <c r="B33" i="4"/>
  <c r="A33" i="4"/>
  <c r="C22" i="4" l="1"/>
  <c r="B22" i="4"/>
  <c r="A22" i="4"/>
  <c r="C7" i="4" l="1"/>
  <c r="C28" i="4"/>
  <c r="A9" i="5"/>
  <c r="A5" i="20" l="1"/>
  <c r="A4" i="20"/>
  <c r="A4" i="6"/>
  <c r="A7" i="4"/>
  <c r="A28" i="4"/>
  <c r="A30" i="4" l="1"/>
  <c r="C23" i="4" l="1"/>
  <c r="B23" i="4"/>
  <c r="A23" i="4"/>
  <c r="A7" i="20" l="1"/>
  <c r="A8" i="20"/>
  <c r="A9" i="20"/>
  <c r="A10" i="20"/>
  <c r="A11" i="20"/>
  <c r="A50" i="4" l="1"/>
  <c r="A49" i="4"/>
  <c r="A48" i="4"/>
  <c r="A47" i="4"/>
  <c r="A46" i="4"/>
  <c r="A45" i="4"/>
  <c r="A44" i="4"/>
  <c r="A43" i="4"/>
  <c r="A42" i="4"/>
  <c r="A41" i="4"/>
  <c r="A40" i="4"/>
  <c r="A39" i="4"/>
  <c r="A6" i="8" l="1"/>
  <c r="A5" i="8"/>
  <c r="A4" i="8"/>
  <c r="A3" i="8"/>
  <c r="C50" i="4"/>
  <c r="C49" i="4"/>
  <c r="C48" i="4"/>
  <c r="C47" i="4"/>
  <c r="C46" i="4"/>
  <c r="C45" i="4"/>
  <c r="C44" i="4"/>
  <c r="C43" i="4"/>
  <c r="C42" i="4"/>
  <c r="C41" i="4"/>
  <c r="C40" i="4"/>
  <c r="C39" i="4"/>
  <c r="C30" i="4"/>
  <c r="B50" i="4"/>
  <c r="B49" i="4"/>
  <c r="B48" i="4"/>
  <c r="B47" i="4"/>
  <c r="B46" i="4"/>
  <c r="B45" i="4"/>
  <c r="B44" i="4"/>
  <c r="B43" i="4"/>
  <c r="B42" i="4"/>
  <c r="B41" i="4"/>
  <c r="B40" i="4"/>
  <c r="B39" i="4"/>
  <c r="B30" i="4"/>
</calcChain>
</file>

<file path=xl/sharedStrings.xml><?xml version="1.0" encoding="utf-8"?>
<sst xmlns="http://schemas.openxmlformats.org/spreadsheetml/2006/main" count="2672" uniqueCount="455">
  <si>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</si>
  <si>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</si>
  <si>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</si>
  <si>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</si>
  <si>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</si>
  <si>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</si>
  <si>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</si>
  <si>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</si>
  <si>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</si>
  <si>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</si>
  <si>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</si>
  <si>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</si>
  <si>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</si>
  <si>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</si>
  <si>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</si>
  <si>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</si>
  <si>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</si>
  <si>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</si>
  <si>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</si>
  <si>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</si>
  <si>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</si>
  <si>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</si>
  <si>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</si>
  <si>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</si>
  <si>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</si>
  <si>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</si>
  <si>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</si>
  <si>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</si>
  <si>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</si>
  <si>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</si>
  <si>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</si>
  <si>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</si>
  <si>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</si>
  <si>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</si>
  <si>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</si>
  <si>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</si>
  <si>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</si>
  <si>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</si>
  <si>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</si>
  <si>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</si>
  <si>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</si>
  <si>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</si>
  <si>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</si>
  <si>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</si>
  <si>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</si>
  <si>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</si>
  <si>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</si>
  <si>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</si>
  <si>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</si>
  <si>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</si>
  <si>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</si>
  <si>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</si>
  <si>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</si>
  <si>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</si>
  <si>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</si>
  <si>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</si>
  <si>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</si>
  <si>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</si>
  <si>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</si>
  <si>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</si>
  <si>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</si>
  <si>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</si>
  <si>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</si>
  <si>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</si>
  <si>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</si>
  <si>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</si>
  <si>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</si>
  <si>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</si>
  <si>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</si>
  <si>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</si>
  <si>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</si>
  <si>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</si>
  <si>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</si>
  <si>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</si>
  <si>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</si>
  <si>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</si>
  <si>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</si>
  <si>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</si>
  <si>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</si>
  <si>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</si>
  <si>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</si>
  <si>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</si>
  <si>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</si>
  <si>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</si>
  <si>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</si>
  <si>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</si>
  <si>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</si>
  <si>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</si>
  <si>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</si>
  <si>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</si>
  <si>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</si>
  <si>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</si>
  <si>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</si>
  <si>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</si>
  <si>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</si>
  <si>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</si>
  <si>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</si>
  <si>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</si>
  <si>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</si>
  <si>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</si>
  <si>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</si>
  <si>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</si>
  <si>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</si>
  <si>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</si>
  <si>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</si>
  <si>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</si>
  <si>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</si>
  <si>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</si>
  <si>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</si>
  <si>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</si>
  <si>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</si>
  <si>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</si>
  <si>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</si>
  <si>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</si>
  <si>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</si>
  <si>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</si>
  <si>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</si>
  <si>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</si>
  <si>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</si>
  <si>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</si>
  <si>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</si>
  <si>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</si>
  <si>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</si>
  <si>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</si>
  <si>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</si>
  <si>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</si>
  <si>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</si>
  <si>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</si>
  <si>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</si>
  <si>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</si>
  <si>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</si>
  <si>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</si>
  <si>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</si>
  <si>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</si>
  <si>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</si>
  <si>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</si>
  <si>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</si>
  <si>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</si>
  <si>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</si>
  <si>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</si>
  <si>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</si>
  <si>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</si>
  <si>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</si>
  <si>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</si>
  <si>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</si>
  <si>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</si>
  <si>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</si>
  <si>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</si>
  <si>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</si>
  <si>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</si>
  <si>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</si>
  <si>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</si>
  <si>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</si>
  <si>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</si>
  <si>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</si>
  <si>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</si>
  <si>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</si>
  <si>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</si>
  <si>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</si>
  <si>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</si>
  <si>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</si>
  <si>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</si>
  <si>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</si>
  <si>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</si>
  <si>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</si>
  <si>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</si>
  <si>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</si>
  <si>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</si>
  <si>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</si>
  <si>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</si>
  <si>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</si>
  <si>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</si>
  <si>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</si>
  <si>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</si>
  <si>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</si>
  <si>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</si>
  <si>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</si>
  <si>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</si>
  <si>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</si>
  <si>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</si>
  <si>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</si>
  <si>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</si>
  <si>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</si>
  <si>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</si>
  <si>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</si>
  <si>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</si>
  <si>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</si>
  <si>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</si>
  <si>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</si>
  <si>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</si>
  <si>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</si>
  <si>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</si>
  <si>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</si>
  <si>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</si>
  <si>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</si>
  <si>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</si>
  <si>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</si>
  <si>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</si>
  <si>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</si>
  <si>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</si>
  <si>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</si>
  <si>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</si>
  <si>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</si>
  <si>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</si>
  <si>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</si>
  <si>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</si>
  <si>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</si>
  <si>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</si>
  <si>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</si>
  <si>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</si>
  <si>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</si>
  <si>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</si>
  <si>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</si>
  <si>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</si>
  <si>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</si>
  <si>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</si>
  <si>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</si>
  <si>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</si>
  <si>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</si>
  <si>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</si>
  <si>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</si>
  <si>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</si>
  <si>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</si>
  <si>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</si>
  <si>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</si>
  <si>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</si>
  <si>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</si>
  <si>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</si>
  <si>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</si>
  <si>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</si>
  <si>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</si>
  <si>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</si>
  <si>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</si>
  <si>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</si>
  <si>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</si>
  <si>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</si>
  <si>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</si>
  <si>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</si>
  <si>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</si>
  <si>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</si>
  <si>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</si>
  <si>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</si>
  <si>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</si>
  <si>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</si>
  <si>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</si>
  <si>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</si>
  <si>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</si>
  <si>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</si>
  <si>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</si>
  <si>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</si>
  <si>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</si>
  <si>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</si>
  <si>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</si>
  <si>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</si>
  <si>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</si>
  <si>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</si>
  <si>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</si>
  <si>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</si>
  <si>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</si>
  <si>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</si>
  <si>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</si>
  <si>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</si>
  <si>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</si>
  <si>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</si>
  <si>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</si>
  <si>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</si>
  <si>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</si>
  <si>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</si>
  <si>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</si>
  <si>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</si>
  <si>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</si>
  <si>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</si>
  <si>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</si>
  <si>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</si>
  <si>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</si>
  <si>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</si>
  <si>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</si>
  <si>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</si>
  <si>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</si>
  <si>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资源3D模板主题表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</si>
  <si>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</si>
  <si>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</si>
  <si>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</si>
  <si>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</si>
  <si>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</si>
  <si>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</si>
  <si>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</si>
  <si>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</si>
  <si>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</si>
  <si>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</si>
  <si>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</si>
  <si>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</si>
  <si>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</si>
  <si>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</si>
  <si>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</si>
  <si>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</si>
  <si>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</si>
  <si>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</si>
  <si>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</si>
  <si>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</si>
  <si>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</si>
  <si>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</si>
  <si>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</si>
  <si>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</si>
  <si>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</si>
  <si>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</si>
  <si>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</si>
  <si>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</si>
  <si>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</si>
  <si>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</si>
  <si>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</si>
  <si>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</si>
  <si>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RGBA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</si>
  <si>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</si>
  <si>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</si>
  <si>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</si>
  <si>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</si>
  <si>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</si>
  <si>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</si>
  <si>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</si>
  <si>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</si>
  <si>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</si>
  <si>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</si>
  <si>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</si>
  <si>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</si>
  <si>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</si>
  <si>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</si>
  <si>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</si>
  <si>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</si>
  <si>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</si>
  <si>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</si>
  <si>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</si>
  <si>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</si>
  <si>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</si>
  <si>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</si>
  <si>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</si>
  <si>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</si>
  <si>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</si>
  <si>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</si>
  <si>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</si>
  <si>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</si>
  <si>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</si>
  <si>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</si>
  <si>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</si>
  <si>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</si>
  <si>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用户信息表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</si>
  <si>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</si>
  <si>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</si>
  <si>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</si>
  <si>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</si>
  <si>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</si>
  <si>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</si>
  <si>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</si>
  <si>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</si>
  <si>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</si>
  <si>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</si>
  <si>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DT_RS3_MESH_STREAM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</si>
  <si>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</si>
  <si>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</si>
  <si>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</si>
  <si>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</si>
  <si>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</si>
  <si>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</si>
  <si>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</si>
  <si>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</si>
  <si>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</si>
  <si>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</si>
  <si>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</si>
  <si>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</si>
  <si>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</si>
  <si>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</si>
  <si>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</si>
  <si>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DT_RS3_SKELETON</t>
    <phoneticPr fontId="1" type="noConversion"/>
  </si>
  <si>
    <t>资源3D骨骼表</t>
    <phoneticPr fontId="1" type="noConversion"/>
  </si>
  <si>
    <t>资源3D骨骼蒙皮表</t>
    <phoneticPr fontId="1" type="noConversion"/>
  </si>
  <si>
    <t>SKELETON_ID</t>
    <phoneticPr fontId="1" type="noConversion"/>
  </si>
  <si>
    <t>SKELETON_SKIN_ID</t>
    <phoneticPr fontId="1" type="noConversion"/>
  </si>
  <si>
    <t>资源3D动画表</t>
    <phoneticPr fontId="1" type="noConversion"/>
  </si>
  <si>
    <t>DT_RS3_MODEL_ANIMATION</t>
    <phoneticPr fontId="1" type="noConversion"/>
  </si>
  <si>
    <t>资源3D模型动画表</t>
    <phoneticPr fontId="1" type="noConversion"/>
  </si>
  <si>
    <t>DT_RS3_MODEL_SKELETON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</si>
  <si>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</si>
  <si>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</si>
  <si>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</si>
  <si>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</si>
  <si>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</si>
  <si>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</si>
  <si>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</si>
  <si>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</si>
  <si>
    <t>DT_RS3_SKELETON_SKIN_STREAM</t>
    <phoneticPr fontId="1" type="noConversion"/>
  </si>
  <si>
    <t>资源3D骨骼蒙皮数据流表</t>
    <phoneticPr fontId="1" type="noConversion"/>
  </si>
  <si>
    <t>DT_RS3_MESH_SKIN</t>
    <phoneticPr fontId="1" type="noConversion"/>
  </si>
  <si>
    <t>资源3D网格蒙皮表</t>
    <phoneticPr fontId="1" type="noConversion"/>
  </si>
  <si>
    <t>DT_RS3_MODEL_MESH</t>
    <phoneticPr fontId="1" type="noConversion"/>
  </si>
  <si>
    <t>DT_RS3_SKELETON_SKIN</t>
    <phoneticPr fontId="1" type="noConversion"/>
  </si>
  <si>
    <t>Y</t>
    <phoneticPr fontId="1" type="noConversion"/>
  </si>
  <si>
    <t>SKELETON_SKIN_ID</t>
    <phoneticPr fontId="1" type="noConversion"/>
  </si>
  <si>
    <t>STREAM_ID</t>
    <phoneticPr fontId="1" type="noConversion"/>
  </si>
  <si>
    <t>骨骼编号</t>
    <phoneticPr fontId="1" type="noConversion"/>
  </si>
  <si>
    <t>数据流编号</t>
    <phoneticPr fontId="1" type="noConversion"/>
  </si>
  <si>
    <t>骨骼蒙皮编号</t>
    <phoneticPr fontId="1" type="noConversion"/>
  </si>
  <si>
    <t>引用：DT_RS3_SKELETON_SKIN</t>
    <phoneticPr fontId="1" type="noConversion"/>
  </si>
  <si>
    <t>引用：DT_RS3_SKELETON</t>
    <phoneticPr fontId="1" type="noConversion"/>
  </si>
  <si>
    <t>FRAME_COUNT</t>
    <phoneticPr fontId="1" type="noConversion"/>
  </si>
  <si>
    <t>FRAME_TICK</t>
    <phoneticPr fontId="1" type="noConversion"/>
  </si>
  <si>
    <t>FRAME_SPAN</t>
    <phoneticPr fontId="1" type="noConversion"/>
  </si>
  <si>
    <t>帧总数</t>
    <phoneticPr fontId="1" type="noConversion"/>
  </si>
  <si>
    <t>帧间隔</t>
    <phoneticPr fontId="1" type="noConversion"/>
  </si>
  <si>
    <t>帧时长</t>
    <phoneticPr fontId="1" type="noConversion"/>
  </si>
  <si>
    <t>Integer</t>
    <phoneticPr fontId="1" type="noConversion"/>
  </si>
  <si>
    <t>资源3D跟踪表</t>
    <phoneticPr fontId="1" type="noConversion"/>
  </si>
  <si>
    <t>FULL_CODE</t>
    <phoneticPr fontId="1" type="noConversion"/>
  </si>
  <si>
    <t>全代码</t>
    <phoneticPr fontId="1" type="noConversion"/>
  </si>
  <si>
    <t>FULL_CODE</t>
    <phoneticPr fontId="1" type="noConversion"/>
  </si>
  <si>
    <t>全代码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</si>
  <si>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</si>
  <si>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</si>
  <si>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</si>
  <si>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String</t>
    <phoneticPr fontId="1" type="noConversion"/>
  </si>
  <si>
    <t>OUTLINE_MIN</t>
    <phoneticPr fontId="1" type="noConversion"/>
  </si>
  <si>
    <t>OUTLINE_MAX</t>
    <phoneticPr fontId="1" type="noConversion"/>
  </si>
  <si>
    <t>轮廓最小点</t>
    <phoneticPr fontId="1" type="noConversion"/>
  </si>
  <si>
    <t>轮廓最大点</t>
    <phoneticPr fontId="1" type="noConversion"/>
  </si>
  <si>
    <t>DT_RES_BITMAP</t>
    <phoneticPr fontId="1" type="noConversion"/>
  </si>
  <si>
    <t>PROJECT_ID</t>
    <phoneticPr fontId="1" type="noConversion"/>
  </si>
  <si>
    <t>USER_ID</t>
    <phoneticPr fontId="1" type="noConversion"/>
  </si>
  <si>
    <t>用户编号</t>
    <phoneticPr fontId="1" type="noConversion"/>
  </si>
  <si>
    <t>项目编号</t>
    <phoneticPr fontId="1" type="noConversion"/>
  </si>
  <si>
    <t>RecordId</t>
    <phoneticPr fontId="1" type="noConversion"/>
  </si>
  <si>
    <t>KEYWORDS</t>
    <phoneticPr fontId="1" type="noConversion"/>
  </si>
  <si>
    <t>关键字</t>
    <phoneticPr fontId="1" type="noConversion"/>
  </si>
  <si>
    <t>FULL_CODE</t>
    <phoneticPr fontId="1" type="noConversion"/>
  </si>
  <si>
    <t>全代码</t>
    <phoneticPr fontId="1" type="noConversion"/>
  </si>
  <si>
    <t>CONTENT</t>
  </si>
  <si>
    <t>内容</t>
    <phoneticPr fontId="1" type="noConversion"/>
  </si>
  <si>
    <t>Text</t>
    <phoneticPr fontId="1" type="noConversion"/>
  </si>
  <si>
    <t>CHANNELS</t>
  </si>
  <si>
    <t>通道</t>
    <phoneticPr fontId="1" type="noConversion"/>
  </si>
  <si>
    <t>CONTENT</t>
    <phoneticPr fontId="1" type="noConversion"/>
  </si>
  <si>
    <t>XML字符串（需要超过64K容量）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</si>
  <si>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</si>
  <si>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</si>
  <si>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</si>
  <si>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</si>
  <si>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</si>
  <si>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</si>
  <si>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CODE</t>
    <phoneticPr fontId="1" type="noConversion"/>
  </si>
  <si>
    <t>代码</t>
    <phoneticPr fontId="1" type="noConversion"/>
  </si>
  <si>
    <t>String</t>
    <phoneticPr fontId="1" type="noConversion"/>
  </si>
  <si>
    <t>LABEL</t>
    <phoneticPr fontId="1" type="noConversion"/>
  </si>
  <si>
    <t>标签</t>
    <phoneticPr fontId="1" type="noConversion"/>
  </si>
  <si>
    <t>DT_RS3_SCENE_THEME</t>
    <phoneticPr fontId="1" type="noConversion"/>
  </si>
  <si>
    <t>资源3D场景主题表</t>
    <phoneticPr fontId="1" type="noConversion"/>
  </si>
  <si>
    <t>SCENE_ID</t>
    <phoneticPr fontId="1" type="noConversion"/>
  </si>
  <si>
    <t>场景编号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</si>
</sst>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12" fillId="0" borderId="3" xfId="0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123</v>
      </c>
    </row>
    <row r="20" spans="4:5">
      <c r="D20" t="s">
        <v>119</v>
      </c>
    </row>
    <row r="21" spans="4:5">
      <c r="E21" t="s">
        <v>120</v>
      </c>
    </row>
    <row r="22" spans="4:5">
      <c r="E22" t="s">
        <v>121</v>
      </c>
    </row>
    <row r="23" spans="4:5">
      <c r="E23" t="s">
        <v>122</v>
      </c>
    </row>
    <row r="25" spans="4:5">
      <c r="D25" t="s">
        <v>115</v>
      </c>
    </row>
    <row r="26" spans="4:5">
      <c r="E26" t="s">
        <v>118</v>
      </c>
    </row>
    <row r="27" spans="4:5">
      <c r="E27" t="s">
        <v>116</v>
      </c>
    </row>
    <row r="28" spans="4:5">
      <c r="E28" t="s">
        <v>117</v>
      </c>
    </row>
    <row r="31" spans="4:5">
      <c r="D31" t="s">
        <v>108</v>
      </c>
    </row>
    <row r="32" spans="4:5">
      <c r="D32" t="s">
        <v>109</v>
      </c>
    </row>
    <row r="33" spans="4:5">
      <c r="D33" t="s">
        <v>110</v>
      </c>
      <c r="E33" t="s">
        <v>114</v>
      </c>
    </row>
    <row r="35" spans="4:5">
      <c r="D35" t="s">
        <v>111</v>
      </c>
    </row>
    <row r="36" spans="4:5">
      <c r="D36" t="s">
        <v>112</v>
      </c>
      <c r="E36" t="s">
        <v>113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1" sqref="A11:XFD1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313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314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1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328</v>
      </c>
      <c r="C11" s="30" t="s">
        <v>329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220</v>
      </c>
      <c r="C12" s="30" t="s">
        <v>215</v>
      </c>
      <c r="D12" s="30" t="s">
        <v>211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209</v>
      </c>
      <c r="C13" s="30" t="s">
        <v>214</v>
      </c>
      <c r="D13" s="30" t="s">
        <v>29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216</v>
      </c>
      <c r="C14" s="30" t="s">
        <v>168</v>
      </c>
      <c r="D14" s="30" t="s">
        <v>29</v>
      </c>
      <c r="E14" s="30"/>
      <c r="F14" s="49"/>
      <c r="G14" s="30" t="s">
        <v>217</v>
      </c>
      <c r="H14" s="22">
        <v>42031</v>
      </c>
      <c r="I14" s="53" t="s">
        <v>87</v>
      </c>
    </row>
    <row r="15" spans="1:9">
      <c r="A15" s="29">
        <f t="shared" si="0"/>
        <v>12</v>
      </c>
      <c r="B15" s="30" t="s">
        <v>218</v>
      </c>
      <c r="C15" s="30" t="s">
        <v>169</v>
      </c>
      <c r="D15" s="30" t="s">
        <v>29</v>
      </c>
      <c r="E15" s="30"/>
      <c r="F15" s="49"/>
      <c r="G15" s="30"/>
      <c r="H15" s="22">
        <v>42031</v>
      </c>
      <c r="I15" s="53" t="s">
        <v>87</v>
      </c>
    </row>
    <row r="16" spans="1:9">
      <c r="A16" s="29">
        <f t="shared" si="0"/>
        <v>13</v>
      </c>
      <c r="B16" s="30" t="s">
        <v>212</v>
      </c>
      <c r="C16" s="30" t="s">
        <v>213</v>
      </c>
      <c r="D16" s="30" t="s">
        <v>29</v>
      </c>
      <c r="E16" s="30"/>
      <c r="F16" s="49"/>
      <c r="G16" s="30" t="s">
        <v>219</v>
      </c>
      <c r="H16" s="22">
        <v>42031</v>
      </c>
      <c r="I16" s="53" t="s">
        <v>87</v>
      </c>
    </row>
    <row r="17" spans="1:9">
      <c r="A17" s="13">
        <f t="shared" si="0"/>
        <v>14</v>
      </c>
      <c r="B17" s="8" t="s">
        <v>53</v>
      </c>
      <c r="C17" s="8" t="s">
        <v>84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>
      <c r="A19" s="13">
        <f t="shared" si="0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42031</v>
      </c>
      <c r="I19" s="54" t="s">
        <v>87</v>
      </c>
    </row>
    <row r="20" spans="1:9">
      <c r="A20" s="13">
        <f t="shared" si="0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42031</v>
      </c>
      <c r="I20" s="54" t="s">
        <v>87</v>
      </c>
    </row>
    <row r="21" spans="1:9" ht="14.25" thickBot="1">
      <c r="A21" s="15">
        <f t="shared" si="0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42031</v>
      </c>
      <c r="I21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305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306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69">
        <f t="shared" si="0"/>
        <v>7</v>
      </c>
      <c r="B10" s="70" t="s">
        <v>328</v>
      </c>
      <c r="C10" s="70" t="s">
        <v>329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347</v>
      </c>
      <c r="C12" s="30" t="s">
        <v>352</v>
      </c>
      <c r="D12" s="30" t="s">
        <v>351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346</v>
      </c>
      <c r="C13" s="30" t="s">
        <v>348</v>
      </c>
      <c r="D13" s="30" t="s">
        <v>351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349</v>
      </c>
      <c r="C14" s="30" t="s">
        <v>350</v>
      </c>
      <c r="D14" s="30" t="s">
        <v>351</v>
      </c>
      <c r="E14" s="30"/>
      <c r="F14" s="49"/>
      <c r="G14" s="30"/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E20" sqref="E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287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289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293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403</v>
      </c>
      <c r="C11" s="30" t="s">
        <v>406</v>
      </c>
      <c r="D11" s="30" t="s">
        <v>409</v>
      </c>
      <c r="E11" s="30"/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404</v>
      </c>
      <c r="C12" s="30" t="s">
        <v>407</v>
      </c>
      <c r="D12" s="30" t="s">
        <v>409</v>
      </c>
      <c r="E12" s="30"/>
      <c r="F12" s="49"/>
      <c r="G12" s="30"/>
      <c r="H12" s="22">
        <v>42039</v>
      </c>
      <c r="I12" s="53" t="s">
        <v>87</v>
      </c>
    </row>
    <row r="13" spans="1:9">
      <c r="A13" s="29">
        <f t="shared" si="0"/>
        <v>10</v>
      </c>
      <c r="B13" s="30" t="s">
        <v>405</v>
      </c>
      <c r="C13" s="30" t="s">
        <v>408</v>
      </c>
      <c r="D13" s="30" t="s">
        <v>409</v>
      </c>
      <c r="E13" s="30"/>
      <c r="F13" s="49"/>
      <c r="G13" s="30"/>
      <c r="H13" s="22">
        <v>42039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42039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42039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42039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42039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42039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G21" sqref="G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288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290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294</v>
      </c>
      <c r="C9" s="30" t="s">
        <v>295</v>
      </c>
      <c r="D9" s="30" t="s">
        <v>17</v>
      </c>
      <c r="E9" s="30"/>
      <c r="F9" s="49" t="s">
        <v>140</v>
      </c>
      <c r="G9" s="30" t="s">
        <v>364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307</v>
      </c>
      <c r="C10" s="30" t="s">
        <v>310</v>
      </c>
      <c r="D10" s="30" t="s">
        <v>17</v>
      </c>
      <c r="E10" s="30"/>
      <c r="F10" s="49" t="s">
        <v>140</v>
      </c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308</v>
      </c>
      <c r="C11" s="30" t="s">
        <v>309</v>
      </c>
      <c r="D11" s="30" t="s">
        <v>17</v>
      </c>
      <c r="E11" s="30"/>
      <c r="F11" s="49" t="s">
        <v>140</v>
      </c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42031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291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292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294</v>
      </c>
      <c r="C9" s="30" t="s">
        <v>295</v>
      </c>
      <c r="D9" s="30" t="s">
        <v>296</v>
      </c>
      <c r="E9" s="30"/>
      <c r="F9" s="49" t="s">
        <v>140</v>
      </c>
      <c r="G9" s="30" t="s">
        <v>364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297</v>
      </c>
      <c r="C12" s="30" t="s">
        <v>298</v>
      </c>
      <c r="D12" s="30" t="s">
        <v>301</v>
      </c>
      <c r="E12" s="30"/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299</v>
      </c>
      <c r="C13" s="30" t="s">
        <v>300</v>
      </c>
      <c r="D13" s="30" t="s">
        <v>301</v>
      </c>
      <c r="E13" s="30"/>
      <c r="F13" s="49"/>
      <c r="G13" s="30"/>
      <c r="H13" s="22">
        <v>42031</v>
      </c>
      <c r="I13" s="53" t="s">
        <v>87</v>
      </c>
    </row>
    <row r="14" spans="1:9">
      <c r="A14" s="29">
        <f t="shared" si="0"/>
        <v>11</v>
      </c>
      <c r="B14" s="30" t="s">
        <v>302</v>
      </c>
      <c r="C14" s="30" t="s">
        <v>303</v>
      </c>
      <c r="D14" s="30" t="s">
        <v>304</v>
      </c>
      <c r="E14" s="30"/>
      <c r="F14" s="49"/>
      <c r="G14" s="30"/>
      <c r="H14" s="22">
        <v>42031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358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359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328</v>
      </c>
      <c r="C10" s="30" t="s">
        <v>329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353</v>
      </c>
      <c r="C11" s="30" t="s">
        <v>371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29">
        <f t="shared" si="0"/>
        <v>9</v>
      </c>
      <c r="B12" s="30" t="s">
        <v>368</v>
      </c>
      <c r="C12" s="30" t="s">
        <v>370</v>
      </c>
      <c r="D12" s="30" t="s">
        <v>369</v>
      </c>
      <c r="E12" s="30"/>
      <c r="F12" s="49"/>
      <c r="G12" s="30"/>
      <c r="H12" s="22">
        <v>42031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394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374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360</v>
      </c>
      <c r="C9" s="30" t="s">
        <v>361</v>
      </c>
      <c r="D9" s="30" t="s">
        <v>355</v>
      </c>
      <c r="E9" s="30"/>
      <c r="F9" s="49"/>
      <c r="G9" s="30" t="s">
        <v>362</v>
      </c>
      <c r="H9" s="22">
        <v>42040</v>
      </c>
      <c r="I9" s="5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328</v>
      </c>
      <c r="C11" s="30" t="s">
        <v>329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39</v>
      </c>
      <c r="C12" s="30" t="s">
        <v>371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29">
        <f t="shared" si="0"/>
        <v>10</v>
      </c>
      <c r="B13" s="30" t="s">
        <v>368</v>
      </c>
      <c r="C13" s="30" t="s">
        <v>370</v>
      </c>
      <c r="D13" s="30" t="s">
        <v>369</v>
      </c>
      <c r="E13" s="30"/>
      <c r="F13" s="49"/>
      <c r="G13" s="30"/>
      <c r="H13" s="22">
        <v>42031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15" sqref="D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389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390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360</v>
      </c>
      <c r="C9" s="30" t="s">
        <v>398</v>
      </c>
      <c r="D9" s="30" t="s">
        <v>17</v>
      </c>
      <c r="E9" s="30"/>
      <c r="F9" s="49" t="s">
        <v>395</v>
      </c>
      <c r="G9" s="30" t="s">
        <v>362</v>
      </c>
      <c r="H9" s="22">
        <v>42040</v>
      </c>
      <c r="I9" s="53" t="s">
        <v>87</v>
      </c>
    </row>
    <row r="10" spans="1:9">
      <c r="A10" s="29">
        <f t="shared" si="0"/>
        <v>7</v>
      </c>
      <c r="B10" s="30" t="s">
        <v>396</v>
      </c>
      <c r="C10" s="30" t="s">
        <v>400</v>
      </c>
      <c r="D10" s="30" t="s">
        <v>17</v>
      </c>
      <c r="E10" s="30"/>
      <c r="F10" s="49" t="s">
        <v>395</v>
      </c>
      <c r="G10" s="30" t="s">
        <v>362</v>
      </c>
      <c r="H10" s="22">
        <v>42040</v>
      </c>
      <c r="I10" s="53" t="s">
        <v>87</v>
      </c>
    </row>
    <row r="11" spans="1:9">
      <c r="A11" s="29">
        <f t="shared" si="0"/>
        <v>8</v>
      </c>
      <c r="B11" s="30" t="s">
        <v>397</v>
      </c>
      <c r="C11" s="30" t="s">
        <v>399</v>
      </c>
      <c r="D11" s="30" t="s">
        <v>17</v>
      </c>
      <c r="E11" s="30"/>
      <c r="F11" s="49" t="s">
        <v>395</v>
      </c>
      <c r="G11" s="30" t="s">
        <v>362</v>
      </c>
      <c r="H11" s="22">
        <v>42040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385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386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360</v>
      </c>
      <c r="C9" s="30" t="s">
        <v>361</v>
      </c>
      <c r="D9" s="30" t="s">
        <v>17</v>
      </c>
      <c r="E9" s="30"/>
      <c r="F9" s="49" t="s">
        <v>140</v>
      </c>
      <c r="G9" s="30" t="s">
        <v>362</v>
      </c>
      <c r="H9" s="22">
        <v>42040</v>
      </c>
      <c r="I9" s="53" t="s">
        <v>87</v>
      </c>
    </row>
    <row r="10" spans="1:9">
      <c r="A10" s="29">
        <f t="shared" si="0"/>
        <v>7</v>
      </c>
      <c r="B10" s="30" t="s">
        <v>381</v>
      </c>
      <c r="C10" s="30" t="s">
        <v>382</v>
      </c>
      <c r="D10" s="30" t="s">
        <v>17</v>
      </c>
      <c r="E10" s="30"/>
      <c r="F10" s="49" t="s">
        <v>140</v>
      </c>
      <c r="G10" s="30" t="s">
        <v>383</v>
      </c>
      <c r="H10" s="22">
        <v>42039</v>
      </c>
      <c r="I10" s="53" t="s">
        <v>87</v>
      </c>
    </row>
    <row r="11" spans="1:9">
      <c r="A11" s="13">
        <f t="shared" si="0"/>
        <v>8</v>
      </c>
      <c r="B11" s="8" t="s">
        <v>53</v>
      </c>
      <c r="C11" s="8" t="s">
        <v>84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87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1" sqref="C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319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320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328</v>
      </c>
      <c r="C10" s="30" t="s">
        <v>329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87</v>
      </c>
    </row>
    <row r="12" spans="1:9">
      <c r="A12" s="29">
        <f t="shared" si="0"/>
        <v>9</v>
      </c>
      <c r="B12" s="30" t="s">
        <v>419</v>
      </c>
      <c r="C12" s="30" t="s">
        <v>421</v>
      </c>
      <c r="D12" s="30" t="s">
        <v>418</v>
      </c>
      <c r="E12" s="30">
        <v>80</v>
      </c>
      <c r="F12" s="49"/>
      <c r="G12" s="30"/>
      <c r="H12" s="22">
        <v>42039</v>
      </c>
      <c r="I12" s="53" t="s">
        <v>87</v>
      </c>
    </row>
    <row r="13" spans="1:9">
      <c r="A13" s="29">
        <f t="shared" si="0"/>
        <v>10</v>
      </c>
      <c r="B13" s="30" t="s">
        <v>420</v>
      </c>
      <c r="C13" s="30" t="s">
        <v>422</v>
      </c>
      <c r="D13" s="30" t="s">
        <v>418</v>
      </c>
      <c r="E13" s="30">
        <v>80</v>
      </c>
      <c r="F13" s="49"/>
      <c r="G13" s="30"/>
      <c r="H13" s="22">
        <v>42039</v>
      </c>
      <c r="I13" s="53" t="s">
        <v>87</v>
      </c>
    </row>
    <row r="14" spans="1:9">
      <c r="A14" s="69">
        <f t="shared" si="0"/>
        <v>11</v>
      </c>
      <c r="B14" s="70" t="s">
        <v>429</v>
      </c>
      <c r="C14" s="70" t="s">
        <v>430</v>
      </c>
      <c r="D14" s="70" t="s">
        <v>97</v>
      </c>
      <c r="E14" s="70">
        <v>2000</v>
      </c>
      <c r="F14" s="71"/>
      <c r="G14" s="70"/>
      <c r="H14" s="72">
        <v>42068</v>
      </c>
      <c r="I14" s="73" t="s">
        <v>87</v>
      </c>
    </row>
    <row r="15" spans="1:9">
      <c r="A15" s="29">
        <f t="shared" si="0"/>
        <v>12</v>
      </c>
      <c r="B15" s="30" t="s">
        <v>415</v>
      </c>
      <c r="C15" s="30" t="s">
        <v>416</v>
      </c>
      <c r="D15" s="30" t="s">
        <v>417</v>
      </c>
      <c r="E15" s="30"/>
      <c r="F15" s="49"/>
      <c r="G15" s="30"/>
      <c r="H15" s="22">
        <v>42039</v>
      </c>
      <c r="I15" s="53" t="s">
        <v>87</v>
      </c>
    </row>
    <row r="16" spans="1:9">
      <c r="A16" s="13">
        <f t="shared" si="0"/>
        <v>13</v>
      </c>
      <c r="B16" s="8" t="s">
        <v>53</v>
      </c>
      <c r="C16" s="8" t="s">
        <v>84</v>
      </c>
      <c r="D16" s="8" t="s">
        <v>16</v>
      </c>
      <c r="E16" s="8">
        <v>2000</v>
      </c>
      <c r="F16" s="48"/>
      <c r="G16" s="8"/>
      <c r="H16" s="9">
        <v>42039</v>
      </c>
      <c r="I16" s="54" t="s">
        <v>87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42039</v>
      </c>
      <c r="I17" s="54" t="s">
        <v>87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42039</v>
      </c>
      <c r="I18" s="54" t="s">
        <v>87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42039</v>
      </c>
      <c r="I19" s="54" t="s">
        <v>87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42039</v>
      </c>
      <c r="I20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88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0" sqref="C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80" t="s">
        <v>321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322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6" si="1">ROW()-3</f>
        <v>6</v>
      </c>
      <c r="B9" s="30" t="s">
        <v>208</v>
      </c>
      <c r="C9" s="30" t="s">
        <v>161</v>
      </c>
      <c r="D9" s="30" t="s">
        <v>17</v>
      </c>
      <c r="E9" s="30"/>
      <c r="F9" s="49" t="s">
        <v>140</v>
      </c>
      <c r="G9" s="30" t="s">
        <v>357</v>
      </c>
      <c r="H9" s="22">
        <v>42031</v>
      </c>
      <c r="I9" s="53" t="s">
        <v>87</v>
      </c>
    </row>
    <row r="10" spans="1:9">
      <c r="A10" s="29">
        <f t="shared" si="1"/>
        <v>7</v>
      </c>
      <c r="B10" s="30" t="s">
        <v>315</v>
      </c>
      <c r="C10" s="30" t="s">
        <v>316</v>
      </c>
      <c r="D10" s="30" t="s">
        <v>17</v>
      </c>
      <c r="E10" s="30"/>
      <c r="F10" s="49" t="s">
        <v>140</v>
      </c>
      <c r="G10" s="30" t="s">
        <v>318</v>
      </c>
      <c r="H10" s="22">
        <v>42031</v>
      </c>
      <c r="I10" s="53" t="s">
        <v>87</v>
      </c>
    </row>
    <row r="11" spans="1:9">
      <c r="A11" s="69">
        <f t="shared" si="1"/>
        <v>8</v>
      </c>
      <c r="B11" s="70" t="s">
        <v>443</v>
      </c>
      <c r="C11" s="70" t="s">
        <v>444</v>
      </c>
      <c r="D11" s="70" t="s">
        <v>445</v>
      </c>
      <c r="E11" s="70"/>
      <c r="F11" s="71"/>
      <c r="G11" s="70"/>
      <c r="H11" s="72">
        <v>42068</v>
      </c>
      <c r="I11" s="73" t="s">
        <v>87</v>
      </c>
    </row>
    <row r="12" spans="1:9">
      <c r="A12" s="13">
        <f t="shared" si="1"/>
        <v>9</v>
      </c>
      <c r="B12" s="8" t="s">
        <v>95</v>
      </c>
      <c r="C12" s="8" t="s">
        <v>96</v>
      </c>
      <c r="D12" s="8" t="s">
        <v>97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1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1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391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392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208</v>
      </c>
      <c r="C9" s="30" t="s">
        <v>161</v>
      </c>
      <c r="D9" s="30" t="s">
        <v>17</v>
      </c>
      <c r="E9" s="30"/>
      <c r="F9" s="49" t="s">
        <v>140</v>
      </c>
      <c r="G9" s="30" t="s">
        <v>357</v>
      </c>
      <c r="H9" s="22">
        <v>42031</v>
      </c>
      <c r="I9" s="53" t="s">
        <v>87</v>
      </c>
    </row>
    <row r="10" spans="1:9">
      <c r="A10" s="29">
        <f t="shared" si="0"/>
        <v>7</v>
      </c>
      <c r="B10" s="30" t="s">
        <v>375</v>
      </c>
      <c r="C10" s="30" t="s">
        <v>354</v>
      </c>
      <c r="D10" s="30" t="s">
        <v>17</v>
      </c>
      <c r="E10" s="30"/>
      <c r="F10" s="49" t="s">
        <v>140</v>
      </c>
      <c r="G10" s="30" t="s">
        <v>402</v>
      </c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376</v>
      </c>
      <c r="C11" s="30" t="s">
        <v>354</v>
      </c>
      <c r="D11" s="30" t="s">
        <v>17</v>
      </c>
      <c r="E11" s="30"/>
      <c r="F11" s="49" t="s">
        <v>140</v>
      </c>
      <c r="G11" s="30" t="s">
        <v>401</v>
      </c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1" sqref="A11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0" t="s">
        <v>325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326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208</v>
      </c>
      <c r="C9" s="30" t="s">
        <v>161</v>
      </c>
      <c r="D9" s="30" t="s">
        <v>17</v>
      </c>
      <c r="E9" s="30"/>
      <c r="F9" s="49" t="s">
        <v>140</v>
      </c>
      <c r="G9" s="30" t="s">
        <v>210</v>
      </c>
      <c r="H9" s="22">
        <v>42039</v>
      </c>
      <c r="I9" s="53" t="s">
        <v>87</v>
      </c>
    </row>
    <row r="10" spans="1:9">
      <c r="A10" s="29">
        <f t="shared" si="0"/>
        <v>7</v>
      </c>
      <c r="B10" s="30" t="s">
        <v>308</v>
      </c>
      <c r="C10" s="30" t="s">
        <v>309</v>
      </c>
      <c r="D10" s="30" t="s">
        <v>17</v>
      </c>
      <c r="E10" s="30"/>
      <c r="F10" s="49" t="s">
        <v>140</v>
      </c>
      <c r="G10" s="30" t="s">
        <v>327</v>
      </c>
      <c r="H10" s="22">
        <v>42039</v>
      </c>
      <c r="I10" s="53" t="s">
        <v>87</v>
      </c>
    </row>
    <row r="11" spans="1:9">
      <c r="A11" s="69">
        <f t="shared" si="0"/>
        <v>8</v>
      </c>
      <c r="B11" s="70" t="s">
        <v>446</v>
      </c>
      <c r="C11" s="70" t="s">
        <v>447</v>
      </c>
      <c r="D11" s="70" t="s">
        <v>448</v>
      </c>
      <c r="E11" s="70"/>
      <c r="F11" s="71">
        <v>40</v>
      </c>
      <c r="G11" s="70"/>
      <c r="H11" s="72">
        <v>42068</v>
      </c>
      <c r="I11" s="73" t="s">
        <v>87</v>
      </c>
    </row>
    <row r="12" spans="1:9">
      <c r="A12" s="69">
        <f t="shared" si="0"/>
        <v>9</v>
      </c>
      <c r="B12" s="70" t="s">
        <v>449</v>
      </c>
      <c r="C12" s="70" t="s">
        <v>450</v>
      </c>
      <c r="D12" s="70" t="s">
        <v>448</v>
      </c>
      <c r="E12" s="70"/>
      <c r="F12" s="71">
        <v>200</v>
      </c>
      <c r="G12" s="70"/>
      <c r="H12" s="72">
        <v>42068</v>
      </c>
      <c r="I12" s="7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187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190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87</v>
      </c>
    </row>
    <row r="10" spans="1:9">
      <c r="A10" s="69">
        <f t="shared" si="0"/>
        <v>7</v>
      </c>
      <c r="B10" s="70" t="s">
        <v>431</v>
      </c>
      <c r="C10" s="70" t="s">
        <v>432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87</v>
      </c>
    </row>
    <row r="12" spans="1:9">
      <c r="A12" s="69">
        <f t="shared" si="0"/>
        <v>9</v>
      </c>
      <c r="B12" s="70" t="s">
        <v>429</v>
      </c>
      <c r="C12" s="70" t="s">
        <v>430</v>
      </c>
      <c r="D12" s="70" t="s">
        <v>97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69">
        <f t="shared" si="0"/>
        <v>10</v>
      </c>
      <c r="B13" s="70" t="s">
        <v>438</v>
      </c>
      <c r="C13" s="70" t="s">
        <v>434</v>
      </c>
      <c r="D13" s="70" t="s">
        <v>435</v>
      </c>
      <c r="E13" s="70"/>
      <c r="F13" s="71"/>
      <c r="G13" s="70"/>
      <c r="H13" s="72">
        <v>42068</v>
      </c>
      <c r="I13" s="7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80" t="s">
        <v>202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203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ref="A10:A19" si="1">ROW()-3</f>
        <v>7</v>
      </c>
      <c r="B10" s="30" t="s">
        <v>207</v>
      </c>
      <c r="C10" s="30" t="s">
        <v>317</v>
      </c>
      <c r="D10" s="30" t="s">
        <v>17</v>
      </c>
      <c r="E10" s="30"/>
      <c r="F10" s="49" t="s">
        <v>140</v>
      </c>
      <c r="G10" s="30"/>
      <c r="H10" s="22">
        <v>42031</v>
      </c>
      <c r="I10" s="53" t="s">
        <v>87</v>
      </c>
    </row>
    <row r="11" spans="1:9">
      <c r="A11" s="29">
        <f t="shared" si="1"/>
        <v>8</v>
      </c>
      <c r="B11" s="30" t="s">
        <v>323</v>
      </c>
      <c r="C11" s="30" t="s">
        <v>324</v>
      </c>
      <c r="D11" s="30" t="s">
        <v>17</v>
      </c>
      <c r="E11" s="30">
        <v>80</v>
      </c>
      <c r="F11" s="49"/>
      <c r="G11" s="30"/>
      <c r="H11" s="22">
        <v>42031</v>
      </c>
      <c r="I11" s="53" t="s">
        <v>87</v>
      </c>
    </row>
    <row r="12" spans="1:9">
      <c r="A12" s="69">
        <f t="shared" si="1"/>
        <v>9</v>
      </c>
      <c r="B12" s="70" t="s">
        <v>443</v>
      </c>
      <c r="C12" s="70" t="s">
        <v>444</v>
      </c>
      <c r="D12" s="70" t="s">
        <v>445</v>
      </c>
      <c r="E12" s="70"/>
      <c r="F12" s="71"/>
      <c r="G12" s="70"/>
      <c r="H12" s="72">
        <v>42068</v>
      </c>
      <c r="I12" s="73" t="s">
        <v>87</v>
      </c>
    </row>
    <row r="13" spans="1:9">
      <c r="A13" s="69">
        <f t="shared" si="1"/>
        <v>10</v>
      </c>
      <c r="B13" s="70" t="s">
        <v>446</v>
      </c>
      <c r="C13" s="70" t="s">
        <v>447</v>
      </c>
      <c r="D13" s="70" t="s">
        <v>448</v>
      </c>
      <c r="E13" s="70"/>
      <c r="F13" s="71">
        <v>40</v>
      </c>
      <c r="G13" s="70"/>
      <c r="H13" s="72">
        <v>42068</v>
      </c>
      <c r="I13" s="73" t="s">
        <v>87</v>
      </c>
    </row>
    <row r="14" spans="1:9">
      <c r="A14" s="69">
        <f t="shared" si="1"/>
        <v>11</v>
      </c>
      <c r="B14" s="70" t="s">
        <v>449</v>
      </c>
      <c r="C14" s="70" t="s">
        <v>450</v>
      </c>
      <c r="D14" s="70" t="s">
        <v>448</v>
      </c>
      <c r="E14" s="70"/>
      <c r="F14" s="71">
        <v>200</v>
      </c>
      <c r="G14" s="70"/>
      <c r="H14" s="72">
        <v>42068</v>
      </c>
      <c r="I14" s="73" t="s">
        <v>87</v>
      </c>
    </row>
    <row r="15" spans="1:9">
      <c r="A15" s="13">
        <f t="shared" si="1"/>
        <v>12</v>
      </c>
      <c r="B15" s="8" t="s">
        <v>95</v>
      </c>
      <c r="C15" s="8" t="s">
        <v>96</v>
      </c>
      <c r="D15" s="8" t="s">
        <v>97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365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366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207</v>
      </c>
      <c r="C10" s="30" t="s">
        <v>317</v>
      </c>
      <c r="D10" s="30" t="s">
        <v>17</v>
      </c>
      <c r="E10" s="30"/>
      <c r="F10" s="49" t="s">
        <v>140</v>
      </c>
      <c r="G10" s="30" t="s">
        <v>367</v>
      </c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360</v>
      </c>
      <c r="C11" s="30" t="s">
        <v>361</v>
      </c>
      <c r="D11" s="30" t="s">
        <v>17</v>
      </c>
      <c r="E11" s="30"/>
      <c r="F11" s="49" t="s">
        <v>140</v>
      </c>
      <c r="G11" s="30" t="s">
        <v>362</v>
      </c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378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379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207</v>
      </c>
      <c r="C10" s="30" t="s">
        <v>317</v>
      </c>
      <c r="D10" s="30" t="s">
        <v>17</v>
      </c>
      <c r="E10" s="30"/>
      <c r="F10" s="49" t="s">
        <v>140</v>
      </c>
      <c r="G10" s="30" t="s">
        <v>367</v>
      </c>
      <c r="H10" s="22">
        <v>42031</v>
      </c>
      <c r="I10" s="53" t="s">
        <v>87</v>
      </c>
    </row>
    <row r="11" spans="1:9">
      <c r="A11" s="29">
        <f t="shared" si="0"/>
        <v>8</v>
      </c>
      <c r="B11" s="30" t="s">
        <v>381</v>
      </c>
      <c r="C11" s="30" t="s">
        <v>382</v>
      </c>
      <c r="D11" s="30" t="s">
        <v>384</v>
      </c>
      <c r="E11" s="30"/>
      <c r="F11" s="49" t="s">
        <v>140</v>
      </c>
      <c r="G11" s="30" t="s">
        <v>383</v>
      </c>
      <c r="H11" s="22">
        <v>42031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271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273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87</v>
      </c>
    </row>
    <row r="10" spans="1:9">
      <c r="A10" s="69">
        <f t="shared" si="0"/>
        <v>7</v>
      </c>
      <c r="B10" s="70" t="s">
        <v>431</v>
      </c>
      <c r="C10" s="70" t="s">
        <v>432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87</v>
      </c>
    </row>
    <row r="12" spans="1:9">
      <c r="A12" s="69">
        <f t="shared" si="0"/>
        <v>9</v>
      </c>
      <c r="B12" s="70" t="s">
        <v>429</v>
      </c>
      <c r="C12" s="70" t="s">
        <v>430</v>
      </c>
      <c r="D12" s="70" t="s">
        <v>97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29">
        <f t="shared" si="0"/>
        <v>10</v>
      </c>
      <c r="B13" s="30" t="s">
        <v>98</v>
      </c>
      <c r="C13" s="30" t="s">
        <v>103</v>
      </c>
      <c r="D13" s="30" t="s">
        <v>93</v>
      </c>
      <c r="E13" s="30"/>
      <c r="F13" s="49"/>
      <c r="G13" s="30" t="s">
        <v>262</v>
      </c>
      <c r="H13" s="22">
        <v>42033</v>
      </c>
      <c r="I13" s="53" t="s">
        <v>87</v>
      </c>
    </row>
    <row r="14" spans="1:9">
      <c r="A14" s="13">
        <f t="shared" si="0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42033</v>
      </c>
      <c r="I14" s="54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42033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42033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42033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42033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330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331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87</v>
      </c>
    </row>
    <row r="10" spans="1:9">
      <c r="A10" s="29">
        <f t="shared" si="0"/>
        <v>7</v>
      </c>
      <c r="B10" s="30" t="s">
        <v>332</v>
      </c>
      <c r="C10" s="30" t="s">
        <v>333</v>
      </c>
      <c r="D10" s="30" t="s">
        <v>16</v>
      </c>
      <c r="E10" s="30">
        <v>200</v>
      </c>
      <c r="F10" s="49"/>
      <c r="G10" s="30"/>
      <c r="H10" s="22">
        <v>42033</v>
      </c>
      <c r="I10" s="53" t="s">
        <v>87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42033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42033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42033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42033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134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172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ref="A10:A21" si="1">ROW()-3</f>
        <v>7</v>
      </c>
      <c r="B10" s="30" t="s">
        <v>334</v>
      </c>
      <c r="C10" s="30" t="s">
        <v>336</v>
      </c>
      <c r="D10" s="30" t="s">
        <v>338</v>
      </c>
      <c r="E10" s="30"/>
      <c r="F10" s="49"/>
      <c r="G10" s="30" t="s">
        <v>339</v>
      </c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335</v>
      </c>
      <c r="C11" s="30" t="s">
        <v>337</v>
      </c>
      <c r="D11" s="30" t="s">
        <v>338</v>
      </c>
      <c r="E11" s="30"/>
      <c r="F11" s="49"/>
      <c r="G11" s="30" t="s">
        <v>340</v>
      </c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332</v>
      </c>
      <c r="C13" s="30" t="s">
        <v>333</v>
      </c>
      <c r="D13" s="30" t="s">
        <v>16</v>
      </c>
      <c r="E13" s="30">
        <v>80</v>
      </c>
      <c r="F13" s="49"/>
      <c r="G13" s="30"/>
      <c r="H13" s="22">
        <v>42012</v>
      </c>
      <c r="I13" s="53" t="s">
        <v>87</v>
      </c>
    </row>
    <row r="14" spans="1:9">
      <c r="A14" s="29">
        <f t="shared" si="1"/>
        <v>11</v>
      </c>
      <c r="B14" s="30" t="s">
        <v>39</v>
      </c>
      <c r="C14" s="30" t="s">
        <v>55</v>
      </c>
      <c r="D14" s="30" t="s">
        <v>16</v>
      </c>
      <c r="E14" s="30">
        <v>200</v>
      </c>
      <c r="F14" s="49"/>
      <c r="G14" s="30"/>
      <c r="H14" s="22">
        <v>42012</v>
      </c>
      <c r="I14" s="53" t="s">
        <v>87</v>
      </c>
    </row>
    <row r="15" spans="1:9">
      <c r="A15" s="69">
        <f t="shared" si="1"/>
        <v>12</v>
      </c>
      <c r="B15" s="70" t="s">
        <v>429</v>
      </c>
      <c r="C15" s="70" t="s">
        <v>430</v>
      </c>
      <c r="D15" s="70" t="s">
        <v>97</v>
      </c>
      <c r="E15" s="70">
        <v>2000</v>
      </c>
      <c r="F15" s="71"/>
      <c r="G15" s="70"/>
      <c r="H15" s="72">
        <v>42068</v>
      </c>
      <c r="I15" s="73" t="s">
        <v>87</v>
      </c>
    </row>
    <row r="16" spans="1:9">
      <c r="A16" s="29">
        <f t="shared" si="1"/>
        <v>13</v>
      </c>
      <c r="B16" s="30" t="s">
        <v>261</v>
      </c>
      <c r="C16" s="30" t="s">
        <v>263</v>
      </c>
      <c r="D16" s="30" t="s">
        <v>142</v>
      </c>
      <c r="E16" s="30"/>
      <c r="F16" s="49"/>
      <c r="G16" s="30" t="s">
        <v>262</v>
      </c>
      <c r="H16" s="22">
        <v>42012</v>
      </c>
      <c r="I16" s="53" t="s">
        <v>87</v>
      </c>
    </row>
    <row r="17" spans="1:9">
      <c r="A17" s="13">
        <f t="shared" si="1"/>
        <v>14</v>
      </c>
      <c r="B17" s="8" t="s">
        <v>53</v>
      </c>
      <c r="C17" s="8" t="s">
        <v>84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87</v>
      </c>
    </row>
    <row r="18" spans="1:9">
      <c r="A18" s="13">
        <f t="shared" si="1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42012</v>
      </c>
      <c r="I18" s="54" t="s">
        <v>87</v>
      </c>
    </row>
    <row r="19" spans="1:9">
      <c r="A19" s="13">
        <f t="shared" si="1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42012</v>
      </c>
      <c r="I19" s="54" t="s">
        <v>87</v>
      </c>
    </row>
    <row r="20" spans="1:9">
      <c r="A20" s="13">
        <f t="shared" si="1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42012</v>
      </c>
      <c r="I20" s="54" t="s">
        <v>87</v>
      </c>
    </row>
    <row r="21" spans="1:9" ht="14.25" thickBot="1">
      <c r="A21" s="15">
        <f t="shared" si="1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42012</v>
      </c>
      <c r="I21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107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150</v>
      </c>
      <c r="C3" s="5" t="s">
        <v>151</v>
      </c>
      <c r="D3" s="5" t="s">
        <v>152</v>
      </c>
      <c r="E3" s="5" t="s">
        <v>153</v>
      </c>
      <c r="F3" s="6">
        <v>41830</v>
      </c>
      <c r="G3" s="5" t="s">
        <v>154</v>
      </c>
    </row>
    <row r="4" spans="1:7">
      <c r="A4" s="5">
        <f>ROW()-2</f>
        <v>2</v>
      </c>
      <c r="B4" s="5" t="s">
        <v>155</v>
      </c>
      <c r="C4" s="5" t="s">
        <v>156</v>
      </c>
      <c r="D4" s="5" t="s">
        <v>157</v>
      </c>
      <c r="E4" s="5" t="s">
        <v>158</v>
      </c>
      <c r="F4" s="6">
        <v>41830</v>
      </c>
      <c r="G4" s="5" t="s">
        <v>159</v>
      </c>
    </row>
    <row r="5" spans="1:7">
      <c r="A5" s="5">
        <f t="shared" ref="A5:A6" si="1">ROW()-2</f>
        <v>3</v>
      </c>
      <c r="B5" s="5" t="s">
        <v>145</v>
      </c>
      <c r="C5" s="5" t="s">
        <v>146</v>
      </c>
      <c r="D5" s="5" t="s">
        <v>147</v>
      </c>
      <c r="E5" s="5" t="s">
        <v>148</v>
      </c>
      <c r="F5" s="6">
        <v>41830</v>
      </c>
      <c r="G5" s="5" t="s">
        <v>149</v>
      </c>
    </row>
    <row r="6" spans="1:7">
      <c r="A6" s="5">
        <f t="shared" si="1"/>
        <v>4</v>
      </c>
      <c r="B6" s="5" t="s">
        <v>183</v>
      </c>
      <c r="C6" s="5" t="s">
        <v>185</v>
      </c>
      <c r="D6" s="5" t="s">
        <v>184</v>
      </c>
      <c r="E6" s="5" t="s">
        <v>148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125</v>
      </c>
      <c r="C7" s="5" t="s">
        <v>104</v>
      </c>
      <c r="D7" s="5" t="s">
        <v>124</v>
      </c>
      <c r="E7" s="5" t="s">
        <v>127</v>
      </c>
      <c r="F7" s="6">
        <v>42012</v>
      </c>
      <c r="G7" s="47" t="s">
        <v>106</v>
      </c>
    </row>
    <row r="8" spans="1:7">
      <c r="A8" s="5">
        <f>ROW()-2</f>
        <v>6</v>
      </c>
      <c r="B8" s="5" t="s">
        <v>128</v>
      </c>
      <c r="C8" s="5" t="s">
        <v>130</v>
      </c>
      <c r="D8" s="5" t="s">
        <v>132</v>
      </c>
      <c r="E8" s="5" t="s">
        <v>126</v>
      </c>
      <c r="F8" s="6">
        <v>42012</v>
      </c>
      <c r="G8" s="47" t="s">
        <v>106</v>
      </c>
    </row>
    <row r="9" spans="1:7">
      <c r="A9" s="5">
        <f>ROW()-2</f>
        <v>7</v>
      </c>
      <c r="B9" s="5" t="s">
        <v>129</v>
      </c>
      <c r="C9" s="5" t="s">
        <v>131</v>
      </c>
      <c r="D9" s="5" t="s">
        <v>133</v>
      </c>
      <c r="E9" s="5" t="s">
        <v>105</v>
      </c>
      <c r="F9" s="6">
        <v>42012</v>
      </c>
      <c r="G9" s="47" t="s">
        <v>106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80" t="s">
        <v>387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388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48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48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0"/>
        <v>6</v>
      </c>
      <c r="B9" s="30" t="s">
        <v>173</v>
      </c>
      <c r="C9" s="30" t="s">
        <v>174</v>
      </c>
      <c r="D9" s="30" t="s">
        <v>17</v>
      </c>
      <c r="E9" s="30"/>
      <c r="F9" s="49" t="s">
        <v>162</v>
      </c>
      <c r="G9" s="30" t="s">
        <v>176</v>
      </c>
      <c r="H9" s="22">
        <v>42012</v>
      </c>
      <c r="I9" s="53" t="s">
        <v>87</v>
      </c>
    </row>
    <row r="10" spans="1:9">
      <c r="A10" s="29">
        <f t="shared" si="0"/>
        <v>7</v>
      </c>
      <c r="B10" s="30" t="s">
        <v>138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0"/>
        <v>8</v>
      </c>
      <c r="B11" s="30" t="s">
        <v>413</v>
      </c>
      <c r="C11" s="30" t="s">
        <v>414</v>
      </c>
      <c r="D11" s="30" t="s">
        <v>16</v>
      </c>
      <c r="E11" s="30">
        <v>200</v>
      </c>
      <c r="F11" s="49"/>
      <c r="G11" s="30"/>
      <c r="H11" s="22">
        <v>42041</v>
      </c>
      <c r="I11" s="53" t="s">
        <v>87</v>
      </c>
    </row>
    <row r="12" spans="1:9">
      <c r="A12" s="29">
        <f t="shared" si="0"/>
        <v>9</v>
      </c>
      <c r="B12" s="30" t="s">
        <v>165</v>
      </c>
      <c r="C12" s="30" t="s">
        <v>167</v>
      </c>
      <c r="D12" s="30" t="s">
        <v>17</v>
      </c>
      <c r="E12" s="30"/>
      <c r="F12" s="49"/>
      <c r="G12" s="30" t="s">
        <v>166</v>
      </c>
      <c r="H12" s="22">
        <v>42012</v>
      </c>
      <c r="I12" s="53" t="s">
        <v>87</v>
      </c>
    </row>
    <row r="13" spans="1:9">
      <c r="A13" s="29">
        <f t="shared" si="0"/>
        <v>10</v>
      </c>
      <c r="B13" s="30" t="s">
        <v>178</v>
      </c>
      <c r="C13" s="30" t="s">
        <v>175</v>
      </c>
      <c r="D13" s="30" t="s">
        <v>17</v>
      </c>
      <c r="E13" s="30"/>
      <c r="F13" s="49"/>
      <c r="G13" s="30" t="s">
        <v>177</v>
      </c>
      <c r="H13" s="22">
        <v>42012</v>
      </c>
      <c r="I13" s="53" t="s">
        <v>87</v>
      </c>
    </row>
    <row r="14" spans="1:9">
      <c r="A14" s="29">
        <f t="shared" si="0"/>
        <v>11</v>
      </c>
      <c r="B14" s="30" t="s">
        <v>53</v>
      </c>
      <c r="C14" s="30" t="s">
        <v>84</v>
      </c>
      <c r="D14" s="30" t="s">
        <v>16</v>
      </c>
      <c r="E14" s="30">
        <v>2000</v>
      </c>
      <c r="F14" s="49"/>
      <c r="G14" s="30"/>
      <c r="H14" s="22">
        <v>42012</v>
      </c>
      <c r="I14" s="53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3" sqref="A13:XFD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221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266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69">
        <f t="shared" si="0"/>
        <v>8</v>
      </c>
      <c r="B11" s="70" t="s">
        <v>431</v>
      </c>
      <c r="C11" s="70" t="s">
        <v>432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87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69">
        <f t="shared" si="0"/>
        <v>10</v>
      </c>
      <c r="B13" s="70" t="s">
        <v>429</v>
      </c>
      <c r="C13" s="70" t="s">
        <v>430</v>
      </c>
      <c r="D13" s="70" t="s">
        <v>97</v>
      </c>
      <c r="E13" s="70">
        <v>2000</v>
      </c>
      <c r="F13" s="71"/>
      <c r="G13" s="70"/>
      <c r="H13" s="72">
        <v>42068</v>
      </c>
      <c r="I13" s="73" t="s">
        <v>87</v>
      </c>
    </row>
    <row r="14" spans="1:9">
      <c r="A14" s="29">
        <f t="shared" si="0"/>
        <v>11</v>
      </c>
      <c r="B14" s="30" t="s">
        <v>98</v>
      </c>
      <c r="C14" s="30" t="s">
        <v>103</v>
      </c>
      <c r="D14" s="30" t="s">
        <v>93</v>
      </c>
      <c r="E14" s="30"/>
      <c r="F14" s="49"/>
      <c r="G14" s="30" t="s">
        <v>439</v>
      </c>
      <c r="H14" s="22">
        <v>42033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277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279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42033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42033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42033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281</v>
      </c>
      <c r="C10" s="30" t="s">
        <v>282</v>
      </c>
      <c r="D10" s="30" t="s">
        <v>276</v>
      </c>
      <c r="E10" s="30"/>
      <c r="F10" s="49"/>
      <c r="G10" s="30"/>
      <c r="H10" s="22">
        <v>42033</v>
      </c>
      <c r="I10" s="53" t="s">
        <v>87</v>
      </c>
    </row>
    <row r="11" spans="1:9">
      <c r="A11" s="29">
        <f t="shared" si="0"/>
        <v>8</v>
      </c>
      <c r="B11" s="30" t="s">
        <v>283</v>
      </c>
      <c r="C11" s="30" t="s">
        <v>284</v>
      </c>
      <c r="D11" s="30" t="s">
        <v>276</v>
      </c>
      <c r="E11" s="30"/>
      <c r="F11" s="49"/>
      <c r="G11" s="30"/>
      <c r="H11" s="22">
        <v>42033</v>
      </c>
      <c r="I11" s="53" t="s">
        <v>87</v>
      </c>
    </row>
    <row r="12" spans="1:9">
      <c r="A12" s="29">
        <f t="shared" si="0"/>
        <v>9</v>
      </c>
      <c r="B12" s="30" t="s">
        <v>274</v>
      </c>
      <c r="C12" s="30" t="s">
        <v>286</v>
      </c>
      <c r="D12" s="30" t="s">
        <v>275</v>
      </c>
      <c r="E12" s="30"/>
      <c r="F12" s="49"/>
      <c r="G12" s="30"/>
      <c r="H12" s="22">
        <v>42033</v>
      </c>
      <c r="I12" s="53" t="s">
        <v>87</v>
      </c>
    </row>
    <row r="13" spans="1:9">
      <c r="A13" s="13">
        <f t="shared" si="0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42033</v>
      </c>
      <c r="I13" s="54" t="s">
        <v>87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42033</v>
      </c>
      <c r="I14" s="54" t="s">
        <v>87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42033</v>
      </c>
      <c r="I15" s="54" t="s">
        <v>87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42033</v>
      </c>
      <c r="I16" s="54" t="s">
        <v>87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42033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341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342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42039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42039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42039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281</v>
      </c>
      <c r="C10" s="30" t="s">
        <v>282</v>
      </c>
      <c r="D10" s="30" t="s">
        <v>276</v>
      </c>
      <c r="E10" s="30"/>
      <c r="F10" s="49"/>
      <c r="G10" s="30"/>
      <c r="H10" s="22">
        <v>42039</v>
      </c>
      <c r="I10" s="53" t="s">
        <v>87</v>
      </c>
    </row>
    <row r="11" spans="1:9">
      <c r="A11" s="29">
        <f t="shared" si="0"/>
        <v>8</v>
      </c>
      <c r="B11" s="30" t="s">
        <v>335</v>
      </c>
      <c r="C11" s="30" t="s">
        <v>343</v>
      </c>
      <c r="D11" s="30" t="s">
        <v>276</v>
      </c>
      <c r="E11" s="30"/>
      <c r="F11" s="49"/>
      <c r="G11" s="30"/>
      <c r="H11" s="22">
        <v>42039</v>
      </c>
      <c r="I11" s="53" t="s">
        <v>87</v>
      </c>
    </row>
    <row r="12" spans="1:9">
      <c r="A12" s="13">
        <f t="shared" si="0"/>
        <v>9</v>
      </c>
      <c r="B12" s="8" t="s">
        <v>53</v>
      </c>
      <c r="C12" s="8" t="s">
        <v>84</v>
      </c>
      <c r="D12" s="8" t="s">
        <v>16</v>
      </c>
      <c r="E12" s="8">
        <v>2000</v>
      </c>
      <c r="F12" s="48"/>
      <c r="G12" s="8"/>
      <c r="H12" s="9">
        <v>42039</v>
      </c>
      <c r="I12" s="54" t="s">
        <v>87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42039</v>
      </c>
      <c r="I13" s="54" t="s">
        <v>87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42039</v>
      </c>
      <c r="I14" s="54" t="s">
        <v>87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42039</v>
      </c>
      <c r="I15" s="54" t="s">
        <v>87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42039</v>
      </c>
      <c r="I16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5" sqref="C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264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265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425</v>
      </c>
      <c r="C8" s="70" t="s">
        <v>426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428</v>
      </c>
      <c r="E9" s="70"/>
      <c r="F9" s="71"/>
      <c r="G9" s="70"/>
      <c r="H9" s="72">
        <v>42068</v>
      </c>
      <c r="I9" s="73" t="s">
        <v>87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87</v>
      </c>
    </row>
    <row r="11" spans="1:9">
      <c r="A11" s="69">
        <f t="shared" si="0"/>
        <v>8</v>
      </c>
      <c r="B11" s="70" t="s">
        <v>431</v>
      </c>
      <c r="C11" s="70" t="s">
        <v>432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87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87</v>
      </c>
    </row>
    <row r="13" spans="1:9">
      <c r="A13" s="69">
        <f t="shared" si="0"/>
        <v>10</v>
      </c>
      <c r="B13" s="70" t="s">
        <v>429</v>
      </c>
      <c r="C13" s="70" t="s">
        <v>430</v>
      </c>
      <c r="D13" s="70" t="s">
        <v>97</v>
      </c>
      <c r="E13" s="70">
        <v>2000</v>
      </c>
      <c r="F13" s="71"/>
      <c r="G13" s="70"/>
      <c r="H13" s="72">
        <v>42068</v>
      </c>
      <c r="I13" s="73" t="s">
        <v>87</v>
      </c>
    </row>
    <row r="14" spans="1:9">
      <c r="A14" s="29">
        <f t="shared" si="0"/>
        <v>11</v>
      </c>
      <c r="B14" s="30" t="s">
        <v>98</v>
      </c>
      <c r="C14" s="30" t="s">
        <v>103</v>
      </c>
      <c r="D14" s="30" t="s">
        <v>93</v>
      </c>
      <c r="E14" s="30"/>
      <c r="F14" s="49"/>
      <c r="G14" s="30" t="s">
        <v>439</v>
      </c>
      <c r="H14" s="22">
        <v>42033</v>
      </c>
      <c r="I14" s="53" t="s">
        <v>87</v>
      </c>
    </row>
    <row r="15" spans="1:9">
      <c r="A15" s="13">
        <f t="shared" si="0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87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451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452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13">
        <f t="shared" si="0"/>
        <v>4</v>
      </c>
      <c r="B7" s="8" t="s">
        <v>204</v>
      </c>
      <c r="C7" s="8" t="s">
        <v>206</v>
      </c>
      <c r="D7" s="8" t="s">
        <v>16</v>
      </c>
      <c r="E7" s="8">
        <v>40</v>
      </c>
      <c r="F7" s="48"/>
      <c r="G7" s="8"/>
      <c r="H7" s="9">
        <v>42031</v>
      </c>
      <c r="I7" s="56" t="s">
        <v>87</v>
      </c>
    </row>
    <row r="8" spans="1:9">
      <c r="A8" s="69">
        <f t="shared" si="0"/>
        <v>5</v>
      </c>
      <c r="B8" s="70" t="s">
        <v>60</v>
      </c>
      <c r="C8" s="70" t="s">
        <v>426</v>
      </c>
      <c r="D8" s="70" t="s">
        <v>17</v>
      </c>
      <c r="E8" s="70"/>
      <c r="F8" s="71"/>
      <c r="G8" s="70"/>
      <c r="H8" s="72">
        <v>42068</v>
      </c>
      <c r="I8" s="73" t="s">
        <v>87</v>
      </c>
    </row>
    <row r="9" spans="1:9">
      <c r="A9" s="69">
        <f t="shared" si="0"/>
        <v>6</v>
      </c>
      <c r="B9" s="70" t="s">
        <v>424</v>
      </c>
      <c r="C9" s="70" t="s">
        <v>427</v>
      </c>
      <c r="D9" s="70" t="s">
        <v>17</v>
      </c>
      <c r="E9" s="70"/>
      <c r="F9" s="71"/>
      <c r="G9" s="70"/>
      <c r="H9" s="72">
        <v>42068</v>
      </c>
      <c r="I9" s="73" t="s">
        <v>87</v>
      </c>
    </row>
    <row r="10" spans="1:9">
      <c r="A10" s="69">
        <f t="shared" si="0"/>
        <v>7</v>
      </c>
      <c r="B10" s="70" t="s">
        <v>453</v>
      </c>
      <c r="C10" s="70" t="s">
        <v>454</v>
      </c>
      <c r="D10" s="70" t="s">
        <v>17</v>
      </c>
      <c r="E10" s="70"/>
      <c r="F10" s="71"/>
      <c r="G10" s="70"/>
      <c r="H10" s="72">
        <v>42068</v>
      </c>
      <c r="I10" s="73" t="s">
        <v>87</v>
      </c>
    </row>
    <row r="11" spans="1:9">
      <c r="A11" s="69">
        <f t="shared" si="0"/>
        <v>8</v>
      </c>
      <c r="B11" s="70" t="s">
        <v>54</v>
      </c>
      <c r="C11" s="70" t="s">
        <v>58</v>
      </c>
      <c r="D11" s="70" t="s">
        <v>16</v>
      </c>
      <c r="E11" s="70">
        <v>80</v>
      </c>
      <c r="F11" s="71"/>
      <c r="G11" s="70"/>
      <c r="H11" s="72">
        <v>42068</v>
      </c>
      <c r="I11" s="73" t="s">
        <v>87</v>
      </c>
    </row>
    <row r="12" spans="1:9">
      <c r="A12" s="69">
        <f t="shared" si="0"/>
        <v>9</v>
      </c>
      <c r="B12" s="70" t="s">
        <v>328</v>
      </c>
      <c r="C12" s="70" t="s">
        <v>329</v>
      </c>
      <c r="D12" s="70" t="s">
        <v>16</v>
      </c>
      <c r="E12" s="70">
        <v>200</v>
      </c>
      <c r="F12" s="71"/>
      <c r="G12" s="70"/>
      <c r="H12" s="72">
        <v>42068</v>
      </c>
      <c r="I12" s="73" t="s">
        <v>87</v>
      </c>
    </row>
    <row r="13" spans="1:9">
      <c r="A13" s="69">
        <f t="shared" si="0"/>
        <v>10</v>
      </c>
      <c r="B13" s="70" t="s">
        <v>39</v>
      </c>
      <c r="C13" s="70" t="s">
        <v>55</v>
      </c>
      <c r="D13" s="70" t="s">
        <v>16</v>
      </c>
      <c r="E13" s="70">
        <v>200</v>
      </c>
      <c r="F13" s="71"/>
      <c r="G13" s="70"/>
      <c r="H13" s="72">
        <v>42068</v>
      </c>
      <c r="I13" s="73" t="s">
        <v>87</v>
      </c>
    </row>
    <row r="14" spans="1:9">
      <c r="A14" s="69">
        <f t="shared" si="0"/>
        <v>11</v>
      </c>
      <c r="B14" s="70" t="s">
        <v>429</v>
      </c>
      <c r="C14" s="70" t="s">
        <v>430</v>
      </c>
      <c r="D14" s="70" t="s">
        <v>16</v>
      </c>
      <c r="E14" s="70">
        <v>2000</v>
      </c>
      <c r="F14" s="71"/>
      <c r="G14" s="70"/>
      <c r="H14" s="72">
        <v>42068</v>
      </c>
      <c r="I14" s="73" t="s">
        <v>87</v>
      </c>
    </row>
    <row r="15" spans="1:9">
      <c r="A15" s="69">
        <f t="shared" si="0"/>
        <v>12</v>
      </c>
      <c r="B15" s="70" t="s">
        <v>98</v>
      </c>
      <c r="C15" s="70" t="s">
        <v>103</v>
      </c>
      <c r="D15" s="70" t="s">
        <v>93</v>
      </c>
      <c r="E15" s="70"/>
      <c r="F15" s="71"/>
      <c r="G15" s="70" t="s">
        <v>439</v>
      </c>
      <c r="H15" s="72">
        <v>42068</v>
      </c>
      <c r="I15" s="73" t="s">
        <v>87</v>
      </c>
    </row>
    <row r="16" spans="1:9">
      <c r="A16" s="13">
        <f t="shared" si="0"/>
        <v>13</v>
      </c>
      <c r="B16" s="8" t="s">
        <v>53</v>
      </c>
      <c r="C16" s="8" t="s">
        <v>84</v>
      </c>
      <c r="D16" s="8" t="s">
        <v>16</v>
      </c>
      <c r="E16" s="8">
        <v>2000</v>
      </c>
      <c r="F16" s="48"/>
      <c r="G16" s="8"/>
      <c r="H16" s="9">
        <v>42031</v>
      </c>
      <c r="I16" s="54" t="s">
        <v>87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42031</v>
      </c>
      <c r="I17" s="54" t="s">
        <v>87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42031</v>
      </c>
      <c r="I18" s="54" t="s">
        <v>87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42031</v>
      </c>
      <c r="I19" s="54" t="s">
        <v>87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42031</v>
      </c>
      <c r="I20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80" t="s">
        <v>89</v>
      </c>
      <c r="C1" s="80"/>
      <c r="D1" s="80"/>
      <c r="E1" s="80"/>
      <c r="F1" s="80"/>
      <c r="G1" s="80"/>
      <c r="H1" s="81" t="s">
        <v>70</v>
      </c>
      <c r="I1" s="82"/>
    </row>
    <row r="2" spans="1:9" ht="14.25">
      <c r="A2" s="11" t="s">
        <v>69</v>
      </c>
      <c r="B2" s="83" t="s">
        <v>90</v>
      </c>
      <c r="C2" s="83"/>
      <c r="D2" s="83"/>
      <c r="E2" s="83"/>
      <c r="F2" s="83"/>
      <c r="G2" s="83"/>
      <c r="H2" s="84" t="s">
        <v>91</v>
      </c>
      <c r="I2" s="85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141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94</v>
      </c>
      <c r="C4" s="8" t="s">
        <v>47</v>
      </c>
      <c r="D4" s="8" t="s">
        <v>17</v>
      </c>
      <c r="E4" s="8"/>
      <c r="F4" s="48"/>
      <c r="G4" s="8"/>
      <c r="H4" s="9">
        <v>42012</v>
      </c>
      <c r="I4" s="8" t="s">
        <v>83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77</v>
      </c>
      <c r="E5" s="8"/>
      <c r="F5" s="48"/>
      <c r="G5" s="8"/>
      <c r="H5" s="9">
        <v>42012</v>
      </c>
      <c r="I5" s="8" t="s">
        <v>87</v>
      </c>
    </row>
    <row r="6" spans="1:9">
      <c r="A6" s="13"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8" t="s">
        <v>87</v>
      </c>
    </row>
    <row r="7" spans="1:9">
      <c r="A7" s="37">
        <f t="shared" ref="A7:A11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140</v>
      </c>
      <c r="G7" s="38"/>
      <c r="H7" s="33">
        <v>42012</v>
      </c>
      <c r="I7" s="39" t="s">
        <v>87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8"/>
      <c r="G8" s="8"/>
      <c r="H8" s="9">
        <v>42012</v>
      </c>
      <c r="I8" s="14" t="s">
        <v>87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8"/>
      <c r="G9" s="8"/>
      <c r="H9" s="9">
        <v>42012</v>
      </c>
      <c r="I9" s="14" t="s">
        <v>87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8"/>
      <c r="G10" s="8"/>
      <c r="H10" s="9">
        <v>42012</v>
      </c>
      <c r="I10" s="14" t="s">
        <v>87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0"/>
      <c r="G11" s="16"/>
      <c r="H11" s="17">
        <v>42012</v>
      </c>
      <c r="I11" s="18" t="s">
        <v>87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defaultGridColor="0" colorId="23" zoomScaleNormal="100" workbookViewId="0">
      <pane ySplit="3" topLeftCell="A16" activePane="bottomLeft" state="frozen"/>
      <selection activeCell="E30" sqref="E30"/>
      <selection pane="bottomLeft" activeCell="D34" sqref="D34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4" t="s">
        <v>136</v>
      </c>
      <c r="B1" s="75"/>
      <c r="C1" s="75"/>
      <c r="D1" s="75"/>
      <c r="E1" s="75"/>
      <c r="F1" s="75"/>
      <c r="G1" s="76"/>
    </row>
    <row r="2" spans="1:12">
      <c r="A2" s="77" t="s">
        <v>137</v>
      </c>
      <c r="B2" s="78"/>
      <c r="C2" s="78"/>
      <c r="D2" s="78"/>
      <c r="E2" s="78"/>
      <c r="F2" s="78"/>
      <c r="G2" s="79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3">
        <f t="shared" ref="A4" si="0">ROW()-3</f>
        <v>1</v>
      </c>
      <c r="B4" s="36" t="s">
        <v>179</v>
      </c>
      <c r="C4" s="36" t="s">
        <v>180</v>
      </c>
      <c r="D4" s="44" t="s">
        <v>363</v>
      </c>
      <c r="E4" s="36" t="s">
        <v>143</v>
      </c>
      <c r="F4" s="34">
        <v>42030</v>
      </c>
      <c r="G4" s="35" t="s">
        <v>144</v>
      </c>
    </row>
    <row r="5" spans="1:12">
      <c r="A5" s="63">
        <f>ROW()-3</f>
        <v>2</v>
      </c>
      <c r="B5" s="64" t="s">
        <v>33</v>
      </c>
      <c r="C5" s="64" t="str">
        <f>IFERROR(VLOOKUP(MID(D5,4,3),分组!$B:$D,2,FALSE),"")</f>
        <v>资源</v>
      </c>
      <c r="D5" s="62" t="s">
        <v>423</v>
      </c>
      <c r="E5" s="64" t="s">
        <v>252</v>
      </c>
      <c r="F5" s="65">
        <v>42032</v>
      </c>
      <c r="G5" s="66" t="s">
        <v>8</v>
      </c>
      <c r="J5" t="s">
        <v>227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251</v>
      </c>
      <c r="E6" s="64" t="s">
        <v>253</v>
      </c>
      <c r="F6" s="65">
        <v>42032</v>
      </c>
      <c r="G6" s="66" t="s">
        <v>8</v>
      </c>
    </row>
    <row r="7" spans="1:12">
      <c r="A7" s="67">
        <f t="shared" ref="A7:A50" si="1">ROW()-3</f>
        <v>4</v>
      </c>
      <c r="B7" s="64" t="s">
        <v>33</v>
      </c>
      <c r="C7" s="64" t="str">
        <f>IFERROR(VLOOKUP(MID(D7,4,3),分组!$B:$D,2,FALSE),"")</f>
        <v>资源3D</v>
      </c>
      <c r="D7" s="62" t="s">
        <v>188</v>
      </c>
      <c r="E7" s="64" t="s">
        <v>311</v>
      </c>
      <c r="F7" s="65">
        <v>42030</v>
      </c>
      <c r="G7" s="66" t="s">
        <v>8</v>
      </c>
      <c r="I7" t="s">
        <v>234</v>
      </c>
      <c r="L7" t="s">
        <v>233</v>
      </c>
    </row>
    <row r="8" spans="1:12">
      <c r="A8" s="67">
        <f t="shared" si="1"/>
        <v>5</v>
      </c>
      <c r="B8" s="64" t="s">
        <v>33</v>
      </c>
      <c r="C8" s="64" t="str">
        <f>IFERROR(VLOOKUP(MID(D8,4,3),分组!$B:$D,2,FALSE),"")</f>
        <v>资源3D</v>
      </c>
      <c r="D8" s="62" t="s">
        <v>256</v>
      </c>
      <c r="E8" s="64" t="s">
        <v>257</v>
      </c>
      <c r="F8" s="65">
        <v>42030</v>
      </c>
      <c r="G8" s="66" t="s">
        <v>8</v>
      </c>
      <c r="J8" t="s">
        <v>228</v>
      </c>
    </row>
    <row r="9" spans="1:12">
      <c r="A9" s="67">
        <f t="shared" si="1"/>
        <v>6</v>
      </c>
      <c r="B9" s="68" t="str">
        <f>IFERROR(VLOOKUP(LEFT(D9,2),分库!$B:$D,3,FALSE),"")</f>
        <v>数据</v>
      </c>
      <c r="C9" s="68" t="str">
        <f>IFERROR(VLOOKUP(MID(D9,4,3),分组!$B:$D,2,FALSE),"")</f>
        <v>资源3D</v>
      </c>
      <c r="D9" s="62" t="s">
        <v>313</v>
      </c>
      <c r="E9" s="64" t="s">
        <v>314</v>
      </c>
      <c r="F9" s="65">
        <v>42039</v>
      </c>
      <c r="G9" s="66" t="s">
        <v>8</v>
      </c>
    </row>
    <row r="10" spans="1:12">
      <c r="A10" s="67">
        <f t="shared" si="1"/>
        <v>7</v>
      </c>
      <c r="B10" s="68" t="str">
        <f>IFERROR(VLOOKUP(LEFT(D10,2),分库!$B:$D,3,FALSE),"")</f>
        <v>数据</v>
      </c>
      <c r="C10" s="68" t="str">
        <f>IFERROR(VLOOKUP(MID(D10,4,3),分组!$B:$D,2,FALSE),"")</f>
        <v>资源3D</v>
      </c>
      <c r="D10" s="62" t="s">
        <v>305</v>
      </c>
      <c r="E10" s="64" t="s">
        <v>410</v>
      </c>
      <c r="F10" s="65">
        <v>42039</v>
      </c>
      <c r="G10" s="66" t="s">
        <v>8</v>
      </c>
    </row>
    <row r="11" spans="1:12">
      <c r="A11" s="67">
        <f t="shared" si="1"/>
        <v>8</v>
      </c>
      <c r="B11" s="64" t="str">
        <f>IFERROR(VLOOKUP(LEFT(D11,2),分库!$B:$D,3,FALSE),"")</f>
        <v>数据</v>
      </c>
      <c r="C11" s="64" t="str">
        <f>IFERROR(VLOOKUP(MID(D11,4,3),分组!$B:$D,2,FALSE),"")</f>
        <v>资源3D</v>
      </c>
      <c r="D11" s="62" t="s">
        <v>287</v>
      </c>
      <c r="E11" s="64" t="s">
        <v>377</v>
      </c>
      <c r="F11" s="65">
        <v>42039</v>
      </c>
      <c r="G11" s="66" t="s">
        <v>8</v>
      </c>
      <c r="I11" t="s">
        <v>233</v>
      </c>
    </row>
    <row r="12" spans="1:12">
      <c r="A12" s="67">
        <f t="shared" si="1"/>
        <v>9</v>
      </c>
      <c r="B12" s="68" t="str">
        <f>IFERROR(VLOOKUP(LEFT(D12,2),分库!$B:$D,3,FALSE),"")</f>
        <v>数据</v>
      </c>
      <c r="C12" s="68" t="str">
        <f>IFERROR(VLOOKUP(MID(D12,4,3),分组!$B:$D,2,FALSE),"")</f>
        <v>资源3D</v>
      </c>
      <c r="D12" s="62" t="s">
        <v>288</v>
      </c>
      <c r="E12" s="64" t="s">
        <v>290</v>
      </c>
      <c r="F12" s="65">
        <v>42039</v>
      </c>
      <c r="G12" s="66" t="s">
        <v>8</v>
      </c>
      <c r="I12" t="s">
        <v>234</v>
      </c>
      <c r="L12" t="s">
        <v>233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291</v>
      </c>
      <c r="E13" s="64" t="s">
        <v>292</v>
      </c>
      <c r="F13" s="65">
        <v>42039</v>
      </c>
      <c r="G13" s="66" t="s">
        <v>8</v>
      </c>
      <c r="J13" t="s">
        <v>228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资源3D</v>
      </c>
      <c r="D14" s="62" t="s">
        <v>372</v>
      </c>
      <c r="E14" s="64" t="s">
        <v>373</v>
      </c>
      <c r="F14" s="65">
        <v>42040</v>
      </c>
      <c r="G14" s="66" t="s">
        <v>8</v>
      </c>
    </row>
    <row r="15" spans="1:12">
      <c r="A15" s="67">
        <f t="shared" si="1"/>
        <v>12</v>
      </c>
      <c r="B15" s="68" t="str">
        <f>IFERROR(VLOOKUP(LEFT(D15,2),分库!$B:$D,3,FALSE),"")</f>
        <v>数据</v>
      </c>
      <c r="C15" s="68" t="str">
        <f>IFERROR(VLOOKUP(MID(D15,4,3),分组!$B:$D,2,FALSE),"")</f>
        <v>资源3D</v>
      </c>
      <c r="D15" s="62" t="s">
        <v>394</v>
      </c>
      <c r="E15" s="64" t="s">
        <v>374</v>
      </c>
      <c r="F15" s="65">
        <v>42040</v>
      </c>
      <c r="G15" s="66" t="s">
        <v>8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389</v>
      </c>
      <c r="E16" s="64" t="s">
        <v>390</v>
      </c>
      <c r="F16" s="65">
        <v>42040</v>
      </c>
      <c r="G16" s="66" t="s">
        <v>8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资源3D</v>
      </c>
      <c r="D17" s="62" t="s">
        <v>385</v>
      </c>
      <c r="E17" s="64" t="s">
        <v>386</v>
      </c>
      <c r="F17" s="65">
        <v>42040</v>
      </c>
      <c r="G17" s="66" t="s">
        <v>8</v>
      </c>
    </row>
    <row r="18" spans="1:12">
      <c r="A18" s="67">
        <f t="shared" si="1"/>
        <v>15</v>
      </c>
      <c r="B18" s="64" t="str">
        <f>IFERROR(VLOOKUP(LEFT(D18,2),分库!$B:$D,3,FALSE),"")</f>
        <v>数据</v>
      </c>
      <c r="C18" s="64" t="str">
        <f>IFERROR(VLOOKUP(MID(D18,4,3),分组!$B:$D,2,FALSE),"")</f>
        <v>资源3D</v>
      </c>
      <c r="D18" s="62" t="s">
        <v>319</v>
      </c>
      <c r="E18" s="64" t="s">
        <v>320</v>
      </c>
      <c r="F18" s="65">
        <v>42039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356</v>
      </c>
      <c r="E19" s="64" t="s">
        <v>322</v>
      </c>
      <c r="F19" s="65">
        <v>42030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391</v>
      </c>
      <c r="E20" s="64" t="s">
        <v>392</v>
      </c>
      <c r="F20" s="65">
        <v>42040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资源3D</v>
      </c>
      <c r="D21" s="62" t="s">
        <v>325</v>
      </c>
      <c r="E21" s="64" t="s">
        <v>326</v>
      </c>
      <c r="F21" s="65">
        <v>42030</v>
      </c>
      <c r="G21" s="66" t="s">
        <v>8</v>
      </c>
    </row>
    <row r="22" spans="1:12">
      <c r="A22" s="67">
        <f t="shared" si="1"/>
        <v>19</v>
      </c>
      <c r="B22" s="64" t="str">
        <f>IFERROR(VLOOKUP(LEFT(D22,2),分库!$B:$D,3,FALSE),"")</f>
        <v>数据</v>
      </c>
      <c r="C22" s="64" t="str">
        <f>IFERROR(VLOOKUP(MID(D22,4,3),分组!$B:$D,2,FALSE),"")</f>
        <v>资源3D</v>
      </c>
      <c r="D22" s="62" t="s">
        <v>187</v>
      </c>
      <c r="E22" s="64" t="s">
        <v>190</v>
      </c>
      <c r="F22" s="65">
        <v>42030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393</v>
      </c>
      <c r="E23" s="64" t="s">
        <v>203</v>
      </c>
      <c r="F23" s="65">
        <v>42030</v>
      </c>
      <c r="G23" s="66" t="s">
        <v>8</v>
      </c>
    </row>
    <row r="24" spans="1:12">
      <c r="A24" s="67">
        <f t="shared" si="1"/>
        <v>21</v>
      </c>
      <c r="B24" s="68" t="str">
        <f>IFERROR(VLOOKUP(LEFT(D24,2),分库!$B:$D,3,FALSE),"")</f>
        <v>数据</v>
      </c>
      <c r="C24" s="68" t="str">
        <f>IFERROR(VLOOKUP(MID(D24,4,3),分组!$B:$D,2,FALSE),"")</f>
        <v>资源3D</v>
      </c>
      <c r="D24" s="62" t="s">
        <v>380</v>
      </c>
      <c r="E24" s="64" t="s">
        <v>366</v>
      </c>
      <c r="F24" s="65">
        <v>42030</v>
      </c>
      <c r="G24" s="66" t="s">
        <v>8</v>
      </c>
    </row>
    <row r="25" spans="1:12">
      <c r="A25" s="67">
        <f t="shared" si="1"/>
        <v>22</v>
      </c>
      <c r="B25" s="68" t="str">
        <f>IFERROR(VLOOKUP(LEFT(D25,2),分库!$B:$D,3,FALSE),"")</f>
        <v>数据</v>
      </c>
      <c r="C25" s="68" t="str">
        <f>IFERROR(VLOOKUP(MID(D25,4,3),分组!$B:$D,2,FALSE),"")</f>
        <v>资源3D</v>
      </c>
      <c r="D25" s="62" t="s">
        <v>378</v>
      </c>
      <c r="E25" s="64" t="s">
        <v>379</v>
      </c>
      <c r="F25" s="65">
        <v>42030</v>
      </c>
      <c r="G25" s="66" t="s">
        <v>8</v>
      </c>
    </row>
    <row r="26" spans="1:12">
      <c r="A26" s="67">
        <f t="shared" si="1"/>
        <v>23</v>
      </c>
      <c r="B26" s="64" t="s">
        <v>33</v>
      </c>
      <c r="C26" s="64" t="str">
        <f>IFERROR(VLOOKUP(MID(D26,4,3),分组!$B:$D,2,FALSE),"")</f>
        <v>资源3D</v>
      </c>
      <c r="D26" s="62" t="s">
        <v>271</v>
      </c>
      <c r="E26" s="64" t="s">
        <v>273</v>
      </c>
      <c r="F26" s="65">
        <v>42030</v>
      </c>
      <c r="G26" s="66" t="s">
        <v>8</v>
      </c>
      <c r="I26" t="s">
        <v>229</v>
      </c>
      <c r="J26" t="s">
        <v>231</v>
      </c>
      <c r="L26" t="s">
        <v>246</v>
      </c>
    </row>
    <row r="27" spans="1:12">
      <c r="A27" s="67">
        <f t="shared" si="1"/>
        <v>24</v>
      </c>
      <c r="B27" s="64" t="s">
        <v>33</v>
      </c>
      <c r="C27" s="64" t="str">
        <f>IFERROR(VLOOKUP(MID(D27,4,3),分组!$B:$D,2,FALSE),"")</f>
        <v>资源3D</v>
      </c>
      <c r="D27" s="62" t="s">
        <v>330</v>
      </c>
      <c r="E27" s="64" t="s">
        <v>331</v>
      </c>
      <c r="F27" s="65">
        <v>42030</v>
      </c>
      <c r="G27" s="66" t="s">
        <v>8</v>
      </c>
    </row>
    <row r="28" spans="1:12">
      <c r="A28" s="67">
        <f t="shared" si="1"/>
        <v>25</v>
      </c>
      <c r="B28" s="64" t="s">
        <v>33</v>
      </c>
      <c r="C28" s="64" t="str">
        <f>IFERROR(VLOOKUP(MID(D28,4,3),分组!$B:$D,2,FALSE),"")</f>
        <v>资源3D</v>
      </c>
      <c r="D28" s="62" t="s">
        <v>189</v>
      </c>
      <c r="E28" s="64" t="s">
        <v>272</v>
      </c>
      <c r="F28" s="65">
        <v>42039</v>
      </c>
      <c r="G28" s="66" t="s">
        <v>8</v>
      </c>
      <c r="J28" t="s">
        <v>232</v>
      </c>
      <c r="L28" t="s">
        <v>247</v>
      </c>
    </row>
    <row r="29" spans="1:12">
      <c r="A29" s="67">
        <f t="shared" si="1"/>
        <v>26</v>
      </c>
      <c r="B29" s="64" t="s">
        <v>33</v>
      </c>
      <c r="C29" s="64" t="str">
        <f>IFERROR(VLOOKUP(MID(D29,4,3),分组!$B:$D,2,FALSE),"")</f>
        <v>资源3D</v>
      </c>
      <c r="D29" s="62" t="s">
        <v>387</v>
      </c>
      <c r="E29" s="64" t="s">
        <v>260</v>
      </c>
      <c r="F29" s="65">
        <v>42030</v>
      </c>
      <c r="G29" s="66" t="s">
        <v>8</v>
      </c>
      <c r="J29" t="s">
        <v>230</v>
      </c>
      <c r="L29" t="s">
        <v>248</v>
      </c>
    </row>
    <row r="30" spans="1:12">
      <c r="A30" s="63">
        <f t="shared" si="1"/>
        <v>27</v>
      </c>
      <c r="B30" s="64" t="str">
        <f>IFERROR(VLOOKUP(LEFT(D30,2),分库!$B:$D,3,FALSE),"")</f>
        <v>数据</v>
      </c>
      <c r="C30" s="64" t="str">
        <f>IFERROR(VLOOKUP(MID(D30,4,3),分组!$B:$D,2,FALSE),"")</f>
        <v>资源3D</v>
      </c>
      <c r="D30" s="62" t="s">
        <v>221</v>
      </c>
      <c r="E30" s="64" t="s">
        <v>222</v>
      </c>
      <c r="F30" s="65">
        <v>42030</v>
      </c>
      <c r="G30" s="66" t="s">
        <v>8</v>
      </c>
    </row>
    <row r="31" spans="1:12">
      <c r="A31" s="63">
        <f t="shared" si="1"/>
        <v>28</v>
      </c>
      <c r="B31" s="64" t="str">
        <f>IFERROR(VLOOKUP(LEFT(D31,2),分库!$B:$D,3,FALSE),"")</f>
        <v>数据</v>
      </c>
      <c r="C31" s="64" t="str">
        <f>IFERROR(VLOOKUP(MID(D31,4,3),分组!$B:$D,2,FALSE),"")</f>
        <v>资源3D</v>
      </c>
      <c r="D31" s="62" t="s">
        <v>277</v>
      </c>
      <c r="E31" s="64" t="s">
        <v>279</v>
      </c>
      <c r="F31" s="65">
        <v>42030</v>
      </c>
      <c r="G31" s="66" t="s">
        <v>8</v>
      </c>
    </row>
    <row r="32" spans="1:12">
      <c r="A32" s="63">
        <f t="shared" si="1"/>
        <v>29</v>
      </c>
      <c r="B32" s="64" t="str">
        <f>IFERROR(VLOOKUP(LEFT(D32,2),分库!$B:$D,3,FALSE),"")</f>
        <v>数据</v>
      </c>
      <c r="C32" s="64" t="str">
        <f>IFERROR(VLOOKUP(MID(D32,4,3),分组!$B:$D,2,FALSE),"")</f>
        <v>资源3D</v>
      </c>
      <c r="D32" s="62" t="s">
        <v>341</v>
      </c>
      <c r="E32" s="64" t="s">
        <v>285</v>
      </c>
      <c r="F32" s="65">
        <v>42030</v>
      </c>
      <c r="G32" s="66" t="s">
        <v>8</v>
      </c>
    </row>
    <row r="33" spans="1:12">
      <c r="A33" s="43">
        <f t="shared" si="1"/>
        <v>30</v>
      </c>
      <c r="B33" s="36" t="str">
        <f>IFERROR(VLOOKUP(LEFT(D33,2),分库!$B:$D,3,FALSE),"")</f>
        <v>数据</v>
      </c>
      <c r="C33" s="36" t="str">
        <f>IFERROR(VLOOKUP(MID(D33,4,3),分组!$B:$D,2,FALSE),"")</f>
        <v>资源3D</v>
      </c>
      <c r="D33" s="45" t="s">
        <v>278</v>
      </c>
      <c r="E33" s="36" t="s">
        <v>280</v>
      </c>
      <c r="F33" s="34">
        <v>42030</v>
      </c>
      <c r="G33" s="35" t="s">
        <v>8</v>
      </c>
      <c r="I33" t="s">
        <v>235</v>
      </c>
      <c r="J33" t="s">
        <v>239</v>
      </c>
      <c r="L33" t="s">
        <v>245</v>
      </c>
    </row>
    <row r="34" spans="1:12">
      <c r="A34" s="43">
        <f t="shared" si="1"/>
        <v>31</v>
      </c>
      <c r="B34" s="36" t="str">
        <f>IFERROR(VLOOKUP(LEFT(D34,2),分库!$B:$D,3,FALSE),"")</f>
        <v>数据</v>
      </c>
      <c r="C34" s="36" t="str">
        <f>IFERROR(VLOOKUP(MID(D34,4,3),分组!$B:$D,2,FALSE),"")</f>
        <v>资源3D</v>
      </c>
      <c r="D34" s="45" t="s">
        <v>451</v>
      </c>
      <c r="E34" s="36" t="s">
        <v>452</v>
      </c>
      <c r="F34" s="34">
        <v>42030</v>
      </c>
      <c r="G34" s="35" t="s">
        <v>8</v>
      </c>
    </row>
    <row r="35" spans="1:12">
      <c r="A35" s="43">
        <f t="shared" si="1"/>
        <v>32</v>
      </c>
      <c r="B35" s="36" t="s">
        <v>179</v>
      </c>
      <c r="C35" s="36" t="s">
        <v>180</v>
      </c>
      <c r="D35" s="44" t="s">
        <v>267</v>
      </c>
      <c r="E35" s="36" t="s">
        <v>181</v>
      </c>
      <c r="F35" s="34">
        <v>42030</v>
      </c>
      <c r="G35" s="35" t="s">
        <v>8</v>
      </c>
      <c r="J35" t="s">
        <v>240</v>
      </c>
      <c r="L35" t="s">
        <v>241</v>
      </c>
    </row>
    <row r="36" spans="1:12">
      <c r="A36" s="43">
        <f t="shared" si="1"/>
        <v>33</v>
      </c>
      <c r="B36" s="36" t="s">
        <v>179</v>
      </c>
      <c r="C36" s="36" t="s">
        <v>180</v>
      </c>
      <c r="D36" s="44" t="s">
        <v>268</v>
      </c>
      <c r="E36" s="36" t="s">
        <v>182</v>
      </c>
      <c r="F36" s="34">
        <v>42030</v>
      </c>
      <c r="G36" s="35" t="s">
        <v>8</v>
      </c>
      <c r="J36" t="s">
        <v>242</v>
      </c>
      <c r="L36" t="s">
        <v>243</v>
      </c>
    </row>
    <row r="37" spans="1:12">
      <c r="A37" s="43">
        <f t="shared" si="1"/>
        <v>34</v>
      </c>
      <c r="B37" s="36" t="s">
        <v>179</v>
      </c>
      <c r="C37" s="36" t="s">
        <v>180</v>
      </c>
      <c r="D37" s="44" t="s">
        <v>269</v>
      </c>
      <c r="E37" s="36" t="s">
        <v>186</v>
      </c>
      <c r="F37" s="34">
        <v>42030</v>
      </c>
      <c r="G37" s="35" t="s">
        <v>8</v>
      </c>
      <c r="J37" t="s">
        <v>238</v>
      </c>
      <c r="L37" t="s">
        <v>244</v>
      </c>
    </row>
    <row r="38" spans="1:12">
      <c r="A38" s="43">
        <f t="shared" si="1"/>
        <v>35</v>
      </c>
      <c r="B38" s="36" t="str">
        <f>IFERROR(VLOOKUP(LEFT(D38,2),分库!$B:$D,3,FALSE),"")</f>
        <v>缓冲</v>
      </c>
      <c r="C38" s="36" t="str">
        <f>IFERROR(VLOOKUP(MID(D38,4,3),分组!$B:$D,2,FALSE),"")</f>
        <v>系统</v>
      </c>
      <c r="D38" s="44" t="s">
        <v>270</v>
      </c>
      <c r="E38" s="36" t="s">
        <v>90</v>
      </c>
      <c r="F38" s="34">
        <v>42030</v>
      </c>
      <c r="G38" s="35" t="s">
        <v>8</v>
      </c>
    </row>
    <row r="39" spans="1:12">
      <c r="A39" s="23">
        <f t="shared" si="1"/>
        <v>36</v>
      </c>
      <c r="B39" s="1" t="str">
        <f>IFERROR(VLOOKUP(LEFT(D39,2),分库!$B:$D,3,FALSE),"")</f>
        <v/>
      </c>
      <c r="C39" s="1" t="str">
        <f>IFERROR(VLOOKUP(MID(D39,4,3),分组!$B:$D,2,FALSE),"")</f>
        <v/>
      </c>
      <c r="D39" s="1"/>
      <c r="E39" s="1"/>
      <c r="F39" s="6"/>
      <c r="G39" s="24"/>
      <c r="I39" t="s">
        <v>249</v>
      </c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237</v>
      </c>
      <c r="J42" t="s">
        <v>236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191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J46" t="s">
        <v>192</v>
      </c>
      <c r="K46" t="s">
        <v>196</v>
      </c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J47" t="s">
        <v>193</v>
      </c>
      <c r="K47" t="s">
        <v>197</v>
      </c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J48" t="s">
        <v>193</v>
      </c>
      <c r="K48" t="s">
        <v>197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194</v>
      </c>
      <c r="K49" s="61" t="s">
        <v>198</v>
      </c>
    </row>
    <row r="50" spans="1:11" ht="14.25" thickBot="1">
      <c r="A50" s="25">
        <f t="shared" si="1"/>
        <v>47</v>
      </c>
      <c r="B50" s="26" t="str">
        <f>IFERROR(VLOOKUP(LEFT(D50,2),分库!$B:$D,3,FALSE),"")</f>
        <v/>
      </c>
      <c r="C50" s="26" t="str">
        <f>IFERROR(VLOOKUP(MID(D50,4,3),分组!$B:$D,2,FALSE),"")</f>
        <v/>
      </c>
      <c r="D50" s="26"/>
      <c r="E50" s="26"/>
      <c r="F50" s="27"/>
      <c r="G50" s="28"/>
      <c r="J50" t="s">
        <v>200</v>
      </c>
      <c r="K50" t="s">
        <v>201</v>
      </c>
    </row>
    <row r="51" spans="1:11">
      <c r="J51" t="s">
        <v>195</v>
      </c>
      <c r="K51" t="s">
        <v>199</v>
      </c>
    </row>
  </sheetData>
  <mergeCells count="2">
    <mergeCell ref="A1:G1"/>
    <mergeCell ref="A2:G2"/>
  </mergeCells>
  <phoneticPr fontId="1" type="noConversion"/>
  <hyperlinks>
    <hyperlink ref="D30" location="'资源3D-模板'!A1" display="DT_RS3_TEMPLATE"/>
    <hyperlink ref="D23" location="'资源3D-模型网格'!A1" display="DT_RS3_MODEL_MESH"/>
    <hyperlink ref="D28" location="'资源3D-材质'!A1" display="DT_RS3_MATERIAL"/>
    <hyperlink ref="D7" location="'资源3D-纹理'!A1" display="DT_RS3_TEXTURE"/>
    <hyperlink ref="D22" location="'资源3D-模型'!A1" display="DT_RS3_MODEL"/>
    <hyperlink ref="D33" location="'资源3D-场景'!A1" display="DT_RS3_SCENE"/>
    <hyperlink ref="D19" location="'资源3D-网格数据流'!A1" display="DT_RS3_MESH_STREAM"/>
    <hyperlink ref="D4" location="'用户-信息'!A1" display="DT_PSN_USER"/>
    <hyperlink ref="D38" location="'系统-会话'!A1" display="CC_SYS_SESSION"/>
    <hyperlink ref="D35" location="'用户-信息'!A1" display="DT_PSN_USER"/>
    <hyperlink ref="D36" location="'用户-信息'!A1" display="DT_PSN_USER"/>
    <hyperlink ref="D37" location="'用户-信息'!A1" display="DT_PSN_USER"/>
    <hyperlink ref="D6" location="'资源-位图图片'!A1" display="DT_RES_BITMAP_IMAGE"/>
    <hyperlink ref="D8" location="'资源3D-纹理位图'!A1" display="DT_RS3_TEXTURE_BITMAP"/>
    <hyperlink ref="D29" location="'资源3D-材质纹理'!A1" display="DT_RS3_MATERIAL_TEXTURE"/>
    <hyperlink ref="D26" location="'资源3D-主题'!A1" display="DT_RS3_THEME"/>
    <hyperlink ref="D32" location="'资源3D-模板材质组'!A1" display="DT_RS3_TEMPLATE_MATERIAL_GROUP"/>
    <hyperlink ref="D34" location="'资源3D-场景主题'!A1" display="DT_RS3_SCENE_THEME"/>
    <hyperlink ref="D31" location="'资源3D-模板主题'!A1" display="DT_RS3_TEMPLATE_THEME"/>
    <hyperlink ref="D12" location="'资源3D-动画跟踪'!A1" display="DT_RS3_ANIMATION_TRACK"/>
    <hyperlink ref="D11" location="'资源3D-动画'!A1" display="DT_RS3_ANIMATION"/>
    <hyperlink ref="D13" location="'资源3D-动画动作'!A1" display="DT_RS3_ANIMATION_ACTION"/>
    <hyperlink ref="D17" location="'资源3D-骨骼动画'!A1" display="DT_RS3_SKELETON_ANIMATION"/>
    <hyperlink ref="D21" location="'资源3D-网格跟踪'!A1" display="DT_RS3_MESH_TRACK"/>
    <hyperlink ref="D10" location="'资源3D-跟踪'!A1" display="DT_RS3_TRACK"/>
    <hyperlink ref="D9" location="'资源3D-数据流'!A1" display="DT_RS3_STREAM"/>
    <hyperlink ref="D18" location="'资源3D-网格'!A1" display="DT_RS3_MESH"/>
    <hyperlink ref="D27" location="'资源3D-材质组'!A1" display="DT_RS3_MATERIAL_GROUP"/>
    <hyperlink ref="D20" location="'资源3D-网格蒙皮'!A1" display="DT_RS3_MESH_SKIN"/>
    <hyperlink ref="D14" location="'资源3D-骨骼'!A1" display="DT_RS3_SKELETON"/>
    <hyperlink ref="D24" location="'资源3D-模型骨骼'!A1" display="DT_RS3_MODEL_SKELETON"/>
    <hyperlink ref="D25" location="'资源3D-模型动画'!A1" display="DT_RS3_MODEL_ANIMATION"/>
    <hyperlink ref="D15" location="'资源3D-骨骼蒙皮'!A1" display="DT_RS3_SKELETON_SKIN"/>
    <hyperlink ref="D16" location="'资源3D-骨骼蒙皮数据流'!A1" display="DT_RS3_SKELETON_SKIN_STREAM"/>
    <hyperlink ref="D5" location="'资源-位图'!A1" display="DT_RES_BITMAP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C30" sqref="C30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80</v>
      </c>
      <c r="B1" s="80" t="s">
        <v>344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345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86</v>
      </c>
      <c r="E4" s="8"/>
      <c r="F4" s="48"/>
      <c r="G4" s="8"/>
      <c r="H4" s="9">
        <v>42012</v>
      </c>
      <c r="I4" s="56" t="s">
        <v>83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42012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82</v>
      </c>
      <c r="D6" s="8" t="s">
        <v>16</v>
      </c>
      <c r="E6" s="8">
        <v>40</v>
      </c>
      <c r="F6" s="48"/>
      <c r="G6" s="8"/>
      <c r="H6" s="9">
        <v>42012</v>
      </c>
      <c r="I6" s="56" t="s">
        <v>87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140</v>
      </c>
      <c r="G7" s="32"/>
      <c r="H7" s="33">
        <v>42012</v>
      </c>
      <c r="I7" s="59" t="s">
        <v>87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140</v>
      </c>
      <c r="G8" s="32"/>
      <c r="H8" s="33">
        <v>42012</v>
      </c>
      <c r="I8" s="59" t="s">
        <v>87</v>
      </c>
    </row>
    <row r="9" spans="1:9">
      <c r="A9" s="31">
        <f t="shared" si="0"/>
        <v>6</v>
      </c>
      <c r="B9" s="32" t="s">
        <v>92</v>
      </c>
      <c r="C9" s="32" t="s">
        <v>78</v>
      </c>
      <c r="D9" s="32" t="s">
        <v>79</v>
      </c>
      <c r="E9" s="32">
        <v>80</v>
      </c>
      <c r="F9" s="57"/>
      <c r="G9" s="32"/>
      <c r="H9" s="33">
        <v>42012</v>
      </c>
      <c r="I9" s="59" t="s">
        <v>87</v>
      </c>
    </row>
    <row r="10" spans="1:9">
      <c r="A10" s="31">
        <f t="shared" si="0"/>
        <v>7</v>
      </c>
      <c r="B10" s="32" t="s">
        <v>39</v>
      </c>
      <c r="C10" s="32" t="s">
        <v>139</v>
      </c>
      <c r="D10" s="32" t="s">
        <v>16</v>
      </c>
      <c r="E10" s="32">
        <v>80</v>
      </c>
      <c r="F10" s="57" t="s">
        <v>140</v>
      </c>
      <c r="G10" s="32"/>
      <c r="H10" s="33">
        <v>42012</v>
      </c>
      <c r="I10" s="59" t="s">
        <v>87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87</v>
      </c>
    </row>
    <row r="12" spans="1:9">
      <c r="A12" s="31">
        <f t="shared" si="0"/>
        <v>9</v>
      </c>
      <c r="B12" s="32" t="s">
        <v>73</v>
      </c>
      <c r="C12" s="32" t="s">
        <v>102</v>
      </c>
      <c r="D12" s="32" t="s">
        <v>101</v>
      </c>
      <c r="E12" s="32">
        <v>2000</v>
      </c>
      <c r="F12" s="57"/>
      <c r="G12" s="32"/>
      <c r="H12" s="33">
        <v>42012</v>
      </c>
      <c r="I12" s="60" t="s">
        <v>87</v>
      </c>
    </row>
    <row r="13" spans="1:9">
      <c r="A13" s="31">
        <f t="shared" si="0"/>
        <v>10</v>
      </c>
      <c r="B13" s="32" t="s">
        <v>98</v>
      </c>
      <c r="C13" s="32" t="s">
        <v>103</v>
      </c>
      <c r="D13" s="32" t="s">
        <v>93</v>
      </c>
      <c r="E13" s="32"/>
      <c r="F13" s="57"/>
      <c r="G13" s="32"/>
      <c r="H13" s="33">
        <v>42012</v>
      </c>
      <c r="I13" s="60" t="s">
        <v>87</v>
      </c>
    </row>
    <row r="14" spans="1:9">
      <c r="A14" s="31">
        <f t="shared" si="0"/>
        <v>11</v>
      </c>
      <c r="B14" s="32" t="s">
        <v>100</v>
      </c>
      <c r="C14" s="32" t="s">
        <v>99</v>
      </c>
      <c r="D14" s="32" t="s">
        <v>101</v>
      </c>
      <c r="E14" s="32">
        <v>2000</v>
      </c>
      <c r="F14" s="57"/>
      <c r="G14" s="32"/>
      <c r="H14" s="33">
        <v>42012</v>
      </c>
      <c r="I14" s="60" t="s">
        <v>87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250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252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428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ref="A7:A17" si="1">ROW()-3</f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1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si="1"/>
        <v>6</v>
      </c>
      <c r="B9" s="30" t="s">
        <v>411</v>
      </c>
      <c r="C9" s="30" t="s">
        <v>412</v>
      </c>
      <c r="D9" s="30" t="s">
        <v>16</v>
      </c>
      <c r="E9" s="30">
        <v>200</v>
      </c>
      <c r="F9" s="49"/>
      <c r="G9" s="30"/>
      <c r="H9" s="22">
        <v>42041</v>
      </c>
      <c r="I9" s="53" t="s">
        <v>87</v>
      </c>
    </row>
    <row r="10" spans="1:9">
      <c r="A10" s="29">
        <f t="shared" si="1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224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87</v>
      </c>
    </row>
    <row r="12" spans="1:9">
      <c r="A12" s="69">
        <f t="shared" si="1"/>
        <v>9</v>
      </c>
      <c r="B12" s="70" t="s">
        <v>429</v>
      </c>
      <c r="C12" s="70" t="s">
        <v>430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13">
        <f t="shared" si="1"/>
        <v>10</v>
      </c>
      <c r="B13" s="8" t="s">
        <v>53</v>
      </c>
      <c r="C13" s="8" t="s">
        <v>84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87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87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251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253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9" si="1">ROW()-3</f>
        <v>6</v>
      </c>
      <c r="B9" s="30" t="s">
        <v>254</v>
      </c>
      <c r="C9" s="30" t="s">
        <v>160</v>
      </c>
      <c r="D9" s="30" t="s">
        <v>17</v>
      </c>
      <c r="E9" s="30"/>
      <c r="F9" s="49" t="s">
        <v>140</v>
      </c>
      <c r="G9" s="30"/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223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224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87</v>
      </c>
    </row>
    <row r="12" spans="1:9">
      <c r="A12" s="29">
        <f t="shared" si="1"/>
        <v>9</v>
      </c>
      <c r="B12" s="30" t="s">
        <v>226</v>
      </c>
      <c r="C12" s="30" t="s">
        <v>225</v>
      </c>
      <c r="D12" s="30" t="s">
        <v>16</v>
      </c>
      <c r="E12" s="30"/>
      <c r="F12" s="49"/>
      <c r="G12" s="30"/>
      <c r="H12" s="22">
        <v>42012</v>
      </c>
      <c r="I12" s="53" t="s">
        <v>87</v>
      </c>
    </row>
    <row r="13" spans="1:9">
      <c r="A13" s="29">
        <f t="shared" si="1"/>
        <v>10</v>
      </c>
      <c r="B13" s="30" t="s">
        <v>163</v>
      </c>
      <c r="C13" s="30" t="s">
        <v>170</v>
      </c>
      <c r="D13" s="30" t="s">
        <v>29</v>
      </c>
      <c r="E13" s="30"/>
      <c r="F13" s="49"/>
      <c r="G13" s="30"/>
      <c r="H13" s="22">
        <v>42012</v>
      </c>
      <c r="I13" s="53" t="s">
        <v>87</v>
      </c>
    </row>
    <row r="14" spans="1:9">
      <c r="A14" s="29">
        <f t="shared" si="1"/>
        <v>11</v>
      </c>
      <c r="B14" s="30" t="s">
        <v>164</v>
      </c>
      <c r="C14" s="30" t="s">
        <v>171</v>
      </c>
      <c r="D14" s="30" t="s">
        <v>29</v>
      </c>
      <c r="E14" s="30"/>
      <c r="F14" s="49"/>
      <c r="G14" s="30"/>
      <c r="H14" s="22">
        <v>42012</v>
      </c>
      <c r="I14" s="53" t="s">
        <v>87</v>
      </c>
    </row>
    <row r="15" spans="1:9">
      <c r="A15" s="13">
        <f t="shared" si="1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87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87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0" t="s">
        <v>135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255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8" si="1">ROW()-3</f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87</v>
      </c>
    </row>
    <row r="10" spans="1:9">
      <c r="A10" s="69">
        <f t="shared" si="1"/>
        <v>7</v>
      </c>
      <c r="B10" s="70" t="s">
        <v>431</v>
      </c>
      <c r="C10" s="70" t="s">
        <v>432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87</v>
      </c>
    </row>
    <row r="11" spans="1:9">
      <c r="A11" s="29">
        <f t="shared" si="1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87</v>
      </c>
    </row>
    <row r="12" spans="1:9">
      <c r="A12" s="69">
        <f t="shared" si="1"/>
        <v>9</v>
      </c>
      <c r="B12" s="70" t="s">
        <v>429</v>
      </c>
      <c r="C12" s="70" t="s">
        <v>430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87</v>
      </c>
    </row>
    <row r="13" spans="1:9">
      <c r="A13" s="69">
        <f t="shared" si="1"/>
        <v>10</v>
      </c>
      <c r="B13" s="70" t="s">
        <v>433</v>
      </c>
      <c r="C13" s="70" t="s">
        <v>434</v>
      </c>
      <c r="D13" s="70" t="s">
        <v>435</v>
      </c>
      <c r="E13" s="70"/>
      <c r="F13" s="71"/>
      <c r="G13" s="70"/>
      <c r="H13" s="72">
        <v>42068</v>
      </c>
      <c r="I13" s="73" t="s">
        <v>87</v>
      </c>
    </row>
    <row r="14" spans="1:9">
      <c r="A14" s="13">
        <f t="shared" si="1"/>
        <v>11</v>
      </c>
      <c r="B14" s="8" t="s">
        <v>53</v>
      </c>
      <c r="C14" s="8" t="s">
        <v>84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87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87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87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80" t="s">
        <v>256</v>
      </c>
      <c r="C1" s="80"/>
      <c r="D1" s="80"/>
      <c r="E1" s="80"/>
      <c r="F1" s="80"/>
      <c r="G1" s="80"/>
      <c r="H1" s="81" t="s">
        <v>27</v>
      </c>
      <c r="I1" s="82"/>
    </row>
    <row r="2" spans="1:9" ht="14.25">
      <c r="A2" s="11" t="s">
        <v>21</v>
      </c>
      <c r="B2" s="83" t="s">
        <v>257</v>
      </c>
      <c r="C2" s="83"/>
      <c r="D2" s="83"/>
      <c r="E2" s="83"/>
      <c r="F2" s="83"/>
      <c r="G2" s="83"/>
      <c r="H2" s="84" t="s">
        <v>28</v>
      </c>
      <c r="I2" s="85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141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85</v>
      </c>
      <c r="E5" s="8"/>
      <c r="F5" s="48"/>
      <c r="G5" s="8"/>
      <c r="H5" s="9">
        <v>42031</v>
      </c>
      <c r="I5" s="56" t="s">
        <v>87</v>
      </c>
    </row>
    <row r="6" spans="1:9">
      <c r="A6" s="13">
        <f t="shared" si="0"/>
        <v>3</v>
      </c>
      <c r="B6" s="8" t="s">
        <v>81</v>
      </c>
      <c r="C6" s="8" t="s">
        <v>205</v>
      </c>
      <c r="D6" s="8" t="s">
        <v>16</v>
      </c>
      <c r="E6" s="8">
        <v>40</v>
      </c>
      <c r="F6" s="48"/>
      <c r="G6" s="8"/>
      <c r="H6" s="9">
        <v>42031</v>
      </c>
      <c r="I6" s="56" t="s">
        <v>87</v>
      </c>
    </row>
    <row r="7" spans="1:9">
      <c r="A7" s="69">
        <f t="shared" si="0"/>
        <v>4</v>
      </c>
      <c r="B7" s="70" t="s">
        <v>425</v>
      </c>
      <c r="C7" s="70" t="s">
        <v>426</v>
      </c>
      <c r="D7" s="70" t="s">
        <v>428</v>
      </c>
      <c r="E7" s="70"/>
      <c r="F7" s="71"/>
      <c r="G7" s="70"/>
      <c r="H7" s="72">
        <v>42068</v>
      </c>
      <c r="I7" s="73" t="s">
        <v>87</v>
      </c>
    </row>
    <row r="8" spans="1:9">
      <c r="A8" s="69">
        <f t="shared" si="0"/>
        <v>5</v>
      </c>
      <c r="B8" s="70" t="s">
        <v>424</v>
      </c>
      <c r="C8" s="70" t="s">
        <v>427</v>
      </c>
      <c r="D8" s="70" t="s">
        <v>428</v>
      </c>
      <c r="E8" s="70"/>
      <c r="F8" s="71"/>
      <c r="G8" s="70"/>
      <c r="H8" s="72">
        <v>42068</v>
      </c>
      <c r="I8" s="73" t="s">
        <v>87</v>
      </c>
    </row>
    <row r="9" spans="1:9">
      <c r="A9" s="29">
        <f t="shared" ref="A9:A19" si="1">ROW()-3</f>
        <v>6</v>
      </c>
      <c r="B9" s="30" t="s">
        <v>165</v>
      </c>
      <c r="C9" s="30" t="s">
        <v>167</v>
      </c>
      <c r="D9" s="30" t="s">
        <v>17</v>
      </c>
      <c r="E9" s="30"/>
      <c r="F9" s="49" t="s">
        <v>162</v>
      </c>
      <c r="G9" s="30" t="s">
        <v>166</v>
      </c>
      <c r="H9" s="22">
        <v>42012</v>
      </c>
      <c r="I9" s="53" t="s">
        <v>87</v>
      </c>
    </row>
    <row r="10" spans="1:9">
      <c r="A10" s="29">
        <f t="shared" si="1"/>
        <v>7</v>
      </c>
      <c r="B10" s="30" t="s">
        <v>254</v>
      </c>
      <c r="C10" s="30" t="s">
        <v>258</v>
      </c>
      <c r="D10" s="30" t="s">
        <v>17</v>
      </c>
      <c r="E10" s="30"/>
      <c r="F10" s="49" t="s">
        <v>140</v>
      </c>
      <c r="G10" s="30" t="s">
        <v>259</v>
      </c>
      <c r="H10" s="22">
        <v>42012</v>
      </c>
      <c r="I10" s="53" t="s">
        <v>87</v>
      </c>
    </row>
    <row r="11" spans="1:9">
      <c r="A11" s="29">
        <f t="shared" si="1"/>
        <v>8</v>
      </c>
      <c r="B11" s="30" t="s">
        <v>138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87</v>
      </c>
    </row>
    <row r="12" spans="1:9">
      <c r="A12" s="69">
        <f t="shared" si="1"/>
        <v>9</v>
      </c>
      <c r="B12" s="70" t="s">
        <v>440</v>
      </c>
      <c r="C12" s="70" t="s">
        <v>441</v>
      </c>
      <c r="D12" s="70" t="s">
        <v>442</v>
      </c>
      <c r="E12" s="70"/>
      <c r="F12" s="71"/>
      <c r="G12" s="70"/>
      <c r="H12" s="72">
        <v>42068</v>
      </c>
      <c r="I12" s="73" t="s">
        <v>87</v>
      </c>
    </row>
    <row r="13" spans="1:9">
      <c r="A13" s="29">
        <f t="shared" si="1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42012</v>
      </c>
      <c r="I13" s="53" t="s">
        <v>87</v>
      </c>
    </row>
    <row r="14" spans="1:9">
      <c r="A14" s="69">
        <f t="shared" si="1"/>
        <v>11</v>
      </c>
      <c r="B14" s="70" t="s">
        <v>436</v>
      </c>
      <c r="C14" s="70" t="s">
        <v>437</v>
      </c>
      <c r="D14" s="70" t="s">
        <v>16</v>
      </c>
      <c r="E14" s="70">
        <v>40</v>
      </c>
      <c r="F14" s="71"/>
      <c r="G14" s="70" t="s">
        <v>312</v>
      </c>
      <c r="H14" s="72">
        <v>42068</v>
      </c>
      <c r="I14" s="73" t="s">
        <v>87</v>
      </c>
    </row>
    <row r="15" spans="1:9">
      <c r="A15" s="13">
        <f t="shared" si="1"/>
        <v>12</v>
      </c>
      <c r="B15" s="8" t="s">
        <v>53</v>
      </c>
      <c r="C15" s="8" t="s">
        <v>84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87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87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87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87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87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结构</vt:lpstr>
      <vt:lpstr>分库</vt:lpstr>
      <vt:lpstr>分组</vt:lpstr>
      <vt:lpstr>列表</vt:lpstr>
      <vt:lpstr>用户-信息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资源3D-骨骼蒙皮数据流</vt:lpstr>
      <vt:lpstr>资源3D-骨骼动画</vt:lpstr>
      <vt:lpstr>资源3D-网格</vt:lpstr>
      <vt:lpstr>资源3D-网格数据流</vt:lpstr>
      <vt:lpstr>资源3D-网格蒙皮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资源3D-场景主题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2015-03-05T08:09:36Z</dcterms:modified>
</cp:coreProperties>
</file>