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40" yWindow="1980" windowWidth="21900" windowHeight="8460" tabRatio="787" firstSheet="17" activeTab="27"/>
  </bookViews>
  <sheets>
    <sheet name="结构" sheetId="1" r:id="rId1"/>
    <sheet name="分库" sheetId="8" r:id="rId2"/>
    <sheet name="分组" sheetId="5" r:id="rId3"/>
    <sheet name="列表" sheetId="4" r:id="rId4"/>
    <sheet name="用户-信息" sheetId="6" r:id="rId5"/>
    <sheet name="资源-类型" sheetId="18" r:id="rId6"/>
    <sheet name="资源-位图" sheetId="79" r:id="rId7"/>
    <sheet name="资源-位图图片" sheetId="80" r:id="rId8"/>
    <sheet name="资源-信息" sheetId="71" r:id="rId9"/>
    <sheet name="资源3D-纹理" sheetId="73" r:id="rId10"/>
    <sheet name="资源3D-纹理位图" sheetId="74" r:id="rId11"/>
    <sheet name="资源3D-数据流" sheetId="90" r:id="rId12"/>
    <sheet name="资源3D-跟踪" sheetId="89" r:id="rId13"/>
    <sheet name="资源3D-动画" sheetId="87" r:id="rId14"/>
    <sheet name="资源3D-动画跟踪" sheetId="88" r:id="rId15"/>
    <sheet name="资源3D-动画动作" sheetId="86" r:id="rId16"/>
    <sheet name="资源3D-网格" sheetId="91" r:id="rId17"/>
    <sheet name="资源3D-网格数据流" sheetId="9" r:id="rId18"/>
    <sheet name="资源3D-网格跟踪" sheetId="92" r:id="rId19"/>
    <sheet name="资源3D-模型" sheetId="77" r:id="rId20"/>
    <sheet name="资源3D-模型网格" sheetId="19" r:id="rId21"/>
    <sheet name="资源3D-主题" sheetId="82" r:id="rId22"/>
    <sheet name="资源3D-材质组" sheetId="93" r:id="rId23"/>
    <sheet name="资源3D-材质" sheetId="75" r:id="rId24"/>
    <sheet name="资源3D-材质位图" sheetId="76" r:id="rId25"/>
    <sheet name="资源3D-模板" sheetId="78" r:id="rId26"/>
    <sheet name="资源3D-模板主题" sheetId="84" r:id="rId27"/>
    <sheet name="资源3D-模板材质组" sheetId="85" r:id="rId28"/>
    <sheet name="资源3D-场景" sheetId="81" r:id="rId29"/>
    <sheet name="系统-会话" sheetId="20" r:id="rId30"/>
  </sheets>
  <calcPr calcId="152511"/>
</workbook>
</file>

<file path=xl/calcChain.xml><?xml version="1.0" encoding="utf-8"?>
<calcChain xmlns="http://schemas.openxmlformats.org/spreadsheetml/2006/main">
  <c r="A8" i="75" l="1"/>
  <c r="A9" i="75"/>
  <c r="A10" i="75"/>
  <c r="A7" i="93"/>
  <c r="A14" i="93"/>
  <c r="A13" i="93"/>
  <c r="A12" i="93"/>
  <c r="A11" i="93"/>
  <c r="A10" i="93"/>
  <c r="A9" i="93"/>
  <c r="A8" i="93"/>
  <c r="A6" i="93"/>
  <c r="A5" i="93"/>
  <c r="A4" i="93"/>
  <c r="C26" i="4"/>
  <c r="A26" i="4"/>
  <c r="A8" i="90" l="1"/>
  <c r="A7" i="91"/>
  <c r="A13" i="92" l="1"/>
  <c r="A12" i="92"/>
  <c r="A11" i="92"/>
  <c r="A10" i="92"/>
  <c r="A9" i="92"/>
  <c r="A8" i="92"/>
  <c r="A7" i="92"/>
  <c r="A6" i="92"/>
  <c r="A5" i="92"/>
  <c r="A4" i="92"/>
  <c r="A14" i="91"/>
  <c r="A13" i="91"/>
  <c r="A12" i="91"/>
  <c r="A11" i="91"/>
  <c r="A10" i="91"/>
  <c r="A9" i="91"/>
  <c r="A8" i="91"/>
  <c r="A6" i="91"/>
  <c r="A5" i="91"/>
  <c r="A4" i="91"/>
  <c r="C19" i="4"/>
  <c r="B19" i="4"/>
  <c r="A19" i="4"/>
  <c r="A19" i="90"/>
  <c r="A18" i="90"/>
  <c r="A17" i="90"/>
  <c r="A16" i="90"/>
  <c r="A15" i="90"/>
  <c r="A14" i="90"/>
  <c r="A13" i="90"/>
  <c r="A12" i="90"/>
  <c r="A11" i="90"/>
  <c r="A10" i="90"/>
  <c r="A9" i="90"/>
  <c r="A7" i="90"/>
  <c r="A6" i="90"/>
  <c r="A5" i="90"/>
  <c r="A4" i="90"/>
  <c r="C14" i="4"/>
  <c r="B14" i="4"/>
  <c r="A14" i="4"/>
  <c r="A12" i="74"/>
  <c r="A11" i="74"/>
  <c r="A9" i="88"/>
  <c r="A8" i="88"/>
  <c r="A13" i="89"/>
  <c r="A12" i="89"/>
  <c r="A11" i="89"/>
  <c r="A10" i="89"/>
  <c r="A9" i="89"/>
  <c r="A8" i="89"/>
  <c r="A7" i="89"/>
  <c r="A6" i="89"/>
  <c r="A5" i="89"/>
  <c r="A4" i="89"/>
  <c r="C15" i="4"/>
  <c r="B15" i="4"/>
  <c r="A15" i="4"/>
  <c r="A12" i="86"/>
  <c r="A11" i="86"/>
  <c r="A10" i="86"/>
  <c r="A16" i="88"/>
  <c r="A15" i="88"/>
  <c r="A14" i="88"/>
  <c r="A13" i="88"/>
  <c r="A12" i="88"/>
  <c r="A11" i="88"/>
  <c r="A10" i="88"/>
  <c r="A7" i="88"/>
  <c r="A6" i="88"/>
  <c r="A5" i="88"/>
  <c r="A4" i="88"/>
  <c r="A13" i="87"/>
  <c r="A12" i="87"/>
  <c r="A11" i="87"/>
  <c r="A10" i="87"/>
  <c r="A9" i="87"/>
  <c r="A8" i="87"/>
  <c r="A7" i="87"/>
  <c r="A6" i="87"/>
  <c r="A5" i="87"/>
  <c r="A4" i="87"/>
  <c r="A17" i="86"/>
  <c r="A16" i="86"/>
  <c r="A15" i="86"/>
  <c r="A14" i="86"/>
  <c r="A13" i="86"/>
  <c r="A9" i="86"/>
  <c r="A8" i="86"/>
  <c r="A7" i="86"/>
  <c r="A6" i="86"/>
  <c r="A5" i="86"/>
  <c r="A4" i="86"/>
  <c r="C21" i="4"/>
  <c r="B21" i="4"/>
  <c r="A21" i="4"/>
  <c r="C24" i="4"/>
  <c r="B24" i="4"/>
  <c r="A24" i="4"/>
  <c r="C18" i="4"/>
  <c r="B18" i="4"/>
  <c r="A18" i="4"/>
  <c r="C17" i="4"/>
  <c r="B17" i="4"/>
  <c r="A17" i="4"/>
  <c r="C16" i="4"/>
  <c r="B16" i="4"/>
  <c r="A16" i="4"/>
  <c r="A10" i="84" l="1"/>
  <c r="A14" i="85"/>
  <c r="A13" i="85"/>
  <c r="A12" i="85"/>
  <c r="A11" i="85"/>
  <c r="A10" i="85"/>
  <c r="A9" i="85"/>
  <c r="A8" i="85"/>
  <c r="A7" i="85"/>
  <c r="A6" i="85"/>
  <c r="A5" i="85"/>
  <c r="A4" i="85"/>
  <c r="C32" i="4"/>
  <c r="B32" i="4"/>
  <c r="A32" i="4"/>
  <c r="A8" i="84"/>
  <c r="A15" i="84"/>
  <c r="A14" i="84"/>
  <c r="A13" i="84"/>
  <c r="A12" i="84"/>
  <c r="A11" i="84"/>
  <c r="A9" i="84"/>
  <c r="A7" i="84"/>
  <c r="A6" i="84"/>
  <c r="A5" i="84"/>
  <c r="A4" i="84"/>
  <c r="C35" i="4"/>
  <c r="B35" i="4"/>
  <c r="A35" i="4"/>
  <c r="C33" i="4"/>
  <c r="B33" i="4"/>
  <c r="A33" i="4"/>
  <c r="A14" i="82"/>
  <c r="A13" i="82"/>
  <c r="A12" i="82"/>
  <c r="A11" i="82"/>
  <c r="A10" i="82"/>
  <c r="A9" i="82"/>
  <c r="A8" i="82"/>
  <c r="A7" i="82"/>
  <c r="A6" i="82"/>
  <c r="A5" i="82"/>
  <c r="A4" i="82"/>
  <c r="C25" i="4"/>
  <c r="A25" i="4"/>
  <c r="A14" i="81" l="1"/>
  <c r="A13" i="81"/>
  <c r="A12" i="81"/>
  <c r="A11" i="81"/>
  <c r="A10" i="81"/>
  <c r="A9" i="81"/>
  <c r="A8" i="81"/>
  <c r="A7" i="81"/>
  <c r="A6" i="81"/>
  <c r="A5" i="81"/>
  <c r="A4" i="81"/>
  <c r="A14" i="75"/>
  <c r="A7" i="75"/>
  <c r="A6" i="75"/>
  <c r="A5" i="75"/>
  <c r="A4" i="75"/>
  <c r="C28" i="4"/>
  <c r="A28" i="4"/>
  <c r="A8" i="74"/>
  <c r="A12" i="80"/>
  <c r="A11" i="80"/>
  <c r="A10" i="74"/>
  <c r="A13" i="74"/>
  <c r="A9" i="73"/>
  <c r="A6" i="74"/>
  <c r="A5" i="74"/>
  <c r="A4" i="74"/>
  <c r="A6" i="73"/>
  <c r="A5" i="73"/>
  <c r="A4" i="73"/>
  <c r="C13" i="4" l="1"/>
  <c r="A13" i="4"/>
  <c r="A10" i="80"/>
  <c r="A9" i="80"/>
  <c r="A13" i="80"/>
  <c r="A6" i="80"/>
  <c r="A5" i="80"/>
  <c r="A4" i="80"/>
  <c r="A9" i="79"/>
  <c r="A6" i="79"/>
  <c r="A5" i="79"/>
  <c r="A4" i="79"/>
  <c r="A17" i="80"/>
  <c r="A16" i="80"/>
  <c r="A15" i="80"/>
  <c r="A14" i="80"/>
  <c r="A8" i="80"/>
  <c r="A7" i="80"/>
  <c r="A13" i="79"/>
  <c r="A12" i="79"/>
  <c r="A11" i="79"/>
  <c r="A10" i="79"/>
  <c r="A8" i="79"/>
  <c r="A7" i="79"/>
  <c r="C9" i="4"/>
  <c r="A9" i="4"/>
  <c r="A8" i="4"/>
  <c r="A14" i="78"/>
  <c r="A13" i="78"/>
  <c r="A12" i="78"/>
  <c r="A11" i="78"/>
  <c r="A10" i="78"/>
  <c r="A9" i="78"/>
  <c r="A8" i="78"/>
  <c r="A7" i="78"/>
  <c r="A6" i="78"/>
  <c r="A5" i="78"/>
  <c r="A4" i="78"/>
  <c r="A6" i="9" l="1"/>
  <c r="A5" i="9"/>
  <c r="A4" i="9"/>
  <c r="A7" i="9" l="1"/>
  <c r="A8" i="19"/>
  <c r="A7" i="19"/>
  <c r="A6" i="19"/>
  <c r="A5" i="19"/>
  <c r="A4" i="19"/>
  <c r="A6" i="77"/>
  <c r="A14" i="77" l="1"/>
  <c r="A13" i="77"/>
  <c r="A12" i="77"/>
  <c r="A11" i="77"/>
  <c r="A10" i="77"/>
  <c r="A9" i="77"/>
  <c r="A8" i="77"/>
  <c r="A7" i="77"/>
  <c r="A5" i="77"/>
  <c r="A4" i="77"/>
  <c r="C6" i="4"/>
  <c r="B6" i="4"/>
  <c r="A6" i="4"/>
  <c r="C7" i="4"/>
  <c r="A7" i="4"/>
  <c r="C8" i="4"/>
  <c r="C11" i="4"/>
  <c r="A11" i="4"/>
  <c r="C10" i="4"/>
  <c r="B10" i="4"/>
  <c r="A10" i="4"/>
  <c r="C30" i="4"/>
  <c r="B30" i="4"/>
  <c r="A30" i="4"/>
  <c r="A38" i="4"/>
  <c r="A6" i="5"/>
  <c r="A37" i="4"/>
  <c r="A36" i="4"/>
  <c r="A15" i="76" l="1"/>
  <c r="A14" i="76"/>
  <c r="A13" i="76"/>
  <c r="A12" i="76"/>
  <c r="A11" i="76"/>
  <c r="A10" i="76"/>
  <c r="A9" i="76"/>
  <c r="A8" i="76"/>
  <c r="A7" i="76"/>
  <c r="A6" i="76"/>
  <c r="A5" i="76"/>
  <c r="A4" i="76"/>
  <c r="A18" i="75"/>
  <c r="A17" i="75"/>
  <c r="A16" i="75"/>
  <c r="A15" i="75"/>
  <c r="A13" i="75"/>
  <c r="A12" i="75"/>
  <c r="A11" i="75"/>
  <c r="A17" i="74"/>
  <c r="A16" i="74"/>
  <c r="A15" i="74"/>
  <c r="A14" i="74"/>
  <c r="A9" i="74"/>
  <c r="A7" i="74"/>
  <c r="A13" i="73"/>
  <c r="A12" i="73"/>
  <c r="A11" i="73"/>
  <c r="A10" i="73"/>
  <c r="A8" i="73"/>
  <c r="A7" i="73"/>
  <c r="B39" i="4"/>
  <c r="C39" i="4"/>
  <c r="A4" i="5"/>
  <c r="A3" i="5"/>
  <c r="A5" i="5"/>
  <c r="A39" i="4"/>
  <c r="A4" i="4"/>
  <c r="A8" i="71" l="1"/>
  <c r="A14" i="71"/>
  <c r="A13" i="71"/>
  <c r="A15" i="71"/>
  <c r="A10" i="71"/>
  <c r="A12" i="71"/>
  <c r="A11" i="71"/>
  <c r="A9" i="71"/>
  <c r="C5" i="4"/>
  <c r="B5" i="4"/>
  <c r="A5" i="4"/>
  <c r="A8" i="5"/>
  <c r="A7" i="5"/>
  <c r="C20" i="4"/>
  <c r="B20" i="4"/>
  <c r="A20" i="4"/>
  <c r="A12" i="6" l="1"/>
  <c r="A13" i="6"/>
  <c r="A19" i="71" l="1"/>
  <c r="A18" i="71"/>
  <c r="A17" i="71"/>
  <c r="A16" i="71"/>
  <c r="A7" i="71"/>
  <c r="A6" i="71"/>
  <c r="A5" i="71"/>
  <c r="A4" i="71"/>
  <c r="A16" i="18"/>
  <c r="A15" i="18"/>
  <c r="A14" i="18"/>
  <c r="A13" i="18"/>
  <c r="A12" i="18"/>
  <c r="A9" i="18"/>
  <c r="A11" i="18"/>
  <c r="A10" i="18"/>
  <c r="A8" i="18"/>
  <c r="A7" i="18"/>
  <c r="A6" i="18"/>
  <c r="A5" i="18"/>
  <c r="A9" i="9"/>
  <c r="A8" i="9"/>
  <c r="A13" i="9"/>
  <c r="A12" i="9"/>
  <c r="A11" i="9"/>
  <c r="A10" i="9"/>
  <c r="A14" i="19"/>
  <c r="A13" i="19"/>
  <c r="A12" i="19"/>
  <c r="A11" i="19"/>
  <c r="A10" i="19"/>
  <c r="A9" i="19"/>
  <c r="A14" i="6" l="1"/>
  <c r="A18" i="6" l="1"/>
  <c r="A17" i="6"/>
  <c r="A16" i="6"/>
  <c r="A15" i="6"/>
  <c r="A11" i="6"/>
  <c r="A10" i="6"/>
  <c r="A8" i="6"/>
  <c r="A7" i="6"/>
  <c r="A9" i="6"/>
  <c r="A6" i="6"/>
  <c r="A5" i="6"/>
  <c r="C34" i="4" l="1"/>
  <c r="B34" i="4"/>
  <c r="A34" i="4"/>
  <c r="C22" i="4" l="1"/>
  <c r="B22" i="4"/>
  <c r="A22" i="4"/>
  <c r="C12" i="4" l="1"/>
  <c r="C29" i="4"/>
  <c r="C27" i="4"/>
  <c r="A9" i="5"/>
  <c r="A5" i="20" l="1"/>
  <c r="A4" i="20"/>
  <c r="A4" i="6"/>
  <c r="A4" i="18"/>
  <c r="A12" i="4"/>
  <c r="A27" i="4"/>
  <c r="A29" i="4"/>
  <c r="A31" i="4" l="1"/>
  <c r="C23" i="4" l="1"/>
  <c r="B23" i="4"/>
  <c r="A23" i="4"/>
  <c r="A7" i="20" l="1"/>
  <c r="A8" i="20"/>
  <c r="A9" i="20"/>
  <c r="A10" i="20"/>
  <c r="A11" i="20"/>
  <c r="A51" i="4" l="1"/>
  <c r="A50" i="4"/>
  <c r="A49" i="4"/>
  <c r="A48" i="4"/>
  <c r="A47" i="4"/>
  <c r="A46" i="4"/>
  <c r="A45" i="4"/>
  <c r="A44" i="4"/>
  <c r="A43" i="4"/>
  <c r="A42" i="4"/>
  <c r="A41" i="4"/>
  <c r="A40" i="4"/>
  <c r="A6" i="8" l="1"/>
  <c r="A5" i="8"/>
  <c r="A4" i="8"/>
  <c r="A3" i="8"/>
  <c r="C51" i="4"/>
  <c r="C50" i="4"/>
  <c r="C49" i="4"/>
  <c r="C48" i="4"/>
  <c r="C47" i="4"/>
  <c r="C46" i="4"/>
  <c r="C45" i="4"/>
  <c r="C44" i="4"/>
  <c r="C43" i="4"/>
  <c r="C42" i="4"/>
  <c r="C41" i="4"/>
  <c r="C40" i="4"/>
  <c r="C31" i="4"/>
  <c r="B51" i="4"/>
  <c r="B50" i="4"/>
  <c r="B49" i="4"/>
  <c r="B48" i="4"/>
  <c r="B47" i="4"/>
  <c r="B46" i="4"/>
  <c r="B45" i="4"/>
  <c r="B44" i="4"/>
  <c r="B43" i="4"/>
  <c r="B42" i="4"/>
  <c r="B41" i="4"/>
  <c r="B40" i="4"/>
  <c r="B31" i="4"/>
</calcChain>
</file>

<file path=xl/sharedStrings.xml><?xml version="1.0" encoding="utf-8"?>
<sst xmlns="http://schemas.openxmlformats.org/spreadsheetml/2006/main" count="1926" uniqueCount="401">
  <si>
    <t>编号</t>
    <phoneticPr fontId="1" type="noConversion"/>
  </si>
  <si>
    <t>表名</t>
    <phoneticPr fontId="1" type="noConversion"/>
  </si>
  <si>
    <t>说明</t>
    <phoneticPr fontId="1" type="noConversion"/>
  </si>
  <si>
    <t>日期</t>
    <phoneticPr fontId="1" type="noConversion"/>
  </si>
  <si>
    <t>修正人</t>
    <phoneticPr fontId="1" type="noConversion"/>
  </si>
  <si>
    <t>分类</t>
    <phoneticPr fontId="1" type="noConversion"/>
  </si>
  <si>
    <t>缩写</t>
    <phoneticPr fontId="1" type="noConversion"/>
  </si>
  <si>
    <t>全称</t>
    <phoneticPr fontId="1" type="noConversion"/>
  </si>
  <si>
    <t>毛春杨</t>
    <phoneticPr fontId="1" type="noConversion"/>
  </si>
  <si>
    <t>表分组说明</t>
    <phoneticPr fontId="1" type="noConversion"/>
  </si>
  <si>
    <t>简写</t>
    <phoneticPr fontId="1" type="noConversion"/>
  </si>
  <si>
    <t>CREATE_USER_ID</t>
    <phoneticPr fontId="1" type="noConversion"/>
  </si>
  <si>
    <t>CREATE_USER_DATE</t>
    <phoneticPr fontId="1" type="noConversion"/>
  </si>
  <si>
    <t>UPDATE_USER_ID</t>
    <phoneticPr fontId="1" type="noConversion"/>
  </si>
  <si>
    <t>UPDATE_USER_DATE</t>
    <phoneticPr fontId="1" type="noConversion"/>
  </si>
  <si>
    <t>类型</t>
    <phoneticPr fontId="1" type="noConversion"/>
  </si>
  <si>
    <t>String</t>
    <phoneticPr fontId="1" type="noConversion"/>
  </si>
  <si>
    <t>RecordId</t>
    <phoneticPr fontId="1" type="noConversion"/>
  </si>
  <si>
    <t>DateTime</t>
    <phoneticPr fontId="1" type="noConversion"/>
  </si>
  <si>
    <t>长度</t>
    <phoneticPr fontId="1" type="noConversion"/>
  </si>
  <si>
    <t>图例：</t>
    <phoneticPr fontId="1" type="noConversion"/>
  </si>
  <si>
    <t>名称</t>
    <phoneticPr fontId="1" type="noConversion"/>
  </si>
  <si>
    <t>表名</t>
    <phoneticPr fontId="1" type="noConversion"/>
  </si>
  <si>
    <t>Logger</t>
    <phoneticPr fontId="1" type="noConversion"/>
  </si>
  <si>
    <t>分库说明</t>
    <phoneticPr fontId="1" type="noConversion"/>
  </si>
  <si>
    <t>分库</t>
    <phoneticPr fontId="1" type="noConversion"/>
  </si>
  <si>
    <t>Data</t>
    <phoneticPr fontId="1" type="noConversion"/>
  </si>
  <si>
    <t>返回 - 结构</t>
    <phoneticPr fontId="1" type="noConversion"/>
  </si>
  <si>
    <t>返回 - 列表</t>
    <phoneticPr fontId="1" type="noConversion"/>
  </si>
  <si>
    <t>Integer</t>
    <phoneticPr fontId="1" type="noConversion"/>
  </si>
  <si>
    <t>Statistics</t>
    <phoneticPr fontId="1" type="noConversion"/>
  </si>
  <si>
    <t>ST</t>
    <phoneticPr fontId="1" type="noConversion"/>
  </si>
  <si>
    <t>DT</t>
    <phoneticPr fontId="1" type="noConversion"/>
  </si>
  <si>
    <t>数据</t>
    <phoneticPr fontId="1" type="noConversion"/>
  </si>
  <si>
    <t>日志</t>
    <phoneticPr fontId="1" type="noConversion"/>
  </si>
  <si>
    <t>统计</t>
    <phoneticPr fontId="1" type="noConversion"/>
  </si>
  <si>
    <t>CC</t>
    <phoneticPr fontId="1" type="noConversion"/>
  </si>
  <si>
    <t>Cache</t>
    <phoneticPr fontId="1" type="noConversion"/>
  </si>
  <si>
    <t>缓冲</t>
    <phoneticPr fontId="1" type="noConversion"/>
  </si>
  <si>
    <t>LABEL</t>
    <phoneticPr fontId="1" type="noConversion"/>
  </si>
  <si>
    <t>ICON_URL</t>
    <phoneticPr fontId="1" type="noConversion"/>
  </si>
  <si>
    <t>图标地址</t>
  </si>
  <si>
    <t>RecordId</t>
    <phoneticPr fontId="1" type="noConversion"/>
  </si>
  <si>
    <t>创建用户编号</t>
  </si>
  <si>
    <t>创建用户日期</t>
  </si>
  <si>
    <t>更新用户编号</t>
  </si>
  <si>
    <t>更新用户日期</t>
  </si>
  <si>
    <t>编号</t>
  </si>
  <si>
    <t>账号</t>
  </si>
  <si>
    <t>密码</t>
  </si>
  <si>
    <t>英文名称</t>
    <phoneticPr fontId="1" type="noConversion"/>
  </si>
  <si>
    <t>中文名称</t>
    <phoneticPr fontId="1" type="noConversion"/>
  </si>
  <si>
    <t>用户编号</t>
  </si>
  <si>
    <t>NOTE</t>
    <phoneticPr fontId="1" type="noConversion"/>
  </si>
  <si>
    <t>CODE</t>
    <phoneticPr fontId="1" type="noConversion"/>
  </si>
  <si>
    <t>图标地址</t>
    <phoneticPr fontId="1" type="noConversion"/>
  </si>
  <si>
    <t>标签</t>
    <phoneticPr fontId="1" type="noConversion"/>
  </si>
  <si>
    <t>PASSPORT</t>
    <phoneticPr fontId="1" type="noConversion"/>
  </si>
  <si>
    <t>PASSWORD</t>
    <phoneticPr fontId="1" type="noConversion"/>
  </si>
  <si>
    <t>代码</t>
    <phoneticPr fontId="1" type="noConversion"/>
  </si>
  <si>
    <t>RecordId</t>
    <phoneticPr fontId="1" type="noConversion"/>
  </si>
  <si>
    <t>USER_ID</t>
    <phoneticPr fontId="1" type="noConversion"/>
  </si>
  <si>
    <t>修正人</t>
    <phoneticPr fontId="1" type="noConversion"/>
  </si>
  <si>
    <t>日期</t>
    <phoneticPr fontId="1" type="noConversion"/>
  </si>
  <si>
    <t>说明</t>
    <phoneticPr fontId="1" type="noConversion"/>
  </si>
  <si>
    <t>长度</t>
    <phoneticPr fontId="1" type="noConversion"/>
  </si>
  <si>
    <t>类型</t>
    <phoneticPr fontId="1" type="noConversion"/>
  </si>
  <si>
    <t>全称</t>
    <phoneticPr fontId="1" type="noConversion"/>
  </si>
  <si>
    <t>名称</t>
    <phoneticPr fontId="1" type="noConversion"/>
  </si>
  <si>
    <t>编号</t>
    <phoneticPr fontId="1" type="noConversion"/>
  </si>
  <si>
    <t>名称</t>
    <phoneticPr fontId="1" type="noConversion"/>
  </si>
  <si>
    <t>返回 - 结构</t>
    <phoneticPr fontId="1" type="noConversion"/>
  </si>
  <si>
    <t>名称</t>
    <phoneticPr fontId="1" type="noConversion"/>
  </si>
  <si>
    <t>表名</t>
    <phoneticPr fontId="1" type="noConversion"/>
  </si>
  <si>
    <t>OUID</t>
    <phoneticPr fontId="1" type="noConversion"/>
  </si>
  <si>
    <t>排序值</t>
    <phoneticPr fontId="1" type="noConversion"/>
  </si>
  <si>
    <t>显示类型</t>
    <phoneticPr fontId="1" type="noConversion"/>
  </si>
  <si>
    <t>DESCRIPTION</t>
    <phoneticPr fontId="1" type="noConversion"/>
  </si>
  <si>
    <t>排序值</t>
    <phoneticPr fontId="1" type="noConversion"/>
  </si>
  <si>
    <t>Integer</t>
    <phoneticPr fontId="1" type="noConversion"/>
  </si>
  <si>
    <t>表名</t>
    <phoneticPr fontId="1" type="noConversion"/>
  </si>
  <si>
    <t>OVLD</t>
    <phoneticPr fontId="1" type="noConversion"/>
  </si>
  <si>
    <t>是否删除</t>
    <phoneticPr fontId="1" type="noConversion"/>
  </si>
  <si>
    <t>boolean</t>
    <phoneticPr fontId="1" type="noConversion"/>
  </si>
  <si>
    <t>代码</t>
    <phoneticPr fontId="1" type="noConversion"/>
  </si>
  <si>
    <t>String</t>
    <phoneticPr fontId="1" type="noConversion"/>
  </si>
  <si>
    <t>DISPLAY_ORDER</t>
    <phoneticPr fontId="1" type="noConversion"/>
  </si>
  <si>
    <t>表名</t>
    <phoneticPr fontId="1" type="noConversion"/>
  </si>
  <si>
    <t>GUID</t>
    <phoneticPr fontId="1" type="noConversion"/>
  </si>
  <si>
    <t>全局唯一标识符</t>
    <phoneticPr fontId="1" type="noConversion"/>
  </si>
  <si>
    <t>毛春杨</t>
    <phoneticPr fontId="1" type="noConversion"/>
  </si>
  <si>
    <t>备注</t>
    <phoneticPr fontId="1" type="noConversion"/>
  </si>
  <si>
    <t>Boolean</t>
    <phoneticPr fontId="1" type="noConversion"/>
  </si>
  <si>
    <t>RecordId</t>
    <phoneticPr fontId="1" type="noConversion"/>
  </si>
  <si>
    <t>毛春杨</t>
  </si>
  <si>
    <t>LG</t>
    <phoneticPr fontId="1" type="noConversion"/>
  </si>
  <si>
    <t>CC_SYS_SESSION</t>
    <phoneticPr fontId="1" type="noConversion"/>
  </si>
  <si>
    <t>系统会话表</t>
    <phoneticPr fontId="1" type="noConversion"/>
  </si>
  <si>
    <t>用户信息表</t>
    <phoneticPr fontId="1" type="noConversion"/>
  </si>
  <si>
    <t>返回 - 列表</t>
    <phoneticPr fontId="1" type="noConversion"/>
  </si>
  <si>
    <t>CODE</t>
    <phoneticPr fontId="1" type="noConversion"/>
  </si>
  <si>
    <t>Text</t>
    <phoneticPr fontId="1" type="noConversion"/>
  </si>
  <si>
    <t>OUID</t>
    <phoneticPr fontId="1" type="noConversion"/>
  </si>
  <si>
    <t>DT_PSN_USER</t>
    <phoneticPr fontId="1" type="noConversion"/>
  </si>
  <si>
    <t>NOTE</t>
    <phoneticPr fontId="1" type="noConversion"/>
  </si>
  <si>
    <t>备注</t>
    <phoneticPr fontId="1" type="noConversion"/>
  </si>
  <si>
    <t>String</t>
    <phoneticPr fontId="1" type="noConversion"/>
  </si>
  <si>
    <t>DISPLAY_CD</t>
    <phoneticPr fontId="1" type="noConversion"/>
  </si>
  <si>
    <t>显示类型</t>
    <phoneticPr fontId="1" type="noConversion"/>
  </si>
  <si>
    <t>CONTENT</t>
    <phoneticPr fontId="1" type="noConversion"/>
  </si>
  <si>
    <t>备注</t>
    <phoneticPr fontId="1" type="noConversion"/>
  </si>
  <si>
    <t>NOTE</t>
    <phoneticPr fontId="1" type="noConversion"/>
  </si>
  <si>
    <t>String</t>
    <phoneticPr fontId="1" type="noConversion"/>
  </si>
  <si>
    <t>描述</t>
    <phoneticPr fontId="1" type="noConversion"/>
  </si>
  <si>
    <t>内容</t>
    <phoneticPr fontId="1" type="noConversion"/>
  </si>
  <si>
    <t>资源</t>
    <phoneticPr fontId="1" type="noConversion"/>
  </si>
  <si>
    <t>3D资源存储</t>
    <phoneticPr fontId="1" type="noConversion"/>
  </si>
  <si>
    <t>毛春杨</t>
    <phoneticPr fontId="1" type="noConversion"/>
  </si>
  <si>
    <t>编号</t>
    <phoneticPr fontId="1" type="noConversion"/>
  </si>
  <si>
    <t>Model</t>
    <phoneticPr fontId="1" type="noConversion"/>
  </si>
  <si>
    <t xml:space="preserve">   Geometry[多个]</t>
    <phoneticPr fontId="1" type="noConversion"/>
  </si>
  <si>
    <t xml:space="preserve">      Stream[多个]</t>
    <phoneticPr fontId="1" type="noConversion"/>
  </si>
  <si>
    <t>Texture</t>
    <phoneticPr fontId="1" type="noConversion"/>
  </si>
  <si>
    <t xml:space="preserve">   Bitmap[多个]</t>
    <phoneticPr fontId="1" type="noConversion"/>
  </si>
  <si>
    <t>Diffuse/Normal...</t>
    <phoneticPr fontId="1" type="noConversion"/>
  </si>
  <si>
    <t>Position/Color/Coord/Normal</t>
    <phoneticPr fontId="1" type="noConversion"/>
  </si>
  <si>
    <t>Material 分三级</t>
    <phoneticPr fontId="1" type="noConversion"/>
  </si>
  <si>
    <t>Model 可以带多个，Geometry上引用。</t>
    <phoneticPr fontId="1" type="noConversion"/>
  </si>
  <si>
    <t>Geometry 可以带多个，只能激活一个</t>
    <phoneticPr fontId="1" type="noConversion"/>
  </si>
  <si>
    <t>Theme 可以带多个，Geometry上引用。</t>
    <phoneticPr fontId="1" type="noConversion"/>
  </si>
  <si>
    <t>组织模式</t>
    <phoneticPr fontId="1" type="noConversion"/>
  </si>
  <si>
    <t>Type</t>
    <phoneticPr fontId="1" type="noConversion"/>
  </si>
  <si>
    <t>Space</t>
    <phoneticPr fontId="1" type="noConversion"/>
  </si>
  <si>
    <t>Project</t>
    <phoneticPr fontId="1" type="noConversion"/>
  </si>
  <si>
    <t>\type\guid</t>
    <phoneticPr fontId="1" type="noConversion"/>
  </si>
  <si>
    <t>DT_RES_RESOURCE</t>
    <phoneticPr fontId="1" type="noConversion"/>
  </si>
  <si>
    <t>Resource</t>
    <phoneticPr fontId="1" type="noConversion"/>
  </si>
  <si>
    <t>RES</t>
    <phoneticPr fontId="1" type="noConversion"/>
  </si>
  <si>
    <t>2D资源存储</t>
    <phoneticPr fontId="1" type="noConversion"/>
  </si>
  <si>
    <t>资源存储</t>
    <phoneticPr fontId="1" type="noConversion"/>
  </si>
  <si>
    <t>RS2</t>
    <phoneticPr fontId="1" type="noConversion"/>
  </si>
  <si>
    <t>RS3</t>
    <phoneticPr fontId="1" type="noConversion"/>
  </si>
  <si>
    <t>资源2D</t>
    <phoneticPr fontId="1" type="noConversion"/>
  </si>
  <si>
    <t>资源3D</t>
    <phoneticPr fontId="1" type="noConversion"/>
  </si>
  <si>
    <t>Resource 2D</t>
    <phoneticPr fontId="1" type="noConversion"/>
  </si>
  <si>
    <t>Resource 3D</t>
    <phoneticPr fontId="1" type="noConversion"/>
  </si>
  <si>
    <t>DT_RS3_MATERIAL</t>
    <phoneticPr fontId="1" type="noConversion"/>
  </si>
  <si>
    <t>DT_RS3_TEXTURE</t>
    <phoneticPr fontId="1" type="noConversion"/>
  </si>
  <si>
    <t>DT_RES_TYPE</t>
    <phoneticPr fontId="1" type="noConversion"/>
  </si>
  <si>
    <t>数据表列表</t>
    <phoneticPr fontId="1" type="noConversion"/>
  </si>
  <si>
    <t>资源类型表</t>
    <phoneticPr fontId="1" type="noConversion"/>
  </si>
  <si>
    <t>表名称：分库缩写(2字符)+分类缩写(2字符)+名称</t>
    <phoneticPr fontId="1" type="noConversion"/>
  </si>
  <si>
    <t>CODE</t>
    <phoneticPr fontId="1" type="noConversion"/>
  </si>
  <si>
    <t>代码</t>
    <phoneticPr fontId="1" type="noConversion"/>
  </si>
  <si>
    <t>名称</t>
    <phoneticPr fontId="1" type="noConversion"/>
  </si>
  <si>
    <t>String</t>
    <phoneticPr fontId="1" type="noConversion"/>
  </si>
  <si>
    <t>NOTE</t>
    <phoneticPr fontId="1" type="noConversion"/>
  </si>
  <si>
    <t>Y</t>
    <phoneticPr fontId="1" type="noConversion"/>
  </si>
  <si>
    <t>必填</t>
    <phoneticPr fontId="1" type="noConversion"/>
  </si>
  <si>
    <t>TYPE_ID</t>
    <phoneticPr fontId="1" type="noConversion"/>
  </si>
  <si>
    <t>类型编号</t>
    <phoneticPr fontId="1" type="noConversion"/>
  </si>
  <si>
    <t>DESCRIPTION</t>
    <phoneticPr fontId="1" type="noConversion"/>
  </si>
  <si>
    <t>描述</t>
    <phoneticPr fontId="1" type="noConversion"/>
  </si>
  <si>
    <t>CONTENT</t>
    <phoneticPr fontId="1" type="noConversion"/>
  </si>
  <si>
    <t>内容</t>
    <phoneticPr fontId="1" type="noConversion"/>
  </si>
  <si>
    <t>DISPLAY_CD</t>
    <phoneticPr fontId="1" type="noConversion"/>
  </si>
  <si>
    <t>ICON_URL</t>
    <phoneticPr fontId="1" type="noConversion"/>
  </si>
  <si>
    <t>DISPLAY_ORDER</t>
    <phoneticPr fontId="1" type="noConversion"/>
  </si>
  <si>
    <t>Text</t>
    <phoneticPr fontId="1" type="noConversion"/>
  </si>
  <si>
    <t>资源信息表</t>
    <phoneticPr fontId="1" type="noConversion"/>
  </si>
  <si>
    <t>DT_PSN_USER</t>
    <phoneticPr fontId="1" type="noConversion"/>
  </si>
  <si>
    <t>用户信息表</t>
    <phoneticPr fontId="1" type="noConversion"/>
  </si>
  <si>
    <t>毛春杨</t>
    <phoneticPr fontId="1" type="noConversion"/>
  </si>
  <si>
    <t>PSN</t>
    <phoneticPr fontId="1" type="noConversion"/>
  </si>
  <si>
    <t>用户</t>
    <phoneticPr fontId="1" type="noConversion"/>
  </si>
  <si>
    <t>Person</t>
    <phoneticPr fontId="1" type="noConversion"/>
  </si>
  <si>
    <t>用户数据存储</t>
    <phoneticPr fontId="1" type="noConversion"/>
  </si>
  <si>
    <t>毛春杨</t>
    <phoneticPr fontId="1" type="noConversion"/>
  </si>
  <si>
    <t>SYS</t>
    <phoneticPr fontId="1" type="noConversion"/>
  </si>
  <si>
    <t>系统</t>
    <phoneticPr fontId="1" type="noConversion"/>
  </si>
  <si>
    <t>System</t>
    <phoneticPr fontId="1" type="noConversion"/>
  </si>
  <si>
    <t>系统相关数据存储</t>
    <phoneticPr fontId="1" type="noConversion"/>
  </si>
  <si>
    <t>毛春杨</t>
    <phoneticPr fontId="1" type="noConversion"/>
  </si>
  <si>
    <t>COM</t>
    <phoneticPr fontId="1" type="noConversion"/>
  </si>
  <si>
    <t>共通</t>
    <phoneticPr fontId="1" type="noConversion"/>
  </si>
  <si>
    <t>Common</t>
    <phoneticPr fontId="1" type="noConversion"/>
  </si>
  <si>
    <t>共通内容数据存储</t>
    <phoneticPr fontId="1" type="noConversion"/>
  </si>
  <si>
    <t>毛春杨</t>
    <phoneticPr fontId="1" type="noConversion"/>
  </si>
  <si>
    <t>资源编号</t>
    <phoneticPr fontId="1" type="noConversion"/>
  </si>
  <si>
    <t>网格编号</t>
    <phoneticPr fontId="1" type="noConversion"/>
  </si>
  <si>
    <t>Y</t>
    <phoneticPr fontId="1" type="noConversion"/>
  </si>
  <si>
    <t>SIZE_WIDTH</t>
    <phoneticPr fontId="1" type="noConversion"/>
  </si>
  <si>
    <t>SIZE_HEIGHT</t>
    <phoneticPr fontId="1" type="noConversion"/>
  </si>
  <si>
    <t>TEXTURE_ID</t>
    <phoneticPr fontId="1" type="noConversion"/>
  </si>
  <si>
    <t>引用：DT_RS3_TEXTURE</t>
    <phoneticPr fontId="1" type="noConversion"/>
  </si>
  <si>
    <t>纹理编号</t>
    <phoneticPr fontId="1" type="noConversion"/>
  </si>
  <si>
    <t>数据宽度</t>
    <phoneticPr fontId="1" type="noConversion"/>
  </si>
  <si>
    <t>数据个数</t>
    <phoneticPr fontId="1" type="noConversion"/>
  </si>
  <si>
    <t>大小宽度</t>
    <phoneticPr fontId="1" type="noConversion"/>
  </si>
  <si>
    <t>大小高度</t>
    <phoneticPr fontId="1" type="noConversion"/>
  </si>
  <si>
    <t>资源3D材质表</t>
    <phoneticPr fontId="1" type="noConversion"/>
  </si>
  <si>
    <t>资源3D材质纹理表</t>
    <phoneticPr fontId="1" type="noConversion"/>
  </si>
  <si>
    <t>MATERIAL_ID</t>
    <phoneticPr fontId="1" type="noConversion"/>
  </si>
  <si>
    <t>材质编号</t>
    <phoneticPr fontId="1" type="noConversion"/>
  </si>
  <si>
    <t>位图编号</t>
    <phoneticPr fontId="1" type="noConversion"/>
  </si>
  <si>
    <t>引用：DT_RS3_MATERIAL</t>
    <phoneticPr fontId="1" type="noConversion"/>
  </si>
  <si>
    <t>引用：DT_RS3_TEXTURE_BITMAP</t>
    <phoneticPr fontId="1" type="noConversion"/>
  </si>
  <si>
    <t>TEXTURE_BITMAP_ID</t>
    <phoneticPr fontId="1" type="noConversion"/>
  </si>
  <si>
    <t>数据</t>
  </si>
  <si>
    <t>用户</t>
  </si>
  <si>
    <t>设计项目表</t>
    <phoneticPr fontId="1" type="noConversion"/>
  </si>
  <si>
    <t>设计项目资源表</t>
    <phoneticPr fontId="1" type="noConversion"/>
  </si>
  <si>
    <t>DSN</t>
    <phoneticPr fontId="1" type="noConversion"/>
  </si>
  <si>
    <t>Design</t>
    <phoneticPr fontId="1" type="noConversion"/>
  </si>
  <si>
    <t>设计</t>
    <phoneticPr fontId="1" type="noConversion"/>
  </si>
  <si>
    <t>设计项目场景表</t>
    <phoneticPr fontId="1" type="noConversion"/>
  </si>
  <si>
    <t>DT_RS3_MODEL</t>
    <phoneticPr fontId="1" type="noConversion"/>
  </si>
  <si>
    <t>DT_RS3_TEXTURE</t>
    <phoneticPr fontId="1" type="noConversion"/>
  </si>
  <si>
    <t>DT_RS3_MATERIAL</t>
    <phoneticPr fontId="1" type="noConversion"/>
  </si>
  <si>
    <t>DT_RS3_SKIN</t>
    <phoneticPr fontId="1" type="noConversion"/>
  </si>
  <si>
    <t>资源3D蒙皮表</t>
    <phoneticPr fontId="1" type="noConversion"/>
  </si>
  <si>
    <t>资源3D模型表</t>
    <phoneticPr fontId="1" type="noConversion"/>
  </si>
  <si>
    <t>DT_RS2_RESOURCE</t>
    <phoneticPr fontId="1" type="noConversion"/>
  </si>
  <si>
    <t>DT_RS2_BITMAP</t>
    <phoneticPr fontId="1" type="noConversion"/>
  </si>
  <si>
    <t>DT_RES_DATA</t>
    <phoneticPr fontId="1" type="noConversion"/>
  </si>
  <si>
    <t>资源数据表</t>
    <phoneticPr fontId="1" type="noConversion"/>
  </si>
  <si>
    <t>DT_RES_RESOURCE</t>
    <phoneticPr fontId="1" type="noConversion"/>
  </si>
  <si>
    <t>资源信息表</t>
    <phoneticPr fontId="1" type="noConversion"/>
  </si>
  <si>
    <t>Storage服务器</t>
    <phoneticPr fontId="1" type="noConversion"/>
  </si>
  <si>
    <t>type_code</t>
    <phoneticPr fontId="1" type="noConversion"/>
  </si>
  <si>
    <t>code</t>
    <phoneticPr fontId="1" type="noConversion"/>
  </si>
  <si>
    <t>version</t>
    <phoneticPr fontId="1" type="noConversion"/>
  </si>
  <si>
    <t>存储为</t>
    <phoneticPr fontId="1" type="noConversion"/>
  </si>
  <si>
    <t>resource3d.mesh.buffer</t>
    <phoneticPr fontId="1" type="noConversion"/>
  </si>
  <si>
    <t>433df8a7ab8ccc882334</t>
    <phoneticPr fontId="1" type="noConversion"/>
  </si>
  <si>
    <t>bbb8a7ab8ccc882334</t>
    <phoneticPr fontId="1" type="noConversion"/>
  </si>
  <si>
    <t>\type_code\{yyyymmdd}\code\version.{type_name}</t>
    <phoneticPr fontId="1" type="noConversion"/>
  </si>
  <si>
    <t>type_name</t>
    <phoneticPr fontId="1" type="noConversion"/>
  </si>
  <si>
    <t>jpg/png/psd/dat</t>
    <phoneticPr fontId="1" type="noConversion"/>
  </si>
  <si>
    <t>DT_RS3_MODEL_MESH</t>
    <phoneticPr fontId="1" type="noConversion"/>
  </si>
  <si>
    <t>资源3D模型网格表</t>
    <phoneticPr fontId="1" type="noConversion"/>
  </si>
  <si>
    <t>GVID</t>
    <phoneticPr fontId="1" type="noConversion"/>
  </si>
  <si>
    <t>全局唯一标识</t>
    <phoneticPr fontId="1" type="noConversion"/>
  </si>
  <si>
    <t>全局版本标识</t>
    <phoneticPr fontId="1" type="noConversion"/>
  </si>
  <si>
    <t>MODEL_ID</t>
    <phoneticPr fontId="1" type="noConversion"/>
  </si>
  <si>
    <t>MESH_ID</t>
    <phoneticPr fontId="1" type="noConversion"/>
  </si>
  <si>
    <t>ELEMENT_COUNT</t>
    <phoneticPr fontId="1" type="noConversion"/>
  </si>
  <si>
    <t>引用：DT_RS3_MODEL_MESH</t>
    <phoneticPr fontId="1" type="noConversion"/>
  </si>
  <si>
    <t>EGcData</t>
    <phoneticPr fontId="1" type="noConversion"/>
  </si>
  <si>
    <t>DATA_LENGTH</t>
    <phoneticPr fontId="1" type="noConversion"/>
  </si>
  <si>
    <t>数据长度</t>
    <phoneticPr fontId="1" type="noConversion"/>
  </si>
  <si>
    <t>元素个数</t>
    <phoneticPr fontId="1" type="noConversion"/>
  </si>
  <si>
    <t>元素数据类型</t>
    <phoneticPr fontId="1" type="noConversion"/>
  </si>
  <si>
    <t>DATA_STRIDE</t>
    <phoneticPr fontId="1" type="noConversion"/>
  </si>
  <si>
    <t>DATA_STRIDE = sizeof(ELEMENT_TYPE_CD) * ELEMENT_COUNT</t>
    <phoneticPr fontId="1" type="noConversion"/>
  </si>
  <si>
    <t>DATA_COUNT</t>
    <phoneticPr fontId="1" type="noConversion"/>
  </si>
  <si>
    <t>DATA_LENGTH = DATA_STRIDE * DATA_COUNT</t>
    <phoneticPr fontId="1" type="noConversion"/>
  </si>
  <si>
    <t>ELEMENT_DATA_CD</t>
    <phoneticPr fontId="1" type="noConversion"/>
  </si>
  <si>
    <t>DT_RS3_TEMPLATE</t>
    <phoneticPr fontId="1" type="noConversion"/>
  </si>
  <si>
    <t>资源3D模板表</t>
    <phoneticPr fontId="1" type="noConversion"/>
  </si>
  <si>
    <t>CODE</t>
    <phoneticPr fontId="1" type="noConversion"/>
  </si>
  <si>
    <t>LABEL</t>
    <phoneticPr fontId="1" type="noConversion"/>
  </si>
  <si>
    <t>格式</t>
    <phoneticPr fontId="1" type="noConversion"/>
  </si>
  <si>
    <t>FORMAT_CODE</t>
    <phoneticPr fontId="1" type="noConversion"/>
  </si>
  <si>
    <t>DT_RS3_MATERIAL_BITMAP</t>
    <phoneticPr fontId="1" type="noConversion"/>
  </si>
  <si>
    <t>Solution</t>
    <phoneticPr fontId="1" type="noConversion"/>
  </si>
  <si>
    <t>Project</t>
    <phoneticPr fontId="1" type="noConversion"/>
  </si>
  <si>
    <t>一个人一个</t>
    <phoneticPr fontId="1" type="noConversion"/>
  </si>
  <si>
    <t>所有文件放在个人目录下。 [最好能使用 Git/SVN 等版本管理工具]</t>
    <phoneticPr fontId="1" type="noConversion"/>
  </si>
  <si>
    <t>资源</t>
    <phoneticPr fontId="1" type="noConversion"/>
  </si>
  <si>
    <t>Template</t>
    <phoneticPr fontId="1" type="noConversion"/>
  </si>
  <si>
    <t>Texture\Bitmap</t>
    <phoneticPr fontId="1" type="noConversion"/>
  </si>
  <si>
    <t>Model\Mesh</t>
    <phoneticPr fontId="1" type="noConversion"/>
  </si>
  <si>
    <t>Scene</t>
    <phoneticPr fontId="1" type="noConversion"/>
  </si>
  <si>
    <t>Sprite/Entity</t>
    <phoneticPr fontId="1" type="noConversion"/>
  </si>
  <si>
    <t>参照 github</t>
    <phoneticPr fontId="1" type="noConversion"/>
  </si>
  <si>
    <t>\person\project\version</t>
    <phoneticPr fontId="1" type="noConversion"/>
  </si>
  <si>
    <t>设计工具</t>
    <phoneticPr fontId="1" type="noConversion"/>
  </si>
  <si>
    <t>Model导入 (FBX)</t>
    <phoneticPr fontId="1" type="noConversion"/>
  </si>
  <si>
    <t>线下工具</t>
    <phoneticPr fontId="1" type="noConversion"/>
  </si>
  <si>
    <t>SceneEditor</t>
    <phoneticPr fontId="1" type="noConversion"/>
  </si>
  <si>
    <t>ContentManager</t>
    <phoneticPr fontId="1" type="noConversion"/>
  </si>
  <si>
    <t>TemplateEditor</t>
    <phoneticPr fontId="1" type="noConversion"/>
  </si>
  <si>
    <t>模板编辑器</t>
    <phoneticPr fontId="1" type="noConversion"/>
  </si>
  <si>
    <t>SpriteEditor</t>
    <phoneticPr fontId="1" type="noConversion"/>
  </si>
  <si>
    <t>精灵编辑器</t>
    <phoneticPr fontId="1" type="noConversion"/>
  </si>
  <si>
    <t>场景编辑器</t>
    <phoneticPr fontId="1" type="noConversion"/>
  </si>
  <si>
    <t>内容管理器</t>
    <phoneticPr fontId="1" type="noConversion"/>
  </si>
  <si>
    <t>共享后才进入数据库统一管理。</t>
    <phoneticPr fontId="1" type="noConversion"/>
  </si>
  <si>
    <t>所有资源通过 GUID 进行关联</t>
    <phoneticPr fontId="1" type="noConversion"/>
  </si>
  <si>
    <t>GUID(40字符 Group[3]-Modul[3]-GUID[32])</t>
    <phoneticPr fontId="1" type="noConversion"/>
  </si>
  <si>
    <t>\person\project\{catalog}\{guid}\{version}</t>
    <phoneticPr fontId="1" type="noConversion"/>
  </si>
  <si>
    <t>DT_RES_BITMAP</t>
    <phoneticPr fontId="1" type="noConversion"/>
  </si>
  <si>
    <t>DT_RES_BITMAP_IMAGE</t>
    <phoneticPr fontId="1" type="noConversion"/>
  </si>
  <si>
    <t>资源位图表</t>
    <phoneticPr fontId="1" type="noConversion"/>
  </si>
  <si>
    <t>资源位图图片表</t>
    <phoneticPr fontId="1" type="noConversion"/>
  </si>
  <si>
    <t>BITMAP_ID</t>
    <phoneticPr fontId="1" type="noConversion"/>
  </si>
  <si>
    <t>资源3D纹理表</t>
    <phoneticPr fontId="1" type="noConversion"/>
  </si>
  <si>
    <t>DT_RS3_TEXTURE_BITMAP</t>
    <phoneticPr fontId="1" type="noConversion"/>
  </si>
  <si>
    <t>资源3D纹理位图表</t>
    <phoneticPr fontId="1" type="noConversion"/>
  </si>
  <si>
    <t>位图编号</t>
    <phoneticPr fontId="1" type="noConversion"/>
  </si>
  <si>
    <t>引用：DT_RES_BITMAP</t>
    <phoneticPr fontId="1" type="noConversion"/>
  </si>
  <si>
    <t>资源2D纹理位图表</t>
    <phoneticPr fontId="1" type="noConversion"/>
  </si>
  <si>
    <t>资源2D信息表</t>
    <phoneticPr fontId="1" type="noConversion"/>
  </si>
  <si>
    <t>资源3D材质位图表</t>
    <phoneticPr fontId="1" type="noConversion"/>
  </si>
  <si>
    <t>DT_RS3_MATERIAL_BITMAP</t>
    <phoneticPr fontId="1" type="noConversion"/>
  </si>
  <si>
    <t>DT_RS3_MATERIAL_TEXTURE</t>
    <phoneticPr fontId="1" type="noConversion"/>
  </si>
  <si>
    <t>资源3D材质纹理表</t>
    <phoneticPr fontId="1" type="noConversion"/>
  </si>
  <si>
    <t>CONTENT</t>
    <phoneticPr fontId="1" type="noConversion"/>
  </si>
  <si>
    <t>XML字符串</t>
    <phoneticPr fontId="1" type="noConversion"/>
  </si>
  <si>
    <t>内容</t>
    <phoneticPr fontId="1" type="noConversion"/>
  </si>
  <si>
    <t>DT_RS3_SCENE</t>
    <phoneticPr fontId="1" type="noConversion"/>
  </si>
  <si>
    <t>资源3D场景表</t>
    <phoneticPr fontId="1" type="noConversion"/>
  </si>
  <si>
    <t>资源3D模板表</t>
    <phoneticPr fontId="1" type="noConversion"/>
  </si>
  <si>
    <t>DT_SOL_PROJECT</t>
    <phoneticPr fontId="1" type="noConversion"/>
  </si>
  <si>
    <t>DT_SOL_PROJECT_RESOURCE</t>
    <phoneticPr fontId="1" type="noConversion"/>
  </si>
  <si>
    <t>DT_SOL_PROJECT_SCENE</t>
    <phoneticPr fontId="1" type="noConversion"/>
  </si>
  <si>
    <t>CC_SYS_SESSION</t>
    <phoneticPr fontId="1" type="noConversion"/>
  </si>
  <si>
    <t>DT_RS3_THEME</t>
    <phoneticPr fontId="1" type="noConversion"/>
  </si>
  <si>
    <t>资源3D材质表</t>
    <phoneticPr fontId="1" type="noConversion"/>
  </si>
  <si>
    <t>资源3D主题表</t>
    <phoneticPr fontId="1" type="noConversion"/>
  </si>
  <si>
    <t>ACTIVE_CD</t>
    <phoneticPr fontId="1" type="noConversion"/>
  </si>
  <si>
    <t>Integer</t>
    <phoneticPr fontId="1" type="noConversion"/>
  </si>
  <si>
    <t>RecordId</t>
    <phoneticPr fontId="1" type="noConversion"/>
  </si>
  <si>
    <t>DT_RS3_TEMPLATE_THEME</t>
    <phoneticPr fontId="1" type="noConversion"/>
  </si>
  <si>
    <t>DT_RS3_SCENE</t>
    <phoneticPr fontId="1" type="noConversion"/>
  </si>
  <si>
    <t>DT_RS3_SCENE_THEME</t>
    <phoneticPr fontId="1" type="noConversion"/>
  </si>
  <si>
    <t>资源3D模板主题表</t>
    <phoneticPr fontId="1" type="noConversion"/>
  </si>
  <si>
    <t>资源3D场景主题表</t>
    <phoneticPr fontId="1" type="noConversion"/>
  </si>
  <si>
    <t>资源3D场景表</t>
    <phoneticPr fontId="1" type="noConversion"/>
  </si>
  <si>
    <t>TEMPLATE_ID</t>
    <phoneticPr fontId="1" type="noConversion"/>
  </si>
  <si>
    <t>模板编号</t>
    <phoneticPr fontId="1" type="noConversion"/>
  </si>
  <si>
    <t>THEME_ID</t>
    <phoneticPr fontId="1" type="noConversion"/>
  </si>
  <si>
    <t>主题编号</t>
    <phoneticPr fontId="1" type="noConversion"/>
  </si>
  <si>
    <t>资源3D模板材质表</t>
    <phoneticPr fontId="1" type="noConversion"/>
  </si>
  <si>
    <t>激活标志</t>
    <phoneticPr fontId="1" type="noConversion"/>
  </si>
  <si>
    <t>DT_RS3_ANIMATION</t>
    <phoneticPr fontId="1" type="noConversion"/>
  </si>
  <si>
    <t>DT_RS3_ANIMATION_TRACK</t>
    <phoneticPr fontId="1" type="noConversion"/>
  </si>
  <si>
    <t>资源3D动画表</t>
    <phoneticPr fontId="1" type="noConversion"/>
  </si>
  <si>
    <t>资源3D动画跟踪表</t>
    <phoneticPr fontId="1" type="noConversion"/>
  </si>
  <si>
    <t>DT_RS3_ANIMATION_ACTION</t>
    <phoneticPr fontId="1" type="noConversion"/>
  </si>
  <si>
    <t>资源3D动画动作表</t>
    <phoneticPr fontId="1" type="noConversion"/>
  </si>
  <si>
    <t>DT_RS3_MODEL_MESH_SKIN</t>
    <phoneticPr fontId="1" type="noConversion"/>
  </si>
  <si>
    <t>资源3D模型网格蒙皮表</t>
    <phoneticPr fontId="1" type="noConversion"/>
  </si>
  <si>
    <t>CODE</t>
    <phoneticPr fontId="1" type="noConversion"/>
  </si>
  <si>
    <t>LABEL</t>
    <phoneticPr fontId="1" type="noConversion"/>
  </si>
  <si>
    <t>ANIMATION_ID</t>
    <phoneticPr fontId="1" type="noConversion"/>
  </si>
  <si>
    <t>动画编号</t>
    <phoneticPr fontId="1" type="noConversion"/>
  </si>
  <si>
    <t>RecordId</t>
    <phoneticPr fontId="1" type="noConversion"/>
  </si>
  <si>
    <t>FRAME_BEGIN</t>
    <phoneticPr fontId="1" type="noConversion"/>
  </si>
  <si>
    <t>开始帧</t>
    <phoneticPr fontId="1" type="noConversion"/>
  </si>
  <si>
    <t>FRAME_END</t>
    <phoneticPr fontId="1" type="noConversion"/>
  </si>
  <si>
    <t>结束帧</t>
    <phoneticPr fontId="1" type="noConversion"/>
  </si>
  <si>
    <t>Integer</t>
    <phoneticPr fontId="1" type="noConversion"/>
  </si>
  <si>
    <t>FRAME_RATE</t>
    <phoneticPr fontId="1" type="noConversion"/>
  </si>
  <si>
    <t>帧率</t>
    <phoneticPr fontId="1" type="noConversion"/>
  </si>
  <si>
    <t>Float</t>
    <phoneticPr fontId="1" type="noConversion"/>
  </si>
  <si>
    <t>DT_RS3_TRACK</t>
    <phoneticPr fontId="1" type="noConversion"/>
  </si>
  <si>
    <t>资源3D跟踪表</t>
    <phoneticPr fontId="1" type="noConversion"/>
  </si>
  <si>
    <t>BONE_ID</t>
    <phoneticPr fontId="1" type="noConversion"/>
  </si>
  <si>
    <t>TRACK_ID</t>
    <phoneticPr fontId="1" type="noConversion"/>
  </si>
  <si>
    <t>跟踪编号</t>
    <phoneticPr fontId="1" type="noConversion"/>
  </si>
  <si>
    <t>骨头编号</t>
    <phoneticPr fontId="1" type="noConversion"/>
  </si>
  <si>
    <t>资源3D纹理表</t>
    <phoneticPr fontId="1" type="noConversion"/>
  </si>
  <si>
    <t>CHANNEL_SOURCE</t>
    <phoneticPr fontId="1" type="noConversion"/>
  </si>
  <si>
    <t>CHANNEL_TARGET</t>
    <phoneticPr fontId="1" type="noConversion"/>
  </si>
  <si>
    <t>来源通道</t>
    <phoneticPr fontId="1" type="noConversion"/>
  </si>
  <si>
    <t>目标通道</t>
    <phoneticPr fontId="1" type="noConversion"/>
  </si>
  <si>
    <t>RGBA</t>
    <phoneticPr fontId="1" type="noConversion"/>
  </si>
  <si>
    <t>ARBG</t>
    <phoneticPr fontId="1" type="noConversion"/>
  </si>
  <si>
    <t>DT_RS3_STREAM</t>
    <phoneticPr fontId="1" type="noConversion"/>
  </si>
  <si>
    <t>资源3D数据流表</t>
    <phoneticPr fontId="1" type="noConversion"/>
  </si>
  <si>
    <t>STREAM_ID</t>
    <phoneticPr fontId="1" type="noConversion"/>
  </si>
  <si>
    <t>数据流编号</t>
    <phoneticPr fontId="1" type="noConversion"/>
  </si>
  <si>
    <t>模型编号</t>
    <phoneticPr fontId="1" type="noConversion"/>
  </si>
  <si>
    <t>引用：DT_RS3_STREAM</t>
    <phoneticPr fontId="1" type="noConversion"/>
  </si>
  <si>
    <t>DT_RS3_MESH</t>
    <phoneticPr fontId="1" type="noConversion"/>
  </si>
  <si>
    <t>资源3D网格表</t>
    <phoneticPr fontId="1" type="noConversion"/>
  </si>
  <si>
    <t>DT_RS3_MESH_STREAM</t>
    <phoneticPr fontId="1" type="noConversion"/>
  </si>
  <si>
    <t>资源3D网格数据流表</t>
    <phoneticPr fontId="1" type="noConversion"/>
  </si>
  <si>
    <t>MESH_ID</t>
    <phoneticPr fontId="1" type="noConversion"/>
  </si>
  <si>
    <t>网格编号</t>
    <phoneticPr fontId="1" type="noConversion"/>
  </si>
  <si>
    <t>DT_RS3_MESH_TRACK</t>
    <phoneticPr fontId="1" type="noConversion"/>
  </si>
  <si>
    <t>资源3D网格跟踪表</t>
    <phoneticPr fontId="1" type="noConversion"/>
  </si>
  <si>
    <t>引用：DT_RS3_TRACK</t>
    <phoneticPr fontId="1" type="noConversion"/>
  </si>
  <si>
    <t>FULL_CODE</t>
    <phoneticPr fontId="1" type="noConversion"/>
  </si>
  <si>
    <t>全代码</t>
    <phoneticPr fontId="1" type="noConversion"/>
  </si>
  <si>
    <t>DT_RS3_MATERIAL_GROUP</t>
    <phoneticPr fontId="1" type="noConversion"/>
  </si>
  <si>
    <t>资源3D材质组表</t>
    <phoneticPr fontId="1" type="noConversion"/>
  </si>
  <si>
    <t>FULL_CODE</t>
    <phoneticPr fontId="1" type="noConversion"/>
  </si>
  <si>
    <t>全代码</t>
    <phoneticPr fontId="1" type="noConversion"/>
  </si>
  <si>
    <t>THEME_ID</t>
    <phoneticPr fontId="1" type="noConversion"/>
  </si>
  <si>
    <t>MATERIAL_GROUP_ID</t>
    <phoneticPr fontId="1" type="noConversion"/>
  </si>
  <si>
    <t>主题编号</t>
    <phoneticPr fontId="1" type="noConversion"/>
  </si>
  <si>
    <t>材质分组编号</t>
    <phoneticPr fontId="1" type="noConversion"/>
  </si>
  <si>
    <t>RecordId</t>
    <phoneticPr fontId="1" type="noConversion"/>
  </si>
  <si>
    <t>Refer:DT_RS3_THEME</t>
    <phoneticPr fontId="1" type="noConversion"/>
  </si>
  <si>
    <t>Refer:DT_RS3_MATERIAL_GROUP</t>
    <phoneticPr fontId="1" type="noConversion"/>
  </si>
  <si>
    <t>DT_RS3_TEMPLATE_MATERIAL_GROUP</t>
    <phoneticPr fontId="1" type="noConversion"/>
  </si>
  <si>
    <t>资源3D模板材质组表</t>
    <phoneticPr fontId="1" type="noConversion"/>
  </si>
  <si>
    <t>材质组编号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</si>
</sst>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\-mm\-dd"/>
  </numFmts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6" tint="-0.249977111117893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u/>
      <sz val="11"/>
      <color rgb="FF3333FF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2" borderId="1" xfId="0" applyFont="1" applyFill="1" applyBorder="1"/>
    <xf numFmtId="0" fontId="4" fillId="3" borderId="1" xfId="0" applyFont="1" applyFill="1" applyBorder="1"/>
    <xf numFmtId="176" fontId="4" fillId="3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vertical="center"/>
    </xf>
    <xf numFmtId="0" fontId="3" fillId="2" borderId="4" xfId="0" applyFont="1" applyFill="1" applyBorder="1"/>
    <xf numFmtId="0" fontId="4" fillId="3" borderId="3" xfId="0" applyFont="1" applyFill="1" applyBorder="1"/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/>
    <xf numFmtId="0" fontId="4" fillId="3" borderId="6" xfId="0" applyFont="1" applyFill="1" applyBorder="1"/>
    <xf numFmtId="176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3" xfId="0" applyFont="1" applyFill="1" applyBorder="1"/>
    <xf numFmtId="0" fontId="4" fillId="0" borderId="1" xfId="0" applyFont="1" applyFill="1" applyBorder="1"/>
    <xf numFmtId="0" fontId="8" fillId="0" borderId="3" xfId="0" applyFont="1" applyFill="1" applyBorder="1"/>
    <xf numFmtId="0" fontId="8" fillId="0" borderId="1" xfId="0" applyFont="1" applyFill="1" applyBorder="1"/>
    <xf numFmtId="176" fontId="8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10" fillId="0" borderId="1" xfId="0" applyFont="1" applyFill="1" applyBorder="1"/>
    <xf numFmtId="0" fontId="8" fillId="0" borderId="3" xfId="0" applyFont="1" applyBorder="1"/>
    <xf numFmtId="0" fontId="8" fillId="0" borderId="1" xfId="0" applyFont="1" applyBorder="1"/>
    <xf numFmtId="0" fontId="8" fillId="0" borderId="4" xfId="0" applyFont="1" applyBorder="1" applyAlignment="1">
      <alignment vertical="center"/>
    </xf>
    <xf numFmtId="0" fontId="0" fillId="4" borderId="3" xfId="0" applyFill="1" applyBorder="1"/>
    <xf numFmtId="0" fontId="0" fillId="4" borderId="1" xfId="0" applyFill="1" applyBorder="1"/>
    <xf numFmtId="0" fontId="0" fillId="4" borderId="4" xfId="0" applyFill="1" applyBorder="1"/>
    <xf numFmtId="0" fontId="9" fillId="0" borderId="3" xfId="0" applyFont="1" applyFill="1" applyBorder="1"/>
    <xf numFmtId="0" fontId="10" fillId="0" borderId="3" xfId="0" applyFont="1" applyFill="1" applyBorder="1"/>
    <xf numFmtId="0" fontId="11" fillId="0" borderId="1" xfId="1" applyFont="1" applyFill="1" applyBorder="1"/>
    <xf numFmtId="0" fontId="7" fillId="0" borderId="1" xfId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7" fillId="5" borderId="1" xfId="1" applyFill="1" applyBorder="1"/>
    <xf numFmtId="0" fontId="10" fillId="5" borderId="3" xfId="0" applyFont="1" applyFill="1" applyBorder="1"/>
    <xf numFmtId="0" fontId="10" fillId="5" borderId="1" xfId="0" applyFont="1" applyFill="1" applyBorder="1"/>
    <xf numFmtId="176" fontId="10" fillId="5" borderId="1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9" fillId="5" borderId="3" xfId="0" applyFont="1" applyFill="1" applyBorder="1"/>
    <xf numFmtId="0" fontId="9" fillId="5" borderId="1" xfId="0" applyFont="1" applyFill="1" applyBorder="1"/>
    <xf numFmtId="0" fontId="9" fillId="6" borderId="3" xfId="0" applyFont="1" applyFill="1" applyBorder="1"/>
    <xf numFmtId="0" fontId="9" fillId="6" borderId="1" xfId="0" applyFont="1" applyFill="1" applyBorder="1"/>
    <xf numFmtId="0" fontId="7" fillId="6" borderId="1" xfId="1" applyFill="1" applyBorder="1"/>
    <xf numFmtId="0" fontId="10" fillId="6" borderId="1" xfId="0" applyFont="1" applyFill="1" applyBorder="1"/>
    <xf numFmtId="176" fontId="10" fillId="6" borderId="1" xfId="0" applyNumberFormat="1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8" xfId="0" applyFont="1" applyBorder="1" applyAlignment="1"/>
    <xf numFmtId="0" fontId="7" fillId="0" borderId="8" xfId="1" applyBorder="1" applyAlignment="1">
      <alignment horizontal="center"/>
    </xf>
    <xf numFmtId="0" fontId="7" fillId="0" borderId="9" xfId="1" applyBorder="1" applyAlignment="1">
      <alignment horizontal="center"/>
    </xf>
    <xf numFmtId="0" fontId="5" fillId="0" borderId="1" xfId="0" applyFont="1" applyBorder="1" applyAlignment="1"/>
    <xf numFmtId="0" fontId="7" fillId="0" borderId="1" xfId="1" applyBorder="1" applyAlignment="1">
      <alignment horizontal="center"/>
    </xf>
    <xf numFmtId="0" fontId="7" fillId="0" borderId="4" xfId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3333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</xdr:row>
      <xdr:rowOff>47624</xdr:rowOff>
    </xdr:from>
    <xdr:to>
      <xdr:col>8</xdr:col>
      <xdr:colOff>175124</xdr:colOff>
      <xdr:row>2</xdr:row>
      <xdr:rowOff>92174</xdr:rowOff>
    </xdr:to>
    <xdr:sp macro="" textlink="">
      <xdr:nvSpPr>
        <xdr:cNvPr id="49" name="圆角矩形 48"/>
        <xdr:cNvSpPr/>
      </xdr:nvSpPr>
      <xdr:spPr>
        <a:xfrm>
          <a:off x="695324" y="2190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主要数据表</a:t>
          </a:r>
        </a:p>
      </xdr:txBody>
    </xdr:sp>
    <xdr:clientData/>
  </xdr:twoCellAnchor>
  <xdr:twoCellAnchor>
    <xdr:from>
      <xdr:col>3</xdr:col>
      <xdr:colOff>95249</xdr:colOff>
      <xdr:row>3</xdr:row>
      <xdr:rowOff>69055</xdr:rowOff>
    </xdr:from>
    <xdr:to>
      <xdr:col>8</xdr:col>
      <xdr:colOff>175124</xdr:colOff>
      <xdr:row>4</xdr:row>
      <xdr:rowOff>113605</xdr:rowOff>
    </xdr:to>
    <xdr:sp macro="" textlink="">
      <xdr:nvSpPr>
        <xdr:cNvPr id="52" name="圆角矩形 51"/>
        <xdr:cNvSpPr/>
      </xdr:nvSpPr>
      <xdr:spPr>
        <a:xfrm>
          <a:off x="695324" y="583405"/>
          <a:ext cx="1080000" cy="2160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业务数据表</a:t>
          </a:r>
        </a:p>
      </xdr:txBody>
    </xdr:sp>
    <xdr:clientData/>
  </xdr:twoCellAnchor>
  <xdr:twoCellAnchor>
    <xdr:from>
      <xdr:col>3</xdr:col>
      <xdr:colOff>95249</xdr:colOff>
      <xdr:row>7</xdr:row>
      <xdr:rowOff>111919</xdr:rowOff>
    </xdr:from>
    <xdr:to>
      <xdr:col>8</xdr:col>
      <xdr:colOff>175124</xdr:colOff>
      <xdr:row>8</xdr:row>
      <xdr:rowOff>156469</xdr:rowOff>
    </xdr:to>
    <xdr:sp macro="" textlink="">
      <xdr:nvSpPr>
        <xdr:cNvPr id="56" name="圆角矩形 55"/>
        <xdr:cNvSpPr/>
      </xdr:nvSpPr>
      <xdr:spPr>
        <a:xfrm>
          <a:off x="695324" y="1312069"/>
          <a:ext cx="1080000" cy="2160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历史数据表</a:t>
          </a:r>
        </a:p>
      </xdr:txBody>
    </xdr:sp>
    <xdr:clientData/>
  </xdr:twoCellAnchor>
  <xdr:twoCellAnchor>
    <xdr:from>
      <xdr:col>3</xdr:col>
      <xdr:colOff>95249</xdr:colOff>
      <xdr:row>9</xdr:row>
      <xdr:rowOff>133350</xdr:rowOff>
    </xdr:from>
    <xdr:to>
      <xdr:col>8</xdr:col>
      <xdr:colOff>175124</xdr:colOff>
      <xdr:row>11</xdr:row>
      <xdr:rowOff>6450</xdr:rowOff>
    </xdr:to>
    <xdr:sp macro="" textlink="">
      <xdr:nvSpPr>
        <xdr:cNvPr id="57" name="圆角矩形 56"/>
        <xdr:cNvSpPr/>
      </xdr:nvSpPr>
      <xdr:spPr>
        <a:xfrm>
          <a:off x="695324" y="1676400"/>
          <a:ext cx="1080000" cy="216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未定数据表</a:t>
          </a:r>
        </a:p>
      </xdr:txBody>
    </xdr:sp>
    <xdr:clientData/>
  </xdr:twoCellAnchor>
  <xdr:twoCellAnchor>
    <xdr:from>
      <xdr:col>3</xdr:col>
      <xdr:colOff>95249</xdr:colOff>
      <xdr:row>5</xdr:row>
      <xdr:rowOff>90487</xdr:rowOff>
    </xdr:from>
    <xdr:to>
      <xdr:col>8</xdr:col>
      <xdr:colOff>175124</xdr:colOff>
      <xdr:row>6</xdr:row>
      <xdr:rowOff>135037</xdr:rowOff>
    </xdr:to>
    <xdr:sp macro="" textlink="">
      <xdr:nvSpPr>
        <xdr:cNvPr id="72" name="圆角矩形 71"/>
        <xdr:cNvSpPr/>
      </xdr:nvSpPr>
      <xdr:spPr>
        <a:xfrm>
          <a:off x="695324" y="947737"/>
          <a:ext cx="1080000" cy="21600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000"/>
            <a:t>数据统计表</a:t>
          </a:r>
        </a:p>
      </xdr:txBody>
    </xdr:sp>
    <xdr:clientData/>
  </xdr:twoCellAnchor>
  <xdr:twoCellAnchor>
    <xdr:from>
      <xdr:col>37</xdr:col>
      <xdr:colOff>104774</xdr:colOff>
      <xdr:row>8</xdr:row>
      <xdr:rowOff>9524</xdr:rowOff>
    </xdr:from>
    <xdr:to>
      <xdr:col>42</xdr:col>
      <xdr:colOff>184649</xdr:colOff>
      <xdr:row>9</xdr:row>
      <xdr:rowOff>54074</xdr:rowOff>
    </xdr:to>
    <xdr:sp macro="" textlink="">
      <xdr:nvSpPr>
        <xdr:cNvPr id="36" name="圆角矩形 35"/>
        <xdr:cNvSpPr/>
      </xdr:nvSpPr>
      <xdr:spPr>
        <a:xfrm>
          <a:off x="7505699" y="13811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Model</a:t>
          </a:r>
          <a:endParaRPr lang="zh-CN" altLang="en-US" sz="1000"/>
        </a:p>
      </xdr:txBody>
    </xdr:sp>
    <xdr:clientData/>
  </xdr:twoCellAnchor>
  <xdr:twoCellAnchor>
    <xdr:from>
      <xdr:col>43</xdr:col>
      <xdr:colOff>28574</xdr:colOff>
      <xdr:row>10</xdr:row>
      <xdr:rowOff>66674</xdr:rowOff>
    </xdr:from>
    <xdr:to>
      <xdr:col>48</xdr:col>
      <xdr:colOff>108449</xdr:colOff>
      <xdr:row>11</xdr:row>
      <xdr:rowOff>111224</xdr:rowOff>
    </xdr:to>
    <xdr:sp macro="" textlink="">
      <xdr:nvSpPr>
        <xdr:cNvPr id="42" name="圆角矩形 41"/>
        <xdr:cNvSpPr/>
      </xdr:nvSpPr>
      <xdr:spPr>
        <a:xfrm>
          <a:off x="8629649" y="17811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Geometry</a:t>
          </a:r>
          <a:endParaRPr lang="zh-CN" altLang="en-US" sz="1000"/>
        </a:p>
      </xdr:txBody>
    </xdr:sp>
    <xdr:clientData/>
  </xdr:twoCellAnchor>
  <xdr:twoCellAnchor>
    <xdr:from>
      <xdr:col>40</xdr:col>
      <xdr:colOff>44699</xdr:colOff>
      <xdr:row>9</xdr:row>
      <xdr:rowOff>54074</xdr:rowOff>
    </xdr:from>
    <xdr:to>
      <xdr:col>43</xdr:col>
      <xdr:colOff>28574</xdr:colOff>
      <xdr:row>11</xdr:row>
      <xdr:rowOff>3224</xdr:rowOff>
    </xdr:to>
    <xdr:cxnSp macro="">
      <xdr:nvCxnSpPr>
        <xdr:cNvPr id="45" name="直接箭头连接符 54"/>
        <xdr:cNvCxnSpPr>
          <a:stCxn id="42" idx="1"/>
          <a:endCxn id="36" idx="2"/>
        </xdr:cNvCxnSpPr>
      </xdr:nvCxnSpPr>
      <xdr:spPr>
        <a:xfrm rot="10800000">
          <a:off x="8045699" y="1597124"/>
          <a:ext cx="583950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57149</xdr:colOff>
      <xdr:row>12</xdr:row>
      <xdr:rowOff>142874</xdr:rowOff>
    </xdr:from>
    <xdr:to>
      <xdr:col>53</xdr:col>
      <xdr:colOff>137024</xdr:colOff>
      <xdr:row>14</xdr:row>
      <xdr:rowOff>15974</xdr:rowOff>
    </xdr:to>
    <xdr:sp macro="" textlink="">
      <xdr:nvSpPr>
        <xdr:cNvPr id="48" name="圆角矩形 47"/>
        <xdr:cNvSpPr/>
      </xdr:nvSpPr>
      <xdr:spPr>
        <a:xfrm>
          <a:off x="9658349" y="2200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Stream</a:t>
          </a:r>
          <a:endParaRPr lang="zh-CN" altLang="en-US" sz="1000"/>
        </a:p>
      </xdr:txBody>
    </xdr:sp>
    <xdr:clientData/>
  </xdr:twoCellAnchor>
  <xdr:twoCellAnchor>
    <xdr:from>
      <xdr:col>45</xdr:col>
      <xdr:colOff>168524</xdr:colOff>
      <xdr:row>11</xdr:row>
      <xdr:rowOff>111224</xdr:rowOff>
    </xdr:from>
    <xdr:to>
      <xdr:col>48</xdr:col>
      <xdr:colOff>57149</xdr:colOff>
      <xdr:row>13</xdr:row>
      <xdr:rowOff>79424</xdr:rowOff>
    </xdr:to>
    <xdr:cxnSp macro="">
      <xdr:nvCxnSpPr>
        <xdr:cNvPr id="50" name="直接箭头连接符 54"/>
        <xdr:cNvCxnSpPr>
          <a:stCxn id="48" idx="1"/>
          <a:endCxn id="42" idx="2"/>
        </xdr:cNvCxnSpPr>
      </xdr:nvCxnSpPr>
      <xdr:spPr>
        <a:xfrm rot="10800000">
          <a:off x="9169649" y="1997174"/>
          <a:ext cx="488700" cy="31110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114299</xdr:colOff>
      <xdr:row>22</xdr:row>
      <xdr:rowOff>114299</xdr:rowOff>
    </xdr:from>
    <xdr:to>
      <xdr:col>42</xdr:col>
      <xdr:colOff>194174</xdr:colOff>
      <xdr:row>23</xdr:row>
      <xdr:rowOff>158849</xdr:rowOff>
    </xdr:to>
    <xdr:sp macro="" textlink="">
      <xdr:nvSpPr>
        <xdr:cNvPr id="58" name="圆角矩形 57"/>
        <xdr:cNvSpPr/>
      </xdr:nvSpPr>
      <xdr:spPr>
        <a:xfrm>
          <a:off x="7515224" y="38861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Texture</a:t>
          </a:r>
          <a:endParaRPr lang="zh-CN" altLang="en-US" sz="1000"/>
        </a:p>
      </xdr:txBody>
    </xdr:sp>
    <xdr:clientData/>
  </xdr:twoCellAnchor>
  <xdr:twoCellAnchor>
    <xdr:from>
      <xdr:col>37</xdr:col>
      <xdr:colOff>123824</xdr:colOff>
      <xdr:row>16</xdr:row>
      <xdr:rowOff>19049</xdr:rowOff>
    </xdr:from>
    <xdr:to>
      <xdr:col>43</xdr:col>
      <xdr:colOff>3674</xdr:colOff>
      <xdr:row>17</xdr:row>
      <xdr:rowOff>63599</xdr:rowOff>
    </xdr:to>
    <xdr:sp macro="" textlink="">
      <xdr:nvSpPr>
        <xdr:cNvPr id="59" name="圆角矩形 58"/>
        <xdr:cNvSpPr/>
      </xdr:nvSpPr>
      <xdr:spPr>
        <a:xfrm>
          <a:off x="75247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</a:t>
          </a:r>
          <a:endParaRPr lang="zh-CN" altLang="en-US" sz="1000"/>
        </a:p>
      </xdr:txBody>
    </xdr:sp>
    <xdr:clientData/>
  </xdr:twoCellAnchor>
  <xdr:twoCellAnchor>
    <xdr:from>
      <xdr:col>42</xdr:col>
      <xdr:colOff>47624</xdr:colOff>
      <xdr:row>18</xdr:row>
      <xdr:rowOff>76199</xdr:rowOff>
    </xdr:from>
    <xdr:to>
      <xdr:col>47</xdr:col>
      <xdr:colOff>127499</xdr:colOff>
      <xdr:row>19</xdr:row>
      <xdr:rowOff>120749</xdr:rowOff>
    </xdr:to>
    <xdr:sp macro="" textlink="">
      <xdr:nvSpPr>
        <xdr:cNvPr id="60" name="圆角矩形 59"/>
        <xdr:cNvSpPr/>
      </xdr:nvSpPr>
      <xdr:spPr>
        <a:xfrm>
          <a:off x="8448674" y="31622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MaterialTexture</a:t>
          </a:r>
          <a:endParaRPr lang="zh-CN" altLang="en-US" sz="1000"/>
        </a:p>
      </xdr:txBody>
    </xdr:sp>
    <xdr:clientData/>
  </xdr:twoCellAnchor>
  <xdr:twoCellAnchor>
    <xdr:from>
      <xdr:col>40</xdr:col>
      <xdr:colOff>63750</xdr:colOff>
      <xdr:row>17</xdr:row>
      <xdr:rowOff>63599</xdr:rowOff>
    </xdr:from>
    <xdr:to>
      <xdr:col>42</xdr:col>
      <xdr:colOff>47625</xdr:colOff>
      <xdr:row>19</xdr:row>
      <xdr:rowOff>12749</xdr:rowOff>
    </xdr:to>
    <xdr:cxnSp macro="">
      <xdr:nvCxnSpPr>
        <xdr:cNvPr id="62" name="直接箭头连接符 54"/>
        <xdr:cNvCxnSpPr>
          <a:stCxn id="60" idx="1"/>
          <a:endCxn id="59" idx="2"/>
        </xdr:cNvCxnSpPr>
      </xdr:nvCxnSpPr>
      <xdr:spPr>
        <a:xfrm rot="10800000">
          <a:off x="8064750" y="2978249"/>
          <a:ext cx="383925" cy="292050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85724</xdr:colOff>
      <xdr:row>24</xdr:row>
      <xdr:rowOff>161924</xdr:rowOff>
    </xdr:from>
    <xdr:to>
      <xdr:col>46</xdr:col>
      <xdr:colOff>165599</xdr:colOff>
      <xdr:row>26</xdr:row>
      <xdr:rowOff>35024</xdr:rowOff>
    </xdr:to>
    <xdr:sp macro="" textlink="">
      <xdr:nvSpPr>
        <xdr:cNvPr id="64" name="圆角矩形 63"/>
        <xdr:cNvSpPr/>
      </xdr:nvSpPr>
      <xdr:spPr>
        <a:xfrm>
          <a:off x="8286749" y="42767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Bitmap</a:t>
          </a:r>
          <a:endParaRPr lang="zh-CN" altLang="en-US" sz="1000"/>
        </a:p>
      </xdr:txBody>
    </xdr:sp>
    <xdr:clientData/>
  </xdr:twoCellAnchor>
  <xdr:twoCellAnchor>
    <xdr:from>
      <xdr:col>40</xdr:col>
      <xdr:colOff>54225</xdr:colOff>
      <xdr:row>23</xdr:row>
      <xdr:rowOff>158850</xdr:rowOff>
    </xdr:from>
    <xdr:to>
      <xdr:col>41</xdr:col>
      <xdr:colOff>85725</xdr:colOff>
      <xdr:row>25</xdr:row>
      <xdr:rowOff>98475</xdr:rowOff>
    </xdr:to>
    <xdr:cxnSp macro="">
      <xdr:nvCxnSpPr>
        <xdr:cNvPr id="67" name="直接箭头连接符 54"/>
        <xdr:cNvCxnSpPr>
          <a:stCxn id="64" idx="1"/>
          <a:endCxn id="58" idx="2"/>
        </xdr:cNvCxnSpPr>
      </xdr:nvCxnSpPr>
      <xdr:spPr>
        <a:xfrm rot="10800000">
          <a:off x="8055225" y="4102200"/>
          <a:ext cx="231525" cy="282525"/>
        </a:xfrm>
        <a:prstGeom prst="bentConnector2">
          <a:avLst/>
        </a:prstGeom>
        <a:ln w="19050">
          <a:tailEnd type="triangle" w="med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133349</xdr:colOff>
      <xdr:row>7</xdr:row>
      <xdr:rowOff>66674</xdr:rowOff>
    </xdr:from>
    <xdr:to>
      <xdr:col>29</xdr:col>
      <xdr:colOff>13199</xdr:colOff>
      <xdr:row>8</xdr:row>
      <xdr:rowOff>111224</xdr:rowOff>
    </xdr:to>
    <xdr:sp macro="" textlink="">
      <xdr:nvSpPr>
        <xdr:cNvPr id="78" name="圆角矩形 77"/>
        <xdr:cNvSpPr/>
      </xdr:nvSpPr>
      <xdr:spPr>
        <a:xfrm>
          <a:off x="4733924" y="12668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3</xdr:row>
      <xdr:rowOff>161924</xdr:rowOff>
    </xdr:from>
    <xdr:to>
      <xdr:col>17</xdr:col>
      <xdr:colOff>146549</xdr:colOff>
      <xdr:row>5</xdr:row>
      <xdr:rowOff>35024</xdr:rowOff>
    </xdr:to>
    <xdr:sp macro="" textlink="">
      <xdr:nvSpPr>
        <xdr:cNvPr id="79" name="圆角矩形 78"/>
        <xdr:cNvSpPr/>
      </xdr:nvSpPr>
      <xdr:spPr>
        <a:xfrm>
          <a:off x="2466974" y="6762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Space</a:t>
          </a:r>
          <a:endParaRPr lang="zh-CN" altLang="en-US" sz="1000"/>
        </a:p>
      </xdr:txBody>
    </xdr:sp>
    <xdr:clientData/>
  </xdr:twoCellAnchor>
  <xdr:twoCellAnchor>
    <xdr:from>
      <xdr:col>12</xdr:col>
      <xdr:colOff>66674</xdr:colOff>
      <xdr:row>7</xdr:row>
      <xdr:rowOff>9524</xdr:rowOff>
    </xdr:from>
    <xdr:to>
      <xdr:col>17</xdr:col>
      <xdr:colOff>146549</xdr:colOff>
      <xdr:row>8</xdr:row>
      <xdr:rowOff>54074</xdr:rowOff>
    </xdr:to>
    <xdr:sp macro="" textlink="">
      <xdr:nvSpPr>
        <xdr:cNvPr id="80" name="圆角矩形 79"/>
        <xdr:cNvSpPr/>
      </xdr:nvSpPr>
      <xdr:spPr>
        <a:xfrm>
          <a:off x="2466974" y="12096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Type</a:t>
          </a:r>
          <a:endParaRPr lang="zh-CN" altLang="en-US" sz="1000"/>
        </a:p>
      </xdr:txBody>
    </xdr:sp>
    <xdr:clientData/>
  </xdr:twoCellAnchor>
  <xdr:twoCellAnchor>
    <xdr:from>
      <xdr:col>37</xdr:col>
      <xdr:colOff>142874</xdr:colOff>
      <xdr:row>29</xdr:row>
      <xdr:rowOff>161924</xdr:rowOff>
    </xdr:from>
    <xdr:to>
      <xdr:col>43</xdr:col>
      <xdr:colOff>22724</xdr:colOff>
      <xdr:row>31</xdr:row>
      <xdr:rowOff>35024</xdr:rowOff>
    </xdr:to>
    <xdr:sp macro="" textlink="">
      <xdr:nvSpPr>
        <xdr:cNvPr id="81" name="圆角矩形 80"/>
        <xdr:cNvSpPr/>
      </xdr:nvSpPr>
      <xdr:spPr>
        <a:xfrm>
          <a:off x="7543799" y="513397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Scene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9</xdr:row>
      <xdr:rowOff>142874</xdr:rowOff>
    </xdr:from>
    <xdr:to>
      <xdr:col>31</xdr:col>
      <xdr:colOff>108449</xdr:colOff>
      <xdr:row>11</xdr:row>
      <xdr:rowOff>15974</xdr:rowOff>
    </xdr:to>
    <xdr:sp macro="" textlink="">
      <xdr:nvSpPr>
        <xdr:cNvPr id="91" name="圆角矩形 90"/>
        <xdr:cNvSpPr/>
      </xdr:nvSpPr>
      <xdr:spPr>
        <a:xfrm>
          <a:off x="5229224" y="16859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ProjectModel</a:t>
          </a:r>
          <a:endParaRPr lang="zh-CN" altLang="en-US" sz="1000"/>
        </a:p>
      </xdr:txBody>
    </xdr:sp>
    <xdr:clientData/>
  </xdr:twoCellAnchor>
  <xdr:twoCellAnchor>
    <xdr:from>
      <xdr:col>26</xdr:col>
      <xdr:colOff>28574</xdr:colOff>
      <xdr:row>12</xdr:row>
      <xdr:rowOff>123824</xdr:rowOff>
    </xdr:from>
    <xdr:to>
      <xdr:col>31</xdr:col>
      <xdr:colOff>108449</xdr:colOff>
      <xdr:row>13</xdr:row>
      <xdr:rowOff>168374</xdr:rowOff>
    </xdr:to>
    <xdr:sp macro="" textlink="">
      <xdr:nvSpPr>
        <xdr:cNvPr id="92" name="圆角矩形 91"/>
        <xdr:cNvSpPr/>
      </xdr:nvSpPr>
      <xdr:spPr>
        <a:xfrm>
          <a:off x="5229224" y="2181224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ProjectMaterial</a:t>
          </a:r>
          <a:endParaRPr lang="zh-CN" altLang="en-US" sz="1000"/>
        </a:p>
      </xdr:txBody>
    </xdr:sp>
    <xdr:clientData/>
  </xdr:twoCellAnchor>
  <xdr:twoCellAnchor>
    <xdr:from>
      <xdr:col>25</xdr:col>
      <xdr:colOff>200024</xdr:colOff>
      <xdr:row>16</xdr:row>
      <xdr:rowOff>19049</xdr:rowOff>
    </xdr:from>
    <xdr:to>
      <xdr:col>31</xdr:col>
      <xdr:colOff>79874</xdr:colOff>
      <xdr:row>17</xdr:row>
      <xdr:rowOff>63599</xdr:rowOff>
    </xdr:to>
    <xdr:sp macro="" textlink="">
      <xdr:nvSpPr>
        <xdr:cNvPr id="93" name="圆角矩形 92"/>
        <xdr:cNvSpPr/>
      </xdr:nvSpPr>
      <xdr:spPr>
        <a:xfrm>
          <a:off x="5200649" y="27622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ProjectTexture</a:t>
          </a:r>
          <a:endParaRPr lang="zh-CN" altLang="en-US" sz="1000"/>
        </a:p>
      </xdr:txBody>
    </xdr:sp>
    <xdr:clientData/>
  </xdr:twoCellAnchor>
  <xdr:twoCellAnchor>
    <xdr:from>
      <xdr:col>26</xdr:col>
      <xdr:colOff>47624</xdr:colOff>
      <xdr:row>19</xdr:row>
      <xdr:rowOff>95249</xdr:rowOff>
    </xdr:from>
    <xdr:to>
      <xdr:col>31</xdr:col>
      <xdr:colOff>127499</xdr:colOff>
      <xdr:row>20</xdr:row>
      <xdr:rowOff>139799</xdr:rowOff>
    </xdr:to>
    <xdr:sp macro="" textlink="">
      <xdr:nvSpPr>
        <xdr:cNvPr id="94" name="圆角矩形 93"/>
        <xdr:cNvSpPr/>
      </xdr:nvSpPr>
      <xdr:spPr>
        <a:xfrm>
          <a:off x="5248274" y="335279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ProjectScene</a:t>
          </a:r>
          <a:endParaRPr lang="zh-CN" altLang="en-US" sz="1000"/>
        </a:p>
      </xdr:txBody>
    </xdr:sp>
    <xdr:clientData/>
  </xdr:twoCellAnchor>
  <xdr:twoCellAnchor>
    <xdr:from>
      <xdr:col>12</xdr:col>
      <xdr:colOff>95249</xdr:colOff>
      <xdr:row>11</xdr:row>
      <xdr:rowOff>38099</xdr:rowOff>
    </xdr:from>
    <xdr:to>
      <xdr:col>17</xdr:col>
      <xdr:colOff>175124</xdr:colOff>
      <xdr:row>12</xdr:row>
      <xdr:rowOff>82649</xdr:rowOff>
    </xdr:to>
    <xdr:sp macro="" textlink="">
      <xdr:nvSpPr>
        <xdr:cNvPr id="95" name="圆角矩形 94"/>
        <xdr:cNvSpPr/>
      </xdr:nvSpPr>
      <xdr:spPr>
        <a:xfrm>
          <a:off x="2495549" y="19240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Account</a:t>
          </a:r>
          <a:endParaRPr lang="zh-CN" altLang="en-US" sz="1000"/>
        </a:p>
      </xdr:txBody>
    </xdr:sp>
    <xdr:clientData/>
  </xdr:twoCellAnchor>
  <xdr:twoCellAnchor>
    <xdr:from>
      <xdr:col>12</xdr:col>
      <xdr:colOff>85724</xdr:colOff>
      <xdr:row>14</xdr:row>
      <xdr:rowOff>19049</xdr:rowOff>
    </xdr:from>
    <xdr:to>
      <xdr:col>17</xdr:col>
      <xdr:colOff>165599</xdr:colOff>
      <xdr:row>15</xdr:row>
      <xdr:rowOff>63599</xdr:rowOff>
    </xdr:to>
    <xdr:sp macro="" textlink="">
      <xdr:nvSpPr>
        <xdr:cNvPr id="96" name="圆角矩形 95"/>
        <xdr:cNvSpPr/>
      </xdr:nvSpPr>
      <xdr:spPr>
        <a:xfrm>
          <a:off x="2486024" y="2419349"/>
          <a:ext cx="1080000" cy="21600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000"/>
            <a:t>Person</a:t>
          </a:r>
          <a:endParaRPr lang="zh-CN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6"/>
  <sheetViews>
    <sheetView zoomScaleNormal="100" workbookViewId="0">
      <selection activeCell="BD20" sqref="BD20"/>
    </sheetView>
  </sheetViews>
  <sheetFormatPr defaultColWidth="2.625" defaultRowHeight="13.5"/>
  <sheetData>
    <row r="2" spans="2:40">
      <c r="B2" t="s">
        <v>20</v>
      </c>
    </row>
    <row r="4" spans="2:40">
      <c r="AN4" t="s">
        <v>134</v>
      </c>
    </row>
    <row r="20" spans="4:5">
      <c r="D20" t="s">
        <v>130</v>
      </c>
    </row>
    <row r="21" spans="4:5">
      <c r="E21" t="s">
        <v>131</v>
      </c>
    </row>
    <row r="22" spans="4:5">
      <c r="E22" t="s">
        <v>132</v>
      </c>
    </row>
    <row r="23" spans="4:5">
      <c r="E23" t="s">
        <v>133</v>
      </c>
    </row>
    <row r="25" spans="4:5">
      <c r="D25" t="s">
        <v>126</v>
      </c>
    </row>
    <row r="26" spans="4:5">
      <c r="E26" t="s">
        <v>129</v>
      </c>
    </row>
    <row r="27" spans="4:5">
      <c r="E27" t="s">
        <v>127</v>
      </c>
    </row>
    <row r="28" spans="4:5">
      <c r="E28" t="s">
        <v>128</v>
      </c>
    </row>
    <row r="31" spans="4:5">
      <c r="D31" t="s">
        <v>119</v>
      </c>
    </row>
    <row r="32" spans="4:5">
      <c r="D32" t="s">
        <v>120</v>
      </c>
    </row>
    <row r="33" spans="4:5">
      <c r="D33" t="s">
        <v>121</v>
      </c>
      <c r="E33" t="s">
        <v>125</v>
      </c>
    </row>
    <row r="35" spans="4:5">
      <c r="D35" t="s">
        <v>122</v>
      </c>
    </row>
    <row r="36" spans="4:5">
      <c r="D36" t="s">
        <v>123</v>
      </c>
      <c r="E36" t="s">
        <v>124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A7" sqref="A7:XFD7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147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297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6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ref="A7:A13" si="1">ROW()-3</f>
        <v>4</v>
      </c>
      <c r="B7" s="30" t="s">
        <v>54</v>
      </c>
      <c r="C7" s="30" t="s">
        <v>59</v>
      </c>
      <c r="D7" s="30" t="s">
        <v>16</v>
      </c>
      <c r="E7" s="30">
        <v>80</v>
      </c>
      <c r="F7" s="50"/>
      <c r="G7" s="30"/>
      <c r="H7" s="22">
        <v>42012</v>
      </c>
      <c r="I7" s="54" t="s">
        <v>94</v>
      </c>
    </row>
    <row r="8" spans="1:9">
      <c r="A8" s="29">
        <f t="shared" si="1"/>
        <v>5</v>
      </c>
      <c r="B8" s="30" t="s">
        <v>39</v>
      </c>
      <c r="C8" s="30" t="s">
        <v>56</v>
      </c>
      <c r="D8" s="30" t="s">
        <v>16</v>
      </c>
      <c r="E8" s="30">
        <v>200</v>
      </c>
      <c r="F8" s="50"/>
      <c r="G8" s="30"/>
      <c r="H8" s="22">
        <v>42012</v>
      </c>
      <c r="I8" s="54" t="s">
        <v>94</v>
      </c>
    </row>
    <row r="9" spans="1:9">
      <c r="A9" s="13">
        <f t="shared" si="1"/>
        <v>6</v>
      </c>
      <c r="B9" s="8" t="s">
        <v>53</v>
      </c>
      <c r="C9" s="8" t="s">
        <v>91</v>
      </c>
      <c r="D9" s="8" t="s">
        <v>16</v>
      </c>
      <c r="E9" s="8">
        <v>2000</v>
      </c>
      <c r="F9" s="49"/>
      <c r="G9" s="8"/>
      <c r="H9" s="9">
        <v>42031</v>
      </c>
      <c r="I9" s="55" t="s">
        <v>94</v>
      </c>
    </row>
    <row r="10" spans="1:9">
      <c r="A10" s="13">
        <f t="shared" si="1"/>
        <v>7</v>
      </c>
      <c r="B10" s="8" t="s">
        <v>11</v>
      </c>
      <c r="C10" s="8" t="s">
        <v>43</v>
      </c>
      <c r="D10" s="8" t="s">
        <v>17</v>
      </c>
      <c r="E10" s="8"/>
      <c r="F10" s="49"/>
      <c r="G10" s="8"/>
      <c r="H10" s="9">
        <v>42012</v>
      </c>
      <c r="I10" s="55" t="s">
        <v>94</v>
      </c>
    </row>
    <row r="11" spans="1:9">
      <c r="A11" s="13">
        <f t="shared" si="1"/>
        <v>8</v>
      </c>
      <c r="B11" s="8" t="s">
        <v>12</v>
      </c>
      <c r="C11" s="8" t="s">
        <v>44</v>
      </c>
      <c r="D11" s="8" t="s">
        <v>18</v>
      </c>
      <c r="E11" s="8"/>
      <c r="F11" s="49"/>
      <c r="G11" s="8"/>
      <c r="H11" s="9">
        <v>42012</v>
      </c>
      <c r="I11" s="55" t="s">
        <v>94</v>
      </c>
    </row>
    <row r="12" spans="1:9">
      <c r="A12" s="13">
        <f t="shared" si="1"/>
        <v>9</v>
      </c>
      <c r="B12" s="8" t="s">
        <v>13</v>
      </c>
      <c r="C12" s="8" t="s">
        <v>45</v>
      </c>
      <c r="D12" s="8" t="s">
        <v>17</v>
      </c>
      <c r="E12" s="8"/>
      <c r="F12" s="49"/>
      <c r="G12" s="8"/>
      <c r="H12" s="9">
        <v>42012</v>
      </c>
      <c r="I12" s="55" t="s">
        <v>94</v>
      </c>
    </row>
    <row r="13" spans="1:9" ht="14.25" thickBot="1">
      <c r="A13" s="15">
        <f t="shared" si="1"/>
        <v>10</v>
      </c>
      <c r="B13" s="16" t="s">
        <v>14</v>
      </c>
      <c r="C13" s="16" t="s">
        <v>46</v>
      </c>
      <c r="D13" s="16" t="s">
        <v>18</v>
      </c>
      <c r="E13" s="16"/>
      <c r="F13" s="51"/>
      <c r="G13" s="16"/>
      <c r="H13" s="17">
        <v>42012</v>
      </c>
      <c r="I13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G22" sqref="G2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25.25" customWidth="1"/>
    <col min="8" max="9" width="10.625" style="52" customWidth="1"/>
  </cols>
  <sheetData>
    <row r="1" spans="1:9" ht="14.25">
      <c r="A1" s="10" t="s">
        <v>1</v>
      </c>
      <c r="B1" s="82" t="s">
        <v>298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299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6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ref="A7:A17" si="1">ROW()-3</f>
        <v>4</v>
      </c>
      <c r="B7" s="30" t="s">
        <v>193</v>
      </c>
      <c r="C7" s="30" t="s">
        <v>195</v>
      </c>
      <c r="D7" s="30" t="s">
        <v>17</v>
      </c>
      <c r="E7" s="30"/>
      <c r="F7" s="50" t="s">
        <v>190</v>
      </c>
      <c r="G7" s="30" t="s">
        <v>194</v>
      </c>
      <c r="H7" s="22">
        <v>42012</v>
      </c>
      <c r="I7" s="54" t="s">
        <v>94</v>
      </c>
    </row>
    <row r="8" spans="1:9">
      <c r="A8" s="29">
        <f t="shared" si="1"/>
        <v>5</v>
      </c>
      <c r="B8" s="30" t="s">
        <v>296</v>
      </c>
      <c r="C8" s="30" t="s">
        <v>300</v>
      </c>
      <c r="D8" s="30" t="s">
        <v>17</v>
      </c>
      <c r="E8" s="30"/>
      <c r="F8" s="50" t="s">
        <v>157</v>
      </c>
      <c r="G8" s="30" t="s">
        <v>301</v>
      </c>
      <c r="H8" s="22">
        <v>42012</v>
      </c>
      <c r="I8" s="54" t="s">
        <v>94</v>
      </c>
    </row>
    <row r="9" spans="1:9">
      <c r="A9" s="29">
        <f t="shared" si="1"/>
        <v>6</v>
      </c>
      <c r="B9" s="30" t="s">
        <v>152</v>
      </c>
      <c r="C9" s="30" t="s">
        <v>59</v>
      </c>
      <c r="D9" s="30" t="s">
        <v>16</v>
      </c>
      <c r="E9" s="30">
        <v>80</v>
      </c>
      <c r="F9" s="50"/>
      <c r="G9" s="30"/>
      <c r="H9" s="22">
        <v>42012</v>
      </c>
      <c r="I9" s="54" t="s">
        <v>94</v>
      </c>
    </row>
    <row r="10" spans="1:9">
      <c r="A10" s="29">
        <f t="shared" si="1"/>
        <v>7</v>
      </c>
      <c r="B10" s="30" t="s">
        <v>39</v>
      </c>
      <c r="C10" s="30" t="s">
        <v>56</v>
      </c>
      <c r="D10" s="30" t="s">
        <v>16</v>
      </c>
      <c r="E10" s="30">
        <v>200</v>
      </c>
      <c r="F10" s="50"/>
      <c r="G10" s="30"/>
      <c r="H10" s="22">
        <v>42012</v>
      </c>
      <c r="I10" s="54" t="s">
        <v>94</v>
      </c>
    </row>
    <row r="11" spans="1:9">
      <c r="A11" s="29">
        <f t="shared" si="1"/>
        <v>8</v>
      </c>
      <c r="B11" s="30" t="s">
        <v>364</v>
      </c>
      <c r="C11" s="30" t="s">
        <v>366</v>
      </c>
      <c r="D11" s="30" t="s">
        <v>16</v>
      </c>
      <c r="E11" s="30">
        <v>40</v>
      </c>
      <c r="F11" s="50"/>
      <c r="G11" s="30" t="s">
        <v>368</v>
      </c>
      <c r="H11" s="22">
        <v>42039</v>
      </c>
      <c r="I11" s="54" t="s">
        <v>94</v>
      </c>
    </row>
    <row r="12" spans="1:9">
      <c r="A12" s="29">
        <f t="shared" si="1"/>
        <v>9</v>
      </c>
      <c r="B12" s="30" t="s">
        <v>365</v>
      </c>
      <c r="C12" s="30" t="s">
        <v>367</v>
      </c>
      <c r="D12" s="30" t="s">
        <v>16</v>
      </c>
      <c r="E12" s="30">
        <v>40</v>
      </c>
      <c r="F12" s="50"/>
      <c r="G12" s="30" t="s">
        <v>369</v>
      </c>
      <c r="H12" s="22">
        <v>42039</v>
      </c>
      <c r="I12" s="54" t="s">
        <v>94</v>
      </c>
    </row>
    <row r="13" spans="1:9">
      <c r="A13" s="13">
        <f t="shared" si="1"/>
        <v>10</v>
      </c>
      <c r="B13" s="8" t="s">
        <v>53</v>
      </c>
      <c r="C13" s="8" t="s">
        <v>91</v>
      </c>
      <c r="D13" s="8" t="s">
        <v>16</v>
      </c>
      <c r="E13" s="8">
        <v>2000</v>
      </c>
      <c r="F13" s="49"/>
      <c r="G13" s="8"/>
      <c r="H13" s="9">
        <v>42031</v>
      </c>
      <c r="I13" s="55" t="s">
        <v>94</v>
      </c>
    </row>
    <row r="14" spans="1:9">
      <c r="A14" s="13">
        <f t="shared" si="1"/>
        <v>11</v>
      </c>
      <c r="B14" s="8" t="s">
        <v>11</v>
      </c>
      <c r="C14" s="8" t="s">
        <v>43</v>
      </c>
      <c r="D14" s="8" t="s">
        <v>17</v>
      </c>
      <c r="E14" s="8"/>
      <c r="F14" s="49"/>
      <c r="G14" s="8"/>
      <c r="H14" s="9">
        <v>42012</v>
      </c>
      <c r="I14" s="55" t="s">
        <v>94</v>
      </c>
    </row>
    <row r="15" spans="1:9">
      <c r="A15" s="13">
        <f t="shared" si="1"/>
        <v>12</v>
      </c>
      <c r="B15" s="8" t="s">
        <v>12</v>
      </c>
      <c r="C15" s="8" t="s">
        <v>44</v>
      </c>
      <c r="D15" s="8" t="s">
        <v>18</v>
      </c>
      <c r="E15" s="8"/>
      <c r="F15" s="49"/>
      <c r="G15" s="8"/>
      <c r="H15" s="9">
        <v>42012</v>
      </c>
      <c r="I15" s="55" t="s">
        <v>94</v>
      </c>
    </row>
    <row r="16" spans="1:9">
      <c r="A16" s="13">
        <f t="shared" si="1"/>
        <v>13</v>
      </c>
      <c r="B16" s="8" t="s">
        <v>13</v>
      </c>
      <c r="C16" s="8" t="s">
        <v>45</v>
      </c>
      <c r="D16" s="8" t="s">
        <v>17</v>
      </c>
      <c r="E16" s="8"/>
      <c r="F16" s="49"/>
      <c r="G16" s="8"/>
      <c r="H16" s="9">
        <v>42012</v>
      </c>
      <c r="I16" s="55" t="s">
        <v>94</v>
      </c>
    </row>
    <row r="17" spans="1:9" ht="14.25" thickBot="1">
      <c r="A17" s="15">
        <f t="shared" si="1"/>
        <v>14</v>
      </c>
      <c r="B17" s="16" t="s">
        <v>14</v>
      </c>
      <c r="C17" s="16" t="s">
        <v>46</v>
      </c>
      <c r="D17" s="16" t="s">
        <v>18</v>
      </c>
      <c r="E17" s="16"/>
      <c r="F17" s="51"/>
      <c r="G17" s="16"/>
      <c r="H17" s="17">
        <v>42012</v>
      </c>
      <c r="I17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52" bestFit="1" customWidth="1"/>
    <col min="8" max="9" width="10.625" style="52" customWidth="1"/>
  </cols>
  <sheetData>
    <row r="1" spans="1:9" ht="14.25">
      <c r="A1" s="10" t="s">
        <v>1</v>
      </c>
      <c r="B1" s="82" t="s">
        <v>370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371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9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42031</v>
      </c>
      <c r="I7" s="57" t="s">
        <v>94</v>
      </c>
    </row>
    <row r="8" spans="1:9">
      <c r="A8" s="29">
        <f t="shared" si="0"/>
        <v>5</v>
      </c>
      <c r="B8" s="30" t="s">
        <v>385</v>
      </c>
      <c r="C8" s="30" t="s">
        <v>386</v>
      </c>
      <c r="D8" s="30" t="s">
        <v>16</v>
      </c>
      <c r="E8" s="30">
        <v>200</v>
      </c>
      <c r="F8" s="50"/>
      <c r="G8" s="30"/>
      <c r="H8" s="22">
        <v>42039</v>
      </c>
      <c r="I8" s="54" t="s">
        <v>94</v>
      </c>
    </row>
    <row r="9" spans="1:9">
      <c r="A9" s="29">
        <f t="shared" si="0"/>
        <v>6</v>
      </c>
      <c r="B9" s="30" t="s">
        <v>54</v>
      </c>
      <c r="C9" s="30" t="s">
        <v>59</v>
      </c>
      <c r="D9" s="30" t="s">
        <v>16</v>
      </c>
      <c r="E9" s="30">
        <v>80</v>
      </c>
      <c r="F9" s="50"/>
      <c r="G9" s="30"/>
      <c r="H9" s="22">
        <v>42031</v>
      </c>
      <c r="I9" s="54" t="s">
        <v>94</v>
      </c>
    </row>
    <row r="10" spans="1:9">
      <c r="A10" s="29">
        <f t="shared" si="0"/>
        <v>7</v>
      </c>
      <c r="B10" s="30" t="s">
        <v>257</v>
      </c>
      <c r="C10" s="30" t="s">
        <v>252</v>
      </c>
      <c r="D10" s="30" t="s">
        <v>248</v>
      </c>
      <c r="E10" s="30"/>
      <c r="F10" s="50"/>
      <c r="G10" s="30"/>
      <c r="H10" s="22">
        <v>42031</v>
      </c>
      <c r="I10" s="54" t="s">
        <v>94</v>
      </c>
    </row>
    <row r="11" spans="1:9">
      <c r="A11" s="29">
        <f t="shared" si="0"/>
        <v>8</v>
      </c>
      <c r="B11" s="30" t="s">
        <v>246</v>
      </c>
      <c r="C11" s="30" t="s">
        <v>251</v>
      </c>
      <c r="D11" s="30" t="s">
        <v>29</v>
      </c>
      <c r="E11" s="30"/>
      <c r="F11" s="50"/>
      <c r="G11" s="30"/>
      <c r="H11" s="22">
        <v>42031</v>
      </c>
      <c r="I11" s="54" t="s">
        <v>94</v>
      </c>
    </row>
    <row r="12" spans="1:9">
      <c r="A12" s="29">
        <f t="shared" si="0"/>
        <v>9</v>
      </c>
      <c r="B12" s="30" t="s">
        <v>253</v>
      </c>
      <c r="C12" s="30" t="s">
        <v>196</v>
      </c>
      <c r="D12" s="30" t="s">
        <v>29</v>
      </c>
      <c r="E12" s="30"/>
      <c r="F12" s="50"/>
      <c r="G12" s="30" t="s">
        <v>254</v>
      </c>
      <c r="H12" s="22">
        <v>42031</v>
      </c>
      <c r="I12" s="54" t="s">
        <v>94</v>
      </c>
    </row>
    <row r="13" spans="1:9">
      <c r="A13" s="29">
        <f t="shared" si="0"/>
        <v>10</v>
      </c>
      <c r="B13" s="30" t="s">
        <v>255</v>
      </c>
      <c r="C13" s="30" t="s">
        <v>197</v>
      </c>
      <c r="D13" s="30" t="s">
        <v>29</v>
      </c>
      <c r="E13" s="30"/>
      <c r="F13" s="50"/>
      <c r="G13" s="30"/>
      <c r="H13" s="22">
        <v>42031</v>
      </c>
      <c r="I13" s="54" t="s">
        <v>94</v>
      </c>
    </row>
    <row r="14" spans="1:9">
      <c r="A14" s="29">
        <f t="shared" si="0"/>
        <v>11</v>
      </c>
      <c r="B14" s="30" t="s">
        <v>249</v>
      </c>
      <c r="C14" s="30" t="s">
        <v>250</v>
      </c>
      <c r="D14" s="30" t="s">
        <v>29</v>
      </c>
      <c r="E14" s="30"/>
      <c r="F14" s="50"/>
      <c r="G14" s="30" t="s">
        <v>256</v>
      </c>
      <c r="H14" s="22">
        <v>42031</v>
      </c>
      <c r="I14" s="54" t="s">
        <v>94</v>
      </c>
    </row>
    <row r="15" spans="1:9">
      <c r="A15" s="13">
        <f t="shared" si="0"/>
        <v>12</v>
      </c>
      <c r="B15" s="8" t="s">
        <v>53</v>
      </c>
      <c r="C15" s="8" t="s">
        <v>91</v>
      </c>
      <c r="D15" s="8" t="s">
        <v>16</v>
      </c>
      <c r="E15" s="8">
        <v>2000</v>
      </c>
      <c r="F15" s="49"/>
      <c r="G15" s="8"/>
      <c r="H15" s="9">
        <v>42031</v>
      </c>
      <c r="I15" s="55" t="s">
        <v>94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9"/>
      <c r="G16" s="8"/>
      <c r="H16" s="9">
        <v>42031</v>
      </c>
      <c r="I16" s="55" t="s">
        <v>94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9"/>
      <c r="G17" s="8"/>
      <c r="H17" s="9">
        <v>42031</v>
      </c>
      <c r="I17" s="55" t="s">
        <v>94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9"/>
      <c r="G18" s="8"/>
      <c r="H18" s="9">
        <v>42031</v>
      </c>
      <c r="I18" s="55" t="s">
        <v>94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1"/>
      <c r="G19" s="16"/>
      <c r="H19" s="17">
        <v>42031</v>
      </c>
      <c r="I19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357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358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3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si="0"/>
        <v>4</v>
      </c>
      <c r="B7" s="30" t="s">
        <v>54</v>
      </c>
      <c r="C7" s="30" t="s">
        <v>59</v>
      </c>
      <c r="D7" s="30" t="s">
        <v>16</v>
      </c>
      <c r="E7" s="30">
        <v>80</v>
      </c>
      <c r="F7" s="50"/>
      <c r="G7" s="30"/>
      <c r="H7" s="22">
        <v>42031</v>
      </c>
      <c r="I7" s="54" t="s">
        <v>94</v>
      </c>
    </row>
    <row r="8" spans="1:9">
      <c r="A8" s="29">
        <f t="shared" si="0"/>
        <v>5</v>
      </c>
      <c r="B8" s="30" t="s">
        <v>39</v>
      </c>
      <c r="C8" s="30" t="s">
        <v>56</v>
      </c>
      <c r="D8" s="30" t="s">
        <v>16</v>
      </c>
      <c r="E8" s="30">
        <v>200</v>
      </c>
      <c r="F8" s="50"/>
      <c r="G8" s="30"/>
      <c r="H8" s="22">
        <v>42031</v>
      </c>
      <c r="I8" s="54" t="s">
        <v>94</v>
      </c>
    </row>
    <row r="9" spans="1:9">
      <c r="A9" s="13">
        <f t="shared" si="0"/>
        <v>6</v>
      </c>
      <c r="B9" s="8" t="s">
        <v>53</v>
      </c>
      <c r="C9" s="8" t="s">
        <v>91</v>
      </c>
      <c r="D9" s="8" t="s">
        <v>16</v>
      </c>
      <c r="E9" s="8">
        <v>2000</v>
      </c>
      <c r="F9" s="49"/>
      <c r="G9" s="8"/>
      <c r="H9" s="9">
        <v>42031</v>
      </c>
      <c r="I9" s="55" t="s">
        <v>94</v>
      </c>
    </row>
    <row r="10" spans="1:9">
      <c r="A10" s="13">
        <f t="shared" si="0"/>
        <v>7</v>
      </c>
      <c r="B10" s="8" t="s">
        <v>11</v>
      </c>
      <c r="C10" s="8" t="s">
        <v>43</v>
      </c>
      <c r="D10" s="8" t="s">
        <v>17</v>
      </c>
      <c r="E10" s="8"/>
      <c r="F10" s="49"/>
      <c r="G10" s="8"/>
      <c r="H10" s="9">
        <v>42031</v>
      </c>
      <c r="I10" s="55" t="s">
        <v>94</v>
      </c>
    </row>
    <row r="11" spans="1:9">
      <c r="A11" s="13">
        <f t="shared" si="0"/>
        <v>8</v>
      </c>
      <c r="B11" s="8" t="s">
        <v>12</v>
      </c>
      <c r="C11" s="8" t="s">
        <v>44</v>
      </c>
      <c r="D11" s="8" t="s">
        <v>18</v>
      </c>
      <c r="E11" s="8"/>
      <c r="F11" s="49"/>
      <c r="G11" s="8"/>
      <c r="H11" s="9">
        <v>42031</v>
      </c>
      <c r="I11" s="55" t="s">
        <v>94</v>
      </c>
    </row>
    <row r="12" spans="1:9">
      <c r="A12" s="13">
        <f t="shared" si="0"/>
        <v>9</v>
      </c>
      <c r="B12" s="8" t="s">
        <v>13</v>
      </c>
      <c r="C12" s="8" t="s">
        <v>45</v>
      </c>
      <c r="D12" s="8" t="s">
        <v>17</v>
      </c>
      <c r="E12" s="8"/>
      <c r="F12" s="49"/>
      <c r="G12" s="8"/>
      <c r="H12" s="9">
        <v>42031</v>
      </c>
      <c r="I12" s="55" t="s">
        <v>94</v>
      </c>
    </row>
    <row r="13" spans="1:9" ht="14.25" thickBot="1">
      <c r="A13" s="15">
        <f t="shared" si="0"/>
        <v>10</v>
      </c>
      <c r="B13" s="16" t="s">
        <v>14</v>
      </c>
      <c r="C13" s="16" t="s">
        <v>46</v>
      </c>
      <c r="D13" s="16" t="s">
        <v>18</v>
      </c>
      <c r="E13" s="16"/>
      <c r="F13" s="51"/>
      <c r="G13" s="16"/>
      <c r="H13" s="17">
        <v>42031</v>
      </c>
      <c r="I13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B4" sqref="B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336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338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42039</v>
      </c>
      <c r="I4" s="57" t="s">
        <v>8</v>
      </c>
    </row>
    <row r="5" spans="1:9">
      <c r="A5" s="13">
        <f t="shared" ref="A5:A13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42039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42039</v>
      </c>
      <c r="I6" s="57" t="s">
        <v>94</v>
      </c>
    </row>
    <row r="7" spans="1:9">
      <c r="A7" s="29">
        <f t="shared" si="0"/>
        <v>4</v>
      </c>
      <c r="B7" s="30" t="s">
        <v>344</v>
      </c>
      <c r="C7" s="30" t="s">
        <v>59</v>
      </c>
      <c r="D7" s="30" t="s">
        <v>16</v>
      </c>
      <c r="E7" s="30">
        <v>80</v>
      </c>
      <c r="F7" s="50"/>
      <c r="G7" s="30"/>
      <c r="H7" s="22">
        <v>42039</v>
      </c>
      <c r="I7" s="54" t="s">
        <v>94</v>
      </c>
    </row>
    <row r="8" spans="1:9">
      <c r="A8" s="29">
        <f t="shared" si="0"/>
        <v>5</v>
      </c>
      <c r="B8" s="30" t="s">
        <v>345</v>
      </c>
      <c r="C8" s="30" t="s">
        <v>56</v>
      </c>
      <c r="D8" s="30" t="s">
        <v>16</v>
      </c>
      <c r="E8" s="30">
        <v>200</v>
      </c>
      <c r="F8" s="50"/>
      <c r="G8" s="30"/>
      <c r="H8" s="22">
        <v>42039</v>
      </c>
      <c r="I8" s="54" t="s">
        <v>94</v>
      </c>
    </row>
    <row r="9" spans="1:9">
      <c r="A9" s="13">
        <f t="shared" si="0"/>
        <v>6</v>
      </c>
      <c r="B9" s="8" t="s">
        <v>53</v>
      </c>
      <c r="C9" s="8" t="s">
        <v>91</v>
      </c>
      <c r="D9" s="8" t="s">
        <v>16</v>
      </c>
      <c r="E9" s="8">
        <v>2000</v>
      </c>
      <c r="F9" s="49"/>
      <c r="G9" s="8"/>
      <c r="H9" s="9">
        <v>42039</v>
      </c>
      <c r="I9" s="55" t="s">
        <v>94</v>
      </c>
    </row>
    <row r="10" spans="1:9">
      <c r="A10" s="13">
        <f t="shared" si="0"/>
        <v>7</v>
      </c>
      <c r="B10" s="8" t="s">
        <v>11</v>
      </c>
      <c r="C10" s="8" t="s">
        <v>43</v>
      </c>
      <c r="D10" s="8" t="s">
        <v>17</v>
      </c>
      <c r="E10" s="8"/>
      <c r="F10" s="49"/>
      <c r="G10" s="8"/>
      <c r="H10" s="9">
        <v>42039</v>
      </c>
      <c r="I10" s="55" t="s">
        <v>94</v>
      </c>
    </row>
    <row r="11" spans="1:9">
      <c r="A11" s="13">
        <f t="shared" si="0"/>
        <v>8</v>
      </c>
      <c r="B11" s="8" t="s">
        <v>12</v>
      </c>
      <c r="C11" s="8" t="s">
        <v>44</v>
      </c>
      <c r="D11" s="8" t="s">
        <v>18</v>
      </c>
      <c r="E11" s="8"/>
      <c r="F11" s="49"/>
      <c r="G11" s="8"/>
      <c r="H11" s="9">
        <v>42039</v>
      </c>
      <c r="I11" s="55" t="s">
        <v>94</v>
      </c>
    </row>
    <row r="12" spans="1:9">
      <c r="A12" s="13">
        <f t="shared" si="0"/>
        <v>9</v>
      </c>
      <c r="B12" s="8" t="s">
        <v>13</v>
      </c>
      <c r="C12" s="8" t="s">
        <v>45</v>
      </c>
      <c r="D12" s="8" t="s">
        <v>17</v>
      </c>
      <c r="E12" s="8"/>
      <c r="F12" s="49"/>
      <c r="G12" s="8"/>
      <c r="H12" s="9">
        <v>42039</v>
      </c>
      <c r="I12" s="55" t="s">
        <v>94</v>
      </c>
    </row>
    <row r="13" spans="1:9" ht="14.25" thickBot="1">
      <c r="A13" s="15">
        <f t="shared" si="0"/>
        <v>10</v>
      </c>
      <c r="B13" s="16" t="s">
        <v>14</v>
      </c>
      <c r="C13" s="16" t="s">
        <v>46</v>
      </c>
      <c r="D13" s="16" t="s">
        <v>18</v>
      </c>
      <c r="E13" s="16"/>
      <c r="F13" s="51"/>
      <c r="G13" s="16"/>
      <c r="H13" s="17">
        <v>42039</v>
      </c>
      <c r="I13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D23" sqref="D23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337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339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6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si="0"/>
        <v>4</v>
      </c>
      <c r="B7" s="30" t="s">
        <v>346</v>
      </c>
      <c r="C7" s="30" t="s">
        <v>347</v>
      </c>
      <c r="D7" s="30" t="s">
        <v>17</v>
      </c>
      <c r="E7" s="30"/>
      <c r="F7" s="50" t="s">
        <v>157</v>
      </c>
      <c r="G7" s="30"/>
      <c r="H7" s="22">
        <v>42031</v>
      </c>
      <c r="I7" s="54" t="s">
        <v>94</v>
      </c>
    </row>
    <row r="8" spans="1:9">
      <c r="A8" s="29">
        <f t="shared" si="0"/>
        <v>5</v>
      </c>
      <c r="B8" s="30" t="s">
        <v>359</v>
      </c>
      <c r="C8" s="30" t="s">
        <v>362</v>
      </c>
      <c r="D8" s="30" t="s">
        <v>17</v>
      </c>
      <c r="E8" s="30"/>
      <c r="F8" s="50" t="s">
        <v>157</v>
      </c>
      <c r="G8" s="30"/>
      <c r="H8" s="22">
        <v>42031</v>
      </c>
      <c r="I8" s="54" t="s">
        <v>94</v>
      </c>
    </row>
    <row r="9" spans="1:9">
      <c r="A9" s="29">
        <f t="shared" si="0"/>
        <v>6</v>
      </c>
      <c r="B9" s="30" t="s">
        <v>360</v>
      </c>
      <c r="C9" s="30" t="s">
        <v>361</v>
      </c>
      <c r="D9" s="30" t="s">
        <v>17</v>
      </c>
      <c r="E9" s="30"/>
      <c r="F9" s="50" t="s">
        <v>157</v>
      </c>
      <c r="G9" s="30"/>
      <c r="H9" s="22">
        <v>42031</v>
      </c>
      <c r="I9" s="54" t="s">
        <v>94</v>
      </c>
    </row>
    <row r="10" spans="1:9">
      <c r="A10" s="29">
        <f t="shared" si="0"/>
        <v>7</v>
      </c>
      <c r="B10" s="30" t="s">
        <v>54</v>
      </c>
      <c r="C10" s="30" t="s">
        <v>59</v>
      </c>
      <c r="D10" s="30" t="s">
        <v>16</v>
      </c>
      <c r="E10" s="30">
        <v>80</v>
      </c>
      <c r="F10" s="50"/>
      <c r="G10" s="30"/>
      <c r="H10" s="22">
        <v>42031</v>
      </c>
      <c r="I10" s="54" t="s">
        <v>94</v>
      </c>
    </row>
    <row r="11" spans="1:9">
      <c r="A11" s="29">
        <f t="shared" si="0"/>
        <v>8</v>
      </c>
      <c r="B11" s="30" t="s">
        <v>39</v>
      </c>
      <c r="C11" s="30" t="s">
        <v>56</v>
      </c>
      <c r="D11" s="30" t="s">
        <v>16</v>
      </c>
      <c r="E11" s="30">
        <v>200</v>
      </c>
      <c r="F11" s="50"/>
      <c r="G11" s="30"/>
      <c r="H11" s="22">
        <v>42031</v>
      </c>
      <c r="I11" s="54" t="s">
        <v>94</v>
      </c>
    </row>
    <row r="12" spans="1:9">
      <c r="A12" s="13">
        <f t="shared" si="0"/>
        <v>9</v>
      </c>
      <c r="B12" s="8" t="s">
        <v>53</v>
      </c>
      <c r="C12" s="8" t="s">
        <v>91</v>
      </c>
      <c r="D12" s="8" t="s">
        <v>16</v>
      </c>
      <c r="E12" s="8">
        <v>2000</v>
      </c>
      <c r="F12" s="49"/>
      <c r="G12" s="8"/>
      <c r="H12" s="9">
        <v>42031</v>
      </c>
      <c r="I12" s="55" t="s">
        <v>94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9"/>
      <c r="G13" s="8"/>
      <c r="H13" s="9">
        <v>42031</v>
      </c>
      <c r="I13" s="55" t="s">
        <v>94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9"/>
      <c r="G14" s="8"/>
      <c r="H14" s="9">
        <v>42031</v>
      </c>
      <c r="I14" s="55" t="s">
        <v>94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9"/>
      <c r="G15" s="8"/>
      <c r="H15" s="9">
        <v>42031</v>
      </c>
      <c r="I15" s="55" t="s">
        <v>94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1"/>
      <c r="G16" s="16"/>
      <c r="H16" s="17">
        <v>42031</v>
      </c>
      <c r="I16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340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341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7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si="0"/>
        <v>4</v>
      </c>
      <c r="B7" s="30" t="s">
        <v>346</v>
      </c>
      <c r="C7" s="30" t="s">
        <v>347</v>
      </c>
      <c r="D7" s="30" t="s">
        <v>348</v>
      </c>
      <c r="E7" s="30"/>
      <c r="F7" s="50" t="s">
        <v>157</v>
      </c>
      <c r="G7" s="30"/>
      <c r="H7" s="22">
        <v>42031</v>
      </c>
      <c r="I7" s="54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42031</v>
      </c>
      <c r="I8" s="54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42031</v>
      </c>
      <c r="I9" s="54" t="s">
        <v>94</v>
      </c>
    </row>
    <row r="10" spans="1:9">
      <c r="A10" s="29">
        <f t="shared" si="0"/>
        <v>7</v>
      </c>
      <c r="B10" s="30" t="s">
        <v>349</v>
      </c>
      <c r="C10" s="30" t="s">
        <v>350</v>
      </c>
      <c r="D10" s="30" t="s">
        <v>353</v>
      </c>
      <c r="E10" s="30"/>
      <c r="F10" s="50"/>
      <c r="G10" s="30"/>
      <c r="H10" s="22">
        <v>42031</v>
      </c>
      <c r="I10" s="54" t="s">
        <v>94</v>
      </c>
    </row>
    <row r="11" spans="1:9">
      <c r="A11" s="29">
        <f t="shared" si="0"/>
        <v>8</v>
      </c>
      <c r="B11" s="30" t="s">
        <v>351</v>
      </c>
      <c r="C11" s="30" t="s">
        <v>352</v>
      </c>
      <c r="D11" s="30" t="s">
        <v>353</v>
      </c>
      <c r="E11" s="30"/>
      <c r="F11" s="50"/>
      <c r="G11" s="30"/>
      <c r="H11" s="22">
        <v>42031</v>
      </c>
      <c r="I11" s="54" t="s">
        <v>94</v>
      </c>
    </row>
    <row r="12" spans="1:9">
      <c r="A12" s="29">
        <f t="shared" si="0"/>
        <v>9</v>
      </c>
      <c r="B12" s="30" t="s">
        <v>354</v>
      </c>
      <c r="C12" s="30" t="s">
        <v>355</v>
      </c>
      <c r="D12" s="30" t="s">
        <v>356</v>
      </c>
      <c r="E12" s="30"/>
      <c r="F12" s="50"/>
      <c r="G12" s="30"/>
      <c r="H12" s="22">
        <v>42031</v>
      </c>
      <c r="I12" s="54" t="s">
        <v>94</v>
      </c>
    </row>
    <row r="13" spans="1:9">
      <c r="A13" s="13">
        <f t="shared" si="0"/>
        <v>10</v>
      </c>
      <c r="B13" s="8" t="s">
        <v>53</v>
      </c>
      <c r="C13" s="8" t="s">
        <v>91</v>
      </c>
      <c r="D13" s="8" t="s">
        <v>16</v>
      </c>
      <c r="E13" s="8">
        <v>2000</v>
      </c>
      <c r="F13" s="49"/>
      <c r="G13" s="8"/>
      <c r="H13" s="9">
        <v>42031</v>
      </c>
      <c r="I13" s="55" t="s">
        <v>94</v>
      </c>
    </row>
    <row r="14" spans="1:9">
      <c r="A14" s="13">
        <f t="shared" si="0"/>
        <v>11</v>
      </c>
      <c r="B14" s="8" t="s">
        <v>11</v>
      </c>
      <c r="C14" s="8" t="s">
        <v>43</v>
      </c>
      <c r="D14" s="8" t="s">
        <v>17</v>
      </c>
      <c r="E14" s="8"/>
      <c r="F14" s="49"/>
      <c r="G14" s="8"/>
      <c r="H14" s="9">
        <v>42031</v>
      </c>
      <c r="I14" s="55" t="s">
        <v>94</v>
      </c>
    </row>
    <row r="15" spans="1:9">
      <c r="A15" s="13">
        <f t="shared" si="0"/>
        <v>12</v>
      </c>
      <c r="B15" s="8" t="s">
        <v>12</v>
      </c>
      <c r="C15" s="8" t="s">
        <v>44</v>
      </c>
      <c r="D15" s="8" t="s">
        <v>18</v>
      </c>
      <c r="E15" s="8"/>
      <c r="F15" s="49"/>
      <c r="G15" s="8"/>
      <c r="H15" s="9">
        <v>42031</v>
      </c>
      <c r="I15" s="55" t="s">
        <v>94</v>
      </c>
    </row>
    <row r="16" spans="1:9">
      <c r="A16" s="13">
        <f t="shared" si="0"/>
        <v>13</v>
      </c>
      <c r="B16" s="8" t="s">
        <v>13</v>
      </c>
      <c r="C16" s="8" t="s">
        <v>45</v>
      </c>
      <c r="D16" s="8" t="s">
        <v>17</v>
      </c>
      <c r="E16" s="8"/>
      <c r="F16" s="49"/>
      <c r="G16" s="8"/>
      <c r="H16" s="9">
        <v>42031</v>
      </c>
      <c r="I16" s="55" t="s">
        <v>94</v>
      </c>
    </row>
    <row r="17" spans="1:9" ht="14.25" thickBot="1">
      <c r="A17" s="15">
        <f t="shared" si="0"/>
        <v>14</v>
      </c>
      <c r="B17" s="16" t="s">
        <v>14</v>
      </c>
      <c r="C17" s="16" t="s">
        <v>46</v>
      </c>
      <c r="D17" s="16" t="s">
        <v>18</v>
      </c>
      <c r="E17" s="16"/>
      <c r="F17" s="51"/>
      <c r="G17" s="16"/>
      <c r="H17" s="17">
        <v>42031</v>
      </c>
      <c r="I17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A7" sqref="A7:XFD7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376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377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42039</v>
      </c>
      <c r="I4" s="57" t="s">
        <v>8</v>
      </c>
    </row>
    <row r="5" spans="1:9">
      <c r="A5" s="13">
        <f t="shared" ref="A5:A14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42039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42039</v>
      </c>
      <c r="I6" s="57" t="s">
        <v>94</v>
      </c>
    </row>
    <row r="7" spans="1:9">
      <c r="A7" s="29">
        <f t="shared" si="0"/>
        <v>4</v>
      </c>
      <c r="B7" s="30" t="s">
        <v>385</v>
      </c>
      <c r="C7" s="30" t="s">
        <v>386</v>
      </c>
      <c r="D7" s="30" t="s">
        <v>16</v>
      </c>
      <c r="E7" s="30">
        <v>200</v>
      </c>
      <c r="F7" s="50"/>
      <c r="G7" s="30"/>
      <c r="H7" s="22">
        <v>42039</v>
      </c>
      <c r="I7" s="54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42039</v>
      </c>
      <c r="I8" s="54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42039</v>
      </c>
      <c r="I9" s="54" t="s">
        <v>94</v>
      </c>
    </row>
    <row r="10" spans="1:9">
      <c r="A10" s="13">
        <f t="shared" si="0"/>
        <v>7</v>
      </c>
      <c r="B10" s="8" t="s">
        <v>53</v>
      </c>
      <c r="C10" s="8" t="s">
        <v>91</v>
      </c>
      <c r="D10" s="8" t="s">
        <v>16</v>
      </c>
      <c r="E10" s="8">
        <v>2000</v>
      </c>
      <c r="F10" s="49"/>
      <c r="G10" s="8"/>
      <c r="H10" s="9">
        <v>42039</v>
      </c>
      <c r="I10" s="55" t="s">
        <v>94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9"/>
      <c r="G11" s="8"/>
      <c r="H11" s="9">
        <v>42039</v>
      </c>
      <c r="I11" s="55" t="s">
        <v>94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9"/>
      <c r="G12" s="8"/>
      <c r="H12" s="9">
        <v>42039</v>
      </c>
      <c r="I12" s="55" t="s">
        <v>94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9"/>
      <c r="G13" s="8"/>
      <c r="H13" s="9">
        <v>42039</v>
      </c>
      <c r="I13" s="55" t="s">
        <v>94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1"/>
      <c r="G14" s="16"/>
      <c r="H14" s="17">
        <v>42039</v>
      </c>
      <c r="I14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52" bestFit="1" customWidth="1"/>
    <col min="8" max="9" width="10.625" style="52" customWidth="1"/>
  </cols>
  <sheetData>
    <row r="1" spans="1:9" ht="14.25">
      <c r="A1" s="10" t="s">
        <v>22</v>
      </c>
      <c r="B1" s="82" t="s">
        <v>378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379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6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ref="A7:A13" si="1">ROW()-3</f>
        <v>4</v>
      </c>
      <c r="B7" s="30" t="s">
        <v>245</v>
      </c>
      <c r="C7" s="30" t="s">
        <v>189</v>
      </c>
      <c r="D7" s="30" t="s">
        <v>17</v>
      </c>
      <c r="E7" s="30"/>
      <c r="F7" s="50" t="s">
        <v>157</v>
      </c>
      <c r="G7" s="30" t="s">
        <v>247</v>
      </c>
      <c r="H7" s="22">
        <v>42031</v>
      </c>
      <c r="I7" s="54" t="s">
        <v>94</v>
      </c>
    </row>
    <row r="8" spans="1:9">
      <c r="A8" s="29">
        <f t="shared" si="1"/>
        <v>5</v>
      </c>
      <c r="B8" s="30" t="s">
        <v>372</v>
      </c>
      <c r="C8" s="30" t="s">
        <v>373</v>
      </c>
      <c r="D8" s="30" t="s">
        <v>17</v>
      </c>
      <c r="E8" s="30"/>
      <c r="F8" s="50" t="s">
        <v>157</v>
      </c>
      <c r="G8" s="30" t="s">
        <v>375</v>
      </c>
      <c r="H8" s="22">
        <v>42031</v>
      </c>
      <c r="I8" s="54" t="s">
        <v>94</v>
      </c>
    </row>
    <row r="9" spans="1:9">
      <c r="A9" s="13">
        <f t="shared" si="1"/>
        <v>6</v>
      </c>
      <c r="B9" s="8" t="s">
        <v>104</v>
      </c>
      <c r="C9" s="8" t="s">
        <v>105</v>
      </c>
      <c r="D9" s="8" t="s">
        <v>106</v>
      </c>
      <c r="E9" s="8">
        <v>2000</v>
      </c>
      <c r="F9" s="49"/>
      <c r="G9" s="8"/>
      <c r="H9" s="9">
        <v>42031</v>
      </c>
      <c r="I9" s="55" t="s">
        <v>94</v>
      </c>
    </row>
    <row r="10" spans="1:9">
      <c r="A10" s="13">
        <f t="shared" si="1"/>
        <v>7</v>
      </c>
      <c r="B10" s="8" t="s">
        <v>11</v>
      </c>
      <c r="C10" s="8" t="s">
        <v>43</v>
      </c>
      <c r="D10" s="8" t="s">
        <v>17</v>
      </c>
      <c r="E10" s="8"/>
      <c r="F10" s="49"/>
      <c r="G10" s="8"/>
      <c r="H10" s="9">
        <v>42031</v>
      </c>
      <c r="I10" s="55" t="s">
        <v>94</v>
      </c>
    </row>
    <row r="11" spans="1:9">
      <c r="A11" s="13">
        <f t="shared" si="1"/>
        <v>8</v>
      </c>
      <c r="B11" s="8" t="s">
        <v>12</v>
      </c>
      <c r="C11" s="8" t="s">
        <v>44</v>
      </c>
      <c r="D11" s="8" t="s">
        <v>18</v>
      </c>
      <c r="E11" s="8"/>
      <c r="F11" s="49"/>
      <c r="G11" s="8"/>
      <c r="H11" s="9">
        <v>42031</v>
      </c>
      <c r="I11" s="55" t="s">
        <v>94</v>
      </c>
    </row>
    <row r="12" spans="1:9">
      <c r="A12" s="13">
        <f t="shared" si="1"/>
        <v>9</v>
      </c>
      <c r="B12" s="8" t="s">
        <v>13</v>
      </c>
      <c r="C12" s="8" t="s">
        <v>45</v>
      </c>
      <c r="D12" s="8" t="s">
        <v>17</v>
      </c>
      <c r="E12" s="8"/>
      <c r="F12" s="49"/>
      <c r="G12" s="8"/>
      <c r="H12" s="9">
        <v>42031</v>
      </c>
      <c r="I12" s="55" t="s">
        <v>94</v>
      </c>
    </row>
    <row r="13" spans="1:9" ht="14.25" thickBot="1">
      <c r="A13" s="15">
        <f t="shared" si="1"/>
        <v>10</v>
      </c>
      <c r="B13" s="16" t="s">
        <v>14</v>
      </c>
      <c r="C13" s="16" t="s">
        <v>46</v>
      </c>
      <c r="D13" s="16" t="s">
        <v>18</v>
      </c>
      <c r="E13" s="16"/>
      <c r="F13" s="51"/>
      <c r="G13" s="16"/>
      <c r="H13" s="17">
        <v>42031</v>
      </c>
      <c r="I13" s="56" t="s">
        <v>94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52" bestFit="1" customWidth="1"/>
    <col min="8" max="9" width="10.625" style="52" customWidth="1"/>
  </cols>
  <sheetData>
    <row r="1" spans="1:9" ht="14.25">
      <c r="A1" s="10" t="s">
        <v>1</v>
      </c>
      <c r="B1" s="82" t="s">
        <v>382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383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3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si="0"/>
        <v>4</v>
      </c>
      <c r="B7" s="30" t="s">
        <v>245</v>
      </c>
      <c r="C7" s="30" t="s">
        <v>189</v>
      </c>
      <c r="D7" s="30" t="s">
        <v>17</v>
      </c>
      <c r="E7" s="30"/>
      <c r="F7" s="50" t="s">
        <v>157</v>
      </c>
      <c r="G7" s="30" t="s">
        <v>247</v>
      </c>
      <c r="H7" s="22">
        <v>42039</v>
      </c>
      <c r="I7" s="54" t="s">
        <v>94</v>
      </c>
    </row>
    <row r="8" spans="1:9">
      <c r="A8" s="29">
        <f t="shared" si="0"/>
        <v>5</v>
      </c>
      <c r="B8" s="30" t="s">
        <v>360</v>
      </c>
      <c r="C8" s="30" t="s">
        <v>361</v>
      </c>
      <c r="D8" s="30" t="s">
        <v>17</v>
      </c>
      <c r="E8" s="30"/>
      <c r="F8" s="50" t="s">
        <v>157</v>
      </c>
      <c r="G8" s="30" t="s">
        <v>384</v>
      </c>
      <c r="H8" s="22">
        <v>42039</v>
      </c>
      <c r="I8" s="54" t="s">
        <v>94</v>
      </c>
    </row>
    <row r="9" spans="1:9">
      <c r="A9" s="13">
        <f t="shared" si="0"/>
        <v>6</v>
      </c>
      <c r="B9" s="8" t="s">
        <v>53</v>
      </c>
      <c r="C9" s="8" t="s">
        <v>91</v>
      </c>
      <c r="D9" s="8" t="s">
        <v>16</v>
      </c>
      <c r="E9" s="8">
        <v>2000</v>
      </c>
      <c r="F9" s="49"/>
      <c r="G9" s="8"/>
      <c r="H9" s="9">
        <v>42031</v>
      </c>
      <c r="I9" s="55" t="s">
        <v>94</v>
      </c>
    </row>
    <row r="10" spans="1:9">
      <c r="A10" s="13">
        <f t="shared" si="0"/>
        <v>7</v>
      </c>
      <c r="B10" s="8" t="s">
        <v>11</v>
      </c>
      <c r="C10" s="8" t="s">
        <v>43</v>
      </c>
      <c r="D10" s="8" t="s">
        <v>17</v>
      </c>
      <c r="E10" s="8"/>
      <c r="F10" s="49"/>
      <c r="G10" s="8"/>
      <c r="H10" s="9">
        <v>42031</v>
      </c>
      <c r="I10" s="55" t="s">
        <v>94</v>
      </c>
    </row>
    <row r="11" spans="1:9">
      <c r="A11" s="13">
        <f t="shared" si="0"/>
        <v>8</v>
      </c>
      <c r="B11" s="8" t="s">
        <v>12</v>
      </c>
      <c r="C11" s="8" t="s">
        <v>44</v>
      </c>
      <c r="D11" s="8" t="s">
        <v>18</v>
      </c>
      <c r="E11" s="8"/>
      <c r="F11" s="49"/>
      <c r="G11" s="8"/>
      <c r="H11" s="9">
        <v>42031</v>
      </c>
      <c r="I11" s="55" t="s">
        <v>94</v>
      </c>
    </row>
    <row r="12" spans="1:9">
      <c r="A12" s="13">
        <f t="shared" si="0"/>
        <v>9</v>
      </c>
      <c r="B12" s="8" t="s">
        <v>13</v>
      </c>
      <c r="C12" s="8" t="s">
        <v>45</v>
      </c>
      <c r="D12" s="8" t="s">
        <v>17</v>
      </c>
      <c r="E12" s="8"/>
      <c r="F12" s="49"/>
      <c r="G12" s="8"/>
      <c r="H12" s="9">
        <v>42031</v>
      </c>
      <c r="I12" s="55" t="s">
        <v>94</v>
      </c>
    </row>
    <row r="13" spans="1:9" ht="14.25" thickBot="1">
      <c r="A13" s="15">
        <f t="shared" si="0"/>
        <v>10</v>
      </c>
      <c r="B13" s="16" t="s">
        <v>14</v>
      </c>
      <c r="C13" s="16" t="s">
        <v>46</v>
      </c>
      <c r="D13" s="16" t="s">
        <v>18</v>
      </c>
      <c r="E13" s="16"/>
      <c r="F13" s="51"/>
      <c r="G13" s="16"/>
      <c r="H13" s="17">
        <v>42031</v>
      </c>
      <c r="I13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defaultGridColor="0" colorId="23" workbookViewId="0">
      <pane xSplit="1" ySplit="2" topLeftCell="B3" activePane="bottomRight" state="frozen"/>
      <selection activeCell="E30" sqref="E30"/>
      <selection pane="topRight" activeCell="E30" sqref="E30"/>
      <selection pane="bottomLeft" activeCell="E30" sqref="E30"/>
      <selection pane="bottomRight" activeCell="C22" activeCellId="1" sqref="B5 C22"/>
    </sheetView>
  </sheetViews>
  <sheetFormatPr defaultRowHeight="13.5"/>
  <cols>
    <col min="1" max="1" width="9" style="2"/>
    <col min="2" max="2" width="11" style="2" customWidth="1"/>
    <col min="3" max="3" width="18.25" style="2" customWidth="1"/>
    <col min="4" max="4" width="33" style="2" customWidth="1"/>
    <col min="5" max="6" width="10.625" style="2" customWidth="1"/>
    <col min="7" max="16384" width="9" style="2"/>
  </cols>
  <sheetData>
    <row r="1" spans="1:6" ht="18.75">
      <c r="A1" s="3" t="s">
        <v>24</v>
      </c>
    </row>
    <row r="2" spans="1:6">
      <c r="A2" s="4" t="s">
        <v>0</v>
      </c>
      <c r="B2" s="4" t="s">
        <v>6</v>
      </c>
      <c r="C2" s="4" t="s">
        <v>21</v>
      </c>
      <c r="D2" s="4" t="s">
        <v>2</v>
      </c>
      <c r="E2" s="4" t="s">
        <v>3</v>
      </c>
      <c r="F2" s="4" t="s">
        <v>4</v>
      </c>
    </row>
    <row r="3" spans="1:6">
      <c r="A3" s="5">
        <f>ROW()-2</f>
        <v>1</v>
      </c>
      <c r="B3" s="5" t="s">
        <v>36</v>
      </c>
      <c r="C3" s="5" t="s">
        <v>37</v>
      </c>
      <c r="D3" s="5" t="s">
        <v>38</v>
      </c>
      <c r="E3" s="6">
        <v>41835</v>
      </c>
      <c r="F3" s="5" t="s">
        <v>8</v>
      </c>
    </row>
    <row r="4" spans="1:6">
      <c r="A4" s="5">
        <f t="shared" ref="A4:A6" si="0">ROW()-2</f>
        <v>2</v>
      </c>
      <c r="B4" s="5" t="s">
        <v>32</v>
      </c>
      <c r="C4" s="5" t="s">
        <v>26</v>
      </c>
      <c r="D4" s="5" t="s">
        <v>33</v>
      </c>
      <c r="E4" s="6">
        <v>41831</v>
      </c>
      <c r="F4" s="5" t="s">
        <v>8</v>
      </c>
    </row>
    <row r="5" spans="1:6">
      <c r="A5" s="5">
        <f t="shared" si="0"/>
        <v>3</v>
      </c>
      <c r="B5" s="5" t="s">
        <v>95</v>
      </c>
      <c r="C5" s="5" t="s">
        <v>23</v>
      </c>
      <c r="D5" s="5" t="s">
        <v>34</v>
      </c>
      <c r="E5" s="6">
        <v>41831</v>
      </c>
      <c r="F5" s="5" t="s">
        <v>8</v>
      </c>
    </row>
    <row r="6" spans="1:6">
      <c r="A6" s="5">
        <f t="shared" si="0"/>
        <v>4</v>
      </c>
      <c r="B6" s="5" t="s">
        <v>31</v>
      </c>
      <c r="C6" s="5" t="s">
        <v>30</v>
      </c>
      <c r="D6" s="5" t="s">
        <v>35</v>
      </c>
      <c r="E6" s="6">
        <v>41831</v>
      </c>
      <c r="F6" s="5" t="s">
        <v>8</v>
      </c>
    </row>
    <row r="7" spans="1:6">
      <c r="A7" s="5"/>
      <c r="B7" s="5"/>
      <c r="C7" s="5"/>
      <c r="D7" s="5"/>
      <c r="E7" s="6"/>
      <c r="F7" s="5"/>
    </row>
    <row r="8" spans="1:6">
      <c r="A8" s="5"/>
      <c r="B8" s="5"/>
      <c r="C8" s="5"/>
      <c r="D8" s="5"/>
      <c r="E8" s="6"/>
      <c r="F8" s="5"/>
    </row>
    <row r="9" spans="1:6">
      <c r="A9" s="5"/>
      <c r="B9" s="5"/>
      <c r="C9" s="5"/>
      <c r="D9" s="5"/>
      <c r="E9" s="6"/>
      <c r="F9" s="5"/>
    </row>
    <row r="10" spans="1:6">
      <c r="A10" s="5"/>
      <c r="B10" s="5"/>
      <c r="C10" s="5"/>
      <c r="D10" s="5"/>
      <c r="E10" s="6"/>
      <c r="F10" s="5"/>
    </row>
    <row r="11" spans="1:6">
      <c r="A11" s="5"/>
      <c r="B11" s="5"/>
      <c r="C11" s="5"/>
      <c r="D11" s="5"/>
      <c r="E11" s="6"/>
      <c r="F11" s="5"/>
    </row>
    <row r="12" spans="1:6">
      <c r="A12" s="5"/>
      <c r="B12" s="5"/>
      <c r="C12" s="5"/>
      <c r="D12" s="5"/>
      <c r="E12" s="6"/>
      <c r="F12" s="5"/>
    </row>
    <row r="13" spans="1:6">
      <c r="A13" s="5"/>
      <c r="B13" s="5"/>
      <c r="C13" s="5"/>
      <c r="D13" s="5"/>
      <c r="E13" s="6"/>
      <c r="F13" s="5"/>
    </row>
    <row r="14" spans="1:6">
      <c r="A14" s="5"/>
      <c r="B14" s="5"/>
      <c r="C14" s="5"/>
      <c r="D14" s="5"/>
      <c r="E14" s="6"/>
      <c r="F14" s="5"/>
    </row>
    <row r="15" spans="1:6">
      <c r="A15" s="5"/>
      <c r="B15" s="5"/>
      <c r="C15" s="5"/>
      <c r="D15" s="5"/>
      <c r="E15" s="6"/>
      <c r="F15" s="5"/>
    </row>
    <row r="16" spans="1:6">
      <c r="A16" s="5"/>
      <c r="B16" s="5"/>
      <c r="C16" s="5"/>
      <c r="D16" s="5"/>
      <c r="E16" s="6"/>
      <c r="F16" s="5"/>
    </row>
    <row r="17" spans="1:6">
      <c r="A17" s="5"/>
      <c r="B17" s="5"/>
      <c r="C17" s="5"/>
      <c r="D17" s="5"/>
      <c r="E17" s="6"/>
      <c r="F17" s="5"/>
    </row>
    <row r="18" spans="1:6">
      <c r="A18" s="5"/>
      <c r="B18" s="5"/>
      <c r="C18" s="5"/>
      <c r="D18" s="5"/>
      <c r="E18" s="6"/>
      <c r="F18" s="5"/>
    </row>
    <row r="19" spans="1:6">
      <c r="A19" s="5"/>
      <c r="B19" s="5"/>
      <c r="C19" s="5"/>
      <c r="D19" s="5"/>
      <c r="E19" s="6"/>
      <c r="F19" s="5"/>
    </row>
    <row r="20" spans="1:6">
      <c r="A20" s="5"/>
      <c r="B20" s="5"/>
      <c r="C20" s="5"/>
      <c r="D20" s="5"/>
      <c r="E20" s="6"/>
      <c r="F20" s="5"/>
    </row>
    <row r="21" spans="1:6">
      <c r="A21" s="5"/>
      <c r="B21" s="5"/>
      <c r="C21" s="5"/>
      <c r="D21" s="5"/>
      <c r="E21" s="6"/>
      <c r="F21" s="5"/>
    </row>
    <row r="22" spans="1:6">
      <c r="A22" s="5"/>
      <c r="B22" s="5"/>
      <c r="C22" s="5"/>
      <c r="D22" s="5"/>
      <c r="E22" s="6"/>
      <c r="F22" s="5"/>
    </row>
    <row r="23" spans="1:6">
      <c r="A23" s="5"/>
      <c r="B23" s="5"/>
      <c r="C23" s="5"/>
      <c r="D23" s="5"/>
      <c r="E23" s="6"/>
      <c r="F23" s="5"/>
    </row>
    <row r="24" spans="1:6">
      <c r="A24" s="5"/>
      <c r="B24" s="5"/>
      <c r="C24" s="5"/>
      <c r="D24" s="5"/>
      <c r="E24" s="6"/>
      <c r="F24" s="5"/>
    </row>
    <row r="25" spans="1:6">
      <c r="A25" s="5"/>
      <c r="B25" s="5"/>
      <c r="C25" s="5"/>
      <c r="D25" s="5"/>
      <c r="E25" s="6"/>
      <c r="F25" s="5"/>
    </row>
    <row r="26" spans="1:6">
      <c r="A26" s="5"/>
      <c r="B26" s="5"/>
      <c r="C26" s="5"/>
      <c r="D26" s="5"/>
      <c r="E26" s="6"/>
      <c r="F26" s="5"/>
    </row>
    <row r="27" spans="1:6">
      <c r="A27" s="5"/>
      <c r="B27" s="5"/>
      <c r="C27" s="5"/>
      <c r="D27" s="5"/>
      <c r="E27" s="6"/>
      <c r="F27" s="5"/>
    </row>
    <row r="28" spans="1:6">
      <c r="A28" s="5"/>
      <c r="B28" s="5"/>
      <c r="C28" s="5"/>
      <c r="D28" s="5"/>
      <c r="E28" s="6"/>
      <c r="F28" s="5"/>
    </row>
    <row r="29" spans="1:6">
      <c r="A29" s="5"/>
      <c r="B29" s="5"/>
      <c r="C29" s="5"/>
      <c r="D29" s="5"/>
      <c r="E29" s="6"/>
      <c r="F29" s="5"/>
    </row>
    <row r="30" spans="1:6">
      <c r="A30" s="5"/>
      <c r="B30" s="5"/>
      <c r="C30" s="5"/>
      <c r="D30" s="5"/>
      <c r="E30" s="6"/>
      <c r="F30" s="5"/>
    </row>
    <row r="31" spans="1:6">
      <c r="A31" s="5"/>
      <c r="B31" s="5"/>
      <c r="C31" s="5"/>
      <c r="D31" s="5"/>
      <c r="E31" s="6"/>
      <c r="F31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216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221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4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42031</v>
      </c>
      <c r="I7" s="57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42031</v>
      </c>
      <c r="I8" s="54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42031</v>
      </c>
      <c r="I9" s="54" t="s">
        <v>94</v>
      </c>
    </row>
    <row r="10" spans="1:9">
      <c r="A10" s="13">
        <f t="shared" si="0"/>
        <v>7</v>
      </c>
      <c r="B10" s="8" t="s">
        <v>53</v>
      </c>
      <c r="C10" s="8" t="s">
        <v>91</v>
      </c>
      <c r="D10" s="8" t="s">
        <v>16</v>
      </c>
      <c r="E10" s="8">
        <v>2000</v>
      </c>
      <c r="F10" s="49"/>
      <c r="G10" s="8"/>
      <c r="H10" s="9">
        <v>42031</v>
      </c>
      <c r="I10" s="55" t="s">
        <v>94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9"/>
      <c r="G11" s="8"/>
      <c r="H11" s="9">
        <v>42031</v>
      </c>
      <c r="I11" s="55" t="s">
        <v>94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9"/>
      <c r="G12" s="8"/>
      <c r="H12" s="9">
        <v>42031</v>
      </c>
      <c r="I12" s="55" t="s">
        <v>94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9"/>
      <c r="G13" s="8"/>
      <c r="H13" s="9">
        <v>42031</v>
      </c>
      <c r="I13" s="55" t="s">
        <v>94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1"/>
      <c r="G14" s="16"/>
      <c r="H14" s="17">
        <v>42031</v>
      </c>
      <c r="I14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80</v>
      </c>
      <c r="B1" s="82" t="s">
        <v>239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240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7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42031</v>
      </c>
      <c r="I7" s="57" t="s">
        <v>94</v>
      </c>
    </row>
    <row r="8" spans="1:9">
      <c r="A8" s="29">
        <f t="shared" ref="A8:A14" si="1">ROW()-3</f>
        <v>5</v>
      </c>
      <c r="B8" s="30" t="s">
        <v>244</v>
      </c>
      <c r="C8" s="30" t="s">
        <v>374</v>
      </c>
      <c r="D8" s="30" t="s">
        <v>17</v>
      </c>
      <c r="E8" s="30"/>
      <c r="F8" s="50" t="s">
        <v>157</v>
      </c>
      <c r="G8" s="30"/>
      <c r="H8" s="22">
        <v>42031</v>
      </c>
      <c r="I8" s="54" t="s">
        <v>94</v>
      </c>
    </row>
    <row r="9" spans="1:9">
      <c r="A9" s="29">
        <f t="shared" si="1"/>
        <v>6</v>
      </c>
      <c r="B9" s="30" t="s">
        <v>380</v>
      </c>
      <c r="C9" s="30" t="s">
        <v>381</v>
      </c>
      <c r="D9" s="30" t="s">
        <v>17</v>
      </c>
      <c r="E9" s="30">
        <v>80</v>
      </c>
      <c r="F9" s="50"/>
      <c r="G9" s="30"/>
      <c r="H9" s="22">
        <v>42031</v>
      </c>
      <c r="I9" s="54" t="s">
        <v>94</v>
      </c>
    </row>
    <row r="10" spans="1:9">
      <c r="A10" s="13">
        <f t="shared" si="1"/>
        <v>7</v>
      </c>
      <c r="B10" s="8" t="s">
        <v>104</v>
      </c>
      <c r="C10" s="8" t="s">
        <v>105</v>
      </c>
      <c r="D10" s="8" t="s">
        <v>106</v>
      </c>
      <c r="E10" s="8">
        <v>2000</v>
      </c>
      <c r="F10" s="49"/>
      <c r="G10" s="8"/>
      <c r="H10" s="9">
        <v>42031</v>
      </c>
      <c r="I10" s="55" t="s">
        <v>94</v>
      </c>
    </row>
    <row r="11" spans="1:9">
      <c r="A11" s="13">
        <f t="shared" si="1"/>
        <v>8</v>
      </c>
      <c r="B11" s="8" t="s">
        <v>11</v>
      </c>
      <c r="C11" s="8" t="s">
        <v>43</v>
      </c>
      <c r="D11" s="8" t="s">
        <v>17</v>
      </c>
      <c r="E11" s="8"/>
      <c r="F11" s="49"/>
      <c r="G11" s="8"/>
      <c r="H11" s="9">
        <v>42031</v>
      </c>
      <c r="I11" s="55" t="s">
        <v>94</v>
      </c>
    </row>
    <row r="12" spans="1:9">
      <c r="A12" s="13">
        <f t="shared" si="1"/>
        <v>9</v>
      </c>
      <c r="B12" s="8" t="s">
        <v>12</v>
      </c>
      <c r="C12" s="8" t="s">
        <v>44</v>
      </c>
      <c r="D12" s="8" t="s">
        <v>18</v>
      </c>
      <c r="E12" s="8"/>
      <c r="F12" s="49"/>
      <c r="G12" s="8"/>
      <c r="H12" s="9">
        <v>42031</v>
      </c>
      <c r="I12" s="55" t="s">
        <v>94</v>
      </c>
    </row>
    <row r="13" spans="1:9">
      <c r="A13" s="13">
        <f t="shared" si="1"/>
        <v>10</v>
      </c>
      <c r="B13" s="8" t="s">
        <v>13</v>
      </c>
      <c r="C13" s="8" t="s">
        <v>45</v>
      </c>
      <c r="D13" s="8" t="s">
        <v>17</v>
      </c>
      <c r="E13" s="8"/>
      <c r="F13" s="49"/>
      <c r="G13" s="8"/>
      <c r="H13" s="9">
        <v>42031</v>
      </c>
      <c r="I13" s="55" t="s">
        <v>94</v>
      </c>
    </row>
    <row r="14" spans="1:9" ht="14.25" thickBot="1">
      <c r="A14" s="15">
        <f t="shared" si="1"/>
        <v>11</v>
      </c>
      <c r="B14" s="16" t="s">
        <v>14</v>
      </c>
      <c r="C14" s="16" t="s">
        <v>46</v>
      </c>
      <c r="D14" s="16" t="s">
        <v>18</v>
      </c>
      <c r="E14" s="16"/>
      <c r="F14" s="51"/>
      <c r="G14" s="16"/>
      <c r="H14" s="17">
        <v>42031</v>
      </c>
      <c r="I14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F20" sqref="F2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318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320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42033</v>
      </c>
      <c r="I4" s="57" t="s">
        <v>8</v>
      </c>
    </row>
    <row r="5" spans="1:9">
      <c r="A5" s="13">
        <f t="shared" ref="A5:A14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42033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42033</v>
      </c>
      <c r="I6" s="57" t="s">
        <v>94</v>
      </c>
    </row>
    <row r="7" spans="1:9">
      <c r="A7" s="29">
        <f t="shared" si="0"/>
        <v>4</v>
      </c>
      <c r="B7" s="30" t="s">
        <v>54</v>
      </c>
      <c r="C7" s="30" t="s">
        <v>59</v>
      </c>
      <c r="D7" s="30" t="s">
        <v>16</v>
      </c>
      <c r="E7" s="30">
        <v>80</v>
      </c>
      <c r="F7" s="50"/>
      <c r="G7" s="30"/>
      <c r="H7" s="22">
        <v>42033</v>
      </c>
      <c r="I7" s="54" t="s">
        <v>94</v>
      </c>
    </row>
    <row r="8" spans="1:9">
      <c r="A8" s="29">
        <f t="shared" si="0"/>
        <v>5</v>
      </c>
      <c r="B8" s="30" t="s">
        <v>39</v>
      </c>
      <c r="C8" s="30" t="s">
        <v>56</v>
      </c>
      <c r="D8" s="30" t="s">
        <v>16</v>
      </c>
      <c r="E8" s="30">
        <v>200</v>
      </c>
      <c r="F8" s="50"/>
      <c r="G8" s="30"/>
      <c r="H8" s="22">
        <v>42033</v>
      </c>
      <c r="I8" s="54" t="s">
        <v>94</v>
      </c>
    </row>
    <row r="9" spans="1:9">
      <c r="A9" s="29">
        <f t="shared" si="0"/>
        <v>6</v>
      </c>
      <c r="B9" s="30" t="s">
        <v>109</v>
      </c>
      <c r="C9" s="30" t="s">
        <v>114</v>
      </c>
      <c r="D9" s="30" t="s">
        <v>101</v>
      </c>
      <c r="E9" s="30"/>
      <c r="F9" s="50"/>
      <c r="G9" s="30" t="s">
        <v>309</v>
      </c>
      <c r="H9" s="22">
        <v>42033</v>
      </c>
      <c r="I9" s="54" t="s">
        <v>94</v>
      </c>
    </row>
    <row r="10" spans="1:9">
      <c r="A10" s="13">
        <f t="shared" si="0"/>
        <v>7</v>
      </c>
      <c r="B10" s="8" t="s">
        <v>53</v>
      </c>
      <c r="C10" s="8" t="s">
        <v>91</v>
      </c>
      <c r="D10" s="8" t="s">
        <v>16</v>
      </c>
      <c r="E10" s="8">
        <v>2000</v>
      </c>
      <c r="F10" s="49"/>
      <c r="G10" s="8"/>
      <c r="H10" s="9">
        <v>42033</v>
      </c>
      <c r="I10" s="55" t="s">
        <v>94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9"/>
      <c r="G11" s="8"/>
      <c r="H11" s="9">
        <v>42033</v>
      </c>
      <c r="I11" s="55" t="s">
        <v>94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9"/>
      <c r="G12" s="8"/>
      <c r="H12" s="9">
        <v>42033</v>
      </c>
      <c r="I12" s="55" t="s">
        <v>94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9"/>
      <c r="G13" s="8"/>
      <c r="H13" s="9">
        <v>42033</v>
      </c>
      <c r="I13" s="55" t="s">
        <v>94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1"/>
      <c r="G14" s="16"/>
      <c r="H14" s="17">
        <v>42033</v>
      </c>
      <c r="I14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G13" sqref="G13:G1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387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388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42033</v>
      </c>
      <c r="I4" s="57" t="s">
        <v>8</v>
      </c>
    </row>
    <row r="5" spans="1:9">
      <c r="A5" s="13">
        <f t="shared" ref="A5:A14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42033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42033</v>
      </c>
      <c r="I6" s="57" t="s">
        <v>94</v>
      </c>
    </row>
    <row r="7" spans="1:9">
      <c r="A7" s="29">
        <f t="shared" si="0"/>
        <v>4</v>
      </c>
      <c r="B7" s="30" t="s">
        <v>389</v>
      </c>
      <c r="C7" s="30" t="s">
        <v>390</v>
      </c>
      <c r="D7" s="30" t="s">
        <v>16</v>
      </c>
      <c r="E7" s="30">
        <v>200</v>
      </c>
      <c r="F7" s="50"/>
      <c r="G7" s="30"/>
      <c r="H7" s="22">
        <v>42033</v>
      </c>
      <c r="I7" s="54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42033</v>
      </c>
      <c r="I8" s="54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42033</v>
      </c>
      <c r="I9" s="54" t="s">
        <v>94</v>
      </c>
    </row>
    <row r="10" spans="1:9">
      <c r="A10" s="13">
        <f t="shared" si="0"/>
        <v>7</v>
      </c>
      <c r="B10" s="8" t="s">
        <v>53</v>
      </c>
      <c r="C10" s="8" t="s">
        <v>91</v>
      </c>
      <c r="D10" s="8" t="s">
        <v>16</v>
      </c>
      <c r="E10" s="8">
        <v>2000</v>
      </c>
      <c r="F10" s="49"/>
      <c r="G10" s="8"/>
      <c r="H10" s="9">
        <v>42033</v>
      </c>
      <c r="I10" s="55" t="s">
        <v>94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9"/>
      <c r="G11" s="8"/>
      <c r="H11" s="9">
        <v>42033</v>
      </c>
      <c r="I11" s="55" t="s">
        <v>94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9"/>
      <c r="G12" s="8"/>
      <c r="H12" s="9">
        <v>42033</v>
      </c>
      <c r="I12" s="55" t="s">
        <v>94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9"/>
      <c r="G13" s="8"/>
      <c r="H13" s="9">
        <v>42033</v>
      </c>
      <c r="I13" s="55" t="s">
        <v>94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1"/>
      <c r="G14" s="16"/>
      <c r="H14" s="17">
        <v>42033</v>
      </c>
      <c r="I14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146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200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7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42031</v>
      </c>
      <c r="I7" s="57" t="s">
        <v>94</v>
      </c>
    </row>
    <row r="8" spans="1:9">
      <c r="A8" s="29">
        <f t="shared" ref="A8:A18" si="1">ROW()-3</f>
        <v>5</v>
      </c>
      <c r="B8" s="30" t="s">
        <v>391</v>
      </c>
      <c r="C8" s="30" t="s">
        <v>393</v>
      </c>
      <c r="D8" s="30" t="s">
        <v>395</v>
      </c>
      <c r="E8" s="30"/>
      <c r="F8" s="50"/>
      <c r="G8" s="30" t="s">
        <v>396</v>
      </c>
      <c r="H8" s="22">
        <v>42012</v>
      </c>
      <c r="I8" s="54" t="s">
        <v>94</v>
      </c>
    </row>
    <row r="9" spans="1:9">
      <c r="A9" s="29">
        <f t="shared" si="1"/>
        <v>6</v>
      </c>
      <c r="B9" s="30" t="s">
        <v>392</v>
      </c>
      <c r="C9" s="30" t="s">
        <v>394</v>
      </c>
      <c r="D9" s="30" t="s">
        <v>395</v>
      </c>
      <c r="E9" s="30"/>
      <c r="F9" s="50"/>
      <c r="G9" s="30" t="s">
        <v>397</v>
      </c>
      <c r="H9" s="22">
        <v>42012</v>
      </c>
      <c r="I9" s="54" t="s">
        <v>94</v>
      </c>
    </row>
    <row r="10" spans="1:9">
      <c r="A10" s="29">
        <f t="shared" si="1"/>
        <v>7</v>
      </c>
      <c r="B10" s="30" t="s">
        <v>389</v>
      </c>
      <c r="C10" s="30" t="s">
        <v>390</v>
      </c>
      <c r="D10" s="30" t="s">
        <v>16</v>
      </c>
      <c r="E10" s="30">
        <v>80</v>
      </c>
      <c r="F10" s="50"/>
      <c r="G10" s="30"/>
      <c r="H10" s="22">
        <v>42012</v>
      </c>
      <c r="I10" s="54" t="s">
        <v>94</v>
      </c>
    </row>
    <row r="11" spans="1:9">
      <c r="A11" s="29">
        <f t="shared" si="1"/>
        <v>8</v>
      </c>
      <c r="B11" s="30" t="s">
        <v>54</v>
      </c>
      <c r="C11" s="30" t="s">
        <v>59</v>
      </c>
      <c r="D11" s="30" t="s">
        <v>16</v>
      </c>
      <c r="E11" s="30">
        <v>80</v>
      </c>
      <c r="F11" s="50"/>
      <c r="G11" s="30"/>
      <c r="H11" s="22">
        <v>42012</v>
      </c>
      <c r="I11" s="54" t="s">
        <v>94</v>
      </c>
    </row>
    <row r="12" spans="1:9">
      <c r="A12" s="29">
        <f t="shared" si="1"/>
        <v>9</v>
      </c>
      <c r="B12" s="30" t="s">
        <v>39</v>
      </c>
      <c r="C12" s="30" t="s">
        <v>56</v>
      </c>
      <c r="D12" s="30" t="s">
        <v>16</v>
      </c>
      <c r="E12" s="30">
        <v>200</v>
      </c>
      <c r="F12" s="50"/>
      <c r="G12" s="30"/>
      <c r="H12" s="22">
        <v>42012</v>
      </c>
      <c r="I12" s="54" t="s">
        <v>94</v>
      </c>
    </row>
    <row r="13" spans="1:9">
      <c r="A13" s="29">
        <f t="shared" si="1"/>
        <v>10</v>
      </c>
      <c r="B13" s="30" t="s">
        <v>308</v>
      </c>
      <c r="C13" s="30" t="s">
        <v>310</v>
      </c>
      <c r="D13" s="30" t="s">
        <v>168</v>
      </c>
      <c r="E13" s="30"/>
      <c r="F13" s="50"/>
      <c r="G13" s="30" t="s">
        <v>309</v>
      </c>
      <c r="H13" s="22">
        <v>42012</v>
      </c>
      <c r="I13" s="54" t="s">
        <v>94</v>
      </c>
    </row>
    <row r="14" spans="1:9">
      <c r="A14" s="13">
        <f t="shared" si="1"/>
        <v>11</v>
      </c>
      <c r="B14" s="8" t="s">
        <v>53</v>
      </c>
      <c r="C14" s="8" t="s">
        <v>91</v>
      </c>
      <c r="D14" s="8" t="s">
        <v>16</v>
      </c>
      <c r="E14" s="8">
        <v>2000</v>
      </c>
      <c r="F14" s="49"/>
      <c r="G14" s="8"/>
      <c r="H14" s="9">
        <v>42031</v>
      </c>
      <c r="I14" s="55" t="s">
        <v>94</v>
      </c>
    </row>
    <row r="15" spans="1:9">
      <c r="A15" s="13">
        <f t="shared" si="1"/>
        <v>12</v>
      </c>
      <c r="B15" s="8" t="s">
        <v>11</v>
      </c>
      <c r="C15" s="8" t="s">
        <v>43</v>
      </c>
      <c r="D15" s="8" t="s">
        <v>17</v>
      </c>
      <c r="E15" s="8"/>
      <c r="F15" s="49"/>
      <c r="G15" s="8"/>
      <c r="H15" s="9">
        <v>42012</v>
      </c>
      <c r="I15" s="55" t="s">
        <v>94</v>
      </c>
    </row>
    <row r="16" spans="1:9">
      <c r="A16" s="13">
        <f t="shared" si="1"/>
        <v>13</v>
      </c>
      <c r="B16" s="8" t="s">
        <v>12</v>
      </c>
      <c r="C16" s="8" t="s">
        <v>44</v>
      </c>
      <c r="D16" s="8" t="s">
        <v>18</v>
      </c>
      <c r="E16" s="8"/>
      <c r="F16" s="49"/>
      <c r="G16" s="8"/>
      <c r="H16" s="9">
        <v>42012</v>
      </c>
      <c r="I16" s="55" t="s">
        <v>94</v>
      </c>
    </row>
    <row r="17" spans="1:9">
      <c r="A17" s="13">
        <f t="shared" si="1"/>
        <v>14</v>
      </c>
      <c r="B17" s="8" t="s">
        <v>13</v>
      </c>
      <c r="C17" s="8" t="s">
        <v>45</v>
      </c>
      <c r="D17" s="8" t="s">
        <v>17</v>
      </c>
      <c r="E17" s="8"/>
      <c r="F17" s="49"/>
      <c r="G17" s="8"/>
      <c r="H17" s="9">
        <v>42012</v>
      </c>
      <c r="I17" s="55" t="s">
        <v>94</v>
      </c>
    </row>
    <row r="18" spans="1:9" ht="14.25" thickBot="1">
      <c r="A18" s="15">
        <f t="shared" si="1"/>
        <v>15</v>
      </c>
      <c r="B18" s="16" t="s">
        <v>14</v>
      </c>
      <c r="C18" s="16" t="s">
        <v>46</v>
      </c>
      <c r="D18" s="16" t="s">
        <v>18</v>
      </c>
      <c r="E18" s="16"/>
      <c r="F18" s="51"/>
      <c r="G18" s="16"/>
      <c r="H18" s="17">
        <v>42012</v>
      </c>
      <c r="I18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34.625" customWidth="1"/>
    <col min="8" max="9" width="10.625" style="52" customWidth="1"/>
  </cols>
  <sheetData>
    <row r="1" spans="1:9" ht="14.25">
      <c r="A1" s="10" t="s">
        <v>1</v>
      </c>
      <c r="B1" s="82" t="s">
        <v>305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201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8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42012</v>
      </c>
      <c r="I4" s="49" t="s">
        <v>8</v>
      </c>
    </row>
    <row r="5" spans="1:9">
      <c r="A5" s="8">
        <f t="shared" ref="A5:A15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42012</v>
      </c>
      <c r="I5" s="49" t="s">
        <v>94</v>
      </c>
    </row>
    <row r="6" spans="1:9">
      <c r="A6" s="13">
        <f t="shared" si="0"/>
        <v>3</v>
      </c>
      <c r="B6" s="8" t="s">
        <v>88</v>
      </c>
      <c r="C6" s="8" t="s">
        <v>89</v>
      </c>
      <c r="D6" s="8" t="s">
        <v>16</v>
      </c>
      <c r="E6" s="8">
        <v>40</v>
      </c>
      <c r="F6" s="49"/>
      <c r="G6" s="8"/>
      <c r="H6" s="9">
        <v>42012</v>
      </c>
      <c r="I6" s="49" t="s">
        <v>94</v>
      </c>
    </row>
    <row r="7" spans="1:9">
      <c r="A7" s="29">
        <f t="shared" si="0"/>
        <v>4</v>
      </c>
      <c r="B7" s="30" t="s">
        <v>202</v>
      </c>
      <c r="C7" s="30" t="s">
        <v>203</v>
      </c>
      <c r="D7" s="30" t="s">
        <v>17</v>
      </c>
      <c r="E7" s="30"/>
      <c r="F7" s="50" t="s">
        <v>190</v>
      </c>
      <c r="G7" s="30" t="s">
        <v>205</v>
      </c>
      <c r="H7" s="22">
        <v>42012</v>
      </c>
      <c r="I7" s="54" t="s">
        <v>94</v>
      </c>
    </row>
    <row r="8" spans="1:9">
      <c r="A8" s="29">
        <f t="shared" si="0"/>
        <v>5</v>
      </c>
      <c r="B8" s="30" t="s">
        <v>152</v>
      </c>
      <c r="C8" s="30" t="s">
        <v>59</v>
      </c>
      <c r="D8" s="30" t="s">
        <v>16</v>
      </c>
      <c r="E8" s="30">
        <v>80</v>
      </c>
      <c r="F8" s="50"/>
      <c r="G8" s="30"/>
      <c r="H8" s="22">
        <v>42012</v>
      </c>
      <c r="I8" s="54" t="s">
        <v>94</v>
      </c>
    </row>
    <row r="9" spans="1:9">
      <c r="A9" s="29">
        <f t="shared" si="0"/>
        <v>6</v>
      </c>
      <c r="B9" s="30" t="s">
        <v>193</v>
      </c>
      <c r="C9" s="30" t="s">
        <v>195</v>
      </c>
      <c r="D9" s="30" t="s">
        <v>17</v>
      </c>
      <c r="E9" s="30"/>
      <c r="F9" s="50"/>
      <c r="G9" s="30" t="s">
        <v>194</v>
      </c>
      <c r="H9" s="22">
        <v>42012</v>
      </c>
      <c r="I9" s="54" t="s">
        <v>94</v>
      </c>
    </row>
    <row r="10" spans="1:9">
      <c r="A10" s="29">
        <f t="shared" si="0"/>
        <v>7</v>
      </c>
      <c r="B10" s="30" t="s">
        <v>207</v>
      </c>
      <c r="C10" s="30" t="s">
        <v>204</v>
      </c>
      <c r="D10" s="30" t="s">
        <v>17</v>
      </c>
      <c r="E10" s="30"/>
      <c r="F10" s="50"/>
      <c r="G10" s="30" t="s">
        <v>206</v>
      </c>
      <c r="H10" s="22">
        <v>42012</v>
      </c>
      <c r="I10" s="54" t="s">
        <v>94</v>
      </c>
    </row>
    <row r="11" spans="1:9">
      <c r="A11" s="29">
        <f t="shared" si="0"/>
        <v>8</v>
      </c>
      <c r="B11" s="30" t="s">
        <v>53</v>
      </c>
      <c r="C11" s="30" t="s">
        <v>91</v>
      </c>
      <c r="D11" s="30" t="s">
        <v>16</v>
      </c>
      <c r="E11" s="30">
        <v>2000</v>
      </c>
      <c r="F11" s="50"/>
      <c r="G11" s="30"/>
      <c r="H11" s="22">
        <v>42012</v>
      </c>
      <c r="I11" s="54" t="s">
        <v>94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9"/>
      <c r="G12" s="8"/>
      <c r="H12" s="9">
        <v>42012</v>
      </c>
      <c r="I12" s="55" t="s">
        <v>94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9"/>
      <c r="G13" s="8"/>
      <c r="H13" s="9">
        <v>42012</v>
      </c>
      <c r="I13" s="55" t="s">
        <v>94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9"/>
      <c r="G14" s="8"/>
      <c r="H14" s="9">
        <v>42012</v>
      </c>
      <c r="I14" s="55" t="s">
        <v>94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1"/>
      <c r="G15" s="16"/>
      <c r="H15" s="17">
        <v>42012</v>
      </c>
      <c r="I15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258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313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4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42031</v>
      </c>
      <c r="I7" s="57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42031</v>
      </c>
      <c r="I8" s="54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42031</v>
      </c>
      <c r="I9" s="54" t="s">
        <v>94</v>
      </c>
    </row>
    <row r="10" spans="1:9">
      <c r="A10" s="13">
        <f t="shared" si="0"/>
        <v>7</v>
      </c>
      <c r="B10" s="8" t="s">
        <v>53</v>
      </c>
      <c r="C10" s="8" t="s">
        <v>91</v>
      </c>
      <c r="D10" s="8" t="s">
        <v>16</v>
      </c>
      <c r="E10" s="8">
        <v>2000</v>
      </c>
      <c r="F10" s="49"/>
      <c r="G10" s="8"/>
      <c r="H10" s="9">
        <v>42031</v>
      </c>
      <c r="I10" s="55" t="s">
        <v>94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9"/>
      <c r="G11" s="8"/>
      <c r="H11" s="9">
        <v>42031</v>
      </c>
      <c r="I11" s="55" t="s">
        <v>94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9"/>
      <c r="G12" s="8"/>
      <c r="H12" s="9">
        <v>42031</v>
      </c>
      <c r="I12" s="55" t="s">
        <v>94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9"/>
      <c r="G13" s="8"/>
      <c r="H13" s="9">
        <v>42031</v>
      </c>
      <c r="I13" s="55" t="s">
        <v>94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1"/>
      <c r="G14" s="16"/>
      <c r="H14" s="17">
        <v>42031</v>
      </c>
      <c r="I14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B10" sqref="B10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324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327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42033</v>
      </c>
      <c r="I4" s="57" t="s">
        <v>8</v>
      </c>
    </row>
    <row r="5" spans="1:9">
      <c r="A5" s="13">
        <f t="shared" ref="A5:A15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42033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42033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42033</v>
      </c>
      <c r="I7" s="57" t="s">
        <v>94</v>
      </c>
    </row>
    <row r="8" spans="1:9">
      <c r="A8" s="29">
        <f t="shared" si="0"/>
        <v>5</v>
      </c>
      <c r="B8" s="30" t="s">
        <v>330</v>
      </c>
      <c r="C8" s="30" t="s">
        <v>331</v>
      </c>
      <c r="D8" s="30" t="s">
        <v>323</v>
      </c>
      <c r="E8" s="30"/>
      <c r="F8" s="50"/>
      <c r="G8" s="30"/>
      <c r="H8" s="22">
        <v>42033</v>
      </c>
      <c r="I8" s="54" t="s">
        <v>94</v>
      </c>
    </row>
    <row r="9" spans="1:9">
      <c r="A9" s="29">
        <f t="shared" si="0"/>
        <v>6</v>
      </c>
      <c r="B9" s="30" t="s">
        <v>332</v>
      </c>
      <c r="C9" s="30" t="s">
        <v>333</v>
      </c>
      <c r="D9" s="30" t="s">
        <v>323</v>
      </c>
      <c r="E9" s="30"/>
      <c r="F9" s="50"/>
      <c r="G9" s="30"/>
      <c r="H9" s="22">
        <v>42033</v>
      </c>
      <c r="I9" s="54" t="s">
        <v>94</v>
      </c>
    </row>
    <row r="10" spans="1:9">
      <c r="A10" s="29">
        <f t="shared" si="0"/>
        <v>7</v>
      </c>
      <c r="B10" s="30" t="s">
        <v>321</v>
      </c>
      <c r="C10" s="30" t="s">
        <v>335</v>
      </c>
      <c r="D10" s="30" t="s">
        <v>322</v>
      </c>
      <c r="E10" s="30"/>
      <c r="F10" s="50"/>
      <c r="G10" s="30"/>
      <c r="H10" s="22">
        <v>42033</v>
      </c>
      <c r="I10" s="54" t="s">
        <v>94</v>
      </c>
    </row>
    <row r="11" spans="1:9">
      <c r="A11" s="13">
        <f t="shared" si="0"/>
        <v>8</v>
      </c>
      <c r="B11" s="8" t="s">
        <v>53</v>
      </c>
      <c r="C11" s="8" t="s">
        <v>91</v>
      </c>
      <c r="D11" s="8" t="s">
        <v>16</v>
      </c>
      <c r="E11" s="8">
        <v>2000</v>
      </c>
      <c r="F11" s="49"/>
      <c r="G11" s="8"/>
      <c r="H11" s="9">
        <v>42033</v>
      </c>
      <c r="I11" s="55" t="s">
        <v>94</v>
      </c>
    </row>
    <row r="12" spans="1:9">
      <c r="A12" s="13">
        <f t="shared" si="0"/>
        <v>9</v>
      </c>
      <c r="B12" s="8" t="s">
        <v>11</v>
      </c>
      <c r="C12" s="8" t="s">
        <v>43</v>
      </c>
      <c r="D12" s="8" t="s">
        <v>17</v>
      </c>
      <c r="E12" s="8"/>
      <c r="F12" s="49"/>
      <c r="G12" s="8"/>
      <c r="H12" s="9">
        <v>42033</v>
      </c>
      <c r="I12" s="55" t="s">
        <v>94</v>
      </c>
    </row>
    <row r="13" spans="1:9">
      <c r="A13" s="13">
        <f t="shared" si="0"/>
        <v>10</v>
      </c>
      <c r="B13" s="8" t="s">
        <v>12</v>
      </c>
      <c r="C13" s="8" t="s">
        <v>44</v>
      </c>
      <c r="D13" s="8" t="s">
        <v>18</v>
      </c>
      <c r="E13" s="8"/>
      <c r="F13" s="49"/>
      <c r="G13" s="8"/>
      <c r="H13" s="9">
        <v>42033</v>
      </c>
      <c r="I13" s="55" t="s">
        <v>94</v>
      </c>
    </row>
    <row r="14" spans="1:9">
      <c r="A14" s="13">
        <f t="shared" si="0"/>
        <v>11</v>
      </c>
      <c r="B14" s="8" t="s">
        <v>13</v>
      </c>
      <c r="C14" s="8" t="s">
        <v>45</v>
      </c>
      <c r="D14" s="8" t="s">
        <v>17</v>
      </c>
      <c r="E14" s="8"/>
      <c r="F14" s="49"/>
      <c r="G14" s="8"/>
      <c r="H14" s="9">
        <v>42033</v>
      </c>
      <c r="I14" s="55" t="s">
        <v>94</v>
      </c>
    </row>
    <row r="15" spans="1:9" ht="14.25" thickBot="1">
      <c r="A15" s="15">
        <f t="shared" si="0"/>
        <v>12</v>
      </c>
      <c r="B15" s="16" t="s">
        <v>14</v>
      </c>
      <c r="C15" s="16" t="s">
        <v>46</v>
      </c>
      <c r="D15" s="16" t="s">
        <v>18</v>
      </c>
      <c r="E15" s="16"/>
      <c r="F15" s="51"/>
      <c r="G15" s="16"/>
      <c r="H15" s="17">
        <v>42033</v>
      </c>
      <c r="I15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B4" sqref="B4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398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399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42039</v>
      </c>
      <c r="I4" s="57" t="s">
        <v>8</v>
      </c>
    </row>
    <row r="5" spans="1:9">
      <c r="A5" s="13">
        <f t="shared" ref="A5:A14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42039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42039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42039</v>
      </c>
      <c r="I7" s="57" t="s">
        <v>94</v>
      </c>
    </row>
    <row r="8" spans="1:9">
      <c r="A8" s="29">
        <f t="shared" si="0"/>
        <v>5</v>
      </c>
      <c r="B8" s="30" t="s">
        <v>330</v>
      </c>
      <c r="C8" s="30" t="s">
        <v>331</v>
      </c>
      <c r="D8" s="30" t="s">
        <v>323</v>
      </c>
      <c r="E8" s="30"/>
      <c r="F8" s="50"/>
      <c r="G8" s="30"/>
      <c r="H8" s="22">
        <v>42039</v>
      </c>
      <c r="I8" s="54" t="s">
        <v>94</v>
      </c>
    </row>
    <row r="9" spans="1:9">
      <c r="A9" s="29">
        <f t="shared" si="0"/>
        <v>6</v>
      </c>
      <c r="B9" s="30" t="s">
        <v>392</v>
      </c>
      <c r="C9" s="30" t="s">
        <v>400</v>
      </c>
      <c r="D9" s="30" t="s">
        <v>323</v>
      </c>
      <c r="E9" s="30"/>
      <c r="F9" s="50"/>
      <c r="G9" s="30"/>
      <c r="H9" s="22">
        <v>42039</v>
      </c>
      <c r="I9" s="54" t="s">
        <v>94</v>
      </c>
    </row>
    <row r="10" spans="1:9">
      <c r="A10" s="13">
        <f t="shared" si="0"/>
        <v>7</v>
      </c>
      <c r="B10" s="8" t="s">
        <v>53</v>
      </c>
      <c r="C10" s="8" t="s">
        <v>91</v>
      </c>
      <c r="D10" s="8" t="s">
        <v>16</v>
      </c>
      <c r="E10" s="8">
        <v>2000</v>
      </c>
      <c r="F10" s="49"/>
      <c r="G10" s="8"/>
      <c r="H10" s="9">
        <v>42039</v>
      </c>
      <c r="I10" s="55" t="s">
        <v>94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9"/>
      <c r="G11" s="8"/>
      <c r="H11" s="9">
        <v>42039</v>
      </c>
      <c r="I11" s="55" t="s">
        <v>94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9"/>
      <c r="G12" s="8"/>
      <c r="H12" s="9">
        <v>42039</v>
      </c>
      <c r="I12" s="55" t="s">
        <v>94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9"/>
      <c r="G13" s="8"/>
      <c r="H13" s="9">
        <v>42039</v>
      </c>
      <c r="I13" s="55" t="s">
        <v>94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1"/>
      <c r="G14" s="16"/>
      <c r="H14" s="17">
        <v>42039</v>
      </c>
      <c r="I14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defaultGridColor="0" colorId="23" workbookViewId="0">
      <pane xSplit="1" ySplit="3" topLeftCell="B4" activePane="bottomRight" state="frozen"/>
      <selection activeCell="D8" sqref="D8"/>
      <selection pane="topRight" activeCell="D8" sqref="D8"/>
      <selection pane="bottomLeft" activeCell="D8" sqref="D8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311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312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14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13">
        <f t="shared" si="0"/>
        <v>4</v>
      </c>
      <c r="B7" s="8" t="s">
        <v>241</v>
      </c>
      <c r="C7" s="8" t="s">
        <v>243</v>
      </c>
      <c r="D7" s="8" t="s">
        <v>16</v>
      </c>
      <c r="E7" s="8">
        <v>40</v>
      </c>
      <c r="F7" s="49"/>
      <c r="G7" s="8"/>
      <c r="H7" s="9">
        <v>42031</v>
      </c>
      <c r="I7" s="57" t="s">
        <v>94</v>
      </c>
    </row>
    <row r="8" spans="1:9">
      <c r="A8" s="29">
        <f t="shared" si="0"/>
        <v>5</v>
      </c>
      <c r="B8" s="30" t="s">
        <v>54</v>
      </c>
      <c r="C8" s="30" t="s">
        <v>59</v>
      </c>
      <c r="D8" s="30" t="s">
        <v>16</v>
      </c>
      <c r="E8" s="30">
        <v>80</v>
      </c>
      <c r="F8" s="50"/>
      <c r="G8" s="30"/>
      <c r="H8" s="22">
        <v>42031</v>
      </c>
      <c r="I8" s="54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16</v>
      </c>
      <c r="E9" s="30">
        <v>200</v>
      </c>
      <c r="F9" s="50"/>
      <c r="G9" s="30"/>
      <c r="H9" s="22">
        <v>42031</v>
      </c>
      <c r="I9" s="54" t="s">
        <v>94</v>
      </c>
    </row>
    <row r="10" spans="1:9">
      <c r="A10" s="13">
        <f t="shared" si="0"/>
        <v>7</v>
      </c>
      <c r="B10" s="8" t="s">
        <v>53</v>
      </c>
      <c r="C10" s="8" t="s">
        <v>91</v>
      </c>
      <c r="D10" s="8" t="s">
        <v>16</v>
      </c>
      <c r="E10" s="8">
        <v>2000</v>
      </c>
      <c r="F10" s="49"/>
      <c r="G10" s="8"/>
      <c r="H10" s="9">
        <v>42031</v>
      </c>
      <c r="I10" s="55" t="s">
        <v>94</v>
      </c>
    </row>
    <row r="11" spans="1:9">
      <c r="A11" s="13">
        <f t="shared" si="0"/>
        <v>8</v>
      </c>
      <c r="B11" s="8" t="s">
        <v>11</v>
      </c>
      <c r="C11" s="8" t="s">
        <v>43</v>
      </c>
      <c r="D11" s="8" t="s">
        <v>17</v>
      </c>
      <c r="E11" s="8"/>
      <c r="F11" s="49"/>
      <c r="G11" s="8"/>
      <c r="H11" s="9">
        <v>42031</v>
      </c>
      <c r="I11" s="55" t="s">
        <v>94</v>
      </c>
    </row>
    <row r="12" spans="1:9">
      <c r="A12" s="13">
        <f t="shared" si="0"/>
        <v>9</v>
      </c>
      <c r="B12" s="8" t="s">
        <v>12</v>
      </c>
      <c r="C12" s="8" t="s">
        <v>44</v>
      </c>
      <c r="D12" s="8" t="s">
        <v>18</v>
      </c>
      <c r="E12" s="8"/>
      <c r="F12" s="49"/>
      <c r="G12" s="8"/>
      <c r="H12" s="9">
        <v>42031</v>
      </c>
      <c r="I12" s="55" t="s">
        <v>94</v>
      </c>
    </row>
    <row r="13" spans="1:9">
      <c r="A13" s="13">
        <f t="shared" si="0"/>
        <v>10</v>
      </c>
      <c r="B13" s="8" t="s">
        <v>13</v>
      </c>
      <c r="C13" s="8" t="s">
        <v>45</v>
      </c>
      <c r="D13" s="8" t="s">
        <v>17</v>
      </c>
      <c r="E13" s="8"/>
      <c r="F13" s="49"/>
      <c r="G13" s="8"/>
      <c r="H13" s="9">
        <v>42031</v>
      </c>
      <c r="I13" s="55" t="s">
        <v>94</v>
      </c>
    </row>
    <row r="14" spans="1:9" ht="14.25" thickBot="1">
      <c r="A14" s="15">
        <f t="shared" si="0"/>
        <v>11</v>
      </c>
      <c r="B14" s="16" t="s">
        <v>14</v>
      </c>
      <c r="C14" s="16" t="s">
        <v>46</v>
      </c>
      <c r="D14" s="16" t="s">
        <v>18</v>
      </c>
      <c r="E14" s="16"/>
      <c r="F14" s="51"/>
      <c r="G14" s="16"/>
      <c r="H14" s="17">
        <v>42031</v>
      </c>
      <c r="I14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defaultGridColor="0" colorId="2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5"/>
  <cols>
    <col min="1" max="1" width="9" style="2"/>
    <col min="2" max="3" width="11" style="2" customWidth="1"/>
    <col min="4" max="4" width="32.75" style="2" customWidth="1"/>
    <col min="5" max="5" width="33" style="2" customWidth="1"/>
    <col min="6" max="6" width="14.625" style="2" customWidth="1"/>
    <col min="7" max="7" width="10.625" style="2" customWidth="1"/>
    <col min="8" max="16384" width="9" style="2"/>
  </cols>
  <sheetData>
    <row r="1" spans="1:7" ht="18.75">
      <c r="A1" s="3" t="s">
        <v>9</v>
      </c>
    </row>
    <row r="2" spans="1:7">
      <c r="A2" s="4" t="s">
        <v>118</v>
      </c>
      <c r="B2" s="4" t="s">
        <v>6</v>
      </c>
      <c r="C2" s="4" t="s">
        <v>10</v>
      </c>
      <c r="D2" s="4" t="s">
        <v>7</v>
      </c>
      <c r="E2" s="4" t="s">
        <v>2</v>
      </c>
      <c r="F2" s="47" t="s">
        <v>3</v>
      </c>
      <c r="G2" s="47" t="s">
        <v>4</v>
      </c>
    </row>
    <row r="3" spans="1:7">
      <c r="A3" s="5">
        <f t="shared" ref="A3" si="0">ROW()-2</f>
        <v>1</v>
      </c>
      <c r="B3" s="5" t="s">
        <v>178</v>
      </c>
      <c r="C3" s="5" t="s">
        <v>179</v>
      </c>
      <c r="D3" s="5" t="s">
        <v>180</v>
      </c>
      <c r="E3" s="5" t="s">
        <v>181</v>
      </c>
      <c r="F3" s="6">
        <v>41830</v>
      </c>
      <c r="G3" s="5" t="s">
        <v>182</v>
      </c>
    </row>
    <row r="4" spans="1:7">
      <c r="A4" s="5">
        <f>ROW()-2</f>
        <v>2</v>
      </c>
      <c r="B4" s="5" t="s">
        <v>183</v>
      </c>
      <c r="C4" s="5" t="s">
        <v>184</v>
      </c>
      <c r="D4" s="5" t="s">
        <v>185</v>
      </c>
      <c r="E4" s="5" t="s">
        <v>186</v>
      </c>
      <c r="F4" s="6">
        <v>41830</v>
      </c>
      <c r="G4" s="5" t="s">
        <v>187</v>
      </c>
    </row>
    <row r="5" spans="1:7">
      <c r="A5" s="5">
        <f t="shared" ref="A5:A6" si="1">ROW()-2</f>
        <v>3</v>
      </c>
      <c r="B5" s="5" t="s">
        <v>173</v>
      </c>
      <c r="C5" s="5" t="s">
        <v>174</v>
      </c>
      <c r="D5" s="5" t="s">
        <v>175</v>
      </c>
      <c r="E5" s="5" t="s">
        <v>176</v>
      </c>
      <c r="F5" s="6">
        <v>41830</v>
      </c>
      <c r="G5" s="5" t="s">
        <v>177</v>
      </c>
    </row>
    <row r="6" spans="1:7">
      <c r="A6" s="5">
        <f t="shared" si="1"/>
        <v>4</v>
      </c>
      <c r="B6" s="5" t="s">
        <v>212</v>
      </c>
      <c r="C6" s="5" t="s">
        <v>214</v>
      </c>
      <c r="D6" s="5" t="s">
        <v>213</v>
      </c>
      <c r="E6" s="5" t="s">
        <v>176</v>
      </c>
      <c r="F6" s="6">
        <v>41830</v>
      </c>
      <c r="G6" s="5" t="s">
        <v>8</v>
      </c>
    </row>
    <row r="7" spans="1:7">
      <c r="A7" s="5">
        <f>ROW()-2</f>
        <v>5</v>
      </c>
      <c r="B7" s="5" t="s">
        <v>137</v>
      </c>
      <c r="C7" s="5" t="s">
        <v>115</v>
      </c>
      <c r="D7" s="5" t="s">
        <v>136</v>
      </c>
      <c r="E7" s="5" t="s">
        <v>139</v>
      </c>
      <c r="F7" s="6">
        <v>42012</v>
      </c>
      <c r="G7" s="48" t="s">
        <v>117</v>
      </c>
    </row>
    <row r="8" spans="1:7">
      <c r="A8" s="5">
        <f>ROW()-2</f>
        <v>6</v>
      </c>
      <c r="B8" s="5" t="s">
        <v>140</v>
      </c>
      <c r="C8" s="5" t="s">
        <v>142</v>
      </c>
      <c r="D8" s="5" t="s">
        <v>144</v>
      </c>
      <c r="E8" s="5" t="s">
        <v>138</v>
      </c>
      <c r="F8" s="6">
        <v>42012</v>
      </c>
      <c r="G8" s="48" t="s">
        <v>117</v>
      </c>
    </row>
    <row r="9" spans="1:7">
      <c r="A9" s="5">
        <f>ROW()-2</f>
        <v>7</v>
      </c>
      <c r="B9" s="5" t="s">
        <v>141</v>
      </c>
      <c r="C9" s="5" t="s">
        <v>143</v>
      </c>
      <c r="D9" s="5" t="s">
        <v>145</v>
      </c>
      <c r="E9" s="5" t="s">
        <v>116</v>
      </c>
      <c r="F9" s="6">
        <v>42012</v>
      </c>
      <c r="G9" s="48" t="s">
        <v>117</v>
      </c>
    </row>
    <row r="10" spans="1:7">
      <c r="A10" s="5"/>
      <c r="B10" s="5"/>
      <c r="C10" s="5"/>
      <c r="D10" s="5"/>
      <c r="E10" s="5"/>
      <c r="F10" s="6"/>
      <c r="G10" s="5"/>
    </row>
    <row r="11" spans="1:7">
      <c r="A11" s="5"/>
      <c r="B11" s="5"/>
      <c r="C11" s="5"/>
      <c r="D11" s="5"/>
      <c r="E11" s="5"/>
      <c r="F11" s="6"/>
      <c r="G11" s="5"/>
    </row>
    <row r="12" spans="1:7">
      <c r="A12" s="5"/>
      <c r="B12" s="5"/>
      <c r="C12" s="5"/>
      <c r="D12" s="5"/>
      <c r="E12" s="5"/>
      <c r="F12" s="6"/>
      <c r="G12" s="5"/>
    </row>
    <row r="13" spans="1:7">
      <c r="A13" s="5"/>
      <c r="B13" s="5"/>
      <c r="C13" s="5"/>
      <c r="D13" s="5"/>
      <c r="E13" s="5"/>
      <c r="F13" s="6"/>
      <c r="G13" s="5"/>
    </row>
    <row r="14" spans="1:7">
      <c r="A14" s="5"/>
      <c r="B14" s="5"/>
      <c r="C14" s="5"/>
      <c r="D14" s="5"/>
      <c r="E14" s="5"/>
      <c r="F14" s="6"/>
      <c r="G14" s="5"/>
    </row>
    <row r="15" spans="1:7">
      <c r="A15" s="5"/>
      <c r="B15" s="5"/>
      <c r="C15" s="5"/>
      <c r="D15" s="5"/>
      <c r="E15" s="5"/>
      <c r="F15" s="6"/>
      <c r="G15" s="5"/>
    </row>
    <row r="16" spans="1:7">
      <c r="A16" s="5"/>
      <c r="B16" s="5"/>
      <c r="C16" s="5"/>
      <c r="D16" s="5"/>
      <c r="E16" s="5"/>
      <c r="F16" s="6"/>
      <c r="G16" s="5"/>
    </row>
    <row r="17" spans="1:7">
      <c r="A17" s="5"/>
      <c r="B17" s="5"/>
      <c r="C17" s="5"/>
      <c r="D17" s="5"/>
      <c r="E17" s="5"/>
      <c r="F17" s="6"/>
      <c r="G17" s="5"/>
    </row>
    <row r="18" spans="1:7">
      <c r="A18" s="5"/>
      <c r="B18" s="5"/>
      <c r="C18" s="5"/>
      <c r="D18" s="5"/>
      <c r="E18" s="5"/>
      <c r="F18" s="6"/>
      <c r="G18" s="5"/>
    </row>
    <row r="19" spans="1:7">
      <c r="A19" s="5"/>
      <c r="B19" s="5"/>
      <c r="C19" s="5"/>
      <c r="D19" s="5"/>
      <c r="E19" s="5"/>
      <c r="F19" s="6"/>
      <c r="G19" s="5"/>
    </row>
    <row r="20" spans="1:7">
      <c r="A20" s="5"/>
      <c r="B20" s="5"/>
      <c r="C20" s="5"/>
      <c r="D20" s="5"/>
      <c r="E20" s="5"/>
      <c r="F20" s="6"/>
      <c r="G20" s="5"/>
    </row>
    <row r="21" spans="1:7">
      <c r="A21" s="5"/>
      <c r="B21" s="5"/>
      <c r="C21" s="5"/>
      <c r="D21" s="5"/>
      <c r="E21" s="5"/>
      <c r="F21" s="6"/>
      <c r="G21" s="5"/>
    </row>
    <row r="22" spans="1:7">
      <c r="A22" s="5"/>
      <c r="B22" s="5"/>
      <c r="C22" s="5"/>
      <c r="D22" s="5"/>
      <c r="E22" s="5"/>
      <c r="F22" s="6"/>
      <c r="G22" s="5"/>
    </row>
    <row r="23" spans="1:7">
      <c r="A23" s="5"/>
      <c r="B23" s="5"/>
      <c r="C23" s="5"/>
      <c r="D23" s="5"/>
      <c r="E23" s="5"/>
      <c r="F23" s="6"/>
      <c r="G23" s="5"/>
    </row>
    <row r="24" spans="1:7">
      <c r="A24" s="5"/>
      <c r="B24" s="5"/>
      <c r="C24" s="5"/>
      <c r="D24" s="5"/>
      <c r="E24" s="5"/>
      <c r="F24" s="6"/>
      <c r="G24" s="5"/>
    </row>
    <row r="25" spans="1:7">
      <c r="A25" s="5"/>
      <c r="B25" s="5"/>
      <c r="C25" s="5"/>
      <c r="D25" s="5"/>
      <c r="E25" s="5"/>
      <c r="F25" s="6"/>
      <c r="G25" s="5"/>
    </row>
    <row r="26" spans="1:7">
      <c r="A26" s="5"/>
      <c r="B26" s="5"/>
      <c r="C26" s="5"/>
      <c r="D26" s="5"/>
      <c r="E26" s="5"/>
      <c r="F26" s="6"/>
      <c r="G26" s="5"/>
    </row>
    <row r="27" spans="1:7">
      <c r="A27" s="5"/>
      <c r="B27" s="5"/>
      <c r="C27" s="5"/>
      <c r="D27" s="5"/>
      <c r="E27" s="5"/>
      <c r="F27" s="6"/>
      <c r="G27" s="5"/>
    </row>
    <row r="28" spans="1:7">
      <c r="A28" s="5"/>
      <c r="B28" s="5"/>
      <c r="C28" s="5"/>
      <c r="D28" s="5"/>
      <c r="E28" s="5"/>
      <c r="F28" s="6"/>
      <c r="G28" s="5"/>
    </row>
    <row r="29" spans="1:7">
      <c r="A29" s="5"/>
      <c r="B29" s="5"/>
      <c r="C29" s="5"/>
      <c r="D29" s="5"/>
      <c r="E29" s="5"/>
      <c r="F29" s="6"/>
      <c r="G29" s="5"/>
    </row>
    <row r="30" spans="1:7">
      <c r="A30" s="5"/>
      <c r="B30" s="5"/>
      <c r="C30" s="5"/>
      <c r="D30" s="5"/>
      <c r="E30" s="5"/>
      <c r="F30" s="6"/>
      <c r="G30" s="5"/>
    </row>
    <row r="31" spans="1:7">
      <c r="A31" s="5"/>
      <c r="B31" s="5"/>
      <c r="C31" s="5"/>
      <c r="D31" s="5"/>
      <c r="E31" s="5"/>
      <c r="F31" s="6"/>
      <c r="G31" s="5"/>
    </row>
    <row r="32" spans="1:7">
      <c r="A32" s="5"/>
      <c r="B32" s="5"/>
      <c r="C32" s="5"/>
      <c r="D32" s="5"/>
      <c r="E32" s="5"/>
      <c r="F32" s="6"/>
      <c r="G32" s="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defaultGridColor="0" colorId="23" workbookViewId="0">
      <pane xSplit="1" ySplit="3" topLeftCell="B4" activePane="bottomRight" state="frozen"/>
      <selection activeCell="G35" sqref="G35"/>
      <selection pane="topRight" activeCell="G35" sqref="G35"/>
      <selection pane="bottomLeft" activeCell="G35" sqref="G35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45" customWidth="1"/>
    <col min="8" max="9" width="10.625" customWidth="1"/>
  </cols>
  <sheetData>
    <row r="1" spans="1:9" ht="14.25">
      <c r="A1" s="10" t="s">
        <v>73</v>
      </c>
      <c r="B1" s="82" t="s">
        <v>96</v>
      </c>
      <c r="C1" s="82"/>
      <c r="D1" s="82"/>
      <c r="E1" s="82"/>
      <c r="F1" s="82"/>
      <c r="G1" s="82"/>
      <c r="H1" s="83" t="s">
        <v>71</v>
      </c>
      <c r="I1" s="84"/>
    </row>
    <row r="2" spans="1:9" ht="14.25">
      <c r="A2" s="11" t="s">
        <v>70</v>
      </c>
      <c r="B2" s="85" t="s">
        <v>97</v>
      </c>
      <c r="C2" s="85"/>
      <c r="D2" s="85"/>
      <c r="E2" s="85"/>
      <c r="F2" s="85"/>
      <c r="G2" s="85"/>
      <c r="H2" s="86" t="s">
        <v>99</v>
      </c>
      <c r="I2" s="87"/>
    </row>
    <row r="3" spans="1:9">
      <c r="A3" s="20" t="s">
        <v>69</v>
      </c>
      <c r="B3" s="7" t="s">
        <v>68</v>
      </c>
      <c r="C3" s="7" t="s">
        <v>67</v>
      </c>
      <c r="D3" s="7" t="s">
        <v>66</v>
      </c>
      <c r="E3" s="21" t="s">
        <v>65</v>
      </c>
      <c r="F3" s="19" t="s">
        <v>158</v>
      </c>
      <c r="G3" s="7" t="s">
        <v>64</v>
      </c>
      <c r="H3" s="19" t="s">
        <v>63</v>
      </c>
      <c r="I3" s="12" t="s">
        <v>62</v>
      </c>
    </row>
    <row r="4" spans="1:9">
      <c r="A4" s="8">
        <f>ROW()-3</f>
        <v>1</v>
      </c>
      <c r="B4" s="8" t="s">
        <v>102</v>
      </c>
      <c r="C4" s="8" t="s">
        <v>47</v>
      </c>
      <c r="D4" s="8" t="s">
        <v>17</v>
      </c>
      <c r="E4" s="8"/>
      <c r="F4" s="49"/>
      <c r="G4" s="8"/>
      <c r="H4" s="9">
        <v>42012</v>
      </c>
      <c r="I4" s="8" t="s">
        <v>90</v>
      </c>
    </row>
    <row r="5" spans="1:9">
      <c r="A5" s="8">
        <f t="shared" ref="A5" si="0">ROW()-3</f>
        <v>2</v>
      </c>
      <c r="B5" s="8" t="s">
        <v>81</v>
      </c>
      <c r="C5" s="8" t="s">
        <v>82</v>
      </c>
      <c r="D5" s="8" t="s">
        <v>83</v>
      </c>
      <c r="E5" s="8"/>
      <c r="F5" s="49"/>
      <c r="G5" s="8"/>
      <c r="H5" s="9">
        <v>42012</v>
      </c>
      <c r="I5" s="8" t="s">
        <v>94</v>
      </c>
    </row>
    <row r="6" spans="1:9">
      <c r="A6" s="13">
        <v>3</v>
      </c>
      <c r="B6" s="8" t="s">
        <v>88</v>
      </c>
      <c r="C6" s="8" t="s">
        <v>89</v>
      </c>
      <c r="D6" s="8" t="s">
        <v>16</v>
      </c>
      <c r="E6" s="8">
        <v>40</v>
      </c>
      <c r="F6" s="49"/>
      <c r="G6" s="8"/>
      <c r="H6" s="9">
        <v>42012</v>
      </c>
      <c r="I6" s="8" t="s">
        <v>94</v>
      </c>
    </row>
    <row r="7" spans="1:9">
      <c r="A7" s="37">
        <f t="shared" ref="A7:A11" si="1">ROW()-3</f>
        <v>4</v>
      </c>
      <c r="B7" s="38" t="s">
        <v>61</v>
      </c>
      <c r="C7" s="38" t="s">
        <v>52</v>
      </c>
      <c r="D7" s="38" t="s">
        <v>60</v>
      </c>
      <c r="E7" s="38"/>
      <c r="F7" s="59" t="s">
        <v>157</v>
      </c>
      <c r="G7" s="38"/>
      <c r="H7" s="33">
        <v>42012</v>
      </c>
      <c r="I7" s="39" t="s">
        <v>94</v>
      </c>
    </row>
    <row r="8" spans="1:9">
      <c r="A8" s="13">
        <f t="shared" si="1"/>
        <v>5</v>
      </c>
      <c r="B8" s="8" t="s">
        <v>11</v>
      </c>
      <c r="C8" s="8" t="s">
        <v>43</v>
      </c>
      <c r="D8" s="8" t="s">
        <v>17</v>
      </c>
      <c r="E8" s="8"/>
      <c r="F8" s="49"/>
      <c r="G8" s="8"/>
      <c r="H8" s="9">
        <v>42012</v>
      </c>
      <c r="I8" s="14" t="s">
        <v>94</v>
      </c>
    </row>
    <row r="9" spans="1:9">
      <c r="A9" s="13">
        <f t="shared" si="1"/>
        <v>6</v>
      </c>
      <c r="B9" s="8" t="s">
        <v>12</v>
      </c>
      <c r="C9" s="8" t="s">
        <v>44</v>
      </c>
      <c r="D9" s="8" t="s">
        <v>18</v>
      </c>
      <c r="E9" s="8"/>
      <c r="F9" s="49"/>
      <c r="G9" s="8"/>
      <c r="H9" s="9">
        <v>42012</v>
      </c>
      <c r="I9" s="14" t="s">
        <v>94</v>
      </c>
    </row>
    <row r="10" spans="1:9">
      <c r="A10" s="13">
        <f t="shared" si="1"/>
        <v>7</v>
      </c>
      <c r="B10" s="8" t="s">
        <v>13</v>
      </c>
      <c r="C10" s="8" t="s">
        <v>45</v>
      </c>
      <c r="D10" s="8" t="s">
        <v>17</v>
      </c>
      <c r="E10" s="8"/>
      <c r="F10" s="49"/>
      <c r="G10" s="8"/>
      <c r="H10" s="9">
        <v>42012</v>
      </c>
      <c r="I10" s="14" t="s">
        <v>94</v>
      </c>
    </row>
    <row r="11" spans="1:9" ht="14.25" thickBot="1">
      <c r="A11" s="15">
        <f t="shared" si="1"/>
        <v>8</v>
      </c>
      <c r="B11" s="16" t="s">
        <v>14</v>
      </c>
      <c r="C11" s="16" t="s">
        <v>46</v>
      </c>
      <c r="D11" s="16" t="s">
        <v>18</v>
      </c>
      <c r="E11" s="16"/>
      <c r="F11" s="51"/>
      <c r="G11" s="16"/>
      <c r="H11" s="17">
        <v>42012</v>
      </c>
      <c r="I11" s="18" t="s">
        <v>94</v>
      </c>
    </row>
  </sheetData>
  <mergeCells count="4">
    <mergeCell ref="B1:G1"/>
    <mergeCell ref="B2:G2"/>
    <mergeCell ref="H1:I1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defaultGridColor="0" colorId="23" zoomScaleNormal="100" workbookViewId="0">
      <pane ySplit="3" topLeftCell="A7" activePane="bottomLeft" state="frozen"/>
      <selection activeCell="E30" sqref="E30"/>
      <selection pane="bottomLeft" activeCell="D32" sqref="D32"/>
    </sheetView>
  </sheetViews>
  <sheetFormatPr defaultRowHeight="13.5"/>
  <cols>
    <col min="2" max="3" width="6.625" customWidth="1"/>
    <col min="4" max="4" width="33.125" customWidth="1"/>
    <col min="5" max="5" width="45" customWidth="1"/>
    <col min="6" max="7" width="10.625" customWidth="1"/>
    <col min="10" max="10" width="11.5" customWidth="1"/>
  </cols>
  <sheetData>
    <row r="1" spans="1:12" ht="18.75">
      <c r="A1" s="76" t="s">
        <v>149</v>
      </c>
      <c r="B1" s="77"/>
      <c r="C1" s="77"/>
      <c r="D1" s="77"/>
      <c r="E1" s="77"/>
      <c r="F1" s="77"/>
      <c r="G1" s="78"/>
    </row>
    <row r="2" spans="1:12">
      <c r="A2" s="79" t="s">
        <v>151</v>
      </c>
      <c r="B2" s="80"/>
      <c r="C2" s="80"/>
      <c r="D2" s="80"/>
      <c r="E2" s="80"/>
      <c r="F2" s="80"/>
      <c r="G2" s="81"/>
    </row>
    <row r="3" spans="1:12">
      <c r="A3" s="40" t="s">
        <v>0</v>
      </c>
      <c r="B3" s="41" t="s">
        <v>25</v>
      </c>
      <c r="C3" s="41" t="s">
        <v>5</v>
      </c>
      <c r="D3" s="41" t="s">
        <v>1</v>
      </c>
      <c r="E3" s="41" t="s">
        <v>2</v>
      </c>
      <c r="F3" s="41" t="s">
        <v>3</v>
      </c>
      <c r="G3" s="42" t="s">
        <v>4</v>
      </c>
    </row>
    <row r="4" spans="1:12">
      <c r="A4" s="44">
        <f t="shared" ref="A4" si="0">ROW()-3</f>
        <v>1</v>
      </c>
      <c r="B4" s="36" t="s">
        <v>208</v>
      </c>
      <c r="C4" s="36" t="s">
        <v>209</v>
      </c>
      <c r="D4" s="45" t="s">
        <v>170</v>
      </c>
      <c r="E4" s="36" t="s">
        <v>171</v>
      </c>
      <c r="F4" s="34">
        <v>42030</v>
      </c>
      <c r="G4" s="35" t="s">
        <v>172</v>
      </c>
    </row>
    <row r="5" spans="1:12">
      <c r="A5" s="44">
        <f t="shared" ref="A5:A51" si="1">ROW()-3</f>
        <v>2</v>
      </c>
      <c r="B5" s="36" t="str">
        <f>IFERROR(VLOOKUP(LEFT(D5,2),分库!$B:$D,3,FALSE),"")</f>
        <v>数据</v>
      </c>
      <c r="C5" s="36" t="str">
        <f>IFERROR(VLOOKUP(MID(D5,4,3),分组!$B:$D,2,FALSE),"")</f>
        <v>资源</v>
      </c>
      <c r="D5" s="46" t="s">
        <v>148</v>
      </c>
      <c r="E5" s="36" t="s">
        <v>150</v>
      </c>
      <c r="F5" s="34">
        <v>42030</v>
      </c>
      <c r="G5" s="35" t="s">
        <v>8</v>
      </c>
    </row>
    <row r="6" spans="1:12">
      <c r="A6" s="44">
        <f t="shared" si="1"/>
        <v>3</v>
      </c>
      <c r="B6" s="36" t="str">
        <f>IFERROR(VLOOKUP(LEFT(D6,2),分库!$B:$D,3,FALSE),"")</f>
        <v>数据</v>
      </c>
      <c r="C6" s="36" t="str">
        <f>IFERROR(VLOOKUP(MID(D6,4,3),分组!$B:$D,2,FALSE),"")</f>
        <v>资源</v>
      </c>
      <c r="D6" s="46" t="s">
        <v>226</v>
      </c>
      <c r="E6" s="36" t="s">
        <v>227</v>
      </c>
      <c r="F6" s="34">
        <v>42030</v>
      </c>
      <c r="G6" s="35" t="s">
        <v>8</v>
      </c>
      <c r="I6" t="s">
        <v>265</v>
      </c>
      <c r="K6" t="s">
        <v>267</v>
      </c>
    </row>
    <row r="7" spans="1:12">
      <c r="A7" s="44">
        <f t="shared" si="1"/>
        <v>4</v>
      </c>
      <c r="B7" s="36" t="s">
        <v>33</v>
      </c>
      <c r="C7" s="36" t="str">
        <f>IFERROR(VLOOKUP(MID(D7,4,3),分组!$B:$D,2,FALSE),"")</f>
        <v>资源</v>
      </c>
      <c r="D7" s="46" t="s">
        <v>224</v>
      </c>
      <c r="E7" s="36" t="s">
        <v>225</v>
      </c>
      <c r="F7" s="34">
        <v>42030</v>
      </c>
      <c r="G7" s="35" t="s">
        <v>8</v>
      </c>
    </row>
    <row r="8" spans="1:12">
      <c r="A8" s="64">
        <f>ROW()-3</f>
        <v>5</v>
      </c>
      <c r="B8" s="65" t="s">
        <v>33</v>
      </c>
      <c r="C8" s="65" t="str">
        <f>IFERROR(VLOOKUP(MID(D8,4,3),分组!$B:$D,2,FALSE),"")</f>
        <v>资源</v>
      </c>
      <c r="D8" s="63" t="s">
        <v>292</v>
      </c>
      <c r="E8" s="65" t="s">
        <v>294</v>
      </c>
      <c r="F8" s="66">
        <v>42032</v>
      </c>
      <c r="G8" s="67" t="s">
        <v>8</v>
      </c>
      <c r="J8" t="s">
        <v>266</v>
      </c>
    </row>
    <row r="9" spans="1:12">
      <c r="A9" s="64">
        <f>ROW()-3</f>
        <v>6</v>
      </c>
      <c r="B9" s="65" t="s">
        <v>33</v>
      </c>
      <c r="C9" s="65" t="str">
        <f>IFERROR(VLOOKUP(MID(D9,4,3),分组!$B:$D,2,FALSE),"")</f>
        <v>资源</v>
      </c>
      <c r="D9" s="63" t="s">
        <v>293</v>
      </c>
      <c r="E9" s="65" t="s">
        <v>295</v>
      </c>
      <c r="F9" s="66">
        <v>42032</v>
      </c>
      <c r="G9" s="67" t="s">
        <v>8</v>
      </c>
    </row>
    <row r="10" spans="1:12">
      <c r="A10" s="44">
        <f t="shared" si="1"/>
        <v>7</v>
      </c>
      <c r="B10" s="36" t="str">
        <f>IFERROR(VLOOKUP(LEFT(D10,2),分库!$B:$D,3,FALSE),"")</f>
        <v>数据</v>
      </c>
      <c r="C10" s="36" t="str">
        <f>IFERROR(VLOOKUP(MID(D10,4,3),分组!$B:$D,2,FALSE),"")</f>
        <v>资源2D</v>
      </c>
      <c r="D10" s="46" t="s">
        <v>222</v>
      </c>
      <c r="E10" s="36" t="s">
        <v>303</v>
      </c>
      <c r="F10" s="34">
        <v>42030</v>
      </c>
      <c r="G10" s="35" t="s">
        <v>8</v>
      </c>
    </row>
    <row r="11" spans="1:12">
      <c r="A11" s="44">
        <f t="shared" si="1"/>
        <v>8</v>
      </c>
      <c r="B11" s="36" t="s">
        <v>33</v>
      </c>
      <c r="C11" s="36" t="str">
        <f>IFERROR(VLOOKUP(MID(D11,4,3),分组!$B:$D,2,FALSE),"")</f>
        <v>资源2D</v>
      </c>
      <c r="D11" s="46" t="s">
        <v>223</v>
      </c>
      <c r="E11" s="36" t="s">
        <v>302</v>
      </c>
      <c r="F11" s="34">
        <v>42030</v>
      </c>
      <c r="G11" s="35" t="s">
        <v>8</v>
      </c>
      <c r="I11" t="s">
        <v>275</v>
      </c>
    </row>
    <row r="12" spans="1:12">
      <c r="A12" s="68">
        <f t="shared" si="1"/>
        <v>9</v>
      </c>
      <c r="B12" s="65" t="s">
        <v>33</v>
      </c>
      <c r="C12" s="65" t="str">
        <f>IFERROR(VLOOKUP(MID(D12,4,3),分组!$B:$D,2,FALSE),"")</f>
        <v>资源3D</v>
      </c>
      <c r="D12" s="63" t="s">
        <v>217</v>
      </c>
      <c r="E12" s="65" t="s">
        <v>363</v>
      </c>
      <c r="F12" s="66">
        <v>42030</v>
      </c>
      <c r="G12" s="67" t="s">
        <v>8</v>
      </c>
      <c r="I12" t="s">
        <v>276</v>
      </c>
      <c r="L12" t="s">
        <v>275</v>
      </c>
    </row>
    <row r="13" spans="1:12">
      <c r="A13" s="68">
        <f t="shared" si="1"/>
        <v>10</v>
      </c>
      <c r="B13" s="65" t="s">
        <v>33</v>
      </c>
      <c r="C13" s="65" t="str">
        <f>IFERROR(VLOOKUP(MID(D13,4,3),分组!$B:$D,2,FALSE),"")</f>
        <v>资源3D</v>
      </c>
      <c r="D13" s="63" t="s">
        <v>298</v>
      </c>
      <c r="E13" s="65" t="s">
        <v>299</v>
      </c>
      <c r="F13" s="66">
        <v>42030</v>
      </c>
      <c r="G13" s="67" t="s">
        <v>8</v>
      </c>
      <c r="J13" t="s">
        <v>268</v>
      </c>
    </row>
    <row r="14" spans="1:12">
      <c r="A14" s="68">
        <f t="shared" si="1"/>
        <v>11</v>
      </c>
      <c r="B14" s="69" t="str">
        <f>IFERROR(VLOOKUP(LEFT(D14,2),分库!$B:$D,3,FALSE),"")</f>
        <v>数据</v>
      </c>
      <c r="C14" s="69" t="str">
        <f>IFERROR(VLOOKUP(MID(D14,4,3),分组!$B:$D,2,FALSE),"")</f>
        <v>资源3D</v>
      </c>
      <c r="D14" s="63" t="s">
        <v>370</v>
      </c>
      <c r="E14" s="65" t="s">
        <v>371</v>
      </c>
      <c r="F14" s="66">
        <v>42039</v>
      </c>
      <c r="G14" s="67" t="s">
        <v>8</v>
      </c>
    </row>
    <row r="15" spans="1:12">
      <c r="A15" s="68">
        <f t="shared" si="1"/>
        <v>12</v>
      </c>
      <c r="B15" s="69" t="str">
        <f>IFERROR(VLOOKUP(LEFT(D15,2),分库!$B:$D,3,FALSE),"")</f>
        <v>数据</v>
      </c>
      <c r="C15" s="69" t="str">
        <f>IFERROR(VLOOKUP(MID(D15,4,3),分组!$B:$D,2,FALSE),"")</f>
        <v>资源3D</v>
      </c>
      <c r="D15" s="63" t="s">
        <v>357</v>
      </c>
      <c r="E15" s="65" t="s">
        <v>358</v>
      </c>
      <c r="F15" s="66">
        <v>42039</v>
      </c>
      <c r="G15" s="67" t="s">
        <v>8</v>
      </c>
    </row>
    <row r="16" spans="1:12">
      <c r="A16" s="68">
        <f t="shared" si="1"/>
        <v>13</v>
      </c>
      <c r="B16" s="65" t="str">
        <f>IFERROR(VLOOKUP(LEFT(D16,2),分库!$B:$D,3,FALSE),"")</f>
        <v>数据</v>
      </c>
      <c r="C16" s="65" t="str">
        <f>IFERROR(VLOOKUP(MID(D16,4,3),分组!$B:$D,2,FALSE),"")</f>
        <v>资源3D</v>
      </c>
      <c r="D16" s="63" t="s">
        <v>336</v>
      </c>
      <c r="E16" s="65" t="s">
        <v>338</v>
      </c>
      <c r="F16" s="66">
        <v>42039</v>
      </c>
      <c r="G16" s="67" t="s">
        <v>8</v>
      </c>
    </row>
    <row r="17" spans="1:12">
      <c r="A17" s="68">
        <f t="shared" si="1"/>
        <v>14</v>
      </c>
      <c r="B17" s="69" t="str">
        <f>IFERROR(VLOOKUP(LEFT(D17,2),分库!$B:$D,3,FALSE),"")</f>
        <v>数据</v>
      </c>
      <c r="C17" s="69" t="str">
        <f>IFERROR(VLOOKUP(MID(D17,4,3),分组!$B:$D,2,FALSE),"")</f>
        <v>资源3D</v>
      </c>
      <c r="D17" s="63" t="s">
        <v>337</v>
      </c>
      <c r="E17" s="65" t="s">
        <v>339</v>
      </c>
      <c r="F17" s="66">
        <v>42039</v>
      </c>
      <c r="G17" s="67" t="s">
        <v>8</v>
      </c>
    </row>
    <row r="18" spans="1:12">
      <c r="A18" s="68">
        <f t="shared" si="1"/>
        <v>15</v>
      </c>
      <c r="B18" s="69" t="str">
        <f>IFERROR(VLOOKUP(LEFT(D18,2),分库!$B:$D,3,FALSE),"")</f>
        <v>数据</v>
      </c>
      <c r="C18" s="69" t="str">
        <f>IFERROR(VLOOKUP(MID(D18,4,3),分组!$B:$D,2,FALSE),"")</f>
        <v>资源3D</v>
      </c>
      <c r="D18" s="63" t="s">
        <v>340</v>
      </c>
      <c r="E18" s="65" t="s">
        <v>341</v>
      </c>
      <c r="F18" s="66">
        <v>42039</v>
      </c>
      <c r="G18" s="67" t="s">
        <v>8</v>
      </c>
    </row>
    <row r="19" spans="1:12">
      <c r="A19" s="68">
        <f t="shared" si="1"/>
        <v>16</v>
      </c>
      <c r="B19" s="65" t="str">
        <f>IFERROR(VLOOKUP(LEFT(D19,2),分库!$B:$D,3,FALSE),"")</f>
        <v>数据</v>
      </c>
      <c r="C19" s="65" t="str">
        <f>IFERROR(VLOOKUP(MID(D19,4,3),分组!$B:$D,2,FALSE),"")</f>
        <v>资源3D</v>
      </c>
      <c r="D19" s="63" t="s">
        <v>376</v>
      </c>
      <c r="E19" s="65" t="s">
        <v>377</v>
      </c>
      <c r="F19" s="66">
        <v>42039</v>
      </c>
      <c r="G19" s="67" t="s">
        <v>8</v>
      </c>
    </row>
    <row r="20" spans="1:12">
      <c r="A20" s="68">
        <f t="shared" si="1"/>
        <v>17</v>
      </c>
      <c r="B20" s="69" t="str">
        <f>IFERROR(VLOOKUP(LEFT(D20,2),分库!$B:$D,3,FALSE),"")</f>
        <v>数据</v>
      </c>
      <c r="C20" s="69" t="str">
        <f>IFERROR(VLOOKUP(MID(D20,4,3),分组!$B:$D,2,FALSE),"")</f>
        <v>资源3D</v>
      </c>
      <c r="D20" s="63" t="s">
        <v>378</v>
      </c>
      <c r="E20" s="65" t="s">
        <v>379</v>
      </c>
      <c r="F20" s="66">
        <v>42030</v>
      </c>
      <c r="G20" s="67" t="s">
        <v>8</v>
      </c>
    </row>
    <row r="21" spans="1:12">
      <c r="A21" s="68">
        <f t="shared" si="1"/>
        <v>18</v>
      </c>
      <c r="B21" s="69" t="str">
        <f>IFERROR(VLOOKUP(LEFT(D21,2),分库!$B:$D,3,FALSE),"")</f>
        <v>数据</v>
      </c>
      <c r="C21" s="69" t="str">
        <f>IFERROR(VLOOKUP(MID(D21,4,3),分组!$B:$D,2,FALSE),"")</f>
        <v>资源3D</v>
      </c>
      <c r="D21" s="63" t="s">
        <v>382</v>
      </c>
      <c r="E21" s="65" t="s">
        <v>383</v>
      </c>
      <c r="F21" s="66">
        <v>42030</v>
      </c>
      <c r="G21" s="67" t="s">
        <v>8</v>
      </c>
    </row>
    <row r="22" spans="1:12">
      <c r="A22" s="68">
        <f t="shared" si="1"/>
        <v>19</v>
      </c>
      <c r="B22" s="65" t="str">
        <f>IFERROR(VLOOKUP(LEFT(D22,2),分库!$B:$D,3,FALSE),"")</f>
        <v>数据</v>
      </c>
      <c r="C22" s="65" t="str">
        <f>IFERROR(VLOOKUP(MID(D22,4,3),分组!$B:$D,2,FALSE),"")</f>
        <v>资源3D</v>
      </c>
      <c r="D22" s="63" t="s">
        <v>216</v>
      </c>
      <c r="E22" s="65" t="s">
        <v>221</v>
      </c>
      <c r="F22" s="66">
        <v>42030</v>
      </c>
      <c r="G22" s="67" t="s">
        <v>8</v>
      </c>
    </row>
    <row r="23" spans="1:12">
      <c r="A23" s="68">
        <f t="shared" si="1"/>
        <v>20</v>
      </c>
      <c r="B23" s="69" t="str">
        <f>IFERROR(VLOOKUP(LEFT(D23,2),分库!$B:$D,3,FALSE),"")</f>
        <v>数据</v>
      </c>
      <c r="C23" s="69" t="str">
        <f>IFERROR(VLOOKUP(MID(D23,4,3),分组!$B:$D,2,FALSE),"")</f>
        <v>资源3D</v>
      </c>
      <c r="D23" s="63" t="s">
        <v>239</v>
      </c>
      <c r="E23" s="65" t="s">
        <v>240</v>
      </c>
      <c r="F23" s="66">
        <v>42030</v>
      </c>
      <c r="G23" s="67" t="s">
        <v>8</v>
      </c>
    </row>
    <row r="24" spans="1:12">
      <c r="A24" s="68">
        <f t="shared" si="1"/>
        <v>21</v>
      </c>
      <c r="B24" s="69" t="str">
        <f>IFERROR(VLOOKUP(LEFT(D24,2),分库!$B:$D,3,FALSE),"")</f>
        <v>数据</v>
      </c>
      <c r="C24" s="69" t="str">
        <f>IFERROR(VLOOKUP(MID(D24,4,3),分组!$B:$D,2,FALSE),"")</f>
        <v>资源3D</v>
      </c>
      <c r="D24" s="63" t="s">
        <v>342</v>
      </c>
      <c r="E24" s="65" t="s">
        <v>343</v>
      </c>
      <c r="F24" s="66">
        <v>42030</v>
      </c>
      <c r="G24" s="67" t="s">
        <v>8</v>
      </c>
    </row>
    <row r="25" spans="1:12">
      <c r="A25" s="43">
        <f t="shared" si="1"/>
        <v>22</v>
      </c>
      <c r="B25" s="36" t="s">
        <v>33</v>
      </c>
      <c r="C25" s="36" t="str">
        <f>IFERROR(VLOOKUP(MID(D25,4,3),分组!$B:$D,2,FALSE),"")</f>
        <v>资源3D</v>
      </c>
      <c r="D25" s="46" t="s">
        <v>318</v>
      </c>
      <c r="E25" s="36" t="s">
        <v>320</v>
      </c>
      <c r="F25" s="34">
        <v>42030</v>
      </c>
      <c r="G25" s="35" t="s">
        <v>8</v>
      </c>
      <c r="I25" t="s">
        <v>269</v>
      </c>
      <c r="J25" t="s">
        <v>271</v>
      </c>
      <c r="L25" t="s">
        <v>288</v>
      </c>
    </row>
    <row r="26" spans="1:12">
      <c r="A26" s="43">
        <f t="shared" si="1"/>
        <v>23</v>
      </c>
      <c r="B26" s="36" t="s">
        <v>33</v>
      </c>
      <c r="C26" s="36" t="str">
        <f>IFERROR(VLOOKUP(MID(D26,4,3),分组!$B:$D,2,FALSE),"")</f>
        <v>资源3D</v>
      </c>
      <c r="D26" s="46" t="s">
        <v>387</v>
      </c>
      <c r="E26" s="36" t="s">
        <v>388</v>
      </c>
      <c r="F26" s="34">
        <v>42030</v>
      </c>
      <c r="G26" s="35" t="s">
        <v>8</v>
      </c>
    </row>
    <row r="27" spans="1:12">
      <c r="A27" s="43">
        <f t="shared" si="1"/>
        <v>24</v>
      </c>
      <c r="B27" s="36" t="s">
        <v>33</v>
      </c>
      <c r="C27" s="36" t="str">
        <f>IFERROR(VLOOKUP(MID(D27,4,3),分组!$B:$D,2,FALSE),"")</f>
        <v>资源3D</v>
      </c>
      <c r="D27" s="46" t="s">
        <v>218</v>
      </c>
      <c r="E27" s="36" t="s">
        <v>319</v>
      </c>
      <c r="F27" s="34">
        <v>42039</v>
      </c>
      <c r="G27" s="35" t="s">
        <v>8</v>
      </c>
      <c r="J27" t="s">
        <v>272</v>
      </c>
      <c r="L27" t="s">
        <v>289</v>
      </c>
    </row>
    <row r="28" spans="1:12">
      <c r="A28" s="70">
        <f t="shared" si="1"/>
        <v>25</v>
      </c>
      <c r="B28" s="73" t="s">
        <v>33</v>
      </c>
      <c r="C28" s="73" t="str">
        <f>IFERROR(VLOOKUP(MID(D28,4,3),分组!$B:$D,2,FALSE),"")</f>
        <v>资源3D</v>
      </c>
      <c r="D28" s="72" t="s">
        <v>306</v>
      </c>
      <c r="E28" s="73" t="s">
        <v>307</v>
      </c>
      <c r="F28" s="74">
        <v>42030</v>
      </c>
      <c r="G28" s="75" t="s">
        <v>8</v>
      </c>
      <c r="J28" t="s">
        <v>270</v>
      </c>
      <c r="L28" t="s">
        <v>290</v>
      </c>
    </row>
    <row r="29" spans="1:12">
      <c r="A29" s="70">
        <f t="shared" si="1"/>
        <v>26</v>
      </c>
      <c r="B29" s="73" t="s">
        <v>33</v>
      </c>
      <c r="C29" s="73" t="str">
        <f>IFERROR(VLOOKUP(MID(D29,4,3),分组!$B:$D,2,FALSE),"")</f>
        <v>资源3D</v>
      </c>
      <c r="D29" s="72" t="s">
        <v>264</v>
      </c>
      <c r="E29" s="73" t="s">
        <v>304</v>
      </c>
      <c r="F29" s="74">
        <v>42030</v>
      </c>
      <c r="G29" s="75" t="s">
        <v>8</v>
      </c>
      <c r="J29" t="s">
        <v>273</v>
      </c>
    </row>
    <row r="30" spans="1:12">
      <c r="A30" s="70">
        <f t="shared" si="1"/>
        <v>27</v>
      </c>
      <c r="B30" s="71" t="str">
        <f>IFERROR(VLOOKUP(LEFT(D30,2),分库!$B:$D,3,FALSE),"")</f>
        <v>数据</v>
      </c>
      <c r="C30" s="71" t="str">
        <f>IFERROR(VLOOKUP(MID(D30,4,3),分组!$B:$D,2,FALSE),"")</f>
        <v>资源3D</v>
      </c>
      <c r="D30" s="72" t="s">
        <v>219</v>
      </c>
      <c r="E30" s="73" t="s">
        <v>220</v>
      </c>
      <c r="F30" s="74">
        <v>42030</v>
      </c>
      <c r="G30" s="75" t="s">
        <v>8</v>
      </c>
      <c r="J30" t="s">
        <v>274</v>
      </c>
    </row>
    <row r="31" spans="1:12">
      <c r="A31" s="64">
        <f t="shared" si="1"/>
        <v>28</v>
      </c>
      <c r="B31" s="65" t="str">
        <f>IFERROR(VLOOKUP(LEFT(D31,2),分库!$B:$D,3,FALSE),"")</f>
        <v>数据</v>
      </c>
      <c r="C31" s="65" t="str">
        <f>IFERROR(VLOOKUP(MID(D31,4,3),分组!$B:$D,2,FALSE),"")</f>
        <v>资源3D</v>
      </c>
      <c r="D31" s="63" t="s">
        <v>258</v>
      </c>
      <c r="E31" s="65" t="s">
        <v>259</v>
      </c>
      <c r="F31" s="66">
        <v>42030</v>
      </c>
      <c r="G31" s="67" t="s">
        <v>8</v>
      </c>
    </row>
    <row r="32" spans="1:12">
      <c r="A32" s="44">
        <f t="shared" si="1"/>
        <v>29</v>
      </c>
      <c r="B32" s="36" t="str">
        <f>IFERROR(VLOOKUP(LEFT(D32,2),分库!$B:$D,3,FALSE),"")</f>
        <v>数据</v>
      </c>
      <c r="C32" s="36" t="str">
        <f>IFERROR(VLOOKUP(MID(D32,4,3),分组!$B:$D,2,FALSE),"")</f>
        <v>资源3D</v>
      </c>
      <c r="D32" s="46" t="s">
        <v>324</v>
      </c>
      <c r="E32" s="36" t="s">
        <v>327</v>
      </c>
      <c r="F32" s="34">
        <v>42030</v>
      </c>
      <c r="G32" s="35" t="s">
        <v>8</v>
      </c>
    </row>
    <row r="33" spans="1:12">
      <c r="A33" s="44">
        <f t="shared" si="1"/>
        <v>30</v>
      </c>
      <c r="B33" s="36" t="str">
        <f>IFERROR(VLOOKUP(LEFT(D33,2),分库!$B:$D,3,FALSE),"")</f>
        <v>数据</v>
      </c>
      <c r="C33" s="36" t="str">
        <f>IFERROR(VLOOKUP(MID(D33,4,3),分组!$B:$D,2,FALSE),"")</f>
        <v>资源3D</v>
      </c>
      <c r="D33" s="46" t="s">
        <v>398</v>
      </c>
      <c r="E33" s="36" t="s">
        <v>334</v>
      </c>
      <c r="F33" s="34">
        <v>42030</v>
      </c>
      <c r="G33" s="35" t="s">
        <v>8</v>
      </c>
    </row>
    <row r="34" spans="1:12">
      <c r="A34" s="44">
        <f t="shared" si="1"/>
        <v>31</v>
      </c>
      <c r="B34" s="36" t="str">
        <f>IFERROR(VLOOKUP(LEFT(D34,2),分库!$B:$D,3,FALSE),"")</f>
        <v>数据</v>
      </c>
      <c r="C34" s="36" t="str">
        <f>IFERROR(VLOOKUP(MID(D34,4,3),分组!$B:$D,2,FALSE),"")</f>
        <v>资源3D</v>
      </c>
      <c r="D34" s="46" t="s">
        <v>325</v>
      </c>
      <c r="E34" s="36" t="s">
        <v>329</v>
      </c>
      <c r="F34" s="34">
        <v>42030</v>
      </c>
      <c r="G34" s="35" t="s">
        <v>8</v>
      </c>
      <c r="I34" t="s">
        <v>277</v>
      </c>
      <c r="J34" t="s">
        <v>281</v>
      </c>
      <c r="L34" t="s">
        <v>287</v>
      </c>
    </row>
    <row r="35" spans="1:12">
      <c r="A35" s="44">
        <f t="shared" si="1"/>
        <v>32</v>
      </c>
      <c r="B35" s="36" t="str">
        <f>IFERROR(VLOOKUP(LEFT(D35,2),分库!$B:$D,3,FALSE),"")</f>
        <v>数据</v>
      </c>
      <c r="C35" s="36" t="str">
        <f>IFERROR(VLOOKUP(MID(D35,4,3),分组!$B:$D,2,FALSE),"")</f>
        <v>资源3D</v>
      </c>
      <c r="D35" s="46" t="s">
        <v>326</v>
      </c>
      <c r="E35" s="36" t="s">
        <v>328</v>
      </c>
      <c r="F35" s="34">
        <v>42030</v>
      </c>
      <c r="G35" s="35" t="s">
        <v>8</v>
      </c>
    </row>
    <row r="36" spans="1:12">
      <c r="A36" s="44">
        <f t="shared" si="1"/>
        <v>33</v>
      </c>
      <c r="B36" s="36" t="s">
        <v>208</v>
      </c>
      <c r="C36" s="36" t="s">
        <v>209</v>
      </c>
      <c r="D36" s="45" t="s">
        <v>314</v>
      </c>
      <c r="E36" s="36" t="s">
        <v>210</v>
      </c>
      <c r="F36" s="34">
        <v>42030</v>
      </c>
      <c r="G36" s="35" t="s">
        <v>8</v>
      </c>
      <c r="J36" t="s">
        <v>282</v>
      </c>
      <c r="L36" t="s">
        <v>283</v>
      </c>
    </row>
    <row r="37" spans="1:12">
      <c r="A37" s="44">
        <f t="shared" si="1"/>
        <v>34</v>
      </c>
      <c r="B37" s="36" t="s">
        <v>208</v>
      </c>
      <c r="C37" s="36" t="s">
        <v>209</v>
      </c>
      <c r="D37" s="45" t="s">
        <v>315</v>
      </c>
      <c r="E37" s="36" t="s">
        <v>211</v>
      </c>
      <c r="F37" s="34">
        <v>42030</v>
      </c>
      <c r="G37" s="35" t="s">
        <v>8</v>
      </c>
      <c r="J37" t="s">
        <v>284</v>
      </c>
      <c r="L37" t="s">
        <v>285</v>
      </c>
    </row>
    <row r="38" spans="1:12">
      <c r="A38" s="44">
        <f t="shared" si="1"/>
        <v>35</v>
      </c>
      <c r="B38" s="36" t="s">
        <v>208</v>
      </c>
      <c r="C38" s="36" t="s">
        <v>209</v>
      </c>
      <c r="D38" s="45" t="s">
        <v>316</v>
      </c>
      <c r="E38" s="36" t="s">
        <v>215</v>
      </c>
      <c r="F38" s="34">
        <v>42030</v>
      </c>
      <c r="G38" s="35" t="s">
        <v>8</v>
      </c>
      <c r="J38" t="s">
        <v>280</v>
      </c>
      <c r="L38" t="s">
        <v>286</v>
      </c>
    </row>
    <row r="39" spans="1:12">
      <c r="A39" s="44">
        <f t="shared" si="1"/>
        <v>36</v>
      </c>
      <c r="B39" s="36" t="str">
        <f>IFERROR(VLOOKUP(LEFT(D39,2),分库!$B:$D,3,FALSE),"")</f>
        <v>缓冲</v>
      </c>
      <c r="C39" s="36" t="str">
        <f>IFERROR(VLOOKUP(MID(D39,4,3),分组!$B:$D,2,FALSE),"")</f>
        <v>系统</v>
      </c>
      <c r="D39" s="45" t="s">
        <v>317</v>
      </c>
      <c r="E39" s="36" t="s">
        <v>97</v>
      </c>
      <c r="F39" s="34">
        <v>42030</v>
      </c>
      <c r="G39" s="35" t="s">
        <v>8</v>
      </c>
    </row>
    <row r="40" spans="1:12">
      <c r="A40" s="23">
        <f t="shared" si="1"/>
        <v>37</v>
      </c>
      <c r="B40" s="1" t="str">
        <f>IFERROR(VLOOKUP(LEFT(D40,2),分库!$B:$D,3,FALSE),"")</f>
        <v/>
      </c>
      <c r="C40" s="1" t="str">
        <f>IFERROR(VLOOKUP(MID(D40,4,3),分组!$B:$D,2,FALSE),"")</f>
        <v/>
      </c>
      <c r="D40" s="1"/>
      <c r="E40" s="1"/>
      <c r="F40" s="6"/>
      <c r="G40" s="24"/>
      <c r="I40" t="s">
        <v>291</v>
      </c>
    </row>
    <row r="41" spans="1:12">
      <c r="A41" s="23">
        <f t="shared" si="1"/>
        <v>38</v>
      </c>
      <c r="B41" s="1" t="str">
        <f>IFERROR(VLOOKUP(LEFT(D41,2),分库!$B:$D,3,FALSE),"")</f>
        <v/>
      </c>
      <c r="C41" s="1" t="str">
        <f>IFERROR(VLOOKUP(MID(D41,4,3),分组!$B:$D,2,FALSE),"")</f>
        <v/>
      </c>
      <c r="D41" s="1"/>
      <c r="E41" s="1"/>
      <c r="F41" s="6"/>
      <c r="G41" s="24"/>
    </row>
    <row r="42" spans="1:12">
      <c r="A42" s="23">
        <f t="shared" si="1"/>
        <v>39</v>
      </c>
      <c r="B42" s="1" t="str">
        <f>IFERROR(VLOOKUP(LEFT(D42,2),分库!$B:$D,3,FALSE),"")</f>
        <v/>
      </c>
      <c r="C42" s="1" t="str">
        <f>IFERROR(VLOOKUP(MID(D42,4,3),分组!$B:$D,2,FALSE),"")</f>
        <v/>
      </c>
      <c r="D42" s="1"/>
      <c r="E42" s="1"/>
      <c r="F42" s="6"/>
      <c r="G42" s="24"/>
    </row>
    <row r="43" spans="1:12">
      <c r="A43" s="23">
        <f t="shared" si="1"/>
        <v>40</v>
      </c>
      <c r="B43" s="1" t="str">
        <f>IFERROR(VLOOKUP(LEFT(D43,2),分库!$B:$D,3,FALSE),"")</f>
        <v/>
      </c>
      <c r="C43" s="1" t="str">
        <f>IFERROR(VLOOKUP(MID(D43,4,3),分组!$B:$D,2,FALSE),"")</f>
        <v/>
      </c>
      <c r="D43" s="1"/>
      <c r="E43" s="1"/>
      <c r="F43" s="6"/>
      <c r="G43" s="24"/>
      <c r="I43" t="s">
        <v>279</v>
      </c>
      <c r="J43" t="s">
        <v>278</v>
      </c>
    </row>
    <row r="44" spans="1:12">
      <c r="A44" s="23">
        <f t="shared" si="1"/>
        <v>41</v>
      </c>
      <c r="B44" s="1" t="str">
        <f>IFERROR(VLOOKUP(LEFT(D44,2),分库!$B:$D,3,FALSE),"")</f>
        <v/>
      </c>
      <c r="C44" s="1" t="str">
        <f>IFERROR(VLOOKUP(MID(D44,4,3),分组!$B:$D,2,FALSE),"")</f>
        <v/>
      </c>
      <c r="D44" s="1"/>
      <c r="E44" s="1"/>
      <c r="F44" s="6"/>
      <c r="G44" s="24"/>
    </row>
    <row r="45" spans="1:12">
      <c r="A45" s="23">
        <f t="shared" si="1"/>
        <v>42</v>
      </c>
      <c r="B45" s="1" t="str">
        <f>IFERROR(VLOOKUP(LEFT(D45,2),分库!$B:$D,3,FALSE),"")</f>
        <v/>
      </c>
      <c r="C45" s="1" t="str">
        <f>IFERROR(VLOOKUP(MID(D45,4,3),分组!$B:$D,2,FALSE),"")</f>
        <v/>
      </c>
      <c r="D45" s="1"/>
      <c r="E45" s="1"/>
      <c r="F45" s="6"/>
      <c r="G45" s="24"/>
    </row>
    <row r="46" spans="1:12">
      <c r="A46" s="23">
        <f t="shared" si="1"/>
        <v>43</v>
      </c>
      <c r="B46" s="1" t="str">
        <f>IFERROR(VLOOKUP(LEFT(D46,2),分库!$B:$D,3,FALSE),"")</f>
        <v/>
      </c>
      <c r="C46" s="1" t="str">
        <f>IFERROR(VLOOKUP(MID(D46,4,3),分组!$B:$D,2,FALSE),"")</f>
        <v/>
      </c>
      <c r="D46" s="1"/>
      <c r="E46" s="1"/>
      <c r="F46" s="6"/>
      <c r="G46" s="24"/>
      <c r="I46" t="s">
        <v>228</v>
      </c>
    </row>
    <row r="47" spans="1:12">
      <c r="A47" s="23">
        <f t="shared" si="1"/>
        <v>44</v>
      </c>
      <c r="B47" s="1" t="str">
        <f>IFERROR(VLOOKUP(LEFT(D47,2),分库!$B:$D,3,FALSE),"")</f>
        <v/>
      </c>
      <c r="C47" s="1" t="str">
        <f>IFERROR(VLOOKUP(MID(D47,4,3),分组!$B:$D,2,FALSE),"")</f>
        <v/>
      </c>
      <c r="D47" s="1"/>
      <c r="E47" s="1"/>
      <c r="F47" s="6"/>
      <c r="G47" s="24"/>
      <c r="J47" t="s">
        <v>229</v>
      </c>
      <c r="K47" t="s">
        <v>233</v>
      </c>
    </row>
    <row r="48" spans="1:12">
      <c r="A48" s="23">
        <f t="shared" si="1"/>
        <v>45</v>
      </c>
      <c r="B48" s="1" t="str">
        <f>IFERROR(VLOOKUP(LEFT(D48,2),分库!$B:$D,3,FALSE),"")</f>
        <v/>
      </c>
      <c r="C48" s="1" t="str">
        <f>IFERROR(VLOOKUP(MID(D48,4,3),分组!$B:$D,2,FALSE),"")</f>
        <v/>
      </c>
      <c r="D48" s="1"/>
      <c r="E48" s="1"/>
      <c r="F48" s="6"/>
      <c r="G48" s="24"/>
      <c r="J48" t="s">
        <v>230</v>
      </c>
      <c r="K48" t="s">
        <v>234</v>
      </c>
    </row>
    <row r="49" spans="1:11">
      <c r="A49" s="23">
        <f t="shared" si="1"/>
        <v>46</v>
      </c>
      <c r="B49" s="1" t="str">
        <f>IFERROR(VLOOKUP(LEFT(D49,2),分库!$B:$D,3,FALSE),"")</f>
        <v/>
      </c>
      <c r="C49" s="1" t="str">
        <f>IFERROR(VLOOKUP(MID(D49,4,3),分组!$B:$D,2,FALSE),"")</f>
        <v/>
      </c>
      <c r="D49" s="1"/>
      <c r="E49" s="1"/>
      <c r="F49" s="6"/>
      <c r="G49" s="24"/>
      <c r="J49" t="s">
        <v>230</v>
      </c>
      <c r="K49" t="s">
        <v>234</v>
      </c>
    </row>
    <row r="50" spans="1:11">
      <c r="A50" s="23">
        <f t="shared" si="1"/>
        <v>47</v>
      </c>
      <c r="B50" s="1" t="str">
        <f>IFERROR(VLOOKUP(LEFT(D50,2),分库!$B:$D,3,FALSE),"")</f>
        <v/>
      </c>
      <c r="C50" s="1" t="str">
        <f>IFERROR(VLOOKUP(MID(D50,4,3),分组!$B:$D,2,FALSE),"")</f>
        <v/>
      </c>
      <c r="D50" s="1"/>
      <c r="E50" s="1"/>
      <c r="F50" s="6"/>
      <c r="G50" s="24"/>
      <c r="J50" t="s">
        <v>231</v>
      </c>
      <c r="K50" s="62" t="s">
        <v>235</v>
      </c>
    </row>
    <row r="51" spans="1:11" ht="14.25" thickBot="1">
      <c r="A51" s="25">
        <f t="shared" si="1"/>
        <v>48</v>
      </c>
      <c r="B51" s="26" t="str">
        <f>IFERROR(VLOOKUP(LEFT(D51,2),分库!$B:$D,3,FALSE),"")</f>
        <v/>
      </c>
      <c r="C51" s="26" t="str">
        <f>IFERROR(VLOOKUP(MID(D51,4,3),分组!$B:$D,2,FALSE),"")</f>
        <v/>
      </c>
      <c r="D51" s="26"/>
      <c r="E51" s="26"/>
      <c r="F51" s="27"/>
      <c r="G51" s="28"/>
      <c r="J51" t="s">
        <v>237</v>
      </c>
      <c r="K51" t="s">
        <v>238</v>
      </c>
    </row>
    <row r="52" spans="1:11">
      <c r="J52" t="s">
        <v>232</v>
      </c>
      <c r="K52" t="s">
        <v>236</v>
      </c>
    </row>
  </sheetData>
  <mergeCells count="2">
    <mergeCell ref="A1:G1"/>
    <mergeCell ref="A2:G2"/>
  </mergeCells>
  <phoneticPr fontId="1" type="noConversion"/>
  <hyperlinks>
    <hyperlink ref="D31" location="'资源3D-模板'!A1" display="DT_RS3_TEMPLATE"/>
    <hyperlink ref="D23" location="'资源3D-模型网格'!A1" display="DT_RS3_MODEL_MESH"/>
    <hyperlink ref="D29" location="'资源3D-材质-纹理'!A1" display="DT_RS3_MATERIAL_TEXTURE"/>
    <hyperlink ref="D27" location="'资源3D-材质'!A1" display="DT_RS3_MATERIAL"/>
    <hyperlink ref="D12" location="'资源3D-纹理'!A1" display="DT_RS3_TEXTURE"/>
    <hyperlink ref="D22" location="'资源3D-模型'!A1" display="DT_RS3_MODEL"/>
    <hyperlink ref="D34" location="'资源3D-场景'!A1" display="DT_RS3_SCENE"/>
    <hyperlink ref="D20" location="'资源3D-网格数据流'!A1" display="DT_RS3_MESH_STREAM"/>
    <hyperlink ref="D5" location="'资源-类型'!A1" display="DT_RES_TYPE"/>
    <hyperlink ref="D4" location="'用户-信息'!A1" display="DT_PSN_USER"/>
    <hyperlink ref="D39" location="'系统-会话'!A1" display="CC_SYS_SESSION"/>
    <hyperlink ref="D36" location="'用户-信息'!A1" display="DT_PSN_USER"/>
    <hyperlink ref="D37" location="'用户-信息'!A1" display="DT_PSN_USER"/>
    <hyperlink ref="D38" location="'用户-信息'!A1" display="DT_PSN_USER"/>
    <hyperlink ref="D30" location="'资源3D-网格'!A1" display="DT_RS3_GEOMETRY"/>
    <hyperlink ref="D10" location="'资源-信息'!A1" display="DT_RES_RESOURCE"/>
    <hyperlink ref="D11" location="'资源3D-纹理-位图'!A1" display="DT_RS3_TEXTURE_BITMAP"/>
    <hyperlink ref="D8" location="'资源-位图'!A1" display="DT_RES_BITMAP"/>
    <hyperlink ref="D7" location="'资源3D-纹理-位图'!A1" display="DT_RS3_TEXTURE_BITMAP"/>
    <hyperlink ref="D6" location="'资源-类型'!A1" display="DT_RES_TYPE"/>
    <hyperlink ref="D9" location="'资源-位图图片'!A1" display="DT_RES_BITMAP_IMAGE"/>
    <hyperlink ref="D13" location="'资源3D-纹理位图'!A1" display="DT_RS3_TEXTURE_BITMAP"/>
    <hyperlink ref="D28" location="'资源3D-材质-纹理'!A1" display="DT_RS3_MATERIAL_TEXTURE"/>
    <hyperlink ref="D25" location="'资源3D-主题'!A1" display="DT_RS3_THEME"/>
    <hyperlink ref="D33" location="'资源3D-模板材质组'!A1" display="DT_RS3_TEMPLATE_MATERIAL_GROUP"/>
    <hyperlink ref="D35" location="'资源3D-模板'!A1" display="DT_RS3_TEMPLATE"/>
    <hyperlink ref="D32" location="'资源3D-模板主题'!A1" display="DT_RS3_TEMPLATE_THEME"/>
    <hyperlink ref="D17" location="'资源3D-动画跟踪'!A1" display="DT_RS3_ANIMATION_TRACK"/>
    <hyperlink ref="D16" location="'资源3D-动画'!A1" display="DT_RS3_ANIMATION"/>
    <hyperlink ref="D18" location="'资源3D-动画动作'!A1" display="DT_RS3_ANIMATION_ACTION"/>
    <hyperlink ref="D24" location="'资源3D-模型-网格'!A1" display="DT_RS3_MODEL_MESH"/>
    <hyperlink ref="D21" location="'资源3D-网格跟踪'!A1" display="DT_RS3_MESH_TRACK"/>
    <hyperlink ref="D15" location="'资源3D-跟踪'!A1" display="DT_RS3_TRACK"/>
    <hyperlink ref="D14" location="'资源3D-数据流'!A1" display="DT_RS3_STREAM"/>
    <hyperlink ref="D19" location="'资源3D-网格'!A1" display="DT_RS3_MESH"/>
    <hyperlink ref="D26" location="'资源3D-材质组'!A1" display="DT_RS3_MATERIAL_GROUP"/>
  </hyperlink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H2" sqref="H2:I2"/>
    </sheetView>
  </sheetViews>
  <sheetFormatPr defaultRowHeight="13.5"/>
  <cols>
    <col min="1" max="1" width="5.625" customWidth="1"/>
    <col min="2" max="2" width="26.75" bestFit="1" customWidth="1"/>
    <col min="3" max="3" width="23" customWidth="1"/>
    <col min="4" max="4" width="20" bestFit="1" customWidth="1"/>
    <col min="5" max="6" width="7.375" customWidth="1"/>
    <col min="7" max="7" width="22.75" customWidth="1"/>
    <col min="8" max="9" width="10.625" style="52" customWidth="1"/>
  </cols>
  <sheetData>
    <row r="1" spans="1:9" ht="14.25">
      <c r="A1" s="10" t="s">
        <v>87</v>
      </c>
      <c r="B1" s="82" t="s">
        <v>103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98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50</v>
      </c>
      <c r="C3" s="7" t="s">
        <v>51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93</v>
      </c>
      <c r="E4" s="8"/>
      <c r="F4" s="49"/>
      <c r="G4" s="8"/>
      <c r="H4" s="9">
        <v>42012</v>
      </c>
      <c r="I4" s="57" t="s">
        <v>90</v>
      </c>
    </row>
    <row r="5" spans="1:9">
      <c r="A5" s="13">
        <f t="shared" ref="A5:A18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42012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89</v>
      </c>
      <c r="D6" s="8" t="s">
        <v>16</v>
      </c>
      <c r="E6" s="8">
        <v>40</v>
      </c>
      <c r="F6" s="49"/>
      <c r="G6" s="8"/>
      <c r="H6" s="9">
        <v>42012</v>
      </c>
      <c r="I6" s="57" t="s">
        <v>94</v>
      </c>
    </row>
    <row r="7" spans="1:9">
      <c r="A7" s="31">
        <f t="shared" si="0"/>
        <v>4</v>
      </c>
      <c r="B7" s="32" t="s">
        <v>57</v>
      </c>
      <c r="C7" s="32" t="s">
        <v>48</v>
      </c>
      <c r="D7" s="32" t="s">
        <v>16</v>
      </c>
      <c r="E7" s="32">
        <v>40</v>
      </c>
      <c r="F7" s="58" t="s">
        <v>157</v>
      </c>
      <c r="G7" s="32"/>
      <c r="H7" s="33">
        <v>42012</v>
      </c>
      <c r="I7" s="60" t="s">
        <v>94</v>
      </c>
    </row>
    <row r="8" spans="1:9">
      <c r="A8" s="31">
        <f t="shared" si="0"/>
        <v>5</v>
      </c>
      <c r="B8" s="32" t="s">
        <v>58</v>
      </c>
      <c r="C8" s="32" t="s">
        <v>49</v>
      </c>
      <c r="D8" s="32" t="s">
        <v>16</v>
      </c>
      <c r="E8" s="32">
        <v>40</v>
      </c>
      <c r="F8" s="58" t="s">
        <v>157</v>
      </c>
      <c r="G8" s="32"/>
      <c r="H8" s="33">
        <v>42012</v>
      </c>
      <c r="I8" s="60" t="s">
        <v>94</v>
      </c>
    </row>
    <row r="9" spans="1:9">
      <c r="A9" s="31">
        <f t="shared" si="0"/>
        <v>6</v>
      </c>
      <c r="B9" s="32" t="s">
        <v>100</v>
      </c>
      <c r="C9" s="32" t="s">
        <v>84</v>
      </c>
      <c r="D9" s="32" t="s">
        <v>85</v>
      </c>
      <c r="E9" s="32">
        <v>80</v>
      </c>
      <c r="F9" s="58"/>
      <c r="G9" s="32"/>
      <c r="H9" s="33">
        <v>42012</v>
      </c>
      <c r="I9" s="60" t="s">
        <v>94</v>
      </c>
    </row>
    <row r="10" spans="1:9">
      <c r="A10" s="31">
        <f t="shared" si="0"/>
        <v>7</v>
      </c>
      <c r="B10" s="32" t="s">
        <v>39</v>
      </c>
      <c r="C10" s="32" t="s">
        <v>154</v>
      </c>
      <c r="D10" s="32" t="s">
        <v>16</v>
      </c>
      <c r="E10" s="32">
        <v>80</v>
      </c>
      <c r="F10" s="58" t="s">
        <v>157</v>
      </c>
      <c r="G10" s="32"/>
      <c r="H10" s="33">
        <v>42012</v>
      </c>
      <c r="I10" s="60" t="s">
        <v>94</v>
      </c>
    </row>
    <row r="11" spans="1:9">
      <c r="A11" s="31">
        <f t="shared" si="0"/>
        <v>8</v>
      </c>
      <c r="B11" s="32" t="s">
        <v>40</v>
      </c>
      <c r="C11" s="32" t="s">
        <v>41</v>
      </c>
      <c r="D11" s="32" t="s">
        <v>16</v>
      </c>
      <c r="E11" s="32">
        <v>400</v>
      </c>
      <c r="F11" s="58"/>
      <c r="G11" s="32"/>
      <c r="H11" s="33">
        <v>42012</v>
      </c>
      <c r="I11" s="60" t="s">
        <v>94</v>
      </c>
    </row>
    <row r="12" spans="1:9">
      <c r="A12" s="31">
        <f t="shared" si="0"/>
        <v>9</v>
      </c>
      <c r="B12" s="32" t="s">
        <v>77</v>
      </c>
      <c r="C12" s="32" t="s">
        <v>113</v>
      </c>
      <c r="D12" s="32" t="s">
        <v>112</v>
      </c>
      <c r="E12" s="32">
        <v>2000</v>
      </c>
      <c r="F12" s="58"/>
      <c r="G12" s="32"/>
      <c r="H12" s="33">
        <v>42012</v>
      </c>
      <c r="I12" s="61" t="s">
        <v>94</v>
      </c>
    </row>
    <row r="13" spans="1:9">
      <c r="A13" s="31">
        <f t="shared" si="0"/>
        <v>10</v>
      </c>
      <c r="B13" s="32" t="s">
        <v>109</v>
      </c>
      <c r="C13" s="32" t="s">
        <v>114</v>
      </c>
      <c r="D13" s="32" t="s">
        <v>101</v>
      </c>
      <c r="E13" s="32"/>
      <c r="F13" s="58"/>
      <c r="G13" s="32"/>
      <c r="H13" s="33">
        <v>42012</v>
      </c>
      <c r="I13" s="61" t="s">
        <v>94</v>
      </c>
    </row>
    <row r="14" spans="1:9">
      <c r="A14" s="31">
        <f t="shared" si="0"/>
        <v>11</v>
      </c>
      <c r="B14" s="32" t="s">
        <v>111</v>
      </c>
      <c r="C14" s="32" t="s">
        <v>110</v>
      </c>
      <c r="D14" s="32" t="s">
        <v>112</v>
      </c>
      <c r="E14" s="32">
        <v>2000</v>
      </c>
      <c r="F14" s="58"/>
      <c r="G14" s="32"/>
      <c r="H14" s="33">
        <v>42012</v>
      </c>
      <c r="I14" s="61" t="s">
        <v>94</v>
      </c>
    </row>
    <row r="15" spans="1:9">
      <c r="A15" s="13">
        <f t="shared" si="0"/>
        <v>12</v>
      </c>
      <c r="B15" s="8" t="s">
        <v>11</v>
      </c>
      <c r="C15" s="8" t="s">
        <v>43</v>
      </c>
      <c r="D15" s="8" t="s">
        <v>42</v>
      </c>
      <c r="E15" s="8"/>
      <c r="F15" s="49"/>
      <c r="G15" s="8"/>
      <c r="H15" s="9">
        <v>42012</v>
      </c>
      <c r="I15" s="55" t="s">
        <v>94</v>
      </c>
    </row>
    <row r="16" spans="1:9">
      <c r="A16" s="13">
        <f t="shared" si="0"/>
        <v>13</v>
      </c>
      <c r="B16" s="8" t="s">
        <v>12</v>
      </c>
      <c r="C16" s="8" t="s">
        <v>44</v>
      </c>
      <c r="D16" s="8" t="s">
        <v>18</v>
      </c>
      <c r="E16" s="8"/>
      <c r="F16" s="49"/>
      <c r="G16" s="8"/>
      <c r="H16" s="9">
        <v>42012</v>
      </c>
      <c r="I16" s="55" t="s">
        <v>94</v>
      </c>
    </row>
    <row r="17" spans="1:9">
      <c r="A17" s="13">
        <f t="shared" si="0"/>
        <v>14</v>
      </c>
      <c r="B17" s="8" t="s">
        <v>13</v>
      </c>
      <c r="C17" s="8" t="s">
        <v>45</v>
      </c>
      <c r="D17" s="8" t="s">
        <v>17</v>
      </c>
      <c r="E17" s="8"/>
      <c r="F17" s="49"/>
      <c r="G17" s="8"/>
      <c r="H17" s="9">
        <v>42012</v>
      </c>
      <c r="I17" s="55" t="s">
        <v>94</v>
      </c>
    </row>
    <row r="18" spans="1:9" ht="14.25" thickBot="1">
      <c r="A18" s="15">
        <f t="shared" si="0"/>
        <v>15</v>
      </c>
      <c r="B18" s="16" t="s">
        <v>14</v>
      </c>
      <c r="C18" s="16" t="s">
        <v>46</v>
      </c>
      <c r="D18" s="16" t="s">
        <v>18</v>
      </c>
      <c r="E18" s="16"/>
      <c r="F18" s="51"/>
      <c r="G18" s="16"/>
      <c r="H18" s="17">
        <v>42012</v>
      </c>
      <c r="I18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H2" sqref="H2:I2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45" customWidth="1"/>
    <col min="8" max="9" width="10.625" customWidth="1"/>
  </cols>
  <sheetData>
    <row r="1" spans="1:9" ht="14.25">
      <c r="A1" s="10" t="s">
        <v>1</v>
      </c>
      <c r="B1" s="82" t="s">
        <v>148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150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72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93</v>
      </c>
      <c r="E4" s="8"/>
      <c r="F4" s="49"/>
      <c r="G4" s="8"/>
      <c r="H4" s="9">
        <v>42012</v>
      </c>
      <c r="I4" s="57" t="s">
        <v>94</v>
      </c>
    </row>
    <row r="5" spans="1:9">
      <c r="A5" s="13">
        <f t="shared" ref="A5:A16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42012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89</v>
      </c>
      <c r="D6" s="8" t="s">
        <v>16</v>
      </c>
      <c r="E6" s="8">
        <v>40</v>
      </c>
      <c r="F6" s="49"/>
      <c r="G6" s="8"/>
      <c r="H6" s="9">
        <v>42012</v>
      </c>
      <c r="I6" s="57" t="s">
        <v>94</v>
      </c>
    </row>
    <row r="7" spans="1:9">
      <c r="A7" s="29">
        <f t="shared" si="0"/>
        <v>4</v>
      </c>
      <c r="B7" s="30" t="s">
        <v>152</v>
      </c>
      <c r="C7" s="30" t="s">
        <v>153</v>
      </c>
      <c r="D7" s="30" t="s">
        <v>155</v>
      </c>
      <c r="E7" s="30">
        <v>80</v>
      </c>
      <c r="F7" s="50" t="s">
        <v>157</v>
      </c>
      <c r="G7" s="30"/>
      <c r="H7" s="22">
        <v>42012</v>
      </c>
      <c r="I7" s="54" t="s">
        <v>94</v>
      </c>
    </row>
    <row r="8" spans="1:9">
      <c r="A8" s="29">
        <f t="shared" si="0"/>
        <v>5</v>
      </c>
      <c r="B8" s="30" t="s">
        <v>39</v>
      </c>
      <c r="C8" s="30" t="s">
        <v>56</v>
      </c>
      <c r="D8" s="30" t="s">
        <v>155</v>
      </c>
      <c r="E8" s="30">
        <v>200</v>
      </c>
      <c r="F8" s="50"/>
      <c r="G8" s="30"/>
      <c r="H8" s="22">
        <v>42012</v>
      </c>
      <c r="I8" s="54" t="s">
        <v>94</v>
      </c>
    </row>
    <row r="9" spans="1:9">
      <c r="A9" s="29">
        <f t="shared" si="0"/>
        <v>6</v>
      </c>
      <c r="B9" s="30" t="s">
        <v>40</v>
      </c>
      <c r="C9" s="30" t="s">
        <v>55</v>
      </c>
      <c r="D9" s="30" t="s">
        <v>16</v>
      </c>
      <c r="E9" s="30">
        <v>400</v>
      </c>
      <c r="F9" s="50"/>
      <c r="G9" s="30"/>
      <c r="H9" s="22">
        <v>42012</v>
      </c>
      <c r="I9" s="54" t="s">
        <v>94</v>
      </c>
    </row>
    <row r="10" spans="1:9">
      <c r="A10" s="29">
        <f t="shared" si="0"/>
        <v>7</v>
      </c>
      <c r="B10" s="30" t="s">
        <v>107</v>
      </c>
      <c r="C10" s="30" t="s">
        <v>108</v>
      </c>
      <c r="D10" s="30" t="s">
        <v>29</v>
      </c>
      <c r="E10" s="30"/>
      <c r="F10" s="50"/>
      <c r="G10" s="30"/>
      <c r="H10" s="22">
        <v>42012</v>
      </c>
      <c r="I10" s="54" t="s">
        <v>94</v>
      </c>
    </row>
    <row r="11" spans="1:9">
      <c r="A11" s="29">
        <f t="shared" si="0"/>
        <v>8</v>
      </c>
      <c r="B11" s="30" t="s">
        <v>86</v>
      </c>
      <c r="C11" s="30" t="s">
        <v>78</v>
      </c>
      <c r="D11" s="30" t="s">
        <v>79</v>
      </c>
      <c r="E11" s="30"/>
      <c r="F11" s="50"/>
      <c r="G11" s="30"/>
      <c r="H11" s="22">
        <v>42012</v>
      </c>
      <c r="I11" s="54" t="s">
        <v>94</v>
      </c>
    </row>
    <row r="12" spans="1:9">
      <c r="A12" s="29">
        <f t="shared" si="0"/>
        <v>9</v>
      </c>
      <c r="B12" s="30" t="s">
        <v>156</v>
      </c>
      <c r="C12" s="30" t="s">
        <v>105</v>
      </c>
      <c r="D12" s="30" t="s">
        <v>106</v>
      </c>
      <c r="E12" s="30">
        <v>2000</v>
      </c>
      <c r="F12" s="50"/>
      <c r="G12" s="30"/>
      <c r="H12" s="22">
        <v>42012</v>
      </c>
      <c r="I12" s="54" t="s">
        <v>94</v>
      </c>
    </row>
    <row r="13" spans="1:9">
      <c r="A13" s="13">
        <f t="shared" si="0"/>
        <v>10</v>
      </c>
      <c r="B13" s="8" t="s">
        <v>11</v>
      </c>
      <c r="C13" s="8" t="s">
        <v>43</v>
      </c>
      <c r="D13" s="8" t="s">
        <v>17</v>
      </c>
      <c r="E13" s="8"/>
      <c r="F13" s="49"/>
      <c r="G13" s="8"/>
      <c r="H13" s="9">
        <v>42012</v>
      </c>
      <c r="I13" s="55" t="s">
        <v>94</v>
      </c>
    </row>
    <row r="14" spans="1:9">
      <c r="A14" s="13">
        <f t="shared" si="0"/>
        <v>11</v>
      </c>
      <c r="B14" s="8" t="s">
        <v>12</v>
      </c>
      <c r="C14" s="8" t="s">
        <v>44</v>
      </c>
      <c r="D14" s="8" t="s">
        <v>18</v>
      </c>
      <c r="E14" s="8"/>
      <c r="F14" s="49"/>
      <c r="G14" s="8"/>
      <c r="H14" s="9">
        <v>42012</v>
      </c>
      <c r="I14" s="55" t="s">
        <v>94</v>
      </c>
    </row>
    <row r="15" spans="1:9">
      <c r="A15" s="13">
        <f t="shared" si="0"/>
        <v>12</v>
      </c>
      <c r="B15" s="8" t="s">
        <v>13</v>
      </c>
      <c r="C15" s="8" t="s">
        <v>45</v>
      </c>
      <c r="D15" s="8" t="s">
        <v>17</v>
      </c>
      <c r="E15" s="8"/>
      <c r="F15" s="49"/>
      <c r="G15" s="8"/>
      <c r="H15" s="9">
        <v>42012</v>
      </c>
      <c r="I15" s="55" t="s">
        <v>94</v>
      </c>
    </row>
    <row r="16" spans="1:9" ht="14.25" thickBot="1">
      <c r="A16" s="15">
        <f t="shared" si="0"/>
        <v>13</v>
      </c>
      <c r="B16" s="16" t="s">
        <v>14</v>
      </c>
      <c r="C16" s="16" t="s">
        <v>46</v>
      </c>
      <c r="D16" s="16" t="s">
        <v>18</v>
      </c>
      <c r="E16" s="16"/>
      <c r="F16" s="51"/>
      <c r="G16" s="16"/>
      <c r="H16" s="17">
        <v>42012</v>
      </c>
      <c r="I16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292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294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6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ref="A7:A13" si="1">ROW()-3</f>
        <v>4</v>
      </c>
      <c r="B7" s="30" t="s">
        <v>54</v>
      </c>
      <c r="C7" s="30" t="s">
        <v>59</v>
      </c>
      <c r="D7" s="30" t="s">
        <v>16</v>
      </c>
      <c r="E7" s="30">
        <v>80</v>
      </c>
      <c r="F7" s="50"/>
      <c r="G7" s="30"/>
      <c r="H7" s="22">
        <v>42012</v>
      </c>
      <c r="I7" s="54" t="s">
        <v>94</v>
      </c>
    </row>
    <row r="8" spans="1:9">
      <c r="A8" s="29">
        <f t="shared" si="1"/>
        <v>5</v>
      </c>
      <c r="B8" s="30" t="s">
        <v>261</v>
      </c>
      <c r="C8" s="30" t="s">
        <v>56</v>
      </c>
      <c r="D8" s="30" t="s">
        <v>16</v>
      </c>
      <c r="E8" s="30">
        <v>200</v>
      </c>
      <c r="F8" s="50"/>
      <c r="G8" s="30"/>
      <c r="H8" s="22">
        <v>42012</v>
      </c>
      <c r="I8" s="54" t="s">
        <v>94</v>
      </c>
    </row>
    <row r="9" spans="1:9">
      <c r="A9" s="13">
        <f t="shared" si="1"/>
        <v>6</v>
      </c>
      <c r="B9" s="8" t="s">
        <v>53</v>
      </c>
      <c r="C9" s="8" t="s">
        <v>91</v>
      </c>
      <c r="D9" s="8" t="s">
        <v>16</v>
      </c>
      <c r="E9" s="8">
        <v>2000</v>
      </c>
      <c r="F9" s="49"/>
      <c r="G9" s="8"/>
      <c r="H9" s="9">
        <v>42031</v>
      </c>
      <c r="I9" s="55" t="s">
        <v>94</v>
      </c>
    </row>
    <row r="10" spans="1:9">
      <c r="A10" s="13">
        <f t="shared" si="1"/>
        <v>7</v>
      </c>
      <c r="B10" s="8" t="s">
        <v>11</v>
      </c>
      <c r="C10" s="8" t="s">
        <v>43</v>
      </c>
      <c r="D10" s="8" t="s">
        <v>17</v>
      </c>
      <c r="E10" s="8"/>
      <c r="F10" s="49"/>
      <c r="G10" s="8"/>
      <c r="H10" s="9">
        <v>42012</v>
      </c>
      <c r="I10" s="55" t="s">
        <v>94</v>
      </c>
    </row>
    <row r="11" spans="1:9">
      <c r="A11" s="13">
        <f t="shared" si="1"/>
        <v>8</v>
      </c>
      <c r="B11" s="8" t="s">
        <v>12</v>
      </c>
      <c r="C11" s="8" t="s">
        <v>44</v>
      </c>
      <c r="D11" s="8" t="s">
        <v>18</v>
      </c>
      <c r="E11" s="8"/>
      <c r="F11" s="49"/>
      <c r="G11" s="8"/>
      <c r="H11" s="9">
        <v>42012</v>
      </c>
      <c r="I11" s="55" t="s">
        <v>94</v>
      </c>
    </row>
    <row r="12" spans="1:9">
      <c r="A12" s="13">
        <f t="shared" si="1"/>
        <v>9</v>
      </c>
      <c r="B12" s="8" t="s">
        <v>13</v>
      </c>
      <c r="C12" s="8" t="s">
        <v>45</v>
      </c>
      <c r="D12" s="8" t="s">
        <v>17</v>
      </c>
      <c r="E12" s="8"/>
      <c r="F12" s="49"/>
      <c r="G12" s="8"/>
      <c r="H12" s="9">
        <v>42012</v>
      </c>
      <c r="I12" s="55" t="s">
        <v>94</v>
      </c>
    </row>
    <row r="13" spans="1:9" ht="14.25" thickBot="1">
      <c r="A13" s="15">
        <f t="shared" si="1"/>
        <v>10</v>
      </c>
      <c r="B13" s="16" t="s">
        <v>14</v>
      </c>
      <c r="C13" s="16" t="s">
        <v>46</v>
      </c>
      <c r="D13" s="16" t="s">
        <v>18</v>
      </c>
      <c r="E13" s="16"/>
      <c r="F13" s="51"/>
      <c r="G13" s="16"/>
      <c r="H13" s="17">
        <v>42012</v>
      </c>
      <c r="I13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defaultGridColor="0" colorId="23" workbookViewId="0">
      <pane xSplit="1" ySplit="3" topLeftCell="B4" activePane="bottomRight" state="frozen"/>
      <selection activeCell="G34" sqref="G34"/>
      <selection pane="topRight" activeCell="G34" sqref="G34"/>
      <selection pane="bottomLeft" activeCell="G34" sqref="G34"/>
      <selection pane="bottomRight" activeCell="D31" sqref="D31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6" width="7.375" customWidth="1"/>
    <col min="7" max="7" width="45" customWidth="1"/>
    <col min="8" max="9" width="10.625" style="52" customWidth="1"/>
  </cols>
  <sheetData>
    <row r="1" spans="1:9" ht="14.25">
      <c r="A1" s="10" t="s">
        <v>1</v>
      </c>
      <c r="B1" s="82" t="s">
        <v>293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295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21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13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42031</v>
      </c>
      <c r="I4" s="57" t="s">
        <v>8</v>
      </c>
    </row>
    <row r="5" spans="1:9">
      <c r="A5" s="13">
        <f t="shared" ref="A5:A6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42031</v>
      </c>
      <c r="I5" s="57" t="s">
        <v>94</v>
      </c>
    </row>
    <row r="6" spans="1:9">
      <c r="A6" s="13">
        <f t="shared" si="0"/>
        <v>3</v>
      </c>
      <c r="B6" s="8" t="s">
        <v>88</v>
      </c>
      <c r="C6" s="8" t="s">
        <v>242</v>
      </c>
      <c r="D6" s="8" t="s">
        <v>16</v>
      </c>
      <c r="E6" s="8">
        <v>40</v>
      </c>
      <c r="F6" s="49"/>
      <c r="G6" s="8"/>
      <c r="H6" s="9">
        <v>42031</v>
      </c>
      <c r="I6" s="57" t="s">
        <v>94</v>
      </c>
    </row>
    <row r="7" spans="1:9">
      <c r="A7" s="29">
        <f t="shared" ref="A7:A17" si="1">ROW()-3</f>
        <v>4</v>
      </c>
      <c r="B7" s="30" t="s">
        <v>296</v>
      </c>
      <c r="C7" s="30" t="s">
        <v>188</v>
      </c>
      <c r="D7" s="30" t="s">
        <v>17</v>
      </c>
      <c r="E7" s="30"/>
      <c r="F7" s="50" t="s">
        <v>157</v>
      </c>
      <c r="G7" s="30"/>
      <c r="H7" s="22">
        <v>42012</v>
      </c>
      <c r="I7" s="54" t="s">
        <v>94</v>
      </c>
    </row>
    <row r="8" spans="1:9">
      <c r="A8" s="29">
        <f t="shared" si="1"/>
        <v>5</v>
      </c>
      <c r="B8" s="30" t="s">
        <v>260</v>
      </c>
      <c r="C8" s="30" t="s">
        <v>59</v>
      </c>
      <c r="D8" s="30" t="s">
        <v>16</v>
      </c>
      <c r="E8" s="30">
        <v>80</v>
      </c>
      <c r="F8" s="50"/>
      <c r="G8" s="30"/>
      <c r="H8" s="22">
        <v>42012</v>
      </c>
      <c r="I8" s="54" t="s">
        <v>94</v>
      </c>
    </row>
    <row r="9" spans="1:9">
      <c r="A9" s="29">
        <f t="shared" si="1"/>
        <v>6</v>
      </c>
      <c r="B9" s="30" t="s">
        <v>261</v>
      </c>
      <c r="C9" s="30" t="s">
        <v>56</v>
      </c>
      <c r="D9" s="30" t="s">
        <v>16</v>
      </c>
      <c r="E9" s="30">
        <v>200</v>
      </c>
      <c r="F9" s="50"/>
      <c r="G9" s="30"/>
      <c r="H9" s="22">
        <v>42012</v>
      </c>
      <c r="I9" s="54" t="s">
        <v>94</v>
      </c>
    </row>
    <row r="10" spans="1:9">
      <c r="A10" s="29">
        <f t="shared" si="1"/>
        <v>7</v>
      </c>
      <c r="B10" s="30" t="s">
        <v>263</v>
      </c>
      <c r="C10" s="30" t="s">
        <v>262</v>
      </c>
      <c r="D10" s="30" t="s">
        <v>16</v>
      </c>
      <c r="E10" s="30"/>
      <c r="F10" s="50"/>
      <c r="G10" s="30"/>
      <c r="H10" s="22">
        <v>42012</v>
      </c>
      <c r="I10" s="54" t="s">
        <v>94</v>
      </c>
    </row>
    <row r="11" spans="1:9">
      <c r="A11" s="29">
        <f t="shared" si="1"/>
        <v>8</v>
      </c>
      <c r="B11" s="30" t="s">
        <v>191</v>
      </c>
      <c r="C11" s="30" t="s">
        <v>198</v>
      </c>
      <c r="D11" s="30" t="s">
        <v>29</v>
      </c>
      <c r="E11" s="30"/>
      <c r="F11" s="50"/>
      <c r="G11" s="30"/>
      <c r="H11" s="22">
        <v>42012</v>
      </c>
      <c r="I11" s="54" t="s">
        <v>94</v>
      </c>
    </row>
    <row r="12" spans="1:9">
      <c r="A12" s="29">
        <f t="shared" si="1"/>
        <v>9</v>
      </c>
      <c r="B12" s="30" t="s">
        <v>192</v>
      </c>
      <c r="C12" s="30" t="s">
        <v>199</v>
      </c>
      <c r="D12" s="30" t="s">
        <v>29</v>
      </c>
      <c r="E12" s="30"/>
      <c r="F12" s="50"/>
      <c r="G12" s="30"/>
      <c r="H12" s="22">
        <v>42012</v>
      </c>
      <c r="I12" s="54" t="s">
        <v>94</v>
      </c>
    </row>
    <row r="13" spans="1:9">
      <c r="A13" s="13">
        <f t="shared" si="1"/>
        <v>10</v>
      </c>
      <c r="B13" s="8" t="s">
        <v>53</v>
      </c>
      <c r="C13" s="8" t="s">
        <v>91</v>
      </c>
      <c r="D13" s="8" t="s">
        <v>16</v>
      </c>
      <c r="E13" s="8">
        <v>2000</v>
      </c>
      <c r="F13" s="49"/>
      <c r="G13" s="8"/>
      <c r="H13" s="9">
        <v>42031</v>
      </c>
      <c r="I13" s="55" t="s">
        <v>94</v>
      </c>
    </row>
    <row r="14" spans="1:9">
      <c r="A14" s="13">
        <f t="shared" si="1"/>
        <v>11</v>
      </c>
      <c r="B14" s="8" t="s">
        <v>11</v>
      </c>
      <c r="C14" s="8" t="s">
        <v>43</v>
      </c>
      <c r="D14" s="8" t="s">
        <v>17</v>
      </c>
      <c r="E14" s="8"/>
      <c r="F14" s="49"/>
      <c r="G14" s="8"/>
      <c r="H14" s="9">
        <v>42012</v>
      </c>
      <c r="I14" s="55" t="s">
        <v>94</v>
      </c>
    </row>
    <row r="15" spans="1:9">
      <c r="A15" s="13">
        <f t="shared" si="1"/>
        <v>12</v>
      </c>
      <c r="B15" s="8" t="s">
        <v>12</v>
      </c>
      <c r="C15" s="8" t="s">
        <v>44</v>
      </c>
      <c r="D15" s="8" t="s">
        <v>18</v>
      </c>
      <c r="E15" s="8"/>
      <c r="F15" s="49"/>
      <c r="G15" s="8"/>
      <c r="H15" s="9">
        <v>42012</v>
      </c>
      <c r="I15" s="55" t="s">
        <v>94</v>
      </c>
    </row>
    <row r="16" spans="1:9">
      <c r="A16" s="13">
        <f t="shared" si="1"/>
        <v>13</v>
      </c>
      <c r="B16" s="8" t="s">
        <v>13</v>
      </c>
      <c r="C16" s="8" t="s">
        <v>45</v>
      </c>
      <c r="D16" s="8" t="s">
        <v>17</v>
      </c>
      <c r="E16" s="8"/>
      <c r="F16" s="49"/>
      <c r="G16" s="8"/>
      <c r="H16" s="9">
        <v>42012</v>
      </c>
      <c r="I16" s="55" t="s">
        <v>94</v>
      </c>
    </row>
    <row r="17" spans="1:9" ht="14.25" thickBot="1">
      <c r="A17" s="15">
        <f t="shared" si="1"/>
        <v>14</v>
      </c>
      <c r="B17" s="16" t="s">
        <v>14</v>
      </c>
      <c r="C17" s="16" t="s">
        <v>46</v>
      </c>
      <c r="D17" s="16" t="s">
        <v>18</v>
      </c>
      <c r="E17" s="16"/>
      <c r="F17" s="51"/>
      <c r="G17" s="16"/>
      <c r="H17" s="17">
        <v>42012</v>
      </c>
      <c r="I17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defaultGridColor="0" colorId="23" workbookViewId="0">
      <pane xSplit="1" ySplit="3" topLeftCell="B4" activePane="bottomRight" state="frozen"/>
      <selection activeCell="E30" sqref="E30"/>
      <selection pane="topRight" activeCell="E30" sqref="E30"/>
      <selection pane="bottomLeft" activeCell="E30" sqref="E30"/>
      <selection pane="bottomRight" activeCell="G18" sqref="G18"/>
    </sheetView>
  </sheetViews>
  <sheetFormatPr defaultRowHeight="13.5"/>
  <cols>
    <col min="1" max="1" width="5.625" customWidth="1"/>
    <col min="2" max="2" width="21.75" customWidth="1"/>
    <col min="3" max="3" width="23" customWidth="1"/>
    <col min="4" max="4" width="17.5" customWidth="1"/>
    <col min="5" max="5" width="7.375" customWidth="1"/>
    <col min="6" max="6" width="7.375" style="52" customWidth="1"/>
    <col min="7" max="7" width="45" customWidth="1"/>
    <col min="8" max="9" width="10.625" customWidth="1"/>
  </cols>
  <sheetData>
    <row r="1" spans="1:9" ht="14.25">
      <c r="A1" s="10" t="s">
        <v>1</v>
      </c>
      <c r="B1" s="82" t="s">
        <v>135</v>
      </c>
      <c r="C1" s="82"/>
      <c r="D1" s="82"/>
      <c r="E1" s="82"/>
      <c r="F1" s="82"/>
      <c r="G1" s="82"/>
      <c r="H1" s="83" t="s">
        <v>27</v>
      </c>
      <c r="I1" s="84"/>
    </row>
    <row r="2" spans="1:9" ht="14.25">
      <c r="A2" s="11" t="s">
        <v>21</v>
      </c>
      <c r="B2" s="85" t="s">
        <v>169</v>
      </c>
      <c r="C2" s="85"/>
      <c r="D2" s="85"/>
      <c r="E2" s="85"/>
      <c r="F2" s="85"/>
      <c r="G2" s="85"/>
      <c r="H2" s="86" t="s">
        <v>28</v>
      </c>
      <c r="I2" s="87"/>
    </row>
    <row r="3" spans="1:9">
      <c r="A3" s="20" t="s">
        <v>0</v>
      </c>
      <c r="B3" s="7" t="s">
        <v>68</v>
      </c>
      <c r="C3" s="7" t="s">
        <v>7</v>
      </c>
      <c r="D3" s="7" t="s">
        <v>15</v>
      </c>
      <c r="E3" s="21" t="s">
        <v>19</v>
      </c>
      <c r="F3" s="19" t="s">
        <v>158</v>
      </c>
      <c r="G3" s="7" t="s">
        <v>2</v>
      </c>
      <c r="H3" s="19" t="s">
        <v>3</v>
      </c>
      <c r="I3" s="53" t="s">
        <v>4</v>
      </c>
    </row>
    <row r="4" spans="1:9">
      <c r="A4" s="8">
        <f>ROW()-3</f>
        <v>1</v>
      </c>
      <c r="B4" s="8" t="s">
        <v>74</v>
      </c>
      <c r="C4" s="8" t="s">
        <v>47</v>
      </c>
      <c r="D4" s="8" t="s">
        <v>17</v>
      </c>
      <c r="E4" s="8"/>
      <c r="F4" s="49"/>
      <c r="G4" s="8"/>
      <c r="H4" s="9">
        <v>42012</v>
      </c>
      <c r="I4" s="49" t="s">
        <v>94</v>
      </c>
    </row>
    <row r="5" spans="1:9">
      <c r="A5" s="8">
        <f t="shared" ref="A5:A19" si="0">ROW()-3</f>
        <v>2</v>
      </c>
      <c r="B5" s="8" t="s">
        <v>81</v>
      </c>
      <c r="C5" s="8" t="s">
        <v>82</v>
      </c>
      <c r="D5" s="8" t="s">
        <v>92</v>
      </c>
      <c r="E5" s="8"/>
      <c r="F5" s="49"/>
      <c r="G5" s="8"/>
      <c r="H5" s="9">
        <v>42012</v>
      </c>
      <c r="I5" s="49" t="s">
        <v>94</v>
      </c>
    </row>
    <row r="6" spans="1:9">
      <c r="A6" s="13">
        <f t="shared" si="0"/>
        <v>3</v>
      </c>
      <c r="B6" s="8" t="s">
        <v>88</v>
      </c>
      <c r="C6" s="8" t="s">
        <v>89</v>
      </c>
      <c r="D6" s="8" t="s">
        <v>16</v>
      </c>
      <c r="E6" s="8">
        <v>40</v>
      </c>
      <c r="F6" s="49"/>
      <c r="G6" s="8"/>
      <c r="H6" s="9">
        <v>42012</v>
      </c>
      <c r="I6" s="49" t="s">
        <v>94</v>
      </c>
    </row>
    <row r="7" spans="1:9">
      <c r="A7" s="29">
        <f t="shared" si="0"/>
        <v>4</v>
      </c>
      <c r="B7" s="30" t="s">
        <v>159</v>
      </c>
      <c r="C7" s="30" t="s">
        <v>160</v>
      </c>
      <c r="D7" s="30" t="s">
        <v>17</v>
      </c>
      <c r="E7" s="30"/>
      <c r="F7" s="50" t="s">
        <v>157</v>
      </c>
      <c r="G7" s="30"/>
      <c r="H7" s="22">
        <v>42012</v>
      </c>
      <c r="I7" s="54" t="s">
        <v>94</v>
      </c>
    </row>
    <row r="8" spans="1:9">
      <c r="A8" s="29">
        <f t="shared" si="0"/>
        <v>5</v>
      </c>
      <c r="B8" s="30" t="s">
        <v>152</v>
      </c>
      <c r="C8" s="30" t="s">
        <v>153</v>
      </c>
      <c r="D8" s="30" t="s">
        <v>155</v>
      </c>
      <c r="E8" s="30">
        <v>80</v>
      </c>
      <c r="F8" s="50"/>
      <c r="G8" s="30"/>
      <c r="H8" s="22">
        <v>42012</v>
      </c>
      <c r="I8" s="54" t="s">
        <v>94</v>
      </c>
    </row>
    <row r="9" spans="1:9">
      <c r="A9" s="29">
        <f t="shared" si="0"/>
        <v>6</v>
      </c>
      <c r="B9" s="30" t="s">
        <v>39</v>
      </c>
      <c r="C9" s="30" t="s">
        <v>56</v>
      </c>
      <c r="D9" s="30" t="s">
        <v>155</v>
      </c>
      <c r="E9" s="30">
        <v>200</v>
      </c>
      <c r="F9" s="50"/>
      <c r="G9" s="30"/>
      <c r="H9" s="22">
        <v>42012</v>
      </c>
      <c r="I9" s="54" t="s">
        <v>94</v>
      </c>
    </row>
    <row r="10" spans="1:9">
      <c r="A10" s="29">
        <f t="shared" si="0"/>
        <v>7</v>
      </c>
      <c r="B10" s="30" t="s">
        <v>166</v>
      </c>
      <c r="C10" s="30" t="s">
        <v>55</v>
      </c>
      <c r="D10" s="30" t="s">
        <v>16</v>
      </c>
      <c r="E10" s="30">
        <v>400</v>
      </c>
      <c r="F10" s="50"/>
      <c r="G10" s="30"/>
      <c r="H10" s="22">
        <v>42012</v>
      </c>
      <c r="I10" s="54" t="s">
        <v>94</v>
      </c>
    </row>
    <row r="11" spans="1:9">
      <c r="A11" s="29">
        <f t="shared" si="0"/>
        <v>8</v>
      </c>
      <c r="B11" s="30" t="s">
        <v>165</v>
      </c>
      <c r="C11" s="30" t="s">
        <v>76</v>
      </c>
      <c r="D11" s="30" t="s">
        <v>29</v>
      </c>
      <c r="E11" s="30"/>
      <c r="F11" s="50"/>
      <c r="G11" s="30"/>
      <c r="H11" s="22">
        <v>42012</v>
      </c>
      <c r="I11" s="54" t="s">
        <v>94</v>
      </c>
    </row>
    <row r="12" spans="1:9">
      <c r="A12" s="29">
        <f t="shared" si="0"/>
        <v>9</v>
      </c>
      <c r="B12" s="30" t="s">
        <v>167</v>
      </c>
      <c r="C12" s="30" t="s">
        <v>75</v>
      </c>
      <c r="D12" s="30" t="s">
        <v>29</v>
      </c>
      <c r="E12" s="30"/>
      <c r="F12" s="50"/>
      <c r="G12" s="30"/>
      <c r="H12" s="22">
        <v>42012</v>
      </c>
      <c r="I12" s="54" t="s">
        <v>94</v>
      </c>
    </row>
    <row r="13" spans="1:9">
      <c r="A13" s="29">
        <f t="shared" si="0"/>
        <v>10</v>
      </c>
      <c r="B13" s="30" t="s">
        <v>161</v>
      </c>
      <c r="C13" s="30" t="s">
        <v>162</v>
      </c>
      <c r="D13" s="30" t="s">
        <v>155</v>
      </c>
      <c r="E13" s="30">
        <v>2000</v>
      </c>
      <c r="F13" s="50"/>
      <c r="G13" s="30"/>
      <c r="H13" s="22">
        <v>42012</v>
      </c>
      <c r="I13" s="54" t="s">
        <v>94</v>
      </c>
    </row>
    <row r="14" spans="1:9">
      <c r="A14" s="29">
        <f t="shared" si="0"/>
        <v>11</v>
      </c>
      <c r="B14" s="30" t="s">
        <v>163</v>
      </c>
      <c r="C14" s="30" t="s">
        <v>164</v>
      </c>
      <c r="D14" s="30" t="s">
        <v>168</v>
      </c>
      <c r="E14" s="30"/>
      <c r="F14" s="50"/>
      <c r="G14" s="30"/>
      <c r="H14" s="22">
        <v>42012</v>
      </c>
      <c r="I14" s="54" t="s">
        <v>94</v>
      </c>
    </row>
    <row r="15" spans="1:9">
      <c r="A15" s="29">
        <f t="shared" si="0"/>
        <v>12</v>
      </c>
      <c r="B15" s="30" t="s">
        <v>156</v>
      </c>
      <c r="C15" s="30" t="s">
        <v>91</v>
      </c>
      <c r="D15" s="30" t="s">
        <v>16</v>
      </c>
      <c r="E15" s="30">
        <v>2000</v>
      </c>
      <c r="F15" s="50"/>
      <c r="G15" s="30"/>
      <c r="H15" s="22">
        <v>42012</v>
      </c>
      <c r="I15" s="54" t="s">
        <v>94</v>
      </c>
    </row>
    <row r="16" spans="1:9">
      <c r="A16" s="13">
        <f t="shared" si="0"/>
        <v>13</v>
      </c>
      <c r="B16" s="8" t="s">
        <v>11</v>
      </c>
      <c r="C16" s="8" t="s">
        <v>43</v>
      </c>
      <c r="D16" s="8" t="s">
        <v>17</v>
      </c>
      <c r="E16" s="8"/>
      <c r="F16" s="49"/>
      <c r="G16" s="8"/>
      <c r="H16" s="9">
        <v>42012</v>
      </c>
      <c r="I16" s="55" t="s">
        <v>94</v>
      </c>
    </row>
    <row r="17" spans="1:9">
      <c r="A17" s="13">
        <f t="shared" si="0"/>
        <v>14</v>
      </c>
      <c r="B17" s="8" t="s">
        <v>12</v>
      </c>
      <c r="C17" s="8" t="s">
        <v>44</v>
      </c>
      <c r="D17" s="8" t="s">
        <v>18</v>
      </c>
      <c r="E17" s="8"/>
      <c r="F17" s="49"/>
      <c r="G17" s="8"/>
      <c r="H17" s="9">
        <v>42012</v>
      </c>
      <c r="I17" s="55" t="s">
        <v>94</v>
      </c>
    </row>
    <row r="18" spans="1:9">
      <c r="A18" s="13">
        <f t="shared" si="0"/>
        <v>15</v>
      </c>
      <c r="B18" s="8" t="s">
        <v>13</v>
      </c>
      <c r="C18" s="8" t="s">
        <v>45</v>
      </c>
      <c r="D18" s="8" t="s">
        <v>17</v>
      </c>
      <c r="E18" s="8"/>
      <c r="F18" s="49"/>
      <c r="G18" s="8"/>
      <c r="H18" s="9">
        <v>42012</v>
      </c>
      <c r="I18" s="55" t="s">
        <v>94</v>
      </c>
    </row>
    <row r="19" spans="1:9" ht="14.25" thickBot="1">
      <c r="A19" s="15">
        <f t="shared" si="0"/>
        <v>16</v>
      </c>
      <c r="B19" s="16" t="s">
        <v>14</v>
      </c>
      <c r="C19" s="16" t="s">
        <v>46</v>
      </c>
      <c r="D19" s="16" t="s">
        <v>18</v>
      </c>
      <c r="E19" s="16"/>
      <c r="F19" s="51"/>
      <c r="G19" s="16"/>
      <c r="H19" s="17">
        <v>42012</v>
      </c>
      <c r="I19" s="56" t="s">
        <v>94</v>
      </c>
    </row>
  </sheetData>
  <mergeCells count="4">
    <mergeCell ref="B1:G1"/>
    <mergeCell ref="H1:I1"/>
    <mergeCell ref="B2:G2"/>
    <mergeCell ref="H2:I2"/>
  </mergeCells>
  <phoneticPr fontId="1" type="noConversion"/>
  <hyperlinks>
    <hyperlink ref="H1:I1" location="结构!A1" display="返回 - 结构"/>
    <hyperlink ref="H2:I2" location="列表!A1" display="返回 - 列表"/>
  </hyperlink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结构</vt:lpstr>
      <vt:lpstr>分库</vt:lpstr>
      <vt:lpstr>分组</vt:lpstr>
      <vt:lpstr>列表</vt:lpstr>
      <vt:lpstr>用户-信息</vt:lpstr>
      <vt:lpstr>资源-类型</vt:lpstr>
      <vt:lpstr>资源-位图</vt:lpstr>
      <vt:lpstr>资源-位图图片</vt:lpstr>
      <vt:lpstr>资源-信息</vt:lpstr>
      <vt:lpstr>资源3D-纹理</vt:lpstr>
      <vt:lpstr>资源3D-纹理位图</vt:lpstr>
      <vt:lpstr>资源3D-数据流</vt:lpstr>
      <vt:lpstr>资源3D-跟踪</vt:lpstr>
      <vt:lpstr>资源3D-动画</vt:lpstr>
      <vt:lpstr>资源3D-动画跟踪</vt:lpstr>
      <vt:lpstr>资源3D-动画动作</vt:lpstr>
      <vt:lpstr>资源3D-网格</vt:lpstr>
      <vt:lpstr>资源3D-网格数据流</vt:lpstr>
      <vt:lpstr>资源3D-网格跟踪</vt:lpstr>
      <vt:lpstr>资源3D-模型</vt:lpstr>
      <vt:lpstr>资源3D-模型网格</vt:lpstr>
      <vt:lpstr>资源3D-主题</vt:lpstr>
      <vt:lpstr>资源3D-材质组</vt:lpstr>
      <vt:lpstr>资源3D-材质</vt:lpstr>
      <vt:lpstr>资源3D-材质位图</vt:lpstr>
      <vt:lpstr>资源3D-模板</vt:lpstr>
      <vt:lpstr>资源3D-模板主题</vt:lpstr>
      <vt:lpstr>资源3D-模板材质组</vt:lpstr>
      <vt:lpstr>资源3D-场景</vt:lpstr>
      <vt:lpstr>系统-会话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2015-02-04T04:50:34Z</dcterms:modified>
</cp:coreProperties>
</file>