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787" firstSheet="11" activeTab="19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类型" sheetId="18" r:id="rId6"/>
    <sheet name="资源-位图" sheetId="79" r:id="rId7"/>
    <sheet name="资源-位图-图片" sheetId="80" r:id="rId8"/>
    <sheet name="资源-信息" sheetId="71" r:id="rId9"/>
    <sheet name="资源3D-纹理" sheetId="73" r:id="rId10"/>
    <sheet name="资源3D-纹理-位图" sheetId="74" r:id="rId11"/>
    <sheet name="资源3D-模型" sheetId="77" r:id="rId12"/>
    <sheet name="资源3D-模型-网格" sheetId="19" r:id="rId13"/>
    <sheet name="资源3D-模型-数据流" sheetId="9" r:id="rId14"/>
    <sheet name="资源3D-主题" sheetId="82" r:id="rId15"/>
    <sheet name="资源3D-材质" sheetId="75" r:id="rId16"/>
    <sheet name="资源3D-材质-位图" sheetId="76" r:id="rId17"/>
    <sheet name="资源3D-模板" sheetId="78" r:id="rId18"/>
    <sheet name="资源3D-模板-主题" sheetId="84" r:id="rId19"/>
    <sheet name="资源3D-模板-材质" sheetId="85" r:id="rId20"/>
    <sheet name="资源3D-场景" sheetId="81" r:id="rId21"/>
    <sheet name="系统-会话" sheetId="20" r:id="rId22"/>
  </sheets>
  <calcPr calcId="152511"/>
</workbook>
</file>

<file path=xl/calcChain.xml><?xml version="1.0" encoding="utf-8"?>
<calcChain xmlns="http://schemas.openxmlformats.org/spreadsheetml/2006/main">
  <c r="A10" i="84" l="1"/>
  <c r="A9" i="85"/>
  <c r="A15" i="85"/>
  <c r="A14" i="85"/>
  <c r="A13" i="85"/>
  <c r="A12" i="85"/>
  <c r="A11" i="85"/>
  <c r="A10" i="85"/>
  <c r="A8" i="85"/>
  <c r="A7" i="85"/>
  <c r="A6" i="85"/>
  <c r="A5" i="85"/>
  <c r="A4" i="85"/>
  <c r="C23" i="4"/>
  <c r="B23" i="4"/>
  <c r="A23" i="4"/>
  <c r="A8" i="84"/>
  <c r="A15" i="84"/>
  <c r="A14" i="84"/>
  <c r="A13" i="84"/>
  <c r="A12" i="84"/>
  <c r="A11" i="84"/>
  <c r="A9" i="84"/>
  <c r="A7" i="84"/>
  <c r="A6" i="84"/>
  <c r="A5" i="84"/>
  <c r="A4" i="84"/>
  <c r="C26" i="4"/>
  <c r="B26" i="4"/>
  <c r="A26" i="4"/>
  <c r="C24" i="4"/>
  <c r="B24" i="4"/>
  <c r="A24" i="4"/>
  <c r="A15" i="82"/>
  <c r="A14" i="82"/>
  <c r="A13" i="82"/>
  <c r="A12" i="82"/>
  <c r="A11" i="82"/>
  <c r="A10" i="82"/>
  <c r="A9" i="82"/>
  <c r="A8" i="82"/>
  <c r="A7" i="82"/>
  <c r="A6" i="82"/>
  <c r="A5" i="82"/>
  <c r="A4" i="82"/>
  <c r="C17" i="4"/>
  <c r="A17" i="4"/>
  <c r="A14" i="81" l="1"/>
  <c r="A13" i="81"/>
  <c r="A12" i="81"/>
  <c r="A11" i="81"/>
  <c r="A10" i="81"/>
  <c r="A9" i="81"/>
  <c r="A8" i="81"/>
  <c r="A7" i="81"/>
  <c r="A6" i="81"/>
  <c r="A5" i="81"/>
  <c r="A4" i="81"/>
  <c r="A11" i="75"/>
  <c r="A7" i="75"/>
  <c r="A6" i="75"/>
  <c r="A5" i="75"/>
  <c r="A4" i="75"/>
  <c r="C19" i="4"/>
  <c r="A19" i="4"/>
  <c r="A9" i="74"/>
  <c r="A13" i="80"/>
  <c r="A12" i="80"/>
  <c r="A11" i="74"/>
  <c r="A12" i="74"/>
  <c r="A10" i="73"/>
  <c r="A7" i="74"/>
  <c r="A6" i="74"/>
  <c r="A5" i="74"/>
  <c r="A4" i="74"/>
  <c r="A7" i="73"/>
  <c r="A6" i="73"/>
  <c r="A5" i="73"/>
  <c r="A4" i="73"/>
  <c r="C13" i="4" l="1"/>
  <c r="A13" i="4"/>
  <c r="A11" i="80"/>
  <c r="A10" i="80"/>
  <c r="A14" i="80"/>
  <c r="A7" i="80"/>
  <c r="A6" i="80"/>
  <c r="A5" i="80"/>
  <c r="A4" i="80"/>
  <c r="A10" i="79"/>
  <c r="A7" i="79"/>
  <c r="A6" i="79"/>
  <c r="A5" i="79"/>
  <c r="A4" i="79"/>
  <c r="A18" i="80"/>
  <c r="A17" i="80"/>
  <c r="A16" i="80"/>
  <c r="A15" i="80"/>
  <c r="A9" i="80"/>
  <c r="A8" i="80"/>
  <c r="A14" i="79"/>
  <c r="A13" i="79"/>
  <c r="A12" i="79"/>
  <c r="A11" i="79"/>
  <c r="A9" i="79"/>
  <c r="A8" i="79"/>
  <c r="C9" i="4"/>
  <c r="A9" i="4"/>
  <c r="A8" i="4"/>
  <c r="A14" i="78"/>
  <c r="A13" i="78"/>
  <c r="A12" i="78"/>
  <c r="A11" i="78"/>
  <c r="A10" i="78"/>
  <c r="A9" i="78"/>
  <c r="A8" i="78"/>
  <c r="A7" i="78"/>
  <c r="A6" i="78"/>
  <c r="A5" i="78"/>
  <c r="A4" i="78"/>
  <c r="A14" i="9" l="1"/>
  <c r="A7" i="9"/>
  <c r="A6" i="9"/>
  <c r="A5" i="9"/>
  <c r="A4" i="9"/>
  <c r="A11" i="9"/>
  <c r="A9" i="9" l="1"/>
  <c r="A8" i="19"/>
  <c r="A7" i="19"/>
  <c r="A6" i="19"/>
  <c r="A5" i="19"/>
  <c r="A4" i="19"/>
  <c r="A6" i="77"/>
  <c r="A15" i="77" l="1"/>
  <c r="A14" i="77"/>
  <c r="A13" i="77"/>
  <c r="A12" i="77"/>
  <c r="A11" i="77"/>
  <c r="A10" i="77"/>
  <c r="A9" i="77"/>
  <c r="A8" i="77"/>
  <c r="A7" i="77"/>
  <c r="A5" i="77"/>
  <c r="A4" i="77"/>
  <c r="C6" i="4"/>
  <c r="B6" i="4"/>
  <c r="A6" i="4"/>
  <c r="C7" i="4"/>
  <c r="A7" i="4"/>
  <c r="C8" i="4"/>
  <c r="C11" i="4"/>
  <c r="A11" i="4"/>
  <c r="C10" i="4"/>
  <c r="B10" i="4"/>
  <c r="A10" i="4"/>
  <c r="C21" i="4"/>
  <c r="B21" i="4"/>
  <c r="A21" i="4"/>
  <c r="A29" i="4"/>
  <c r="A6" i="5"/>
  <c r="A28" i="4"/>
  <c r="A27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5" i="75"/>
  <c r="A14" i="75"/>
  <c r="A13" i="75"/>
  <c r="A12" i="75"/>
  <c r="A10" i="75"/>
  <c r="A9" i="75"/>
  <c r="A8" i="75"/>
  <c r="A16" i="74"/>
  <c r="A15" i="74"/>
  <c r="A14" i="74"/>
  <c r="A13" i="74"/>
  <c r="A10" i="74"/>
  <c r="A8" i="74"/>
  <c r="A14" i="73"/>
  <c r="A13" i="73"/>
  <c r="A12" i="73"/>
  <c r="A11" i="73"/>
  <c r="A9" i="73"/>
  <c r="A8" i="73"/>
  <c r="B30" i="4"/>
  <c r="C30" i="4"/>
  <c r="A4" i="5"/>
  <c r="A3" i="5"/>
  <c r="A5" i="5"/>
  <c r="A30" i="4"/>
  <c r="A4" i="4"/>
  <c r="A8" i="71" l="1"/>
  <c r="A14" i="71"/>
  <c r="A13" i="71"/>
  <c r="A15" i="71"/>
  <c r="A10" i="71"/>
  <c r="A12" i="71"/>
  <c r="A11" i="71"/>
  <c r="A9" i="71"/>
  <c r="C5" i="4"/>
  <c r="B5" i="4"/>
  <c r="A5" i="4"/>
  <c r="A8" i="5"/>
  <c r="A7" i="5"/>
  <c r="C16" i="4"/>
  <c r="B16" i="4"/>
  <c r="A16" i="4"/>
  <c r="A12" i="6" l="1"/>
  <c r="A13" i="6"/>
  <c r="A19" i="71" l="1"/>
  <c r="A18" i="71"/>
  <c r="A17" i="71"/>
  <c r="A16" i="71"/>
  <c r="A7" i="71"/>
  <c r="A6" i="71"/>
  <c r="A5" i="71"/>
  <c r="A4" i="71"/>
  <c r="A16" i="18"/>
  <c r="A15" i="18"/>
  <c r="A14" i="18"/>
  <c r="A13" i="18"/>
  <c r="A12" i="18"/>
  <c r="A9" i="18"/>
  <c r="A11" i="18"/>
  <c r="A10" i="18"/>
  <c r="A8" i="18"/>
  <c r="A7" i="18"/>
  <c r="A6" i="18"/>
  <c r="A5" i="18"/>
  <c r="A16" i="9"/>
  <c r="A10" i="9"/>
  <c r="A20" i="9"/>
  <c r="A19" i="9"/>
  <c r="A18" i="9"/>
  <c r="A17" i="9"/>
  <c r="A15" i="9"/>
  <c r="A12" i="9"/>
  <c r="A13" i="9"/>
  <c r="A8" i="9"/>
  <c r="A15" i="1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25" i="4" l="1"/>
  <c r="B25" i="4"/>
  <c r="A25" i="4"/>
  <c r="C14" i="4" l="1"/>
  <c r="B14" i="4"/>
  <c r="A14" i="4"/>
  <c r="C12" i="4" l="1"/>
  <c r="C20" i="4"/>
  <c r="C18" i="4"/>
  <c r="A9" i="5"/>
  <c r="A5" i="20" l="1"/>
  <c r="A4" i="20"/>
  <c r="A4" i="6"/>
  <c r="A4" i="18"/>
  <c r="A12" i="4"/>
  <c r="A18" i="4"/>
  <c r="A20" i="4"/>
  <c r="A22" i="4" l="1"/>
  <c r="C15" i="4" l="1"/>
  <c r="B15" i="4"/>
  <c r="A15" i="4"/>
  <c r="A7" i="20" l="1"/>
  <c r="A8" i="20"/>
  <c r="A9" i="20"/>
  <c r="A10" i="20"/>
  <c r="A11" i="20"/>
  <c r="A42" i="4" l="1"/>
  <c r="A41" i="4"/>
  <c r="A40" i="4"/>
  <c r="A39" i="4"/>
  <c r="A38" i="4"/>
  <c r="A37" i="4"/>
  <c r="A36" i="4"/>
  <c r="A35" i="4"/>
  <c r="A34" i="4"/>
  <c r="A33" i="4"/>
  <c r="A32" i="4"/>
  <c r="A31" i="4"/>
  <c r="A6" i="8" l="1"/>
  <c r="A5" i="8"/>
  <c r="A4" i="8"/>
  <c r="A3" i="8"/>
  <c r="C42" i="4"/>
  <c r="C41" i="4"/>
  <c r="C40" i="4"/>
  <c r="C39" i="4"/>
  <c r="C38" i="4"/>
  <c r="C37" i="4"/>
  <c r="C36" i="4"/>
  <c r="C35" i="4"/>
  <c r="C34" i="4"/>
  <c r="C33" i="4"/>
  <c r="C32" i="4"/>
  <c r="C31" i="4"/>
  <c r="C22" i="4"/>
  <c r="B42" i="4"/>
  <c r="B41" i="4"/>
  <c r="B40" i="4"/>
  <c r="B39" i="4"/>
  <c r="B38" i="4"/>
  <c r="B37" i="4"/>
  <c r="B36" i="4"/>
  <c r="B35" i="4"/>
  <c r="B34" i="4"/>
  <c r="B33" i="4"/>
  <c r="B32" i="4"/>
  <c r="B31" i="4"/>
  <c r="B22" i="4"/>
</calcChain>
</file>

<file path=xl/sharedStrings.xml><?xml version="1.0" encoding="utf-8"?>
<sst xmlns="http://schemas.openxmlformats.org/spreadsheetml/2006/main" count="1427" uniqueCount="347">
  <si>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</si>
  <si>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</si>
  <si>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</si>
  <si>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</si>
  <si>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</si>
  <si>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</si>
  <si>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</si>
  <si>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</si>
  <si>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</si>
  <si>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</si>
  <si>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</si>
  <si>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</si>
  <si>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</si>
  <si>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</si>
  <si>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</si>
  <si>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</si>
  <si>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</si>
  <si>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</si>
  <si>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</si>
  <si>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</si>
  <si>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</si>
  <si>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</si>
  <si>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</si>
  <si>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</si>
  <si>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</si>
  <si>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</si>
  <si>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</si>
  <si>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</si>
  <si>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</si>
  <si>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</si>
  <si>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</si>
  <si>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</si>
  <si>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</si>
  <si>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</si>
  <si>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</si>
  <si>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</si>
  <si>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</si>
  <si>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</si>
  <si>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</si>
  <si>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</si>
  <si>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</si>
  <si>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</si>
  <si>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</si>
  <si>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</si>
  <si>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</si>
  <si>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</si>
  <si>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</si>
  <si>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</si>
  <si>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</si>
  <si>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</si>
  <si>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</si>
  <si>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</si>
  <si>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</si>
  <si>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</si>
  <si>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</si>
  <si>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图标地址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</si>
  <si>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</si>
  <si>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</si>
  <si>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</si>
  <si>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</si>
  <si>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</si>
  <si>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</si>
  <si>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</si>
  <si>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</si>
  <si>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</si>
  <si>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</si>
  <si>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</si>
  <si>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</si>
  <si>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</si>
  <si>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</si>
  <si>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</si>
  <si>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</si>
  <si>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名称</t>
    <phoneticPr fontId="1" type="noConversion"/>
  </si>
  <si>
    <t>CODE</t>
    <phoneticPr fontId="1" type="noConversion"/>
  </si>
  <si>
    <t>代码</t>
    <phoneticPr fontId="1" type="noConversion"/>
  </si>
  <si>
    <t>RecordId</t>
    <phoneticPr fontId="1" type="noConversion"/>
  </si>
  <si>
    <t>表名</t>
    <phoneticPr fontId="1" type="noConversion"/>
  </si>
  <si>
    <t>OUID</t>
    <phoneticPr fontId="1" type="noConversion"/>
  </si>
  <si>
    <t>排序值</t>
    <phoneticPr fontId="1" type="noConversion"/>
  </si>
  <si>
    <t>显示类型</t>
    <phoneticPr fontId="1" type="noConversion"/>
  </si>
  <si>
    <t>DESCRIPTION</t>
    <phoneticPr fontId="1" type="noConversion"/>
  </si>
  <si>
    <t>排序值</t>
    <phoneticPr fontId="1" type="noConversion"/>
  </si>
  <si>
    <t>Integer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</si>
  <si>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</si>
  <si>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</si>
  <si>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</si>
  <si>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</si>
  <si>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</si>
  <si>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</si>
  <si>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DISPLAY_ORDER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</si>
  <si>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</si>
  <si>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</si>
  <si>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</si>
  <si>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</si>
  <si>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</si>
  <si>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</si>
  <si>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</si>
  <si>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</si>
  <si>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</si>
  <si>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</si>
  <si>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</si>
  <si>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用户信息表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</si>
  <si>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</si>
  <si>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</si>
  <si>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</si>
  <si>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</si>
  <si>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DT_PSN_USER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</si>
  <si>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</si>
  <si>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</si>
  <si>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</si>
  <si>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DISPLAY_CD</t>
    <phoneticPr fontId="1" type="noConversion"/>
  </si>
  <si>
    <t>显示类型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</si>
  <si>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</si>
  <si>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</si>
  <si>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</si>
  <si>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</si>
  <si>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</si>
  <si>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</si>
  <si>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</si>
  <si>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</si>
  <si>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</si>
  <si>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</si>
  <si>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</si>
  <si>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</si>
  <si>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</si>
  <si>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</si>
  <si>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</si>
  <si>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</si>
  <si>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</si>
  <si>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</si>
  <si>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</si>
  <si>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</si>
  <si>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</si>
  <si>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</si>
  <si>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</si>
  <si>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</si>
  <si>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</si>
  <si>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</si>
  <si>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DT_RES_RESOURCE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</si>
  <si>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</si>
  <si>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</si>
  <si>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</si>
  <si>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</si>
  <si>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</si>
  <si>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</si>
  <si>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</si>
  <si>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</si>
  <si>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</si>
  <si>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</si>
  <si>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</si>
  <si>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</si>
  <si>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DT_RES_TYPE</t>
    <phoneticPr fontId="1" type="noConversion"/>
  </si>
  <si>
    <t>数据表列表</t>
    <phoneticPr fontId="1" type="noConversion"/>
  </si>
  <si>
    <t>资源类型表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</si>
  <si>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</si>
  <si>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</si>
  <si>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代码</t>
    <phoneticPr fontId="1" type="noConversion"/>
  </si>
  <si>
    <t>名称</t>
    <phoneticPr fontId="1" type="noConversion"/>
  </si>
  <si>
    <t>String</t>
    <phoneticPr fontId="1" type="noConversion"/>
  </si>
  <si>
    <t>NOTE</t>
    <phoneticPr fontId="1" type="noConversion"/>
  </si>
  <si>
    <t>Y</t>
    <phoneticPr fontId="1" type="noConversion"/>
  </si>
  <si>
    <t>必填</t>
    <phoneticPr fontId="1" type="noConversion"/>
  </si>
  <si>
    <t>TYPE_ID</t>
    <phoneticPr fontId="1" type="noConversion"/>
  </si>
  <si>
    <t>类型编号</t>
    <phoneticPr fontId="1" type="noConversion"/>
  </si>
  <si>
    <t>DESCRIPTION</t>
    <phoneticPr fontId="1" type="noConversion"/>
  </si>
  <si>
    <t>描述</t>
    <phoneticPr fontId="1" type="noConversion"/>
  </si>
  <si>
    <t>CONTENT</t>
    <phoneticPr fontId="1" type="noConversion"/>
  </si>
  <si>
    <t>内容</t>
    <phoneticPr fontId="1" type="noConversion"/>
  </si>
  <si>
    <t>DISPLAY_CD</t>
    <phoneticPr fontId="1" type="noConversion"/>
  </si>
  <si>
    <t>ICON_URL</t>
    <phoneticPr fontId="1" type="noConversion"/>
  </si>
  <si>
    <t>DISPLAY_ORDER</t>
    <phoneticPr fontId="1" type="noConversion"/>
  </si>
  <si>
    <t>Text</t>
    <phoneticPr fontId="1" type="noConversion"/>
  </si>
  <si>
    <t>资源信息表</t>
    <phoneticPr fontId="1" type="noConversion"/>
  </si>
  <si>
    <t>DT_PSN_USER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</si>
  <si>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</si>
  <si>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</si>
  <si>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</si>
  <si>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</si>
  <si>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</si>
  <si>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</si>
  <si>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</si>
  <si>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</si>
  <si>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</si>
  <si>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</si>
  <si>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</si>
  <si>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</si>
  <si>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</si>
  <si>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</si>
  <si>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</si>
  <si>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</si>
  <si>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</si>
  <si>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RESOURCE_ID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</si>
  <si>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</si>
  <si>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</si>
  <si>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</si>
  <si>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</si>
  <si>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</si>
  <si>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</si>
  <si>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</si>
  <si>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</si>
  <si>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</si>
  <si>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</si>
  <si>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</si>
  <si>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</si>
  <si>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</si>
  <si>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</si>
  <si>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</si>
  <si>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</si>
  <si>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</si>
  <si>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</si>
  <si>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</si>
  <si>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</si>
  <si>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</si>
  <si>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</si>
  <si>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</si>
  <si>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</si>
  <si>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</si>
  <si>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</si>
  <si>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</si>
  <si>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</si>
  <si>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</si>
  <si>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</si>
  <si>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</si>
  <si>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DT_RS3_SKIN</t>
    <phoneticPr fontId="1" type="noConversion"/>
  </si>
  <si>
    <t>资源3D蒙皮表</t>
    <phoneticPr fontId="1" type="noConversion"/>
  </si>
  <si>
    <t>资源3D模型表</t>
    <phoneticPr fontId="1" type="noConversion"/>
  </si>
  <si>
    <t>DT_RS2_RESOURCE</t>
    <phoneticPr fontId="1" type="noConversion"/>
  </si>
  <si>
    <t>DT_RS2_BITMAP</t>
    <phoneticPr fontId="1" type="noConversion"/>
  </si>
  <si>
    <t>DT_RES_DATA</t>
    <phoneticPr fontId="1" type="noConversion"/>
  </si>
  <si>
    <t>资源数据表</t>
    <phoneticPr fontId="1" type="noConversion"/>
  </si>
  <si>
    <t>DT_RES_RESOURCE</t>
    <phoneticPr fontId="1" type="noConversion"/>
  </si>
  <si>
    <t>资源信息表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</si>
  <si>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</si>
  <si>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</si>
  <si>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</si>
  <si>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</si>
  <si>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</si>
  <si>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</si>
  <si>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</si>
  <si>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</si>
  <si>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</si>
  <si>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</si>
  <si>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</si>
  <si>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</si>
  <si>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DT_RS3_MODEL_STREAM</t>
    <phoneticPr fontId="1" type="noConversion"/>
  </si>
  <si>
    <t>资源3D模型网格表</t>
    <phoneticPr fontId="1" type="noConversion"/>
  </si>
  <si>
    <t>资源3D模型数据流表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</si>
  <si>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</si>
  <si>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</si>
  <si>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</si>
  <si>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</si>
  <si>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</si>
  <si>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</si>
  <si>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</t>
    <phoneticPr fontId="1" type="noConversion"/>
  </si>
  <si>
    <t>引用：DT_RS3_MODEL_MESH</t>
    <phoneticPr fontId="1" type="noConversion"/>
  </si>
  <si>
    <t>EGcData</t>
    <phoneticPr fontId="1" type="noConversion"/>
  </si>
  <si>
    <t>Integer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</si>
  <si>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</si>
  <si>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</si>
  <si>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</si>
  <si>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</si>
  <si>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</si>
  <si>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</si>
  <si>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</si>
  <si>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</si>
  <si>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</si>
  <si>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</si>
  <si>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</si>
  <si>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</si>
  <si>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</si>
  <si>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</si>
  <si>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</si>
  <si>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DT_RS3_MATERIAL_BITMAP</t>
    <phoneticPr fontId="1" type="noConversion"/>
  </si>
  <si>
    <t>Solution</t>
    <phoneticPr fontId="1" type="noConversion"/>
  </si>
  <si>
    <t>Project</t>
    <phoneticPr fontId="1" type="noConversion"/>
  </si>
  <si>
    <t>一个人一个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</si>
  <si>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</si>
  <si>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</si>
  <si>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</si>
  <si>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</si>
  <si>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</si>
  <si>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Scene</t>
    <phoneticPr fontId="1" type="noConversion"/>
  </si>
  <si>
    <t>Sprite/Entity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</si>
  <si>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</si>
  <si>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</si>
  <si>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</si>
  <si>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</si>
  <si>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</si>
  <si>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</si>
  <si>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</si>
  <si>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</si>
  <si>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</si>
  <si>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</si>
  <si>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</si>
  <si>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</si>
  <si>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</si>
  <si>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</si>
  <si>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</si>
  <si>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</si>
  <si>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</si>
  <si>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</si>
  <si>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</si>
  <si>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</si>
  <si>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</si>
  <si>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</si>
  <si>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</si>
  <si>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</si>
  <si>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</si>
  <si>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</si>
  <si>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</si>
  <si>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资源2D纹理位图表</t>
    <phoneticPr fontId="1" type="noConversion"/>
  </si>
  <si>
    <t>资源2D信息表</t>
    <phoneticPr fontId="1" type="noConversion"/>
  </si>
  <si>
    <t>资源3D材质位图表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</si>
  <si>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</si>
  <si>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</si>
  <si>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</si>
  <si>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</si>
  <si>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</si>
  <si>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</si>
  <si>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</si>
  <si>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</si>
  <si>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</si>
  <si>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</si>
  <si>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</si>
  <si>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</si>
  <si>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</si>
  <si>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</si>
  <si>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</si>
  <si>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</si>
  <si>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</si>
  <si>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</si>
  <si>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</si>
  <si>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</si>
  <si>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</si>
  <si>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</si>
  <si>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</si>
  <si>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</si>
  <si>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</si>
  <si>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</si>
  <si>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</si>
  <si>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</si>
  <si>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</si>
  <si>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DT_RS3_TEMPLATE_MATERIAL</t>
    <phoneticPr fontId="1" type="noConversion"/>
  </si>
  <si>
    <t>资源3D模板材质表</t>
    <phoneticPr fontId="1" type="noConversion"/>
  </si>
  <si>
    <t>MATERIAL_ID</t>
    <phoneticPr fontId="1" type="noConversion"/>
  </si>
  <si>
    <t>材质编号</t>
    <phoneticPr fontId="1" type="noConversion"/>
  </si>
  <si>
    <t>激活标志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</si>
</sst>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9" fillId="0" borderId="3" xfId="0" applyFont="1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9" fillId="6" borderId="3" xfId="0" applyFont="1" applyFill="1" applyBorder="1"/>
    <xf numFmtId="0" fontId="9" fillId="6" borderId="1" xfId="0" applyFont="1" applyFill="1" applyBorder="1"/>
    <xf numFmtId="0" fontId="7" fillId="6" borderId="1" xfId="1" applyFill="1" applyBorder="1"/>
    <xf numFmtId="0" fontId="10" fillId="6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137</v>
      </c>
    </row>
    <row r="20" spans="4:5">
      <c r="D20" t="s">
        <v>133</v>
      </c>
    </row>
    <row r="21" spans="4:5">
      <c r="E21" t="s">
        <v>134</v>
      </c>
    </row>
    <row r="22" spans="4:5">
      <c r="E22" t="s">
        <v>135</v>
      </c>
    </row>
    <row r="23" spans="4:5">
      <c r="E23" t="s">
        <v>136</v>
      </c>
    </row>
    <row r="25" spans="4:5">
      <c r="D25" t="s">
        <v>129</v>
      </c>
    </row>
    <row r="26" spans="4:5">
      <c r="E26" t="s">
        <v>132</v>
      </c>
    </row>
    <row r="27" spans="4:5">
      <c r="E27" t="s">
        <v>130</v>
      </c>
    </row>
    <row r="28" spans="4:5">
      <c r="E28" t="s">
        <v>131</v>
      </c>
    </row>
    <row r="31" spans="4:5">
      <c r="D31" t="s">
        <v>122</v>
      </c>
    </row>
    <row r="32" spans="4:5">
      <c r="D32" t="s">
        <v>123</v>
      </c>
    </row>
    <row r="33" spans="4:5">
      <c r="D33" t="s">
        <v>124</v>
      </c>
      <c r="E33" t="s">
        <v>128</v>
      </c>
    </row>
    <row r="35" spans="4:5">
      <c r="D35" t="s">
        <v>125</v>
      </c>
    </row>
    <row r="36" spans="4:5">
      <c r="D36" t="s">
        <v>126</v>
      </c>
      <c r="E36" t="s">
        <v>127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24" activeCellId="1" sqref="B2:G2 D24:E2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150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305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4" si="1">ROW()-3</f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97</v>
      </c>
    </row>
    <row r="9" spans="1:9">
      <c r="A9" s="29">
        <f t="shared" si="1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97</v>
      </c>
    </row>
    <row r="10" spans="1:9">
      <c r="A10" s="13">
        <f t="shared" si="1"/>
        <v>7</v>
      </c>
      <c r="B10" s="8" t="s">
        <v>53</v>
      </c>
      <c r="C10" s="8" t="s">
        <v>94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42012</v>
      </c>
      <c r="I11" s="55" t="s">
        <v>97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42012</v>
      </c>
      <c r="I12" s="55" t="s">
        <v>97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42012</v>
      </c>
      <c r="I13" s="55" t="s">
        <v>97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42012</v>
      </c>
      <c r="I14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25.25" customWidth="1"/>
    <col min="8" max="9" width="10.625" style="52" customWidth="1"/>
  </cols>
  <sheetData>
    <row r="1" spans="1:9" ht="14.25">
      <c r="A1" s="10" t="s">
        <v>1</v>
      </c>
      <c r="B1" s="82" t="s">
        <v>306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307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6" si="1">ROW()-3</f>
        <v>5</v>
      </c>
      <c r="B8" s="30" t="s">
        <v>197</v>
      </c>
      <c r="C8" s="30" t="s">
        <v>199</v>
      </c>
      <c r="D8" s="30" t="s">
        <v>17</v>
      </c>
      <c r="E8" s="30"/>
      <c r="F8" s="50" t="s">
        <v>194</v>
      </c>
      <c r="G8" s="30" t="s">
        <v>198</v>
      </c>
      <c r="H8" s="22">
        <v>42012</v>
      </c>
      <c r="I8" s="54" t="s">
        <v>97</v>
      </c>
    </row>
    <row r="9" spans="1:9">
      <c r="A9" s="29">
        <f t="shared" si="1"/>
        <v>6</v>
      </c>
      <c r="B9" s="30" t="s">
        <v>304</v>
      </c>
      <c r="C9" s="30" t="s">
        <v>308</v>
      </c>
      <c r="D9" s="30" t="s">
        <v>17</v>
      </c>
      <c r="E9" s="30"/>
      <c r="F9" s="50" t="s">
        <v>160</v>
      </c>
      <c r="G9" s="30" t="s">
        <v>309</v>
      </c>
      <c r="H9" s="22">
        <v>42012</v>
      </c>
      <c r="I9" s="54" t="s">
        <v>97</v>
      </c>
    </row>
    <row r="10" spans="1:9">
      <c r="A10" s="29">
        <f t="shared" si="1"/>
        <v>7</v>
      </c>
      <c r="B10" s="30" t="s">
        <v>155</v>
      </c>
      <c r="C10" s="30" t="s">
        <v>59</v>
      </c>
      <c r="D10" s="30" t="s">
        <v>16</v>
      </c>
      <c r="E10" s="30">
        <v>80</v>
      </c>
      <c r="F10" s="50"/>
      <c r="G10" s="30"/>
      <c r="H10" s="22">
        <v>42012</v>
      </c>
      <c r="I10" s="54" t="s">
        <v>97</v>
      </c>
    </row>
    <row r="11" spans="1:9">
      <c r="A11" s="29">
        <f t="shared" si="1"/>
        <v>8</v>
      </c>
      <c r="B11" s="30" t="s">
        <v>39</v>
      </c>
      <c r="C11" s="30" t="s">
        <v>56</v>
      </c>
      <c r="D11" s="30" t="s">
        <v>16</v>
      </c>
      <c r="E11" s="30">
        <v>200</v>
      </c>
      <c r="F11" s="50"/>
      <c r="G11" s="30"/>
      <c r="H11" s="22">
        <v>42012</v>
      </c>
      <c r="I11" s="54" t="s">
        <v>97</v>
      </c>
    </row>
    <row r="12" spans="1:9">
      <c r="A12" s="13">
        <f t="shared" si="1"/>
        <v>9</v>
      </c>
      <c r="B12" s="8" t="s">
        <v>53</v>
      </c>
      <c r="C12" s="8" t="s">
        <v>94</v>
      </c>
      <c r="D12" s="8" t="s">
        <v>16</v>
      </c>
      <c r="E12" s="8">
        <v>2000</v>
      </c>
      <c r="F12" s="49"/>
      <c r="G12" s="8"/>
      <c r="H12" s="9">
        <v>42031</v>
      </c>
      <c r="I12" s="55" t="s">
        <v>97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42012</v>
      </c>
      <c r="I13" s="55" t="s">
        <v>97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42012</v>
      </c>
      <c r="I14" s="55" t="s">
        <v>97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42012</v>
      </c>
      <c r="I15" s="55" t="s">
        <v>97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42012</v>
      </c>
      <c r="I16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220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225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5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si="0"/>
        <v>5</v>
      </c>
      <c r="B8" s="30" t="s">
        <v>191</v>
      </c>
      <c r="C8" s="30" t="s">
        <v>192</v>
      </c>
      <c r="D8" s="30" t="s">
        <v>17</v>
      </c>
      <c r="E8" s="30"/>
      <c r="F8" s="50" t="s">
        <v>160</v>
      </c>
      <c r="G8" s="30"/>
      <c r="H8" s="22">
        <v>42031</v>
      </c>
      <c r="I8" s="54" t="s">
        <v>97</v>
      </c>
    </row>
    <row r="9" spans="1:9">
      <c r="A9" s="29">
        <f t="shared" si="0"/>
        <v>6</v>
      </c>
      <c r="B9" s="30" t="s">
        <v>54</v>
      </c>
      <c r="C9" s="30" t="s">
        <v>59</v>
      </c>
      <c r="D9" s="30" t="s">
        <v>16</v>
      </c>
      <c r="E9" s="30">
        <v>80</v>
      </c>
      <c r="F9" s="50"/>
      <c r="G9" s="30"/>
      <c r="H9" s="22">
        <v>42031</v>
      </c>
      <c r="I9" s="54" t="s">
        <v>97</v>
      </c>
    </row>
    <row r="10" spans="1:9">
      <c r="A10" s="29">
        <f t="shared" si="0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42031</v>
      </c>
      <c r="I10" s="54" t="s">
        <v>97</v>
      </c>
    </row>
    <row r="11" spans="1:9">
      <c r="A11" s="13">
        <f t="shared" si="0"/>
        <v>8</v>
      </c>
      <c r="B11" s="8" t="s">
        <v>53</v>
      </c>
      <c r="C11" s="8" t="s">
        <v>94</v>
      </c>
      <c r="D11" s="8" t="s">
        <v>16</v>
      </c>
      <c r="E11" s="8">
        <v>2000</v>
      </c>
      <c r="F11" s="49"/>
      <c r="G11" s="8"/>
      <c r="H11" s="9">
        <v>42031</v>
      </c>
      <c r="I11" s="55" t="s">
        <v>97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42031</v>
      </c>
      <c r="I12" s="55" t="s">
        <v>97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42031</v>
      </c>
      <c r="I13" s="55" t="s">
        <v>97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42031</v>
      </c>
      <c r="I14" s="55" t="s">
        <v>97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42031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4" sqref="A4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83</v>
      </c>
      <c r="B1" s="82" t="s">
        <v>243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245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5" si="1">ROW()-3</f>
        <v>5</v>
      </c>
      <c r="B8" s="30" t="s">
        <v>250</v>
      </c>
      <c r="C8" s="30" t="s">
        <v>192</v>
      </c>
      <c r="D8" s="30" t="s">
        <v>17</v>
      </c>
      <c r="E8" s="30"/>
      <c r="F8" s="50" t="s">
        <v>160</v>
      </c>
      <c r="G8" s="30"/>
      <c r="H8" s="22">
        <v>42031</v>
      </c>
      <c r="I8" s="54" t="s">
        <v>97</v>
      </c>
    </row>
    <row r="9" spans="1:9">
      <c r="A9" s="29">
        <f t="shared" si="1"/>
        <v>6</v>
      </c>
      <c r="B9" s="30" t="s">
        <v>73</v>
      </c>
      <c r="C9" s="30" t="s">
        <v>74</v>
      </c>
      <c r="D9" s="30" t="s">
        <v>16</v>
      </c>
      <c r="E9" s="30">
        <v>80</v>
      </c>
      <c r="F9" s="50"/>
      <c r="G9" s="30"/>
      <c r="H9" s="22">
        <v>42031</v>
      </c>
      <c r="I9" s="54" t="s">
        <v>97</v>
      </c>
    </row>
    <row r="10" spans="1:9">
      <c r="A10" s="29">
        <f t="shared" si="1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42031</v>
      </c>
      <c r="I10" s="54" t="s">
        <v>97</v>
      </c>
    </row>
    <row r="11" spans="1:9">
      <c r="A11" s="13">
        <f t="shared" si="1"/>
        <v>8</v>
      </c>
      <c r="B11" s="8" t="s">
        <v>107</v>
      </c>
      <c r="C11" s="8" t="s">
        <v>108</v>
      </c>
      <c r="D11" s="8" t="s">
        <v>109</v>
      </c>
      <c r="E11" s="8">
        <v>2000</v>
      </c>
      <c r="F11" s="49"/>
      <c r="G11" s="8"/>
      <c r="H11" s="9">
        <v>42031</v>
      </c>
      <c r="I11" s="55" t="s">
        <v>97</v>
      </c>
    </row>
    <row r="12" spans="1:9">
      <c r="A12" s="13">
        <f t="shared" si="1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42031</v>
      </c>
      <c r="I12" s="55" t="s">
        <v>97</v>
      </c>
    </row>
    <row r="13" spans="1:9">
      <c r="A13" s="13">
        <f t="shared" si="1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42031</v>
      </c>
      <c r="I13" s="55" t="s">
        <v>97</v>
      </c>
    </row>
    <row r="14" spans="1:9">
      <c r="A14" s="13">
        <f t="shared" si="1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42031</v>
      </c>
      <c r="I14" s="55" t="s">
        <v>97</v>
      </c>
    </row>
    <row r="15" spans="1:9" ht="14.25" thickBot="1">
      <c r="A15" s="15">
        <f t="shared" si="1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42031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22</v>
      </c>
      <c r="B1" s="82" t="s">
        <v>244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246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20" si="1">ROW()-3</f>
        <v>5</v>
      </c>
      <c r="B8" s="30" t="s">
        <v>250</v>
      </c>
      <c r="C8" s="30" t="s">
        <v>193</v>
      </c>
      <c r="D8" s="30" t="s">
        <v>75</v>
      </c>
      <c r="E8" s="30"/>
      <c r="F8" s="50" t="s">
        <v>194</v>
      </c>
      <c r="G8" s="30" t="s">
        <v>253</v>
      </c>
      <c r="H8" s="22">
        <v>42031</v>
      </c>
      <c r="I8" s="54" t="s">
        <v>97</v>
      </c>
    </row>
    <row r="9" spans="1:9">
      <c r="A9" s="29">
        <f t="shared" si="1"/>
        <v>6</v>
      </c>
      <c r="B9" s="30" t="s">
        <v>251</v>
      </c>
      <c r="C9" s="30" t="s">
        <v>193</v>
      </c>
      <c r="D9" s="30" t="s">
        <v>17</v>
      </c>
      <c r="E9" s="30"/>
      <c r="F9" s="50" t="s">
        <v>160</v>
      </c>
      <c r="G9" s="30" t="s">
        <v>254</v>
      </c>
      <c r="H9" s="22">
        <v>42031</v>
      </c>
      <c r="I9" s="54" t="s">
        <v>97</v>
      </c>
    </row>
    <row r="10" spans="1:9">
      <c r="A10" s="29">
        <f t="shared" si="1"/>
        <v>7</v>
      </c>
      <c r="B10" s="30" t="s">
        <v>54</v>
      </c>
      <c r="C10" s="30" t="s">
        <v>59</v>
      </c>
      <c r="D10" s="30" t="s">
        <v>16</v>
      </c>
      <c r="E10" s="30">
        <v>80</v>
      </c>
      <c r="F10" s="50"/>
      <c r="G10" s="30"/>
      <c r="H10" s="22">
        <v>42031</v>
      </c>
      <c r="I10" s="54" t="s">
        <v>97</v>
      </c>
    </row>
    <row r="11" spans="1:9">
      <c r="A11" s="29">
        <f t="shared" si="1"/>
        <v>8</v>
      </c>
      <c r="B11" s="30" t="s">
        <v>265</v>
      </c>
      <c r="C11" s="30" t="s">
        <v>260</v>
      </c>
      <c r="D11" s="30" t="s">
        <v>255</v>
      </c>
      <c r="E11" s="30"/>
      <c r="F11" s="50"/>
      <c r="G11" s="30"/>
      <c r="H11" s="22">
        <v>42031</v>
      </c>
      <c r="I11" s="54" t="s">
        <v>97</v>
      </c>
    </row>
    <row r="12" spans="1:9">
      <c r="A12" s="29">
        <f t="shared" si="1"/>
        <v>9</v>
      </c>
      <c r="B12" s="30" t="s">
        <v>252</v>
      </c>
      <c r="C12" s="30" t="s">
        <v>259</v>
      </c>
      <c r="D12" s="30" t="s">
        <v>256</v>
      </c>
      <c r="E12" s="30"/>
      <c r="F12" s="50"/>
      <c r="G12" s="30"/>
      <c r="H12" s="22">
        <v>42031</v>
      </c>
      <c r="I12" s="54" t="s">
        <v>97</v>
      </c>
    </row>
    <row r="13" spans="1:9">
      <c r="A13" s="29">
        <f t="shared" si="1"/>
        <v>10</v>
      </c>
      <c r="B13" s="30" t="s">
        <v>261</v>
      </c>
      <c r="C13" s="30" t="s">
        <v>200</v>
      </c>
      <c r="D13" s="30" t="s">
        <v>29</v>
      </c>
      <c r="E13" s="30"/>
      <c r="F13" s="50"/>
      <c r="G13" s="30" t="s">
        <v>262</v>
      </c>
      <c r="H13" s="22">
        <v>42031</v>
      </c>
      <c r="I13" s="54" t="s">
        <v>97</v>
      </c>
    </row>
    <row r="14" spans="1:9">
      <c r="A14" s="29">
        <f t="shared" si="1"/>
        <v>11</v>
      </c>
      <c r="B14" s="30" t="s">
        <v>263</v>
      </c>
      <c r="C14" s="30" t="s">
        <v>201</v>
      </c>
      <c r="D14" s="30" t="s">
        <v>29</v>
      </c>
      <c r="E14" s="30"/>
      <c r="F14" s="50"/>
      <c r="G14" s="30"/>
      <c r="H14" s="22">
        <v>42031</v>
      </c>
      <c r="I14" s="54" t="s">
        <v>97</v>
      </c>
    </row>
    <row r="15" spans="1:9">
      <c r="A15" s="29">
        <f t="shared" si="1"/>
        <v>12</v>
      </c>
      <c r="B15" s="30" t="s">
        <v>257</v>
      </c>
      <c r="C15" s="30" t="s">
        <v>258</v>
      </c>
      <c r="D15" s="30" t="s">
        <v>29</v>
      </c>
      <c r="E15" s="30"/>
      <c r="F15" s="50"/>
      <c r="G15" s="30" t="s">
        <v>264</v>
      </c>
      <c r="H15" s="22">
        <v>42031</v>
      </c>
      <c r="I15" s="54" t="s">
        <v>97</v>
      </c>
    </row>
    <row r="16" spans="1:9">
      <c r="A16" s="13">
        <f t="shared" si="1"/>
        <v>13</v>
      </c>
      <c r="B16" s="8" t="s">
        <v>107</v>
      </c>
      <c r="C16" s="8" t="s">
        <v>108</v>
      </c>
      <c r="D16" s="8" t="s">
        <v>109</v>
      </c>
      <c r="E16" s="8">
        <v>2000</v>
      </c>
      <c r="F16" s="49"/>
      <c r="G16" s="8"/>
      <c r="H16" s="9">
        <v>42031</v>
      </c>
      <c r="I16" s="55" t="s">
        <v>97</v>
      </c>
    </row>
    <row r="17" spans="1:9">
      <c r="A17" s="13">
        <f t="shared" si="1"/>
        <v>14</v>
      </c>
      <c r="B17" s="8" t="s">
        <v>11</v>
      </c>
      <c r="C17" s="8" t="s">
        <v>43</v>
      </c>
      <c r="D17" s="8" t="s">
        <v>17</v>
      </c>
      <c r="E17" s="8"/>
      <c r="F17" s="49"/>
      <c r="G17" s="8"/>
      <c r="H17" s="9">
        <v>42031</v>
      </c>
      <c r="I17" s="55" t="s">
        <v>97</v>
      </c>
    </row>
    <row r="18" spans="1:9">
      <c r="A18" s="13">
        <f t="shared" si="1"/>
        <v>15</v>
      </c>
      <c r="B18" s="8" t="s">
        <v>12</v>
      </c>
      <c r="C18" s="8" t="s">
        <v>44</v>
      </c>
      <c r="D18" s="8" t="s">
        <v>18</v>
      </c>
      <c r="E18" s="8"/>
      <c r="F18" s="49"/>
      <c r="G18" s="8"/>
      <c r="H18" s="9">
        <v>42031</v>
      </c>
      <c r="I18" s="55" t="s">
        <v>97</v>
      </c>
    </row>
    <row r="19" spans="1:9">
      <c r="A19" s="13">
        <f t="shared" si="1"/>
        <v>16</v>
      </c>
      <c r="B19" s="8" t="s">
        <v>13</v>
      </c>
      <c r="C19" s="8" t="s">
        <v>45</v>
      </c>
      <c r="D19" s="8" t="s">
        <v>17</v>
      </c>
      <c r="E19" s="8"/>
      <c r="F19" s="49"/>
      <c r="G19" s="8"/>
      <c r="H19" s="9">
        <v>42031</v>
      </c>
      <c r="I19" s="55" t="s">
        <v>97</v>
      </c>
    </row>
    <row r="20" spans="1:9" ht="14.25" thickBot="1">
      <c r="A20" s="15">
        <f t="shared" si="1"/>
        <v>17</v>
      </c>
      <c r="B20" s="16" t="s">
        <v>14</v>
      </c>
      <c r="C20" s="16" t="s">
        <v>46</v>
      </c>
      <c r="D20" s="16" t="s">
        <v>18</v>
      </c>
      <c r="E20" s="16"/>
      <c r="F20" s="51"/>
      <c r="G20" s="16"/>
      <c r="H20" s="17">
        <v>42031</v>
      </c>
      <c r="I20" s="56" t="s">
        <v>97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326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42033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42033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42033</v>
      </c>
      <c r="I7" s="57" t="s">
        <v>97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42033</v>
      </c>
      <c r="I8" s="54" t="s">
        <v>97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42033</v>
      </c>
      <c r="I9" s="54" t="s">
        <v>97</v>
      </c>
    </row>
    <row r="10" spans="1:9">
      <c r="A10" s="29">
        <f t="shared" si="0"/>
        <v>7</v>
      </c>
      <c r="B10" s="30" t="s">
        <v>112</v>
      </c>
      <c r="C10" s="30" t="s">
        <v>117</v>
      </c>
      <c r="D10" s="30" t="s">
        <v>104</v>
      </c>
      <c r="E10" s="30"/>
      <c r="F10" s="50"/>
      <c r="G10" s="30" t="s">
        <v>317</v>
      </c>
      <c r="H10" s="22">
        <v>42033</v>
      </c>
      <c r="I10" s="54" t="s">
        <v>97</v>
      </c>
    </row>
    <row r="11" spans="1:9">
      <c r="A11" s="13">
        <f t="shared" si="0"/>
        <v>8</v>
      </c>
      <c r="B11" s="8" t="s">
        <v>53</v>
      </c>
      <c r="C11" s="8" t="s">
        <v>94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C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149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204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5" si="1">ROW()-3</f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97</v>
      </c>
    </row>
    <row r="9" spans="1:9">
      <c r="A9" s="29">
        <f t="shared" si="1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97</v>
      </c>
    </row>
    <row r="10" spans="1:9">
      <c r="A10" s="29">
        <f t="shared" si="1"/>
        <v>7</v>
      </c>
      <c r="B10" s="30" t="s">
        <v>316</v>
      </c>
      <c r="C10" s="30" t="s">
        <v>318</v>
      </c>
      <c r="D10" s="30" t="s">
        <v>171</v>
      </c>
      <c r="E10" s="30"/>
      <c r="F10" s="50"/>
      <c r="G10" s="30" t="s">
        <v>317</v>
      </c>
      <c r="H10" s="22">
        <v>42012</v>
      </c>
      <c r="I10" s="54" t="s">
        <v>97</v>
      </c>
    </row>
    <row r="11" spans="1:9">
      <c r="A11" s="13">
        <f t="shared" si="1"/>
        <v>8</v>
      </c>
      <c r="B11" s="8" t="s">
        <v>53</v>
      </c>
      <c r="C11" s="8" t="s">
        <v>94</v>
      </c>
      <c r="D11" s="8" t="s">
        <v>16</v>
      </c>
      <c r="E11" s="8">
        <v>2000</v>
      </c>
      <c r="F11" s="49"/>
      <c r="G11" s="8"/>
      <c r="H11" s="9">
        <v>42031</v>
      </c>
      <c r="I11" s="55" t="s">
        <v>97</v>
      </c>
    </row>
    <row r="12" spans="1:9">
      <c r="A12" s="13">
        <f t="shared" si="1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97</v>
      </c>
    </row>
    <row r="13" spans="1:9">
      <c r="A13" s="13">
        <f t="shared" si="1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97</v>
      </c>
    </row>
    <row r="14" spans="1:9">
      <c r="A14" s="13">
        <f t="shared" si="1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97</v>
      </c>
    </row>
    <row r="15" spans="1:9" ht="14.25" thickBot="1">
      <c r="A15" s="15">
        <f t="shared" si="1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34.625" customWidth="1"/>
    <col min="8" max="9" width="10.625" style="52" customWidth="1"/>
  </cols>
  <sheetData>
    <row r="1" spans="1:9" ht="14.25">
      <c r="A1" s="10" t="s">
        <v>1</v>
      </c>
      <c r="B1" s="82" t="s">
        <v>313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8</v>
      </c>
    </row>
    <row r="5" spans="1:9">
      <c r="A5" s="8">
        <f t="shared" ref="A5:A15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42012</v>
      </c>
      <c r="I5" s="49" t="s">
        <v>97</v>
      </c>
    </row>
    <row r="6" spans="1:9">
      <c r="A6" s="13">
        <f t="shared" si="0"/>
        <v>3</v>
      </c>
      <c r="B6" s="8" t="s">
        <v>91</v>
      </c>
      <c r="C6" s="8" t="s">
        <v>92</v>
      </c>
      <c r="D6" s="8" t="s">
        <v>16</v>
      </c>
      <c r="E6" s="8">
        <v>40</v>
      </c>
      <c r="F6" s="49"/>
      <c r="G6" s="8"/>
      <c r="H6" s="9">
        <v>42012</v>
      </c>
      <c r="I6" s="49" t="s">
        <v>97</v>
      </c>
    </row>
    <row r="7" spans="1:9">
      <c r="A7" s="29">
        <f t="shared" si="0"/>
        <v>4</v>
      </c>
      <c r="B7" s="30" t="s">
        <v>206</v>
      </c>
      <c r="C7" s="30" t="s">
        <v>207</v>
      </c>
      <c r="D7" s="30" t="s">
        <v>17</v>
      </c>
      <c r="E7" s="30"/>
      <c r="F7" s="50" t="s">
        <v>194</v>
      </c>
      <c r="G7" s="30" t="s">
        <v>209</v>
      </c>
      <c r="H7" s="22">
        <v>42012</v>
      </c>
      <c r="I7" s="54" t="s">
        <v>97</v>
      </c>
    </row>
    <row r="8" spans="1:9">
      <c r="A8" s="29">
        <f t="shared" si="0"/>
        <v>5</v>
      </c>
      <c r="B8" s="30" t="s">
        <v>155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97</v>
      </c>
    </row>
    <row r="9" spans="1:9">
      <c r="A9" s="29">
        <f t="shared" si="0"/>
        <v>6</v>
      </c>
      <c r="B9" s="30" t="s">
        <v>197</v>
      </c>
      <c r="C9" s="30" t="s">
        <v>199</v>
      </c>
      <c r="D9" s="30" t="s">
        <v>17</v>
      </c>
      <c r="E9" s="30"/>
      <c r="F9" s="50"/>
      <c r="G9" s="30" t="s">
        <v>198</v>
      </c>
      <c r="H9" s="22">
        <v>42012</v>
      </c>
      <c r="I9" s="54" t="s">
        <v>97</v>
      </c>
    </row>
    <row r="10" spans="1:9">
      <c r="A10" s="29">
        <f t="shared" si="0"/>
        <v>7</v>
      </c>
      <c r="B10" s="30" t="s">
        <v>211</v>
      </c>
      <c r="C10" s="30" t="s">
        <v>208</v>
      </c>
      <c r="D10" s="30" t="s">
        <v>17</v>
      </c>
      <c r="E10" s="30"/>
      <c r="F10" s="50"/>
      <c r="G10" s="30" t="s">
        <v>210</v>
      </c>
      <c r="H10" s="22">
        <v>42012</v>
      </c>
      <c r="I10" s="54" t="s">
        <v>97</v>
      </c>
    </row>
    <row r="11" spans="1:9">
      <c r="A11" s="29">
        <f t="shared" si="0"/>
        <v>8</v>
      </c>
      <c r="B11" s="30" t="s">
        <v>53</v>
      </c>
      <c r="C11" s="30" t="s">
        <v>94</v>
      </c>
      <c r="D11" s="30" t="s">
        <v>16</v>
      </c>
      <c r="E11" s="30">
        <v>2000</v>
      </c>
      <c r="F11" s="50"/>
      <c r="G11" s="30"/>
      <c r="H11" s="22">
        <v>42012</v>
      </c>
      <c r="I11" s="54" t="s">
        <v>97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266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97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97</v>
      </c>
    </row>
    <row r="10" spans="1:9">
      <c r="A10" s="13">
        <f t="shared" si="0"/>
        <v>7</v>
      </c>
      <c r="B10" s="8" t="s">
        <v>53</v>
      </c>
      <c r="C10" s="8" t="s">
        <v>94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0" sqref="C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332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335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42033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42033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42033</v>
      </c>
      <c r="I7" s="57" t="s">
        <v>97</v>
      </c>
    </row>
    <row r="8" spans="1:9">
      <c r="A8" s="29">
        <f t="shared" si="0"/>
        <v>5</v>
      </c>
      <c r="B8" s="30" t="s">
        <v>338</v>
      </c>
      <c r="C8" s="30" t="s">
        <v>339</v>
      </c>
      <c r="D8" s="30" t="s">
        <v>331</v>
      </c>
      <c r="E8" s="30"/>
      <c r="F8" s="50"/>
      <c r="G8" s="30"/>
      <c r="H8" s="22">
        <v>42033</v>
      </c>
      <c r="I8" s="54" t="s">
        <v>97</v>
      </c>
    </row>
    <row r="9" spans="1:9">
      <c r="A9" s="29">
        <f t="shared" si="0"/>
        <v>6</v>
      </c>
      <c r="B9" s="30" t="s">
        <v>340</v>
      </c>
      <c r="C9" s="30" t="s">
        <v>341</v>
      </c>
      <c r="D9" s="30" t="s">
        <v>331</v>
      </c>
      <c r="E9" s="30"/>
      <c r="F9" s="50"/>
      <c r="G9" s="30"/>
      <c r="H9" s="22">
        <v>42033</v>
      </c>
      <c r="I9" s="54" t="s">
        <v>97</v>
      </c>
    </row>
    <row r="10" spans="1:9">
      <c r="A10" s="29">
        <f t="shared" si="0"/>
        <v>7</v>
      </c>
      <c r="B10" s="30" t="s">
        <v>329</v>
      </c>
      <c r="C10" s="30" t="s">
        <v>346</v>
      </c>
      <c r="D10" s="30" t="s">
        <v>330</v>
      </c>
      <c r="E10" s="30"/>
      <c r="F10" s="50"/>
      <c r="G10" s="30"/>
      <c r="H10" s="22">
        <v>42033</v>
      </c>
      <c r="I10" s="54" t="s">
        <v>97</v>
      </c>
    </row>
    <row r="11" spans="1:9">
      <c r="A11" s="13">
        <f t="shared" si="0"/>
        <v>8</v>
      </c>
      <c r="B11" s="8" t="s">
        <v>53</v>
      </c>
      <c r="C11" s="8" t="s">
        <v>94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98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0" sqref="C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42033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42033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42033</v>
      </c>
      <c r="I7" s="57" t="s">
        <v>97</v>
      </c>
    </row>
    <row r="8" spans="1:9">
      <c r="A8" s="29">
        <f t="shared" si="0"/>
        <v>5</v>
      </c>
      <c r="B8" s="30" t="s">
        <v>338</v>
      </c>
      <c r="C8" s="30" t="s">
        <v>339</v>
      </c>
      <c r="D8" s="30" t="s">
        <v>331</v>
      </c>
      <c r="E8" s="30"/>
      <c r="F8" s="50"/>
      <c r="G8" s="30"/>
      <c r="H8" s="22">
        <v>42033</v>
      </c>
      <c r="I8" s="54" t="s">
        <v>97</v>
      </c>
    </row>
    <row r="9" spans="1:9">
      <c r="A9" s="29">
        <f t="shared" si="0"/>
        <v>6</v>
      </c>
      <c r="B9" s="30" t="s">
        <v>340</v>
      </c>
      <c r="C9" s="30" t="s">
        <v>341</v>
      </c>
      <c r="D9" s="30" t="s">
        <v>331</v>
      </c>
      <c r="E9" s="30"/>
      <c r="F9" s="50"/>
      <c r="G9" s="30"/>
      <c r="H9" s="22">
        <v>42033</v>
      </c>
      <c r="I9" s="54" t="s">
        <v>97</v>
      </c>
    </row>
    <row r="10" spans="1:9">
      <c r="A10" s="29">
        <f t="shared" si="0"/>
        <v>7</v>
      </c>
      <c r="B10" s="30" t="s">
        <v>344</v>
      </c>
      <c r="C10" s="30" t="s">
        <v>345</v>
      </c>
      <c r="D10" s="30" t="s">
        <v>331</v>
      </c>
      <c r="E10" s="30"/>
      <c r="F10" s="50"/>
      <c r="G10" s="30"/>
      <c r="H10" s="22">
        <v>42033</v>
      </c>
      <c r="I10" s="54" t="s">
        <v>97</v>
      </c>
    </row>
    <row r="11" spans="1:9">
      <c r="A11" s="13">
        <f t="shared" si="0"/>
        <v>8</v>
      </c>
      <c r="B11" s="8" t="s">
        <v>53</v>
      </c>
      <c r="C11" s="8" t="s">
        <v>94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319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97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97</v>
      </c>
    </row>
    <row r="10" spans="1:9">
      <c r="A10" s="13">
        <f t="shared" si="0"/>
        <v>7</v>
      </c>
      <c r="B10" s="8" t="s">
        <v>53</v>
      </c>
      <c r="C10" s="8" t="s">
        <v>94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76</v>
      </c>
      <c r="B1" s="82" t="s">
        <v>99</v>
      </c>
      <c r="C1" s="82"/>
      <c r="D1" s="82"/>
      <c r="E1" s="82"/>
      <c r="F1" s="82"/>
      <c r="G1" s="82"/>
      <c r="H1" s="83" t="s">
        <v>71</v>
      </c>
      <c r="I1" s="84"/>
    </row>
    <row r="2" spans="1:9" ht="14.25">
      <c r="A2" s="11" t="s">
        <v>70</v>
      </c>
      <c r="B2" s="85" t="s">
        <v>100</v>
      </c>
      <c r="C2" s="85"/>
      <c r="D2" s="85"/>
      <c r="E2" s="85"/>
      <c r="F2" s="85"/>
      <c r="G2" s="85"/>
      <c r="H2" s="86" t="s">
        <v>102</v>
      </c>
      <c r="I2" s="87"/>
    </row>
    <row r="3" spans="1:9">
      <c r="A3" s="20" t="s">
        <v>69</v>
      </c>
      <c r="B3" s="7" t="s">
        <v>68</v>
      </c>
      <c r="C3" s="7" t="s">
        <v>67</v>
      </c>
      <c r="D3" s="7" t="s">
        <v>66</v>
      </c>
      <c r="E3" s="21" t="s">
        <v>65</v>
      </c>
      <c r="F3" s="19" t="s">
        <v>161</v>
      </c>
      <c r="G3" s="7" t="s">
        <v>64</v>
      </c>
      <c r="H3" s="19" t="s">
        <v>63</v>
      </c>
      <c r="I3" s="12" t="s">
        <v>62</v>
      </c>
    </row>
    <row r="4" spans="1:9">
      <c r="A4" s="8">
        <f>ROW()-3</f>
        <v>1</v>
      </c>
      <c r="B4" s="8" t="s">
        <v>105</v>
      </c>
      <c r="C4" s="8" t="s">
        <v>47</v>
      </c>
      <c r="D4" s="8" t="s">
        <v>17</v>
      </c>
      <c r="E4" s="8"/>
      <c r="F4" s="49"/>
      <c r="G4" s="8"/>
      <c r="H4" s="9">
        <v>42012</v>
      </c>
      <c r="I4" s="8" t="s">
        <v>93</v>
      </c>
    </row>
    <row r="5" spans="1:9">
      <c r="A5" s="8">
        <f t="shared" ref="A5" si="0">ROW()-3</f>
        <v>2</v>
      </c>
      <c r="B5" s="8" t="s">
        <v>84</v>
      </c>
      <c r="C5" s="8" t="s">
        <v>85</v>
      </c>
      <c r="D5" s="8" t="s">
        <v>86</v>
      </c>
      <c r="E5" s="8"/>
      <c r="F5" s="49"/>
      <c r="G5" s="8"/>
      <c r="H5" s="9">
        <v>42012</v>
      </c>
      <c r="I5" s="8" t="s">
        <v>97</v>
      </c>
    </row>
    <row r="6" spans="1:9">
      <c r="A6" s="13">
        <v>3</v>
      </c>
      <c r="B6" s="8" t="s">
        <v>91</v>
      </c>
      <c r="C6" s="8" t="s">
        <v>92</v>
      </c>
      <c r="D6" s="8" t="s">
        <v>16</v>
      </c>
      <c r="E6" s="8">
        <v>40</v>
      </c>
      <c r="F6" s="49"/>
      <c r="G6" s="8"/>
      <c r="H6" s="9">
        <v>42012</v>
      </c>
      <c r="I6" s="8" t="s">
        <v>97</v>
      </c>
    </row>
    <row r="7" spans="1:9">
      <c r="A7" s="37">
        <f t="shared" ref="A7:A11" si="1">ROW()-3</f>
        <v>4</v>
      </c>
      <c r="B7" s="38" t="s">
        <v>61</v>
      </c>
      <c r="C7" s="38" t="s">
        <v>52</v>
      </c>
      <c r="D7" s="38" t="s">
        <v>60</v>
      </c>
      <c r="E7" s="38"/>
      <c r="F7" s="59" t="s">
        <v>160</v>
      </c>
      <c r="G7" s="38"/>
      <c r="H7" s="33">
        <v>42012</v>
      </c>
      <c r="I7" s="39" t="s">
        <v>97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9"/>
      <c r="G8" s="8"/>
      <c r="H8" s="9">
        <v>42012</v>
      </c>
      <c r="I8" s="14" t="s">
        <v>97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9"/>
      <c r="G9" s="8"/>
      <c r="H9" s="9">
        <v>42012</v>
      </c>
      <c r="I9" s="14" t="s">
        <v>97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9"/>
      <c r="G10" s="8"/>
      <c r="H10" s="9">
        <v>42012</v>
      </c>
      <c r="I10" s="14" t="s">
        <v>97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1"/>
      <c r="G11" s="16"/>
      <c r="H11" s="17">
        <v>42012</v>
      </c>
      <c r="I11" s="18" t="s">
        <v>97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121</v>
      </c>
      <c r="B2" s="4" t="s">
        <v>6</v>
      </c>
      <c r="C2" s="4" t="s">
        <v>10</v>
      </c>
      <c r="D2" s="4" t="s">
        <v>7</v>
      </c>
      <c r="E2" s="4" t="s">
        <v>2</v>
      </c>
      <c r="F2" s="47" t="s">
        <v>3</v>
      </c>
      <c r="G2" s="47" t="s">
        <v>4</v>
      </c>
    </row>
    <row r="3" spans="1:7">
      <c r="A3" s="5">
        <f t="shared" ref="A3" si="0">ROW()-2</f>
        <v>1</v>
      </c>
      <c r="B3" s="5" t="s">
        <v>181</v>
      </c>
      <c r="C3" s="5" t="s">
        <v>182</v>
      </c>
      <c r="D3" s="5" t="s">
        <v>183</v>
      </c>
      <c r="E3" s="5" t="s">
        <v>184</v>
      </c>
      <c r="F3" s="6">
        <v>41830</v>
      </c>
      <c r="G3" s="5" t="s">
        <v>185</v>
      </c>
    </row>
    <row r="4" spans="1:7">
      <c r="A4" s="5">
        <f>ROW()-2</f>
        <v>2</v>
      </c>
      <c r="B4" s="5" t="s">
        <v>186</v>
      </c>
      <c r="C4" s="5" t="s">
        <v>187</v>
      </c>
      <c r="D4" s="5" t="s">
        <v>188</v>
      </c>
      <c r="E4" s="5" t="s">
        <v>189</v>
      </c>
      <c r="F4" s="6">
        <v>41830</v>
      </c>
      <c r="G4" s="5" t="s">
        <v>190</v>
      </c>
    </row>
    <row r="5" spans="1:7">
      <c r="A5" s="5">
        <f t="shared" ref="A5:A6" si="1">ROW()-2</f>
        <v>3</v>
      </c>
      <c r="B5" s="5" t="s">
        <v>176</v>
      </c>
      <c r="C5" s="5" t="s">
        <v>177</v>
      </c>
      <c r="D5" s="5" t="s">
        <v>178</v>
      </c>
      <c r="E5" s="5" t="s">
        <v>179</v>
      </c>
      <c r="F5" s="6">
        <v>41830</v>
      </c>
      <c r="G5" s="5" t="s">
        <v>180</v>
      </c>
    </row>
    <row r="6" spans="1:7">
      <c r="A6" s="5">
        <f t="shared" si="1"/>
        <v>4</v>
      </c>
      <c r="B6" s="5" t="s">
        <v>216</v>
      </c>
      <c r="C6" s="5" t="s">
        <v>218</v>
      </c>
      <c r="D6" s="5" t="s">
        <v>217</v>
      </c>
      <c r="E6" s="5" t="s">
        <v>179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140</v>
      </c>
      <c r="C7" s="5" t="s">
        <v>118</v>
      </c>
      <c r="D7" s="5" t="s">
        <v>139</v>
      </c>
      <c r="E7" s="5" t="s">
        <v>142</v>
      </c>
      <c r="F7" s="6">
        <v>42012</v>
      </c>
      <c r="G7" s="48" t="s">
        <v>120</v>
      </c>
    </row>
    <row r="8" spans="1:7">
      <c r="A8" s="5">
        <f>ROW()-2</f>
        <v>6</v>
      </c>
      <c r="B8" s="5" t="s">
        <v>143</v>
      </c>
      <c r="C8" s="5" t="s">
        <v>145</v>
      </c>
      <c r="D8" s="5" t="s">
        <v>147</v>
      </c>
      <c r="E8" s="5" t="s">
        <v>141</v>
      </c>
      <c r="F8" s="6">
        <v>42012</v>
      </c>
      <c r="G8" s="48" t="s">
        <v>120</v>
      </c>
    </row>
    <row r="9" spans="1:7">
      <c r="A9" s="5">
        <f>ROW()-2</f>
        <v>7</v>
      </c>
      <c r="B9" s="5" t="s">
        <v>144</v>
      </c>
      <c r="C9" s="5" t="s">
        <v>146</v>
      </c>
      <c r="D9" s="5" t="s">
        <v>148</v>
      </c>
      <c r="E9" s="5" t="s">
        <v>119</v>
      </c>
      <c r="F9" s="6">
        <v>42012</v>
      </c>
      <c r="G9" s="48" t="s">
        <v>120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defaultGridColor="0" colorId="23" zoomScaleNormal="100" workbookViewId="0">
      <pane ySplit="3" topLeftCell="A7" activePane="bottomLeft" state="frozen"/>
      <selection activeCell="E30" sqref="E30"/>
      <selection pane="bottomLeft" activeCell="D23" sqref="D23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6" t="s">
        <v>152</v>
      </c>
      <c r="B1" s="77"/>
      <c r="C1" s="77"/>
      <c r="D1" s="77"/>
      <c r="E1" s="77"/>
      <c r="F1" s="77"/>
      <c r="G1" s="78"/>
    </row>
    <row r="2" spans="1:12">
      <c r="A2" s="79" t="s">
        <v>154</v>
      </c>
      <c r="B2" s="80"/>
      <c r="C2" s="80"/>
      <c r="D2" s="80"/>
      <c r="E2" s="80"/>
      <c r="F2" s="80"/>
      <c r="G2" s="81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4">
        <f t="shared" ref="A4" si="0">ROW()-3</f>
        <v>1</v>
      </c>
      <c r="B4" s="36" t="s">
        <v>212</v>
      </c>
      <c r="C4" s="36" t="s">
        <v>213</v>
      </c>
      <c r="D4" s="45" t="s">
        <v>173</v>
      </c>
      <c r="E4" s="36" t="s">
        <v>174</v>
      </c>
      <c r="F4" s="34">
        <v>42030</v>
      </c>
      <c r="G4" s="35" t="s">
        <v>175</v>
      </c>
    </row>
    <row r="5" spans="1:12">
      <c r="A5" s="44">
        <f t="shared" ref="A5:A42" si="1">ROW()-3</f>
        <v>2</v>
      </c>
      <c r="B5" s="36" t="str">
        <f>IFERROR(VLOOKUP(LEFT(D5,2),分库!$B:$D,3,FALSE),"")</f>
        <v>数据</v>
      </c>
      <c r="C5" s="36" t="str">
        <f>IFERROR(VLOOKUP(MID(D5,4,3),分组!$B:$D,2,FALSE),"")</f>
        <v>资源</v>
      </c>
      <c r="D5" s="46" t="s">
        <v>151</v>
      </c>
      <c r="E5" s="36" t="s">
        <v>153</v>
      </c>
      <c r="F5" s="34">
        <v>42030</v>
      </c>
      <c r="G5" s="35" t="s">
        <v>8</v>
      </c>
    </row>
    <row r="6" spans="1:12">
      <c r="A6" s="44">
        <f t="shared" si="1"/>
        <v>3</v>
      </c>
      <c r="B6" s="36" t="str">
        <f>IFERROR(VLOOKUP(LEFT(D6,2),分库!$B:$D,3,FALSE),"")</f>
        <v>数据</v>
      </c>
      <c r="C6" s="36" t="str">
        <f>IFERROR(VLOOKUP(MID(D6,4,3),分组!$B:$D,2,FALSE),"")</f>
        <v>资源</v>
      </c>
      <c r="D6" s="46" t="s">
        <v>230</v>
      </c>
      <c r="E6" s="36" t="s">
        <v>231</v>
      </c>
      <c r="F6" s="34">
        <v>42030</v>
      </c>
      <c r="G6" s="35" t="s">
        <v>8</v>
      </c>
      <c r="I6" t="s">
        <v>273</v>
      </c>
      <c r="K6" t="s">
        <v>275</v>
      </c>
    </row>
    <row r="7" spans="1:12">
      <c r="A7" s="44">
        <f t="shared" si="1"/>
        <v>4</v>
      </c>
      <c r="B7" s="36" t="s">
        <v>33</v>
      </c>
      <c r="C7" s="36" t="str">
        <f>IFERROR(VLOOKUP(MID(D7,4,3),分组!$B:$D,2,FALSE),"")</f>
        <v>资源</v>
      </c>
      <c r="D7" s="46" t="s">
        <v>228</v>
      </c>
      <c r="E7" s="36" t="s">
        <v>229</v>
      </c>
      <c r="F7" s="34">
        <v>42030</v>
      </c>
      <c r="G7" s="35" t="s">
        <v>8</v>
      </c>
    </row>
    <row r="8" spans="1:12">
      <c r="A8" s="64">
        <f>ROW()-3</f>
        <v>5</v>
      </c>
      <c r="B8" s="65" t="s">
        <v>33</v>
      </c>
      <c r="C8" s="65" t="str">
        <f>IFERROR(VLOOKUP(MID(D8,4,3),分组!$B:$D,2,FALSE),"")</f>
        <v>资源</v>
      </c>
      <c r="D8" s="63" t="s">
        <v>300</v>
      </c>
      <c r="E8" s="65" t="s">
        <v>302</v>
      </c>
      <c r="F8" s="66">
        <v>42032</v>
      </c>
      <c r="G8" s="67" t="s">
        <v>8</v>
      </c>
      <c r="J8" t="s">
        <v>274</v>
      </c>
    </row>
    <row r="9" spans="1:12">
      <c r="A9" s="64">
        <f>ROW()-3</f>
        <v>6</v>
      </c>
      <c r="B9" s="65" t="s">
        <v>33</v>
      </c>
      <c r="C9" s="65" t="str">
        <f>IFERROR(VLOOKUP(MID(D9,4,3),分组!$B:$D,2,FALSE),"")</f>
        <v>资源</v>
      </c>
      <c r="D9" s="63" t="s">
        <v>301</v>
      </c>
      <c r="E9" s="65" t="s">
        <v>303</v>
      </c>
      <c r="F9" s="66">
        <v>42032</v>
      </c>
      <c r="G9" s="67" t="s">
        <v>8</v>
      </c>
    </row>
    <row r="10" spans="1:12">
      <c r="A10" s="44">
        <f t="shared" si="1"/>
        <v>7</v>
      </c>
      <c r="B10" s="36" t="str">
        <f>IFERROR(VLOOKUP(LEFT(D10,2),分库!$B:$D,3,FALSE),"")</f>
        <v>数据</v>
      </c>
      <c r="C10" s="36" t="str">
        <f>IFERROR(VLOOKUP(MID(D10,4,3),分组!$B:$D,2,FALSE),"")</f>
        <v>资源2D</v>
      </c>
      <c r="D10" s="46" t="s">
        <v>226</v>
      </c>
      <c r="E10" s="36" t="s">
        <v>311</v>
      </c>
      <c r="F10" s="34">
        <v>42030</v>
      </c>
      <c r="G10" s="35" t="s">
        <v>8</v>
      </c>
    </row>
    <row r="11" spans="1:12">
      <c r="A11" s="44">
        <f t="shared" si="1"/>
        <v>8</v>
      </c>
      <c r="B11" s="36" t="s">
        <v>33</v>
      </c>
      <c r="C11" s="36" t="str">
        <f>IFERROR(VLOOKUP(MID(D11,4,3),分组!$B:$D,2,FALSE),"")</f>
        <v>资源2D</v>
      </c>
      <c r="D11" s="46" t="s">
        <v>227</v>
      </c>
      <c r="E11" s="36" t="s">
        <v>310</v>
      </c>
      <c r="F11" s="34">
        <v>42030</v>
      </c>
      <c r="G11" s="35" t="s">
        <v>8</v>
      </c>
      <c r="I11" t="s">
        <v>283</v>
      </c>
    </row>
    <row r="12" spans="1:12">
      <c r="A12" s="43">
        <f t="shared" si="1"/>
        <v>9</v>
      </c>
      <c r="B12" s="36" t="s">
        <v>33</v>
      </c>
      <c r="C12" s="36" t="str">
        <f>IFERROR(VLOOKUP(MID(D12,4,3),分组!$B:$D,2,FALSE),"")</f>
        <v>资源3D</v>
      </c>
      <c r="D12" s="46" t="s">
        <v>221</v>
      </c>
      <c r="E12" s="36" t="s">
        <v>305</v>
      </c>
      <c r="F12" s="34">
        <v>42030</v>
      </c>
      <c r="G12" s="35" t="s">
        <v>8</v>
      </c>
      <c r="I12" t="s">
        <v>284</v>
      </c>
      <c r="L12" t="s">
        <v>283</v>
      </c>
    </row>
    <row r="13" spans="1:12">
      <c r="A13" s="43">
        <f t="shared" si="1"/>
        <v>10</v>
      </c>
      <c r="B13" s="36" t="s">
        <v>33</v>
      </c>
      <c r="C13" s="36" t="str">
        <f>IFERROR(VLOOKUP(MID(D13,4,3),分组!$B:$D,2,FALSE),"")</f>
        <v>资源3D</v>
      </c>
      <c r="D13" s="46" t="s">
        <v>306</v>
      </c>
      <c r="E13" s="36" t="s">
        <v>307</v>
      </c>
      <c r="F13" s="34">
        <v>42030</v>
      </c>
      <c r="G13" s="35" t="s">
        <v>8</v>
      </c>
      <c r="J13" t="s">
        <v>276</v>
      </c>
    </row>
    <row r="14" spans="1:12">
      <c r="A14" s="68">
        <f t="shared" si="1"/>
        <v>11</v>
      </c>
      <c r="B14" s="65" t="str">
        <f>IFERROR(VLOOKUP(LEFT(D14,2),分库!$B:$D,3,FALSE),"")</f>
        <v>数据</v>
      </c>
      <c r="C14" s="65" t="str">
        <f>IFERROR(VLOOKUP(MID(D14,4,3),分组!$B:$D,2,FALSE),"")</f>
        <v>资源3D</v>
      </c>
      <c r="D14" s="63" t="s">
        <v>220</v>
      </c>
      <c r="E14" s="65" t="s">
        <v>225</v>
      </c>
      <c r="F14" s="66">
        <v>42030</v>
      </c>
      <c r="G14" s="67" t="s">
        <v>8</v>
      </c>
    </row>
    <row r="15" spans="1:12">
      <c r="A15" s="68">
        <f t="shared" si="1"/>
        <v>12</v>
      </c>
      <c r="B15" s="69" t="str">
        <f>IFERROR(VLOOKUP(LEFT(D15,2),分库!$B:$D,3,FALSE),"")</f>
        <v>数据</v>
      </c>
      <c r="C15" s="69" t="str">
        <f>IFERROR(VLOOKUP(MID(D15,4,3),分组!$B:$D,2,FALSE),"")</f>
        <v>资源3D</v>
      </c>
      <c r="D15" s="63" t="s">
        <v>243</v>
      </c>
      <c r="E15" s="65" t="s">
        <v>245</v>
      </c>
      <c r="F15" s="66">
        <v>42030</v>
      </c>
      <c r="G15" s="67" t="s">
        <v>8</v>
      </c>
    </row>
    <row r="16" spans="1:12">
      <c r="A16" s="68">
        <f t="shared" si="1"/>
        <v>13</v>
      </c>
      <c r="B16" s="69" t="str">
        <f>IFERROR(VLOOKUP(LEFT(D16,2),分库!$B:$D,3,FALSE),"")</f>
        <v>数据</v>
      </c>
      <c r="C16" s="69" t="str">
        <f>IFERROR(VLOOKUP(MID(D16,4,3),分组!$B:$D,2,FALSE),"")</f>
        <v>资源3D</v>
      </c>
      <c r="D16" s="63" t="s">
        <v>244</v>
      </c>
      <c r="E16" s="65" t="s">
        <v>246</v>
      </c>
      <c r="F16" s="66">
        <v>42030</v>
      </c>
      <c r="G16" s="67" t="s">
        <v>8</v>
      </c>
    </row>
    <row r="17" spans="1:12">
      <c r="A17" s="43">
        <f t="shared" si="1"/>
        <v>14</v>
      </c>
      <c r="B17" s="36" t="s">
        <v>33</v>
      </c>
      <c r="C17" s="36" t="str">
        <f>IFERROR(VLOOKUP(MID(D17,4,3),分组!$B:$D,2,FALSE),"")</f>
        <v>资源3D</v>
      </c>
      <c r="D17" s="46" t="s">
        <v>326</v>
      </c>
      <c r="E17" s="36" t="s">
        <v>328</v>
      </c>
      <c r="F17" s="34">
        <v>42030</v>
      </c>
      <c r="G17" s="35" t="s">
        <v>8</v>
      </c>
      <c r="I17" t="s">
        <v>277</v>
      </c>
      <c r="J17" t="s">
        <v>279</v>
      </c>
      <c r="L17" t="s">
        <v>296</v>
      </c>
    </row>
    <row r="18" spans="1:12">
      <c r="A18" s="43">
        <f t="shared" si="1"/>
        <v>15</v>
      </c>
      <c r="B18" s="36" t="s">
        <v>33</v>
      </c>
      <c r="C18" s="36" t="str">
        <f>IFERROR(VLOOKUP(MID(D18,4,3),分组!$B:$D,2,FALSE),"")</f>
        <v>资源3D</v>
      </c>
      <c r="D18" s="46" t="s">
        <v>222</v>
      </c>
      <c r="E18" s="36" t="s">
        <v>327</v>
      </c>
      <c r="F18" s="34">
        <v>42030</v>
      </c>
      <c r="G18" s="35" t="s">
        <v>8</v>
      </c>
      <c r="J18" t="s">
        <v>280</v>
      </c>
      <c r="L18" t="s">
        <v>297</v>
      </c>
    </row>
    <row r="19" spans="1:12">
      <c r="A19" s="70">
        <f t="shared" si="1"/>
        <v>16</v>
      </c>
      <c r="B19" s="73" t="s">
        <v>33</v>
      </c>
      <c r="C19" s="73" t="str">
        <f>IFERROR(VLOOKUP(MID(D19,4,3),分组!$B:$D,2,FALSE),"")</f>
        <v>资源3D</v>
      </c>
      <c r="D19" s="72" t="s">
        <v>314</v>
      </c>
      <c r="E19" s="73" t="s">
        <v>315</v>
      </c>
      <c r="F19" s="74">
        <v>42030</v>
      </c>
      <c r="G19" s="75" t="s">
        <v>8</v>
      </c>
      <c r="J19" t="s">
        <v>278</v>
      </c>
      <c r="L19" t="s">
        <v>298</v>
      </c>
    </row>
    <row r="20" spans="1:12">
      <c r="A20" s="70">
        <f t="shared" si="1"/>
        <v>17</v>
      </c>
      <c r="B20" s="73" t="s">
        <v>33</v>
      </c>
      <c r="C20" s="73" t="str">
        <f>IFERROR(VLOOKUP(MID(D20,4,3),分组!$B:$D,2,FALSE),"")</f>
        <v>资源3D</v>
      </c>
      <c r="D20" s="72" t="s">
        <v>272</v>
      </c>
      <c r="E20" s="73" t="s">
        <v>312</v>
      </c>
      <c r="F20" s="74">
        <v>42030</v>
      </c>
      <c r="G20" s="75" t="s">
        <v>8</v>
      </c>
      <c r="J20" t="s">
        <v>281</v>
      </c>
    </row>
    <row r="21" spans="1:12">
      <c r="A21" s="70">
        <f t="shared" si="1"/>
        <v>18</v>
      </c>
      <c r="B21" s="71" t="str">
        <f>IFERROR(VLOOKUP(LEFT(D21,2),分库!$B:$D,3,FALSE),"")</f>
        <v>数据</v>
      </c>
      <c r="C21" s="71" t="str">
        <f>IFERROR(VLOOKUP(MID(D21,4,3),分组!$B:$D,2,FALSE),"")</f>
        <v>资源3D</v>
      </c>
      <c r="D21" s="72" t="s">
        <v>223</v>
      </c>
      <c r="E21" s="73" t="s">
        <v>224</v>
      </c>
      <c r="F21" s="74">
        <v>42030</v>
      </c>
      <c r="G21" s="75" t="s">
        <v>8</v>
      </c>
      <c r="J21" t="s">
        <v>282</v>
      </c>
    </row>
    <row r="22" spans="1:12">
      <c r="A22" s="44">
        <f t="shared" si="1"/>
        <v>19</v>
      </c>
      <c r="B22" s="36" t="str">
        <f>IFERROR(VLOOKUP(LEFT(D22,2),分库!$B:$D,3,FALSE),"")</f>
        <v>数据</v>
      </c>
      <c r="C22" s="36" t="str">
        <f>IFERROR(VLOOKUP(MID(D22,4,3),分组!$B:$D,2,FALSE),"")</f>
        <v>资源3D</v>
      </c>
      <c r="D22" s="46" t="s">
        <v>266</v>
      </c>
      <c r="E22" s="36" t="s">
        <v>267</v>
      </c>
      <c r="F22" s="34">
        <v>42030</v>
      </c>
      <c r="G22" s="35" t="s">
        <v>8</v>
      </c>
    </row>
    <row r="23" spans="1:12">
      <c r="A23" s="44">
        <f t="shared" si="1"/>
        <v>20</v>
      </c>
      <c r="B23" s="36" t="str">
        <f>IFERROR(VLOOKUP(LEFT(D23,2),分库!$B:$D,3,FALSE),"")</f>
        <v>数据</v>
      </c>
      <c r="C23" s="36" t="str">
        <f>IFERROR(VLOOKUP(MID(D23,4,3),分组!$B:$D,2,FALSE),"")</f>
        <v>资源3D</v>
      </c>
      <c r="D23" s="46" t="s">
        <v>332</v>
      </c>
      <c r="E23" s="36" t="s">
        <v>335</v>
      </c>
      <c r="F23" s="34">
        <v>42030</v>
      </c>
      <c r="G23" s="35" t="s">
        <v>8</v>
      </c>
    </row>
    <row r="24" spans="1:12">
      <c r="A24" s="44">
        <f t="shared" si="1"/>
        <v>21</v>
      </c>
      <c r="B24" s="36" t="str">
        <f>IFERROR(VLOOKUP(LEFT(D24,2),分库!$B:$D,3,FALSE),"")</f>
        <v>数据</v>
      </c>
      <c r="C24" s="36" t="str">
        <f>IFERROR(VLOOKUP(MID(D24,4,3),分组!$B:$D,2,FALSE),"")</f>
        <v>资源3D</v>
      </c>
      <c r="D24" s="46" t="s">
        <v>342</v>
      </c>
      <c r="E24" s="36" t="s">
        <v>343</v>
      </c>
      <c r="F24" s="34">
        <v>42030</v>
      </c>
      <c r="G24" s="35" t="s">
        <v>8</v>
      </c>
    </row>
    <row r="25" spans="1:12">
      <c r="A25" s="44">
        <f t="shared" si="1"/>
        <v>22</v>
      </c>
      <c r="B25" s="36" t="str">
        <f>IFERROR(VLOOKUP(LEFT(D25,2),分库!$B:$D,3,FALSE),"")</f>
        <v>数据</v>
      </c>
      <c r="C25" s="36" t="str">
        <f>IFERROR(VLOOKUP(MID(D25,4,3),分组!$B:$D,2,FALSE),"")</f>
        <v>资源3D</v>
      </c>
      <c r="D25" s="46" t="s">
        <v>333</v>
      </c>
      <c r="E25" s="36" t="s">
        <v>337</v>
      </c>
      <c r="F25" s="34">
        <v>42030</v>
      </c>
      <c r="G25" s="35" t="s">
        <v>8</v>
      </c>
      <c r="I25" t="s">
        <v>285</v>
      </c>
      <c r="J25" t="s">
        <v>289</v>
      </c>
      <c r="L25" t="s">
        <v>295</v>
      </c>
    </row>
    <row r="26" spans="1:12">
      <c r="A26" s="44">
        <f t="shared" si="1"/>
        <v>23</v>
      </c>
      <c r="B26" s="36" t="str">
        <f>IFERROR(VLOOKUP(LEFT(D26,2),分库!$B:$D,3,FALSE),"")</f>
        <v>数据</v>
      </c>
      <c r="C26" s="36" t="str">
        <f>IFERROR(VLOOKUP(MID(D26,4,3),分组!$B:$D,2,FALSE),"")</f>
        <v>资源3D</v>
      </c>
      <c r="D26" s="46" t="s">
        <v>334</v>
      </c>
      <c r="E26" s="36" t="s">
        <v>336</v>
      </c>
      <c r="F26" s="34">
        <v>42030</v>
      </c>
      <c r="G26" s="35" t="s">
        <v>8</v>
      </c>
    </row>
    <row r="27" spans="1:12">
      <c r="A27" s="44">
        <f t="shared" si="1"/>
        <v>24</v>
      </c>
      <c r="B27" s="36" t="s">
        <v>212</v>
      </c>
      <c r="C27" s="36" t="s">
        <v>213</v>
      </c>
      <c r="D27" s="45" t="s">
        <v>322</v>
      </c>
      <c r="E27" s="36" t="s">
        <v>214</v>
      </c>
      <c r="F27" s="34">
        <v>42030</v>
      </c>
      <c r="G27" s="35" t="s">
        <v>8</v>
      </c>
      <c r="J27" t="s">
        <v>290</v>
      </c>
      <c r="L27" t="s">
        <v>291</v>
      </c>
    </row>
    <row r="28" spans="1:12">
      <c r="A28" s="44">
        <f t="shared" si="1"/>
        <v>25</v>
      </c>
      <c r="B28" s="36" t="s">
        <v>212</v>
      </c>
      <c r="C28" s="36" t="s">
        <v>213</v>
      </c>
      <c r="D28" s="45" t="s">
        <v>323</v>
      </c>
      <c r="E28" s="36" t="s">
        <v>215</v>
      </c>
      <c r="F28" s="34">
        <v>42030</v>
      </c>
      <c r="G28" s="35" t="s">
        <v>8</v>
      </c>
      <c r="J28" t="s">
        <v>292</v>
      </c>
      <c r="L28" t="s">
        <v>293</v>
      </c>
    </row>
    <row r="29" spans="1:12">
      <c r="A29" s="44">
        <f t="shared" si="1"/>
        <v>26</v>
      </c>
      <c r="B29" s="36" t="s">
        <v>212</v>
      </c>
      <c r="C29" s="36" t="s">
        <v>213</v>
      </c>
      <c r="D29" s="45" t="s">
        <v>324</v>
      </c>
      <c r="E29" s="36" t="s">
        <v>219</v>
      </c>
      <c r="F29" s="34">
        <v>42030</v>
      </c>
      <c r="G29" s="35" t="s">
        <v>8</v>
      </c>
      <c r="J29" t="s">
        <v>288</v>
      </c>
      <c r="L29" t="s">
        <v>294</v>
      </c>
    </row>
    <row r="30" spans="1:12">
      <c r="A30" s="44">
        <f t="shared" si="1"/>
        <v>27</v>
      </c>
      <c r="B30" s="36" t="str">
        <f>IFERROR(VLOOKUP(LEFT(D30,2),分库!$B:$D,3,FALSE),"")</f>
        <v>缓冲</v>
      </c>
      <c r="C30" s="36" t="str">
        <f>IFERROR(VLOOKUP(MID(D30,4,3),分组!$B:$D,2,FALSE),"")</f>
        <v>系统</v>
      </c>
      <c r="D30" s="45" t="s">
        <v>325</v>
      </c>
      <c r="E30" s="36" t="s">
        <v>100</v>
      </c>
      <c r="F30" s="34">
        <v>42030</v>
      </c>
      <c r="G30" s="35" t="s">
        <v>8</v>
      </c>
    </row>
    <row r="31" spans="1:12">
      <c r="A31" s="23">
        <f t="shared" si="1"/>
        <v>28</v>
      </c>
      <c r="B31" s="1" t="str">
        <f>IFERROR(VLOOKUP(LEFT(D31,2),分库!$B:$D,3,FALSE),"")</f>
        <v/>
      </c>
      <c r="C31" s="1" t="str">
        <f>IFERROR(VLOOKUP(MID(D31,4,3),分组!$B:$D,2,FALSE),"")</f>
        <v/>
      </c>
      <c r="D31" s="1"/>
      <c r="E31" s="1"/>
      <c r="F31" s="6"/>
      <c r="G31" s="24"/>
      <c r="I31" t="s">
        <v>299</v>
      </c>
    </row>
    <row r="32" spans="1:12">
      <c r="A32" s="23">
        <f t="shared" si="1"/>
        <v>29</v>
      </c>
      <c r="B32" s="1" t="str">
        <f>IFERROR(VLOOKUP(LEFT(D32,2),分库!$B:$D,3,FALSE),"")</f>
        <v/>
      </c>
      <c r="C32" s="1" t="str">
        <f>IFERROR(VLOOKUP(MID(D32,4,3),分组!$B:$D,2,FALSE),"")</f>
        <v/>
      </c>
      <c r="D32" s="1"/>
      <c r="E32" s="1"/>
      <c r="F32" s="6"/>
      <c r="G32" s="24"/>
    </row>
    <row r="33" spans="1:11">
      <c r="A33" s="23">
        <f t="shared" si="1"/>
        <v>30</v>
      </c>
      <c r="B33" s="1" t="str">
        <f>IFERROR(VLOOKUP(LEFT(D33,2),分库!$B:$D,3,FALSE),"")</f>
        <v/>
      </c>
      <c r="C33" s="1" t="str">
        <f>IFERROR(VLOOKUP(MID(D33,4,3),分组!$B:$D,2,FALSE),"")</f>
        <v/>
      </c>
      <c r="D33" s="1"/>
      <c r="E33" s="1"/>
      <c r="F33" s="6"/>
      <c r="G33" s="24"/>
    </row>
    <row r="34" spans="1:11">
      <c r="A34" s="23">
        <f t="shared" si="1"/>
        <v>31</v>
      </c>
      <c r="B34" s="1" t="str">
        <f>IFERROR(VLOOKUP(LEFT(D34,2),分库!$B:$D,3,FALSE),"")</f>
        <v/>
      </c>
      <c r="C34" s="1" t="str">
        <f>IFERROR(VLOOKUP(MID(D34,4,3),分组!$B:$D,2,FALSE),"")</f>
        <v/>
      </c>
      <c r="D34" s="1"/>
      <c r="E34" s="1"/>
      <c r="F34" s="6"/>
      <c r="G34" s="24"/>
      <c r="I34" t="s">
        <v>287</v>
      </c>
      <c r="J34" t="s">
        <v>286</v>
      </c>
    </row>
    <row r="35" spans="1:11">
      <c r="A35" s="23">
        <f t="shared" si="1"/>
        <v>32</v>
      </c>
      <c r="B35" s="1" t="str">
        <f>IFERROR(VLOOKUP(LEFT(D35,2),分库!$B:$D,3,FALSE),"")</f>
        <v/>
      </c>
      <c r="C35" s="1" t="str">
        <f>IFERROR(VLOOKUP(MID(D35,4,3),分组!$B:$D,2,FALSE),"")</f>
        <v/>
      </c>
      <c r="D35" s="1"/>
      <c r="E35" s="1"/>
      <c r="F35" s="6"/>
      <c r="G35" s="24"/>
    </row>
    <row r="36" spans="1:11">
      <c r="A36" s="23">
        <f t="shared" si="1"/>
        <v>33</v>
      </c>
      <c r="B36" s="1" t="str">
        <f>IFERROR(VLOOKUP(LEFT(D36,2),分库!$B:$D,3,FALSE),"")</f>
        <v/>
      </c>
      <c r="C36" s="1" t="str">
        <f>IFERROR(VLOOKUP(MID(D36,4,3),分组!$B:$D,2,FALSE),"")</f>
        <v/>
      </c>
      <c r="D36" s="1"/>
      <c r="E36" s="1"/>
      <c r="F36" s="6"/>
      <c r="G36" s="24"/>
    </row>
    <row r="37" spans="1:11">
      <c r="A37" s="23">
        <f t="shared" si="1"/>
        <v>34</v>
      </c>
      <c r="B37" s="1" t="str">
        <f>IFERROR(VLOOKUP(LEFT(D37,2),分库!$B:$D,3,FALSE),"")</f>
        <v/>
      </c>
      <c r="C37" s="1" t="str">
        <f>IFERROR(VLOOKUP(MID(D37,4,3),分组!$B:$D,2,FALSE),"")</f>
        <v/>
      </c>
      <c r="D37" s="1"/>
      <c r="E37" s="1"/>
      <c r="F37" s="6"/>
      <c r="G37" s="24"/>
      <c r="I37" t="s">
        <v>232</v>
      </c>
    </row>
    <row r="38" spans="1:11">
      <c r="A38" s="23">
        <f t="shared" si="1"/>
        <v>35</v>
      </c>
      <c r="B38" s="1" t="str">
        <f>IFERROR(VLOOKUP(LEFT(D38,2),分库!$B:$D,3,FALSE),"")</f>
        <v/>
      </c>
      <c r="C38" s="1" t="str">
        <f>IFERROR(VLOOKUP(MID(D38,4,3),分组!$B:$D,2,FALSE),"")</f>
        <v/>
      </c>
      <c r="D38" s="1"/>
      <c r="E38" s="1"/>
      <c r="F38" s="6"/>
      <c r="G38" s="24"/>
      <c r="J38" t="s">
        <v>233</v>
      </c>
      <c r="K38" t="s">
        <v>237</v>
      </c>
    </row>
    <row r="39" spans="1:11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J39" t="s">
        <v>234</v>
      </c>
      <c r="K39" t="s">
        <v>238</v>
      </c>
    </row>
    <row r="40" spans="1:11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  <c r="J40" t="s">
        <v>234</v>
      </c>
      <c r="K40" t="s">
        <v>238</v>
      </c>
    </row>
    <row r="41" spans="1:11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  <c r="J41" t="s">
        <v>235</v>
      </c>
      <c r="K41" s="62" t="s">
        <v>239</v>
      </c>
    </row>
    <row r="42" spans="1:11" ht="14.25" thickBot="1">
      <c r="A42" s="25">
        <f t="shared" si="1"/>
        <v>39</v>
      </c>
      <c r="B42" s="26" t="str">
        <f>IFERROR(VLOOKUP(LEFT(D42,2),分库!$B:$D,3,FALSE),"")</f>
        <v/>
      </c>
      <c r="C42" s="26" t="str">
        <f>IFERROR(VLOOKUP(MID(D42,4,3),分组!$B:$D,2,FALSE),"")</f>
        <v/>
      </c>
      <c r="D42" s="26"/>
      <c r="E42" s="26"/>
      <c r="F42" s="27"/>
      <c r="G42" s="28"/>
      <c r="J42" t="s">
        <v>241</v>
      </c>
      <c r="K42" t="s">
        <v>242</v>
      </c>
    </row>
    <row r="43" spans="1:11">
      <c r="J43" t="s">
        <v>236</v>
      </c>
      <c r="K43" t="s">
        <v>240</v>
      </c>
    </row>
  </sheetData>
  <mergeCells count="2">
    <mergeCell ref="A1:G1"/>
    <mergeCell ref="A2:G2"/>
  </mergeCells>
  <phoneticPr fontId="1" type="noConversion"/>
  <hyperlinks>
    <hyperlink ref="D22" location="'资源3D-模板'!A1" display="DT_RS3_TEMPLATE"/>
    <hyperlink ref="D15" location="'资源3D-模型-网格'!A1" display="DT_RS3_MODEL_MESH"/>
    <hyperlink ref="D20" location="'资源3D-材质-纹理'!A1" display="DT_RS3_MATERIAL_TEXTURE"/>
    <hyperlink ref="D18" location="'资源3D-材质'!A1" display="DT_RS3_MATERIAL"/>
    <hyperlink ref="D12" location="'资源3D-纹理'!A1" display="DT_RS3_TEXTURE"/>
    <hyperlink ref="D14" location="'资源3D-模型'!A1" display="DT_RS3_MODEL"/>
    <hyperlink ref="D25" location="'资源3D-场景'!A1" display="DT_RS3_SCENE"/>
    <hyperlink ref="D16" location="'资源3D-模型-数据流'!A1" display="DT_RS3_MODEL_STREAM"/>
    <hyperlink ref="D5" location="'资源-类型'!A1" display="DT_RES_TYPE"/>
    <hyperlink ref="D4" location="'用户-信息'!A1" display="DT_PSN_USER"/>
    <hyperlink ref="D30" location="'系统-会话'!A1" display="CC_SYS_SESSION"/>
    <hyperlink ref="D27" location="'用户-信息'!A1" display="DT_PSN_USER"/>
    <hyperlink ref="D28" location="'用户-信息'!A1" display="DT_PSN_USER"/>
    <hyperlink ref="D29" location="'用户-信息'!A1" display="DT_PSN_USER"/>
    <hyperlink ref="D21" location="'资源3D-网格'!A1" display="DT_RS3_GEOMETRY"/>
    <hyperlink ref="D10" location="'资源-信息'!A1" display="DT_RES_RESOURCE"/>
    <hyperlink ref="D11" location="'资源3D-纹理-位图'!A1" display="DT_RS3_TEXTURE_BITMAP"/>
    <hyperlink ref="D8" location="'资源-位图'!A1" display="DT_RES_BITMAP"/>
    <hyperlink ref="D7" location="'资源3D-纹理-位图'!A1" display="DT_RS3_TEXTURE_BITMAP"/>
    <hyperlink ref="D6" location="'资源-类型'!A1" display="DT_RES_TYPE"/>
    <hyperlink ref="D9" location="'资源-位图-图片'!A1" display="DT_RES_BITMAP_IMAGE"/>
    <hyperlink ref="D13" location="'资源3D-纹理-位图'!A1" display="DT_RS3_TEXTURE_BITMAP"/>
    <hyperlink ref="D19" location="'资源3D-材质-纹理'!A1" display="DT_RS3_MATERIAL_TEXTURE"/>
    <hyperlink ref="D17" location="'资源3D-主题'!A1" display="DT_RS3_THEME"/>
    <hyperlink ref="D24" location="'资源3D-模板-材质'!A1" display="DT_RS3_TEMPLATE_MATERIAL"/>
    <hyperlink ref="D26" location="'资源3D-模板'!A1" display="DT_RS3_TEMPLATE"/>
    <hyperlink ref="D23" location="'资源3D-模板-主题'!A1" display="DT_RS3_TEMPLATE_THEME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2" customWidth="1"/>
  </cols>
  <sheetData>
    <row r="1" spans="1:9" ht="14.25">
      <c r="A1" s="10" t="s">
        <v>90</v>
      </c>
      <c r="B1" s="82" t="s">
        <v>106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101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96</v>
      </c>
      <c r="E4" s="8"/>
      <c r="F4" s="49"/>
      <c r="G4" s="8"/>
      <c r="H4" s="9">
        <v>42012</v>
      </c>
      <c r="I4" s="57" t="s">
        <v>93</v>
      </c>
    </row>
    <row r="5" spans="1:9">
      <c r="A5" s="13">
        <f t="shared" ref="A5:A18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42012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92</v>
      </c>
      <c r="D6" s="8" t="s">
        <v>16</v>
      </c>
      <c r="E6" s="8">
        <v>40</v>
      </c>
      <c r="F6" s="49"/>
      <c r="G6" s="8"/>
      <c r="H6" s="9">
        <v>42012</v>
      </c>
      <c r="I6" s="57" t="s">
        <v>97</v>
      </c>
    </row>
    <row r="7" spans="1:9">
      <c r="A7" s="31">
        <f t="shared" si="0"/>
        <v>4</v>
      </c>
      <c r="B7" s="32" t="s">
        <v>57</v>
      </c>
      <c r="C7" s="32" t="s">
        <v>48</v>
      </c>
      <c r="D7" s="32" t="s">
        <v>16</v>
      </c>
      <c r="E7" s="32">
        <v>40</v>
      </c>
      <c r="F7" s="58" t="s">
        <v>160</v>
      </c>
      <c r="G7" s="32"/>
      <c r="H7" s="33">
        <v>42012</v>
      </c>
      <c r="I7" s="60" t="s">
        <v>97</v>
      </c>
    </row>
    <row r="8" spans="1:9">
      <c r="A8" s="31">
        <f t="shared" si="0"/>
        <v>5</v>
      </c>
      <c r="B8" s="32" t="s">
        <v>58</v>
      </c>
      <c r="C8" s="32" t="s">
        <v>49</v>
      </c>
      <c r="D8" s="32" t="s">
        <v>16</v>
      </c>
      <c r="E8" s="32">
        <v>40</v>
      </c>
      <c r="F8" s="58" t="s">
        <v>160</v>
      </c>
      <c r="G8" s="32"/>
      <c r="H8" s="33">
        <v>42012</v>
      </c>
      <c r="I8" s="60" t="s">
        <v>97</v>
      </c>
    </row>
    <row r="9" spans="1:9">
      <c r="A9" s="31">
        <f t="shared" si="0"/>
        <v>6</v>
      </c>
      <c r="B9" s="32" t="s">
        <v>103</v>
      </c>
      <c r="C9" s="32" t="s">
        <v>87</v>
      </c>
      <c r="D9" s="32" t="s">
        <v>88</v>
      </c>
      <c r="E9" s="32">
        <v>80</v>
      </c>
      <c r="F9" s="58"/>
      <c r="G9" s="32"/>
      <c r="H9" s="33">
        <v>42012</v>
      </c>
      <c r="I9" s="60" t="s">
        <v>97</v>
      </c>
    </row>
    <row r="10" spans="1:9">
      <c r="A10" s="31">
        <f t="shared" si="0"/>
        <v>7</v>
      </c>
      <c r="B10" s="32" t="s">
        <v>39</v>
      </c>
      <c r="C10" s="32" t="s">
        <v>157</v>
      </c>
      <c r="D10" s="32" t="s">
        <v>16</v>
      </c>
      <c r="E10" s="32">
        <v>80</v>
      </c>
      <c r="F10" s="58" t="s">
        <v>160</v>
      </c>
      <c r="G10" s="32"/>
      <c r="H10" s="33">
        <v>42012</v>
      </c>
      <c r="I10" s="60" t="s">
        <v>97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8"/>
      <c r="G11" s="32"/>
      <c r="H11" s="33">
        <v>42012</v>
      </c>
      <c r="I11" s="60" t="s">
        <v>97</v>
      </c>
    </row>
    <row r="12" spans="1:9">
      <c r="A12" s="31">
        <f t="shared" si="0"/>
        <v>9</v>
      </c>
      <c r="B12" s="32" t="s">
        <v>80</v>
      </c>
      <c r="C12" s="32" t="s">
        <v>116</v>
      </c>
      <c r="D12" s="32" t="s">
        <v>115</v>
      </c>
      <c r="E12" s="32">
        <v>2000</v>
      </c>
      <c r="F12" s="58"/>
      <c r="G12" s="32"/>
      <c r="H12" s="33">
        <v>42012</v>
      </c>
      <c r="I12" s="61" t="s">
        <v>97</v>
      </c>
    </row>
    <row r="13" spans="1:9">
      <c r="A13" s="31">
        <f t="shared" si="0"/>
        <v>10</v>
      </c>
      <c r="B13" s="32" t="s">
        <v>112</v>
      </c>
      <c r="C13" s="32" t="s">
        <v>117</v>
      </c>
      <c r="D13" s="32" t="s">
        <v>104</v>
      </c>
      <c r="E13" s="32"/>
      <c r="F13" s="58"/>
      <c r="G13" s="32"/>
      <c r="H13" s="33">
        <v>42012</v>
      </c>
      <c r="I13" s="61" t="s">
        <v>97</v>
      </c>
    </row>
    <row r="14" spans="1:9">
      <c r="A14" s="31">
        <f t="shared" si="0"/>
        <v>11</v>
      </c>
      <c r="B14" s="32" t="s">
        <v>114</v>
      </c>
      <c r="C14" s="32" t="s">
        <v>113</v>
      </c>
      <c r="D14" s="32" t="s">
        <v>115</v>
      </c>
      <c r="E14" s="32">
        <v>2000</v>
      </c>
      <c r="F14" s="58"/>
      <c r="G14" s="32"/>
      <c r="H14" s="33">
        <v>42012</v>
      </c>
      <c r="I14" s="61" t="s">
        <v>97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9"/>
      <c r="G15" s="8"/>
      <c r="H15" s="9">
        <v>42012</v>
      </c>
      <c r="I15" s="55" t="s">
        <v>97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151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153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72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96</v>
      </c>
      <c r="E4" s="8"/>
      <c r="F4" s="49"/>
      <c r="G4" s="8"/>
      <c r="H4" s="9">
        <v>42012</v>
      </c>
      <c r="I4" s="57" t="s">
        <v>97</v>
      </c>
    </row>
    <row r="5" spans="1:9">
      <c r="A5" s="13">
        <f t="shared" ref="A5:A16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42012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92</v>
      </c>
      <c r="D6" s="8" t="s">
        <v>16</v>
      </c>
      <c r="E6" s="8">
        <v>40</v>
      </c>
      <c r="F6" s="49"/>
      <c r="G6" s="8"/>
      <c r="H6" s="9">
        <v>42012</v>
      </c>
      <c r="I6" s="57" t="s">
        <v>97</v>
      </c>
    </row>
    <row r="7" spans="1:9">
      <c r="A7" s="29">
        <f t="shared" si="0"/>
        <v>4</v>
      </c>
      <c r="B7" s="30" t="s">
        <v>155</v>
      </c>
      <c r="C7" s="30" t="s">
        <v>156</v>
      </c>
      <c r="D7" s="30" t="s">
        <v>158</v>
      </c>
      <c r="E7" s="30">
        <v>80</v>
      </c>
      <c r="F7" s="50" t="s">
        <v>160</v>
      </c>
      <c r="G7" s="30"/>
      <c r="H7" s="22">
        <v>42012</v>
      </c>
      <c r="I7" s="54" t="s">
        <v>97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158</v>
      </c>
      <c r="E8" s="30">
        <v>200</v>
      </c>
      <c r="F8" s="50"/>
      <c r="G8" s="30"/>
      <c r="H8" s="22">
        <v>42012</v>
      </c>
      <c r="I8" s="54" t="s">
        <v>97</v>
      </c>
    </row>
    <row r="9" spans="1:9">
      <c r="A9" s="29">
        <f t="shared" si="0"/>
        <v>6</v>
      </c>
      <c r="B9" s="30" t="s">
        <v>40</v>
      </c>
      <c r="C9" s="30" t="s">
        <v>55</v>
      </c>
      <c r="D9" s="30" t="s">
        <v>16</v>
      </c>
      <c r="E9" s="30">
        <v>400</v>
      </c>
      <c r="F9" s="50"/>
      <c r="G9" s="30"/>
      <c r="H9" s="22">
        <v>42012</v>
      </c>
      <c r="I9" s="54" t="s">
        <v>97</v>
      </c>
    </row>
    <row r="10" spans="1:9">
      <c r="A10" s="29">
        <f t="shared" si="0"/>
        <v>7</v>
      </c>
      <c r="B10" s="30" t="s">
        <v>110</v>
      </c>
      <c r="C10" s="30" t="s">
        <v>111</v>
      </c>
      <c r="D10" s="30" t="s">
        <v>29</v>
      </c>
      <c r="E10" s="30"/>
      <c r="F10" s="50"/>
      <c r="G10" s="30"/>
      <c r="H10" s="22">
        <v>42012</v>
      </c>
      <c r="I10" s="54" t="s">
        <v>97</v>
      </c>
    </row>
    <row r="11" spans="1:9">
      <c r="A11" s="29">
        <f t="shared" si="0"/>
        <v>8</v>
      </c>
      <c r="B11" s="30" t="s">
        <v>89</v>
      </c>
      <c r="C11" s="30" t="s">
        <v>81</v>
      </c>
      <c r="D11" s="30" t="s">
        <v>82</v>
      </c>
      <c r="E11" s="30"/>
      <c r="F11" s="50"/>
      <c r="G11" s="30"/>
      <c r="H11" s="22">
        <v>42012</v>
      </c>
      <c r="I11" s="54" t="s">
        <v>97</v>
      </c>
    </row>
    <row r="12" spans="1:9">
      <c r="A12" s="29">
        <f t="shared" si="0"/>
        <v>9</v>
      </c>
      <c r="B12" s="30" t="s">
        <v>159</v>
      </c>
      <c r="C12" s="30" t="s">
        <v>108</v>
      </c>
      <c r="D12" s="30" t="s">
        <v>109</v>
      </c>
      <c r="E12" s="30">
        <v>2000</v>
      </c>
      <c r="F12" s="50"/>
      <c r="G12" s="30"/>
      <c r="H12" s="22">
        <v>42012</v>
      </c>
      <c r="I12" s="54" t="s">
        <v>97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42012</v>
      </c>
      <c r="I13" s="55" t="s">
        <v>97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42012</v>
      </c>
      <c r="I14" s="55" t="s">
        <v>97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42012</v>
      </c>
      <c r="I15" s="55" t="s">
        <v>97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42012</v>
      </c>
      <c r="I16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300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302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4" si="1">ROW()-3</f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97</v>
      </c>
    </row>
    <row r="9" spans="1:9">
      <c r="A9" s="29">
        <f t="shared" si="1"/>
        <v>6</v>
      </c>
      <c r="B9" s="30" t="s">
        <v>269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97</v>
      </c>
    </row>
    <row r="10" spans="1:9">
      <c r="A10" s="13">
        <f t="shared" si="1"/>
        <v>7</v>
      </c>
      <c r="B10" s="8" t="s">
        <v>53</v>
      </c>
      <c r="C10" s="8" t="s">
        <v>94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42012</v>
      </c>
      <c r="I11" s="55" t="s">
        <v>97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42012</v>
      </c>
      <c r="I12" s="55" t="s">
        <v>97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42012</v>
      </c>
      <c r="I13" s="55" t="s">
        <v>97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42012</v>
      </c>
      <c r="I14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C13" sqref="C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301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303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42031</v>
      </c>
      <c r="I5" s="57" t="s">
        <v>97</v>
      </c>
    </row>
    <row r="6" spans="1:9">
      <c r="A6" s="13">
        <f t="shared" si="0"/>
        <v>3</v>
      </c>
      <c r="B6" s="8" t="s">
        <v>91</v>
      </c>
      <c r="C6" s="8" t="s">
        <v>248</v>
      </c>
      <c r="D6" s="8" t="s">
        <v>16</v>
      </c>
      <c r="E6" s="8">
        <v>40</v>
      </c>
      <c r="F6" s="49"/>
      <c r="G6" s="8"/>
      <c r="H6" s="9">
        <v>42031</v>
      </c>
      <c r="I6" s="57" t="s">
        <v>97</v>
      </c>
    </row>
    <row r="7" spans="1:9">
      <c r="A7" s="13">
        <f t="shared" si="0"/>
        <v>4</v>
      </c>
      <c r="B7" s="8" t="s">
        <v>247</v>
      </c>
      <c r="C7" s="8" t="s">
        <v>249</v>
      </c>
      <c r="D7" s="8" t="s">
        <v>16</v>
      </c>
      <c r="E7" s="8">
        <v>40</v>
      </c>
      <c r="F7" s="49"/>
      <c r="G7" s="8"/>
      <c r="H7" s="9">
        <v>42031</v>
      </c>
      <c r="I7" s="57" t="s">
        <v>97</v>
      </c>
    </row>
    <row r="8" spans="1:9">
      <c r="A8" s="29">
        <f t="shared" ref="A8:A18" si="1">ROW()-3</f>
        <v>5</v>
      </c>
      <c r="B8" s="30" t="s">
        <v>304</v>
      </c>
      <c r="C8" s="30" t="s">
        <v>192</v>
      </c>
      <c r="D8" s="30" t="s">
        <v>17</v>
      </c>
      <c r="E8" s="30"/>
      <c r="F8" s="50" t="s">
        <v>160</v>
      </c>
      <c r="G8" s="30"/>
      <c r="H8" s="22">
        <v>42012</v>
      </c>
      <c r="I8" s="54" t="s">
        <v>97</v>
      </c>
    </row>
    <row r="9" spans="1:9">
      <c r="A9" s="29">
        <f t="shared" si="1"/>
        <v>6</v>
      </c>
      <c r="B9" s="30" t="s">
        <v>268</v>
      </c>
      <c r="C9" s="30" t="s">
        <v>59</v>
      </c>
      <c r="D9" s="30" t="s">
        <v>16</v>
      </c>
      <c r="E9" s="30">
        <v>80</v>
      </c>
      <c r="F9" s="50"/>
      <c r="G9" s="30"/>
      <c r="H9" s="22">
        <v>42012</v>
      </c>
      <c r="I9" s="54" t="s">
        <v>97</v>
      </c>
    </row>
    <row r="10" spans="1:9">
      <c r="A10" s="29">
        <f t="shared" si="1"/>
        <v>7</v>
      </c>
      <c r="B10" s="30" t="s">
        <v>269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42012</v>
      </c>
      <c r="I10" s="54" t="s">
        <v>97</v>
      </c>
    </row>
    <row r="11" spans="1:9">
      <c r="A11" s="29">
        <f t="shared" si="1"/>
        <v>8</v>
      </c>
      <c r="B11" s="30" t="s">
        <v>271</v>
      </c>
      <c r="C11" s="30" t="s">
        <v>270</v>
      </c>
      <c r="D11" s="30" t="s">
        <v>16</v>
      </c>
      <c r="E11" s="30"/>
      <c r="F11" s="50"/>
      <c r="G11" s="30"/>
      <c r="H11" s="22">
        <v>42012</v>
      </c>
      <c r="I11" s="54" t="s">
        <v>97</v>
      </c>
    </row>
    <row r="12" spans="1:9">
      <c r="A12" s="29">
        <f t="shared" si="1"/>
        <v>9</v>
      </c>
      <c r="B12" s="30" t="s">
        <v>195</v>
      </c>
      <c r="C12" s="30" t="s">
        <v>202</v>
      </c>
      <c r="D12" s="30" t="s">
        <v>29</v>
      </c>
      <c r="E12" s="30"/>
      <c r="F12" s="50"/>
      <c r="G12" s="30"/>
      <c r="H12" s="22">
        <v>42012</v>
      </c>
      <c r="I12" s="54" t="s">
        <v>97</v>
      </c>
    </row>
    <row r="13" spans="1:9">
      <c r="A13" s="29">
        <f t="shared" si="1"/>
        <v>10</v>
      </c>
      <c r="B13" s="30" t="s">
        <v>196</v>
      </c>
      <c r="C13" s="30" t="s">
        <v>203</v>
      </c>
      <c r="D13" s="30" t="s">
        <v>29</v>
      </c>
      <c r="E13" s="30"/>
      <c r="F13" s="50"/>
      <c r="G13" s="30"/>
      <c r="H13" s="22">
        <v>42012</v>
      </c>
      <c r="I13" s="54" t="s">
        <v>97</v>
      </c>
    </row>
    <row r="14" spans="1:9">
      <c r="A14" s="13">
        <f t="shared" si="1"/>
        <v>11</v>
      </c>
      <c r="B14" s="8" t="s">
        <v>53</v>
      </c>
      <c r="C14" s="8" t="s">
        <v>94</v>
      </c>
      <c r="D14" s="8" t="s">
        <v>16</v>
      </c>
      <c r="E14" s="8">
        <v>2000</v>
      </c>
      <c r="F14" s="49"/>
      <c r="G14" s="8"/>
      <c r="H14" s="9">
        <v>42031</v>
      </c>
      <c r="I14" s="55" t="s">
        <v>97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9"/>
      <c r="G15" s="8"/>
      <c r="H15" s="9">
        <v>42012</v>
      </c>
      <c r="I15" s="55" t="s">
        <v>97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G18" sqref="G1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138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172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68</v>
      </c>
      <c r="C3" s="7" t="s">
        <v>7</v>
      </c>
      <c r="D3" s="7" t="s">
        <v>15</v>
      </c>
      <c r="E3" s="21" t="s">
        <v>19</v>
      </c>
      <c r="F3" s="19" t="s">
        <v>161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77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97</v>
      </c>
    </row>
    <row r="5" spans="1:9">
      <c r="A5" s="8">
        <f t="shared" ref="A5:A19" si="0">ROW()-3</f>
        <v>2</v>
      </c>
      <c r="B5" s="8" t="s">
        <v>84</v>
      </c>
      <c r="C5" s="8" t="s">
        <v>85</v>
      </c>
      <c r="D5" s="8" t="s">
        <v>95</v>
      </c>
      <c r="E5" s="8"/>
      <c r="F5" s="49"/>
      <c r="G5" s="8"/>
      <c r="H5" s="9">
        <v>42012</v>
      </c>
      <c r="I5" s="49" t="s">
        <v>97</v>
      </c>
    </row>
    <row r="6" spans="1:9">
      <c r="A6" s="13">
        <f t="shared" si="0"/>
        <v>3</v>
      </c>
      <c r="B6" s="8" t="s">
        <v>91</v>
      </c>
      <c r="C6" s="8" t="s">
        <v>92</v>
      </c>
      <c r="D6" s="8" t="s">
        <v>16</v>
      </c>
      <c r="E6" s="8">
        <v>40</v>
      </c>
      <c r="F6" s="49"/>
      <c r="G6" s="8"/>
      <c r="H6" s="9">
        <v>42012</v>
      </c>
      <c r="I6" s="49" t="s">
        <v>97</v>
      </c>
    </row>
    <row r="7" spans="1:9">
      <c r="A7" s="29">
        <f t="shared" si="0"/>
        <v>4</v>
      </c>
      <c r="B7" s="30" t="s">
        <v>162</v>
      </c>
      <c r="C7" s="30" t="s">
        <v>163</v>
      </c>
      <c r="D7" s="30" t="s">
        <v>17</v>
      </c>
      <c r="E7" s="30"/>
      <c r="F7" s="50" t="s">
        <v>160</v>
      </c>
      <c r="G7" s="30"/>
      <c r="H7" s="22">
        <v>42012</v>
      </c>
      <c r="I7" s="54" t="s">
        <v>97</v>
      </c>
    </row>
    <row r="8" spans="1:9">
      <c r="A8" s="29">
        <f t="shared" si="0"/>
        <v>5</v>
      </c>
      <c r="B8" s="30" t="s">
        <v>155</v>
      </c>
      <c r="C8" s="30" t="s">
        <v>156</v>
      </c>
      <c r="D8" s="30" t="s">
        <v>158</v>
      </c>
      <c r="E8" s="30">
        <v>80</v>
      </c>
      <c r="F8" s="50"/>
      <c r="G8" s="30"/>
      <c r="H8" s="22">
        <v>42012</v>
      </c>
      <c r="I8" s="54" t="s">
        <v>97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158</v>
      </c>
      <c r="E9" s="30">
        <v>200</v>
      </c>
      <c r="F9" s="50"/>
      <c r="G9" s="30"/>
      <c r="H9" s="22">
        <v>42012</v>
      </c>
      <c r="I9" s="54" t="s">
        <v>97</v>
      </c>
    </row>
    <row r="10" spans="1:9">
      <c r="A10" s="29">
        <f t="shared" si="0"/>
        <v>7</v>
      </c>
      <c r="B10" s="30" t="s">
        <v>169</v>
      </c>
      <c r="C10" s="30" t="s">
        <v>55</v>
      </c>
      <c r="D10" s="30" t="s">
        <v>16</v>
      </c>
      <c r="E10" s="30">
        <v>400</v>
      </c>
      <c r="F10" s="50"/>
      <c r="G10" s="30"/>
      <c r="H10" s="22">
        <v>42012</v>
      </c>
      <c r="I10" s="54" t="s">
        <v>97</v>
      </c>
    </row>
    <row r="11" spans="1:9">
      <c r="A11" s="29">
        <f t="shared" si="0"/>
        <v>8</v>
      </c>
      <c r="B11" s="30" t="s">
        <v>168</v>
      </c>
      <c r="C11" s="30" t="s">
        <v>79</v>
      </c>
      <c r="D11" s="30" t="s">
        <v>29</v>
      </c>
      <c r="E11" s="30"/>
      <c r="F11" s="50"/>
      <c r="G11" s="30"/>
      <c r="H11" s="22">
        <v>42012</v>
      </c>
      <c r="I11" s="54" t="s">
        <v>97</v>
      </c>
    </row>
    <row r="12" spans="1:9">
      <c r="A12" s="29">
        <f t="shared" si="0"/>
        <v>9</v>
      </c>
      <c r="B12" s="30" t="s">
        <v>170</v>
      </c>
      <c r="C12" s="30" t="s">
        <v>78</v>
      </c>
      <c r="D12" s="30" t="s">
        <v>29</v>
      </c>
      <c r="E12" s="30"/>
      <c r="F12" s="50"/>
      <c r="G12" s="30"/>
      <c r="H12" s="22">
        <v>42012</v>
      </c>
      <c r="I12" s="54" t="s">
        <v>97</v>
      </c>
    </row>
    <row r="13" spans="1:9">
      <c r="A13" s="29">
        <f t="shared" si="0"/>
        <v>10</v>
      </c>
      <c r="B13" s="30" t="s">
        <v>164</v>
      </c>
      <c r="C13" s="30" t="s">
        <v>165</v>
      </c>
      <c r="D13" s="30" t="s">
        <v>158</v>
      </c>
      <c r="E13" s="30">
        <v>2000</v>
      </c>
      <c r="F13" s="50"/>
      <c r="G13" s="30"/>
      <c r="H13" s="22">
        <v>42012</v>
      </c>
      <c r="I13" s="54" t="s">
        <v>97</v>
      </c>
    </row>
    <row r="14" spans="1:9">
      <c r="A14" s="29">
        <f t="shared" si="0"/>
        <v>11</v>
      </c>
      <c r="B14" s="30" t="s">
        <v>166</v>
      </c>
      <c r="C14" s="30" t="s">
        <v>167</v>
      </c>
      <c r="D14" s="30" t="s">
        <v>171</v>
      </c>
      <c r="E14" s="30"/>
      <c r="F14" s="50"/>
      <c r="G14" s="30"/>
      <c r="H14" s="22">
        <v>42012</v>
      </c>
      <c r="I14" s="54" t="s">
        <v>97</v>
      </c>
    </row>
    <row r="15" spans="1:9">
      <c r="A15" s="29">
        <f t="shared" si="0"/>
        <v>12</v>
      </c>
      <c r="B15" s="30" t="s">
        <v>159</v>
      </c>
      <c r="C15" s="30" t="s">
        <v>94</v>
      </c>
      <c r="D15" s="30" t="s">
        <v>16</v>
      </c>
      <c r="E15" s="30">
        <v>2000</v>
      </c>
      <c r="F15" s="50"/>
      <c r="G15" s="30"/>
      <c r="H15" s="22">
        <v>42012</v>
      </c>
      <c r="I15" s="54" t="s">
        <v>97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42012</v>
      </c>
      <c r="I16" s="55" t="s">
        <v>97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42012</v>
      </c>
      <c r="I17" s="55" t="s">
        <v>97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42012</v>
      </c>
      <c r="I18" s="55" t="s">
        <v>97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42012</v>
      </c>
      <c r="I19" s="56" t="s">
        <v>97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结构</vt:lpstr>
      <vt:lpstr>分库</vt:lpstr>
      <vt:lpstr>分组</vt:lpstr>
      <vt:lpstr>列表</vt:lpstr>
      <vt:lpstr>用户-信息</vt:lpstr>
      <vt:lpstr>资源-类型</vt:lpstr>
      <vt:lpstr>资源-位图</vt:lpstr>
      <vt:lpstr>资源-位图-图片</vt:lpstr>
      <vt:lpstr>资源-信息</vt:lpstr>
      <vt:lpstr>资源3D-纹理</vt:lpstr>
      <vt:lpstr>资源3D-纹理-位图</vt:lpstr>
      <vt:lpstr>资源3D-模型</vt:lpstr>
      <vt:lpstr>资源3D-模型-网格</vt:lpstr>
      <vt:lpstr>资源3D-模型-数据流</vt:lpstr>
      <vt:lpstr>资源3D-主题</vt:lpstr>
      <vt:lpstr>资源3D-材质</vt:lpstr>
      <vt:lpstr>资源3D-材质-位图</vt:lpstr>
      <vt:lpstr>资源3D-模板</vt:lpstr>
      <vt:lpstr>资源3D-模板-主题</vt:lpstr>
      <vt:lpstr>资源3D-模板-材质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2015-01-29T07:09:01Z</dcterms:modified>
</cp:coreProperties>
</file>