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0-6" sheetId="4" r:id="rId1"/>
    <sheet name="1-0" sheetId="3" r:id="rId2"/>
    <sheet name="1-6" sheetId="2" r:id="rId3"/>
    <sheet name="投资和收益曲线" sheetId="1" r:id="rId4"/>
  </sheets>
  <definedNames>
    <definedName name="_xlnm.Print_Area" localSheetId="3">投资和收益曲线!$A$1:$R$33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4" l="1"/>
  <c r="C18" i="4"/>
  <c r="C17" i="4"/>
  <c r="I15" i="4"/>
  <c r="H15" i="4"/>
  <c r="G15" i="4"/>
  <c r="F15" i="4"/>
  <c r="E15" i="4"/>
  <c r="D15" i="4"/>
  <c r="J14" i="4"/>
  <c r="L14" i="4" s="1"/>
  <c r="J13" i="4"/>
  <c r="L13" i="4" s="1"/>
  <c r="J12" i="4"/>
  <c r="L12" i="4" s="1"/>
  <c r="J11" i="4"/>
  <c r="L11" i="4" s="1"/>
  <c r="J10" i="4"/>
  <c r="L10" i="4" s="1"/>
  <c r="J9" i="4"/>
  <c r="L9" i="4" s="1"/>
  <c r="J8" i="4"/>
  <c r="L8" i="4" s="1"/>
  <c r="J7" i="4"/>
  <c r="L7" i="4" s="1"/>
  <c r="J6" i="4"/>
  <c r="L6" i="4" s="1"/>
  <c r="J5" i="4"/>
  <c r="L5" i="4" s="1"/>
  <c r="J4" i="4"/>
  <c r="L4" i="4" s="1"/>
  <c r="C19" i="3"/>
  <c r="C18" i="3"/>
  <c r="C17" i="3"/>
  <c r="O15" i="3"/>
  <c r="N15" i="3"/>
  <c r="M15" i="3"/>
  <c r="L15" i="3"/>
  <c r="K15" i="3"/>
  <c r="J15" i="3"/>
  <c r="I15" i="3"/>
  <c r="H15" i="3"/>
  <c r="G15" i="3"/>
  <c r="F15" i="3"/>
  <c r="E15" i="3"/>
  <c r="D15" i="3"/>
  <c r="P14" i="3"/>
  <c r="R14" i="3" s="1"/>
  <c r="P13" i="3"/>
  <c r="R13" i="3" s="1"/>
  <c r="P12" i="3"/>
  <c r="R12" i="3" s="1"/>
  <c r="P11" i="3"/>
  <c r="R11" i="3" s="1"/>
  <c r="P10" i="3"/>
  <c r="R10" i="3" s="1"/>
  <c r="P9" i="3"/>
  <c r="R9" i="3" s="1"/>
  <c r="P8" i="3"/>
  <c r="R8" i="3" s="1"/>
  <c r="P7" i="3"/>
  <c r="R7" i="3" s="1"/>
  <c r="P6" i="3"/>
  <c r="R6" i="3" s="1"/>
  <c r="P5" i="3"/>
  <c r="R5" i="3" s="1"/>
  <c r="P4" i="3"/>
  <c r="R4" i="3" s="1"/>
  <c r="C18" i="2"/>
  <c r="C17" i="2"/>
  <c r="C19" i="2"/>
  <c r="V14" i="2"/>
  <c r="X14" i="2" s="1"/>
  <c r="V13" i="2"/>
  <c r="X13" i="2" s="1"/>
  <c r="V12" i="2"/>
  <c r="X12" i="2" s="1"/>
  <c r="V11" i="2"/>
  <c r="X11" i="2" s="1"/>
  <c r="V10" i="2"/>
  <c r="X10" i="2" s="1"/>
  <c r="V9" i="2"/>
  <c r="X9" i="2" s="1"/>
  <c r="V8" i="2"/>
  <c r="X8" i="2" s="1"/>
  <c r="V7" i="2"/>
  <c r="X7" i="2" s="1"/>
  <c r="V6" i="2"/>
  <c r="V5" i="2"/>
  <c r="X5" i="2" s="1"/>
  <c r="X6" i="2"/>
  <c r="V4" i="2"/>
  <c r="X4" i="2" s="1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L15" i="4" l="1"/>
  <c r="C2" i="4" s="1"/>
  <c r="J15" i="4"/>
  <c r="R15" i="3"/>
  <c r="C2" i="3" s="1"/>
  <c r="P15" i="3"/>
  <c r="X15" i="2"/>
  <c r="V15" i="2"/>
  <c r="D30" i="1"/>
  <c r="C30" i="1"/>
  <c r="C21" i="4" l="1"/>
  <c r="D2" i="4"/>
  <c r="C21" i="3"/>
  <c r="D2" i="3" s="1"/>
  <c r="C2" i="2"/>
  <c r="C21" i="2" l="1"/>
  <c r="D2" i="2" s="1"/>
</calcChain>
</file>

<file path=xl/sharedStrings.xml><?xml version="1.0" encoding="utf-8"?>
<sst xmlns="http://schemas.openxmlformats.org/spreadsheetml/2006/main" count="92" uniqueCount="24">
  <si>
    <t>收益</t>
    <phoneticPr fontId="1" type="noConversion"/>
  </si>
  <si>
    <t>投资(W)</t>
    <phoneticPr fontId="1" type="noConversion"/>
  </si>
  <si>
    <t>程序-服务器</t>
    <phoneticPr fontId="1" type="noConversion"/>
  </si>
  <si>
    <t>市场</t>
    <phoneticPr fontId="1" type="noConversion"/>
  </si>
  <si>
    <t>美术</t>
    <phoneticPr fontId="1" type="noConversion"/>
  </si>
  <si>
    <t>产品</t>
    <phoneticPr fontId="1" type="noConversion"/>
  </si>
  <si>
    <t>总计</t>
    <phoneticPr fontId="1" type="noConversion"/>
  </si>
  <si>
    <t>研发</t>
    <phoneticPr fontId="1" type="noConversion"/>
  </si>
  <si>
    <t>市场</t>
    <phoneticPr fontId="1" type="noConversion"/>
  </si>
  <si>
    <t>管理</t>
    <phoneticPr fontId="1" type="noConversion"/>
  </si>
  <si>
    <t>人月数</t>
    <phoneticPr fontId="1" type="noConversion"/>
  </si>
  <si>
    <t>价格</t>
    <phoneticPr fontId="1" type="noConversion"/>
  </si>
  <si>
    <t>人月总价</t>
    <phoneticPr fontId="1" type="noConversion"/>
  </si>
  <si>
    <t>程序-客户端</t>
    <phoneticPr fontId="1" type="noConversion"/>
  </si>
  <si>
    <t>高级</t>
    <phoneticPr fontId="1" type="noConversion"/>
  </si>
  <si>
    <t>普通</t>
    <phoneticPr fontId="1" type="noConversion"/>
  </si>
  <si>
    <t>分类</t>
    <phoneticPr fontId="1" type="noConversion"/>
  </si>
  <si>
    <t>子类</t>
    <phoneticPr fontId="1" type="noConversion"/>
  </si>
  <si>
    <t>岗位</t>
    <phoneticPr fontId="1" type="noConversion"/>
  </si>
  <si>
    <t>租金：</t>
    <phoneticPr fontId="1" type="noConversion"/>
  </si>
  <si>
    <t>人员费用：</t>
    <phoneticPr fontId="1" type="noConversion"/>
  </si>
  <si>
    <t>合计：</t>
    <phoneticPr fontId="1" type="noConversion"/>
  </si>
  <si>
    <t>设备：</t>
    <phoneticPr fontId="1" type="noConversion"/>
  </si>
  <si>
    <t>市场：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</si>
</sst>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76" fontId="0" fillId="3" borderId="1" xfId="0" applyNumberFormat="1" applyFill="1" applyBorder="1"/>
    <xf numFmtId="0" fontId="0" fillId="2" borderId="1" xfId="0" applyFill="1" applyBorder="1"/>
    <xf numFmtId="0" fontId="0" fillId="2" borderId="3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6" xfId="0" applyBorder="1"/>
    <xf numFmtId="0" fontId="0" fillId="4" borderId="9" xfId="0" applyFill="1" applyBorder="1"/>
    <xf numFmtId="0" fontId="0" fillId="4" borderId="10" xfId="0" applyFill="1" applyBorder="1"/>
    <xf numFmtId="0" fontId="0" fillId="3" borderId="7" xfId="0" applyFill="1" applyBorder="1"/>
    <xf numFmtId="0" fontId="0" fillId="2" borderId="4" xfId="0" applyFill="1" applyBorder="1"/>
    <xf numFmtId="0" fontId="0" fillId="4" borderId="8" xfId="0" applyFill="1" applyBorder="1"/>
    <xf numFmtId="0" fontId="0" fillId="2" borderId="2" xfId="0" applyFill="1" applyBorder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投资和收益曲线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投资和收益曲线!$C$5</c:f>
              <c:strCache>
                <c:ptCount val="1"/>
                <c:pt idx="0">
                  <c:v>投资(W)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投资和收益曲线!$B$6:$B$29</c:f>
              <c:numCache>
                <c:formatCode>yyyy\-mm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cat>
          <c:val>
            <c:numRef>
              <c:f>投资和收益曲线!$C$6:$C$29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120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100</c:v>
                </c:pt>
                <c:pt idx="7">
                  <c:v>100</c:v>
                </c:pt>
                <c:pt idx="8">
                  <c:v>140</c:v>
                </c:pt>
                <c:pt idx="9">
                  <c:v>140</c:v>
                </c:pt>
                <c:pt idx="10">
                  <c:v>180</c:v>
                </c:pt>
                <c:pt idx="11">
                  <c:v>180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280</c:v>
                </c:pt>
                <c:pt idx="19">
                  <c:v>280</c:v>
                </c:pt>
                <c:pt idx="20">
                  <c:v>290</c:v>
                </c:pt>
                <c:pt idx="21">
                  <c:v>300</c:v>
                </c:pt>
                <c:pt idx="22">
                  <c:v>310</c:v>
                </c:pt>
                <c:pt idx="23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4-4D1C-9CD1-E7D957385EB3}"/>
            </c:ext>
          </c:extLst>
        </c:ser>
        <c:ser>
          <c:idx val="1"/>
          <c:order val="1"/>
          <c:tx>
            <c:strRef>
              <c:f>投资和收益曲线!$D$5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投资和收益曲线!$B$6:$B$29</c:f>
              <c:numCache>
                <c:formatCode>yyyy\-mm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cat>
          <c:val>
            <c:numRef>
              <c:f>投资和收益曲线!$D$6:$D$29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120</c:v>
                </c:pt>
                <c:pt idx="11">
                  <c:v>140</c:v>
                </c:pt>
                <c:pt idx="12">
                  <c:v>160</c:v>
                </c:pt>
                <c:pt idx="13">
                  <c:v>180</c:v>
                </c:pt>
                <c:pt idx="14">
                  <c:v>200</c:v>
                </c:pt>
                <c:pt idx="15">
                  <c:v>230</c:v>
                </c:pt>
                <c:pt idx="16">
                  <c:v>260</c:v>
                </c:pt>
                <c:pt idx="17">
                  <c:v>290</c:v>
                </c:pt>
                <c:pt idx="18">
                  <c:v>320</c:v>
                </c:pt>
                <c:pt idx="19">
                  <c:v>350</c:v>
                </c:pt>
                <c:pt idx="20">
                  <c:v>400</c:v>
                </c:pt>
                <c:pt idx="21">
                  <c:v>450</c:v>
                </c:pt>
                <c:pt idx="22">
                  <c:v>500</c:v>
                </c:pt>
                <c:pt idx="23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4-4D1C-9CD1-E7D957385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111535"/>
        <c:axId val="1184115695"/>
      </c:lineChart>
      <c:dateAx>
        <c:axId val="1184111535"/>
        <c:scaling>
          <c:orientation val="minMax"/>
        </c:scaling>
        <c:delete val="0"/>
        <c:axPos val="b"/>
        <c:numFmt formatCode="yyyy\-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115695"/>
        <c:crosses val="autoZero"/>
        <c:auto val="1"/>
        <c:lblOffset val="100"/>
        <c:baseTimeUnit val="months"/>
      </c:dateAx>
      <c:valAx>
        <c:axId val="118411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11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42861</xdr:colOff>
      <xdr:row>4</xdr:row>
      <xdr:rowOff>42861</xdr:rowOff>
    </xdr:from>
    <xdr:to>
      <xdr:col>17</xdr:col>
      <xdr:colOff>428624</xdr:colOff>
      <xdr:row>28</xdr:row>
      <xdr:rowOff>180974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"/>
  <sheetViews>
    <sheetView tabSelected="1" workbookViewId="0">
      <selection activeCell="H31" sqref="H31"/>
    </sheetView>
  </sheetViews>
  <sheetFormatPr defaultRowHeight="14.25" x14ac:dyDescent="0.2"/>
  <cols>
    <col min="2" max="2" width="12.125" bestFit="1" customWidth="1"/>
    <col min="3" max="3" width="12.125" customWidth="1"/>
  </cols>
  <sheetData>
    <row r="2" spans="1:12" x14ac:dyDescent="0.2">
      <c r="B2" t="s">
        <v>20</v>
      </c>
      <c r="C2">
        <f>L15*120%</f>
        <v>1839600</v>
      </c>
      <c r="D2" s="14">
        <f>C2/C21</f>
        <v>0.42860138393793246</v>
      </c>
    </row>
    <row r="3" spans="1:12" x14ac:dyDescent="0.2">
      <c r="A3" s="13" t="s">
        <v>16</v>
      </c>
      <c r="B3" s="4" t="s">
        <v>17</v>
      </c>
      <c r="C3" s="4" t="s">
        <v>18</v>
      </c>
      <c r="D3" s="4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 t="s">
        <v>10</v>
      </c>
      <c r="K3" s="4" t="s">
        <v>11</v>
      </c>
      <c r="L3" s="11" t="s">
        <v>12</v>
      </c>
    </row>
    <row r="4" spans="1:12" x14ac:dyDescent="0.2">
      <c r="A4" s="5" t="s">
        <v>9</v>
      </c>
      <c r="B4" s="6"/>
      <c r="C4" s="6"/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6">
        <f>SUM(D4:I4)</f>
        <v>6</v>
      </c>
      <c r="K4" s="6">
        <v>30000</v>
      </c>
      <c r="L4" s="10">
        <f>K4*J4</f>
        <v>180000</v>
      </c>
    </row>
    <row r="5" spans="1:12" x14ac:dyDescent="0.2">
      <c r="A5" s="5" t="s">
        <v>8</v>
      </c>
      <c r="B5" s="6" t="s">
        <v>3</v>
      </c>
      <c r="C5" s="6" t="s">
        <v>14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6">
        <f>SUM(D5:I5)</f>
        <v>6</v>
      </c>
      <c r="K5" s="6">
        <v>15000</v>
      </c>
      <c r="L5" s="10">
        <f t="shared" ref="L5:L14" si="0">K5*J5</f>
        <v>90000</v>
      </c>
    </row>
    <row r="6" spans="1:12" x14ac:dyDescent="0.2">
      <c r="A6" s="5"/>
      <c r="B6" s="6"/>
      <c r="C6" s="6" t="s">
        <v>15</v>
      </c>
      <c r="D6" s="7"/>
      <c r="E6" s="7"/>
      <c r="F6" s="7">
        <v>1</v>
      </c>
      <c r="G6" s="7">
        <v>1</v>
      </c>
      <c r="H6" s="7">
        <v>2</v>
      </c>
      <c r="I6" s="7">
        <v>2</v>
      </c>
      <c r="J6" s="6">
        <f>SUM(D6:I6)</f>
        <v>6</v>
      </c>
      <c r="K6" s="6">
        <v>8000</v>
      </c>
      <c r="L6" s="10">
        <f t="shared" si="0"/>
        <v>48000</v>
      </c>
    </row>
    <row r="7" spans="1:12" x14ac:dyDescent="0.2">
      <c r="A7" s="5" t="s">
        <v>7</v>
      </c>
      <c r="B7" s="6" t="s">
        <v>5</v>
      </c>
      <c r="C7" s="6" t="s">
        <v>14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6">
        <f>SUM(D7:I7)</f>
        <v>6</v>
      </c>
      <c r="K7" s="6">
        <v>20000</v>
      </c>
      <c r="L7" s="10">
        <f t="shared" si="0"/>
        <v>120000</v>
      </c>
    </row>
    <row r="8" spans="1:12" x14ac:dyDescent="0.2">
      <c r="A8" s="5"/>
      <c r="B8" s="6"/>
      <c r="C8" s="6" t="s">
        <v>15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6">
        <f>SUM(D8:I8)</f>
        <v>6</v>
      </c>
      <c r="K8" s="6">
        <v>10000</v>
      </c>
      <c r="L8" s="10">
        <f t="shared" si="0"/>
        <v>60000</v>
      </c>
    </row>
    <row r="9" spans="1:12" x14ac:dyDescent="0.2">
      <c r="A9" s="5"/>
      <c r="B9" s="6" t="s">
        <v>4</v>
      </c>
      <c r="C9" s="6" t="s">
        <v>14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6">
        <f>SUM(D9:I9)</f>
        <v>6</v>
      </c>
      <c r="K9" s="6">
        <v>20000</v>
      </c>
      <c r="L9" s="10">
        <f t="shared" si="0"/>
        <v>120000</v>
      </c>
    </row>
    <row r="10" spans="1:12" x14ac:dyDescent="0.2">
      <c r="A10" s="5"/>
      <c r="B10" s="6"/>
      <c r="C10" s="6" t="s">
        <v>15</v>
      </c>
      <c r="D10" s="7">
        <v>1</v>
      </c>
      <c r="E10" s="7">
        <v>1</v>
      </c>
      <c r="F10" s="7">
        <v>1</v>
      </c>
      <c r="G10" s="7">
        <v>2</v>
      </c>
      <c r="H10" s="7">
        <v>2</v>
      </c>
      <c r="I10" s="7">
        <v>2</v>
      </c>
      <c r="J10" s="6">
        <f>SUM(D10:I10)</f>
        <v>9</v>
      </c>
      <c r="K10" s="6">
        <v>15000</v>
      </c>
      <c r="L10" s="10">
        <f t="shared" si="0"/>
        <v>135000</v>
      </c>
    </row>
    <row r="11" spans="1:12" x14ac:dyDescent="0.2">
      <c r="A11" s="5"/>
      <c r="B11" s="6" t="s">
        <v>13</v>
      </c>
      <c r="C11" s="6" t="s">
        <v>14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6">
        <f>SUM(D11:I11)</f>
        <v>6</v>
      </c>
      <c r="K11" s="6">
        <v>30000</v>
      </c>
      <c r="L11" s="10">
        <f t="shared" si="0"/>
        <v>180000</v>
      </c>
    </row>
    <row r="12" spans="1:12" x14ac:dyDescent="0.2">
      <c r="A12" s="5"/>
      <c r="B12" s="6"/>
      <c r="C12" s="6" t="s">
        <v>15</v>
      </c>
      <c r="D12" s="7">
        <v>2</v>
      </c>
      <c r="E12" s="7">
        <v>2</v>
      </c>
      <c r="F12" s="7">
        <v>2</v>
      </c>
      <c r="G12" s="7">
        <v>3</v>
      </c>
      <c r="H12" s="7">
        <v>3</v>
      </c>
      <c r="I12" s="7">
        <v>3</v>
      </c>
      <c r="J12" s="6">
        <f>SUM(D12:I12)</f>
        <v>15</v>
      </c>
      <c r="K12" s="6">
        <v>20000</v>
      </c>
      <c r="L12" s="10">
        <f t="shared" si="0"/>
        <v>300000</v>
      </c>
    </row>
    <row r="13" spans="1:12" x14ac:dyDescent="0.2">
      <c r="A13" s="5"/>
      <c r="B13" s="6" t="s">
        <v>2</v>
      </c>
      <c r="C13" s="6" t="s">
        <v>14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6">
        <f>SUM(D13:I13)</f>
        <v>6</v>
      </c>
      <c r="K13" s="6">
        <v>30000</v>
      </c>
      <c r="L13" s="10">
        <f t="shared" si="0"/>
        <v>180000</v>
      </c>
    </row>
    <row r="14" spans="1:12" x14ac:dyDescent="0.2">
      <c r="A14" s="5"/>
      <c r="B14" s="6"/>
      <c r="C14" s="6" t="s">
        <v>15</v>
      </c>
      <c r="D14" s="7">
        <v>2</v>
      </c>
      <c r="E14" s="7">
        <v>2</v>
      </c>
      <c r="F14" s="7">
        <v>2</v>
      </c>
      <c r="G14" s="7">
        <v>3</v>
      </c>
      <c r="H14" s="7">
        <v>3</v>
      </c>
      <c r="I14" s="7">
        <v>3</v>
      </c>
      <c r="J14" s="6">
        <f>SUM(D14:I14)</f>
        <v>15</v>
      </c>
      <c r="K14" s="6">
        <v>20000</v>
      </c>
      <c r="L14" s="10">
        <f t="shared" si="0"/>
        <v>300000</v>
      </c>
    </row>
    <row r="15" spans="1:12" x14ac:dyDescent="0.2">
      <c r="A15" s="12"/>
      <c r="B15" s="8" t="s">
        <v>6</v>
      </c>
      <c r="C15" s="8"/>
      <c r="D15" s="8">
        <f>SUM(D5:D14)</f>
        <v>11</v>
      </c>
      <c r="E15" s="8">
        <f>SUM(E5:E14)</f>
        <v>11</v>
      </c>
      <c r="F15" s="8">
        <f>SUM(F5:F14)</f>
        <v>12</v>
      </c>
      <c r="G15" s="8">
        <f>SUM(G5:G14)</f>
        <v>15</v>
      </c>
      <c r="H15" s="8">
        <f>SUM(H5:H14)</f>
        <v>16</v>
      </c>
      <c r="I15" s="8">
        <f>SUM(I5:I14)</f>
        <v>16</v>
      </c>
      <c r="J15" s="8">
        <f>SUM(J5:J14)</f>
        <v>81</v>
      </c>
      <c r="K15" s="8"/>
      <c r="L15" s="9">
        <f>SUM(L5:L14)</f>
        <v>1533000</v>
      </c>
    </row>
    <row r="17" spans="2:9" x14ac:dyDescent="0.2">
      <c r="B17" t="s">
        <v>23</v>
      </c>
      <c r="C17">
        <f>SUM(D17:I17)</f>
        <v>210000</v>
      </c>
      <c r="D17">
        <v>20000</v>
      </c>
      <c r="E17">
        <v>20000</v>
      </c>
      <c r="F17">
        <v>20000</v>
      </c>
      <c r="G17">
        <v>50000</v>
      </c>
      <c r="H17">
        <v>50000</v>
      </c>
      <c r="I17">
        <v>50000</v>
      </c>
    </row>
    <row r="18" spans="2:9" x14ac:dyDescent="0.2">
      <c r="B18" t="s">
        <v>22</v>
      </c>
      <c r="C18">
        <f>SUM(D18:I18)</f>
        <v>600000</v>
      </c>
      <c r="D18">
        <v>400000</v>
      </c>
      <c r="E18">
        <v>0</v>
      </c>
      <c r="F18">
        <v>200000</v>
      </c>
      <c r="G18">
        <v>0</v>
      </c>
      <c r="H18">
        <v>0</v>
      </c>
      <c r="I18">
        <v>0</v>
      </c>
    </row>
    <row r="19" spans="2:9" x14ac:dyDescent="0.2">
      <c r="B19" t="s">
        <v>19</v>
      </c>
      <c r="C19">
        <f>10*365*1.5*300</f>
        <v>1642500</v>
      </c>
    </row>
    <row r="21" spans="2:9" x14ac:dyDescent="0.2">
      <c r="B21" t="s">
        <v>21</v>
      </c>
      <c r="C21">
        <f>SUM(C2:C19)</f>
        <v>4292100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1"/>
  <sheetViews>
    <sheetView workbookViewId="0"/>
  </sheetViews>
  <sheetFormatPr defaultRowHeight="14.25" x14ac:dyDescent="0.2"/>
  <cols>
    <col min="2" max="2" width="12.125" bestFit="1" customWidth="1"/>
    <col min="3" max="3" width="12.125" customWidth="1"/>
  </cols>
  <sheetData>
    <row r="2" spans="1:18" x14ac:dyDescent="0.2">
      <c r="B2" t="s">
        <v>20</v>
      </c>
      <c r="C2">
        <f>R15*120%</f>
        <v>4838400</v>
      </c>
      <c r="D2" s="14">
        <f>C2/C21</f>
        <v>0.60360034431567255</v>
      </c>
    </row>
    <row r="3" spans="1:18" x14ac:dyDescent="0.2">
      <c r="A3" s="13" t="s">
        <v>16</v>
      </c>
      <c r="B3" s="4" t="s">
        <v>17</v>
      </c>
      <c r="C3" s="4" t="s">
        <v>18</v>
      </c>
      <c r="D3" s="4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4">
        <v>8</v>
      </c>
      <c r="L3" s="4">
        <v>9</v>
      </c>
      <c r="M3" s="4">
        <v>10</v>
      </c>
      <c r="N3" s="4">
        <v>11</v>
      </c>
      <c r="O3" s="4">
        <v>12</v>
      </c>
      <c r="P3" s="4" t="s">
        <v>10</v>
      </c>
      <c r="Q3" s="4" t="s">
        <v>11</v>
      </c>
      <c r="R3" s="11" t="s">
        <v>12</v>
      </c>
    </row>
    <row r="4" spans="1:18" x14ac:dyDescent="0.2">
      <c r="A4" s="5" t="s">
        <v>9</v>
      </c>
      <c r="B4" s="6"/>
      <c r="C4" s="6"/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2</v>
      </c>
      <c r="K4" s="7">
        <v>2</v>
      </c>
      <c r="L4" s="7">
        <v>2</v>
      </c>
      <c r="M4" s="7">
        <v>2</v>
      </c>
      <c r="N4" s="7">
        <v>2</v>
      </c>
      <c r="O4" s="7">
        <v>2</v>
      </c>
      <c r="P4" s="6">
        <f>SUM(D4:O4)</f>
        <v>18</v>
      </c>
      <c r="Q4" s="6">
        <v>30000</v>
      </c>
      <c r="R4" s="10">
        <f>Q4*P4</f>
        <v>540000</v>
      </c>
    </row>
    <row r="5" spans="1:18" x14ac:dyDescent="0.2">
      <c r="A5" s="5" t="s">
        <v>8</v>
      </c>
      <c r="B5" s="6" t="s">
        <v>3</v>
      </c>
      <c r="C5" s="6" t="s">
        <v>14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6">
        <f>SUM(D5:O5)</f>
        <v>12</v>
      </c>
      <c r="Q5" s="6">
        <v>15000</v>
      </c>
      <c r="R5" s="10">
        <f t="shared" ref="R5:R14" si="0">Q5*P5</f>
        <v>180000</v>
      </c>
    </row>
    <row r="6" spans="1:18" x14ac:dyDescent="0.2">
      <c r="A6" s="5"/>
      <c r="B6" s="6"/>
      <c r="C6" s="6" t="s">
        <v>15</v>
      </c>
      <c r="D6" s="7"/>
      <c r="E6" s="7"/>
      <c r="F6" s="7">
        <v>1</v>
      </c>
      <c r="G6" s="7">
        <v>1</v>
      </c>
      <c r="H6" s="7">
        <v>2</v>
      </c>
      <c r="I6" s="7">
        <v>2</v>
      </c>
      <c r="J6" s="7">
        <v>2</v>
      </c>
      <c r="K6" s="7">
        <v>3</v>
      </c>
      <c r="L6" s="7">
        <v>3</v>
      </c>
      <c r="M6" s="7">
        <v>3</v>
      </c>
      <c r="N6" s="7">
        <v>3</v>
      </c>
      <c r="O6" s="7">
        <v>4</v>
      </c>
      <c r="P6" s="6">
        <f>SUM(D6:O6)</f>
        <v>24</v>
      </c>
      <c r="Q6" s="6">
        <v>8000</v>
      </c>
      <c r="R6" s="10">
        <f t="shared" si="0"/>
        <v>192000</v>
      </c>
    </row>
    <row r="7" spans="1:18" x14ac:dyDescent="0.2">
      <c r="A7" s="5" t="s">
        <v>7</v>
      </c>
      <c r="B7" s="6" t="s">
        <v>5</v>
      </c>
      <c r="C7" s="6" t="s">
        <v>14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6">
        <f>SUM(D7:O7)</f>
        <v>12</v>
      </c>
      <c r="Q7" s="6">
        <v>20000</v>
      </c>
      <c r="R7" s="10">
        <f t="shared" si="0"/>
        <v>240000</v>
      </c>
    </row>
    <row r="8" spans="1:18" x14ac:dyDescent="0.2">
      <c r="A8" s="5"/>
      <c r="B8" s="6"/>
      <c r="C8" s="6" t="s">
        <v>15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2</v>
      </c>
      <c r="K8" s="7">
        <v>2</v>
      </c>
      <c r="L8" s="7">
        <v>2</v>
      </c>
      <c r="M8" s="7">
        <v>2</v>
      </c>
      <c r="N8" s="7">
        <v>2</v>
      </c>
      <c r="O8" s="7">
        <v>2</v>
      </c>
      <c r="P8" s="6">
        <f>SUM(D8:O8)</f>
        <v>18</v>
      </c>
      <c r="Q8" s="6">
        <v>10000</v>
      </c>
      <c r="R8" s="10">
        <f t="shared" si="0"/>
        <v>180000</v>
      </c>
    </row>
    <row r="9" spans="1:18" x14ac:dyDescent="0.2">
      <c r="A9" s="5"/>
      <c r="B9" s="6" t="s">
        <v>4</v>
      </c>
      <c r="C9" s="6" t="s">
        <v>14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6">
        <f>SUM(D9:O9)</f>
        <v>12</v>
      </c>
      <c r="Q9" s="6">
        <v>20000</v>
      </c>
      <c r="R9" s="10">
        <f t="shared" si="0"/>
        <v>240000</v>
      </c>
    </row>
    <row r="10" spans="1:18" x14ac:dyDescent="0.2">
      <c r="A10" s="5"/>
      <c r="B10" s="6"/>
      <c r="C10" s="6" t="s">
        <v>15</v>
      </c>
      <c r="D10" s="7">
        <v>1</v>
      </c>
      <c r="E10" s="7">
        <v>1</v>
      </c>
      <c r="F10" s="7">
        <v>1</v>
      </c>
      <c r="G10" s="7">
        <v>2</v>
      </c>
      <c r="H10" s="7">
        <v>2</v>
      </c>
      <c r="I10" s="7">
        <v>2</v>
      </c>
      <c r="J10" s="7">
        <v>2</v>
      </c>
      <c r="K10" s="7">
        <v>2</v>
      </c>
      <c r="L10" s="7">
        <v>2</v>
      </c>
      <c r="M10" s="7">
        <v>3</v>
      </c>
      <c r="N10" s="7">
        <v>3</v>
      </c>
      <c r="O10" s="7">
        <v>3</v>
      </c>
      <c r="P10" s="6">
        <f>SUM(D10:O10)</f>
        <v>24</v>
      </c>
      <c r="Q10" s="6">
        <v>15000</v>
      </c>
      <c r="R10" s="10">
        <f t="shared" si="0"/>
        <v>360000</v>
      </c>
    </row>
    <row r="11" spans="1:18" x14ac:dyDescent="0.2">
      <c r="A11" s="5"/>
      <c r="B11" s="6" t="s">
        <v>13</v>
      </c>
      <c r="C11" s="6" t="s">
        <v>14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2</v>
      </c>
      <c r="K11" s="7">
        <v>2</v>
      </c>
      <c r="L11" s="7">
        <v>2</v>
      </c>
      <c r="M11" s="7">
        <v>2</v>
      </c>
      <c r="N11" s="7">
        <v>2</v>
      </c>
      <c r="O11" s="7">
        <v>2</v>
      </c>
      <c r="P11" s="6">
        <f>SUM(D11:O11)</f>
        <v>18</v>
      </c>
      <c r="Q11" s="6">
        <v>30000</v>
      </c>
      <c r="R11" s="10">
        <f t="shared" si="0"/>
        <v>540000</v>
      </c>
    </row>
    <row r="12" spans="1:18" x14ac:dyDescent="0.2">
      <c r="A12" s="5"/>
      <c r="B12" s="6"/>
      <c r="C12" s="6" t="s">
        <v>15</v>
      </c>
      <c r="D12" s="7">
        <v>2</v>
      </c>
      <c r="E12" s="7">
        <v>2</v>
      </c>
      <c r="F12" s="7">
        <v>2</v>
      </c>
      <c r="G12" s="7">
        <v>3</v>
      </c>
      <c r="H12" s="7">
        <v>3</v>
      </c>
      <c r="I12" s="7">
        <v>3</v>
      </c>
      <c r="J12" s="7">
        <v>4</v>
      </c>
      <c r="K12" s="7">
        <v>4</v>
      </c>
      <c r="L12" s="7">
        <v>4</v>
      </c>
      <c r="M12" s="7">
        <v>4</v>
      </c>
      <c r="N12" s="7">
        <v>4</v>
      </c>
      <c r="O12" s="7">
        <v>4</v>
      </c>
      <c r="P12" s="6">
        <f>SUM(D12:O12)</f>
        <v>39</v>
      </c>
      <c r="Q12" s="6">
        <v>20000</v>
      </c>
      <c r="R12" s="10">
        <f t="shared" si="0"/>
        <v>780000</v>
      </c>
    </row>
    <row r="13" spans="1:18" x14ac:dyDescent="0.2">
      <c r="A13" s="5"/>
      <c r="B13" s="6" t="s">
        <v>2</v>
      </c>
      <c r="C13" s="6" t="s">
        <v>14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2</v>
      </c>
      <c r="K13" s="7">
        <v>2</v>
      </c>
      <c r="L13" s="7">
        <v>2</v>
      </c>
      <c r="M13" s="7">
        <v>2</v>
      </c>
      <c r="N13" s="7">
        <v>2</v>
      </c>
      <c r="O13" s="7">
        <v>2</v>
      </c>
      <c r="P13" s="6">
        <f>SUM(D13:O13)</f>
        <v>18</v>
      </c>
      <c r="Q13" s="6">
        <v>30000</v>
      </c>
      <c r="R13" s="10">
        <f t="shared" si="0"/>
        <v>540000</v>
      </c>
    </row>
    <row r="14" spans="1:18" x14ac:dyDescent="0.2">
      <c r="A14" s="5"/>
      <c r="B14" s="6"/>
      <c r="C14" s="6" t="s">
        <v>15</v>
      </c>
      <c r="D14" s="7">
        <v>2</v>
      </c>
      <c r="E14" s="7">
        <v>2</v>
      </c>
      <c r="F14" s="7">
        <v>2</v>
      </c>
      <c r="G14" s="7">
        <v>3</v>
      </c>
      <c r="H14" s="7">
        <v>3</v>
      </c>
      <c r="I14" s="7">
        <v>3</v>
      </c>
      <c r="J14" s="7">
        <v>4</v>
      </c>
      <c r="K14" s="7">
        <v>4</v>
      </c>
      <c r="L14" s="7">
        <v>4</v>
      </c>
      <c r="M14" s="7">
        <v>4</v>
      </c>
      <c r="N14" s="7">
        <v>4</v>
      </c>
      <c r="O14" s="7">
        <v>4</v>
      </c>
      <c r="P14" s="6">
        <f>SUM(D14:O14)</f>
        <v>39</v>
      </c>
      <c r="Q14" s="6">
        <v>20000</v>
      </c>
      <c r="R14" s="10">
        <f t="shared" si="0"/>
        <v>780000</v>
      </c>
    </row>
    <row r="15" spans="1:18" x14ac:dyDescent="0.2">
      <c r="A15" s="12"/>
      <c r="B15" s="8" t="s">
        <v>6</v>
      </c>
      <c r="C15" s="8"/>
      <c r="D15" s="8">
        <f>SUM(D5:D14)</f>
        <v>11</v>
      </c>
      <c r="E15" s="8">
        <f>SUM(E5:E14)</f>
        <v>11</v>
      </c>
      <c r="F15" s="8">
        <f>SUM(F5:F14)</f>
        <v>12</v>
      </c>
      <c r="G15" s="8">
        <f>SUM(G5:G14)</f>
        <v>15</v>
      </c>
      <c r="H15" s="8">
        <f>SUM(H5:H14)</f>
        <v>16</v>
      </c>
      <c r="I15" s="8">
        <f>SUM(I5:I14)</f>
        <v>16</v>
      </c>
      <c r="J15" s="8">
        <f>SUM(J5:J14)</f>
        <v>21</v>
      </c>
      <c r="K15" s="8">
        <f>SUM(K5:K14)</f>
        <v>22</v>
      </c>
      <c r="L15" s="8">
        <f>SUM(L5:L14)</f>
        <v>22</v>
      </c>
      <c r="M15" s="8">
        <f>SUM(M5:M14)</f>
        <v>23</v>
      </c>
      <c r="N15" s="8">
        <f>SUM(N5:N14)</f>
        <v>23</v>
      </c>
      <c r="O15" s="8">
        <f>SUM(O5:O14)</f>
        <v>24</v>
      </c>
      <c r="P15" s="8">
        <f>SUM(P5:P14)</f>
        <v>216</v>
      </c>
      <c r="Q15" s="8"/>
      <c r="R15" s="9">
        <f>SUM(R5:R14)</f>
        <v>4032000</v>
      </c>
    </row>
    <row r="17" spans="2:15" x14ac:dyDescent="0.2">
      <c r="B17" t="s">
        <v>23</v>
      </c>
      <c r="C17">
        <f>SUM(D17:O17)</f>
        <v>735000</v>
      </c>
      <c r="D17">
        <v>20000</v>
      </c>
      <c r="E17">
        <v>20000</v>
      </c>
      <c r="F17">
        <v>20000</v>
      </c>
      <c r="G17">
        <v>50000</v>
      </c>
      <c r="H17">
        <v>50000</v>
      </c>
      <c r="I17">
        <v>50000</v>
      </c>
      <c r="J17">
        <v>75000</v>
      </c>
      <c r="K17">
        <v>75000</v>
      </c>
      <c r="L17">
        <v>75000</v>
      </c>
      <c r="M17">
        <v>100000</v>
      </c>
      <c r="N17">
        <v>100000</v>
      </c>
      <c r="O17">
        <v>100000</v>
      </c>
    </row>
    <row r="18" spans="2:15" x14ac:dyDescent="0.2">
      <c r="B18" t="s">
        <v>22</v>
      </c>
      <c r="C18">
        <f>SUM(D18:O18)</f>
        <v>800000</v>
      </c>
      <c r="D18">
        <v>400000</v>
      </c>
      <c r="E18">
        <v>0</v>
      </c>
      <c r="F18">
        <v>200000</v>
      </c>
      <c r="G18">
        <v>0</v>
      </c>
      <c r="H18">
        <v>0</v>
      </c>
      <c r="I18">
        <v>0</v>
      </c>
      <c r="J18">
        <v>200000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5" x14ac:dyDescent="0.2">
      <c r="B19" t="s">
        <v>19</v>
      </c>
      <c r="C19">
        <f>10*365*1.5*300</f>
        <v>1642500</v>
      </c>
    </row>
    <row r="21" spans="2:15" x14ac:dyDescent="0.2">
      <c r="B21" t="s">
        <v>21</v>
      </c>
      <c r="C21">
        <f>SUM(C2:C19)</f>
        <v>8015900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1"/>
  <sheetViews>
    <sheetView workbookViewId="0"/>
  </sheetViews>
  <sheetFormatPr defaultRowHeight="14.25" x14ac:dyDescent="0.2"/>
  <cols>
    <col min="2" max="2" width="12.125" bestFit="1" customWidth="1"/>
    <col min="3" max="3" width="12.125" customWidth="1"/>
  </cols>
  <sheetData>
    <row r="2" spans="1:24" x14ac:dyDescent="0.2">
      <c r="B2" t="s">
        <v>20</v>
      </c>
      <c r="C2">
        <f>X15*120%</f>
        <v>8668800</v>
      </c>
      <c r="D2" s="14">
        <f>C2/C21</f>
        <v>0.67349840342467349</v>
      </c>
    </row>
    <row r="3" spans="1:24" x14ac:dyDescent="0.2">
      <c r="A3" s="13" t="s">
        <v>16</v>
      </c>
      <c r="B3" s="4" t="s">
        <v>17</v>
      </c>
      <c r="C3" s="4" t="s">
        <v>18</v>
      </c>
      <c r="D3" s="4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4">
        <v>8</v>
      </c>
      <c r="L3" s="4">
        <v>9</v>
      </c>
      <c r="M3" s="4">
        <v>10</v>
      </c>
      <c r="N3" s="4">
        <v>11</v>
      </c>
      <c r="O3" s="4">
        <v>12</v>
      </c>
      <c r="P3" s="4">
        <v>13</v>
      </c>
      <c r="Q3" s="4">
        <v>14</v>
      </c>
      <c r="R3" s="4">
        <v>15</v>
      </c>
      <c r="S3" s="4">
        <v>16</v>
      </c>
      <c r="T3" s="4">
        <v>17</v>
      </c>
      <c r="U3" s="4">
        <v>18</v>
      </c>
      <c r="V3" s="4" t="s">
        <v>10</v>
      </c>
      <c r="W3" s="4" t="s">
        <v>11</v>
      </c>
      <c r="X3" s="11" t="s">
        <v>12</v>
      </c>
    </row>
    <row r="4" spans="1:24" x14ac:dyDescent="0.2">
      <c r="A4" s="5" t="s">
        <v>9</v>
      </c>
      <c r="B4" s="6"/>
      <c r="C4" s="6"/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2</v>
      </c>
      <c r="K4" s="7">
        <v>2</v>
      </c>
      <c r="L4" s="7">
        <v>2</v>
      </c>
      <c r="M4" s="7">
        <v>2</v>
      </c>
      <c r="N4" s="7">
        <v>2</v>
      </c>
      <c r="O4" s="7">
        <v>2</v>
      </c>
      <c r="P4" s="7">
        <v>3</v>
      </c>
      <c r="Q4" s="7">
        <v>3</v>
      </c>
      <c r="R4" s="7">
        <v>3</v>
      </c>
      <c r="S4" s="7">
        <v>3</v>
      </c>
      <c r="T4" s="7">
        <v>3</v>
      </c>
      <c r="U4" s="7">
        <v>3</v>
      </c>
      <c r="V4" s="6">
        <f>SUM(D4:U4)</f>
        <v>36</v>
      </c>
      <c r="W4" s="6">
        <v>30000</v>
      </c>
      <c r="X4" s="10">
        <f>W4*V4</f>
        <v>1080000</v>
      </c>
    </row>
    <row r="5" spans="1:24" x14ac:dyDescent="0.2">
      <c r="A5" s="5" t="s">
        <v>8</v>
      </c>
      <c r="B5" s="6" t="s">
        <v>3</v>
      </c>
      <c r="C5" s="6" t="s">
        <v>14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6">
        <f t="shared" ref="V5:V14" si="0">SUM(D5:U5)</f>
        <v>18</v>
      </c>
      <c r="W5" s="6">
        <v>15000</v>
      </c>
      <c r="X5" s="10">
        <f t="shared" ref="X5:X14" si="1">W5*V5</f>
        <v>270000</v>
      </c>
    </row>
    <row r="6" spans="1:24" x14ac:dyDescent="0.2">
      <c r="A6" s="5"/>
      <c r="B6" s="6"/>
      <c r="C6" s="6" t="s">
        <v>15</v>
      </c>
      <c r="D6" s="7"/>
      <c r="E6" s="7"/>
      <c r="F6" s="7">
        <v>1</v>
      </c>
      <c r="G6" s="7">
        <v>1</v>
      </c>
      <c r="H6" s="7">
        <v>2</v>
      </c>
      <c r="I6" s="7">
        <v>2</v>
      </c>
      <c r="J6" s="7">
        <v>2</v>
      </c>
      <c r="K6" s="7">
        <v>3</v>
      </c>
      <c r="L6" s="7">
        <v>3</v>
      </c>
      <c r="M6" s="7">
        <v>3</v>
      </c>
      <c r="N6" s="7">
        <v>3</v>
      </c>
      <c r="O6" s="7">
        <v>4</v>
      </c>
      <c r="P6" s="7">
        <v>4</v>
      </c>
      <c r="Q6" s="7">
        <v>4</v>
      </c>
      <c r="R6" s="7">
        <v>4</v>
      </c>
      <c r="S6" s="7">
        <v>4</v>
      </c>
      <c r="T6" s="7">
        <v>4</v>
      </c>
      <c r="U6" s="7">
        <v>4</v>
      </c>
      <c r="V6" s="6">
        <f t="shared" si="0"/>
        <v>48</v>
      </c>
      <c r="W6" s="6">
        <v>8000</v>
      </c>
      <c r="X6" s="10">
        <f t="shared" si="1"/>
        <v>384000</v>
      </c>
    </row>
    <row r="7" spans="1:24" x14ac:dyDescent="0.2">
      <c r="A7" s="5" t="s">
        <v>7</v>
      </c>
      <c r="B7" s="6" t="s">
        <v>5</v>
      </c>
      <c r="C7" s="6" t="s">
        <v>14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6">
        <f t="shared" si="0"/>
        <v>18</v>
      </c>
      <c r="W7" s="6">
        <v>20000</v>
      </c>
      <c r="X7" s="10">
        <f t="shared" si="1"/>
        <v>360000</v>
      </c>
    </row>
    <row r="8" spans="1:24" x14ac:dyDescent="0.2">
      <c r="A8" s="5"/>
      <c r="B8" s="6"/>
      <c r="C8" s="6" t="s">
        <v>15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2</v>
      </c>
      <c r="K8" s="7">
        <v>2</v>
      </c>
      <c r="L8" s="7">
        <v>2</v>
      </c>
      <c r="M8" s="7">
        <v>2</v>
      </c>
      <c r="N8" s="7">
        <v>2</v>
      </c>
      <c r="O8" s="7">
        <v>2</v>
      </c>
      <c r="P8" s="7">
        <v>2</v>
      </c>
      <c r="Q8" s="7">
        <v>2</v>
      </c>
      <c r="R8" s="7">
        <v>2</v>
      </c>
      <c r="S8" s="7">
        <v>2</v>
      </c>
      <c r="T8" s="7">
        <v>2</v>
      </c>
      <c r="U8" s="7">
        <v>2</v>
      </c>
      <c r="V8" s="6">
        <f t="shared" si="0"/>
        <v>30</v>
      </c>
      <c r="W8" s="6">
        <v>10000</v>
      </c>
      <c r="X8" s="10">
        <f t="shared" si="1"/>
        <v>300000</v>
      </c>
    </row>
    <row r="9" spans="1:24" x14ac:dyDescent="0.2">
      <c r="A9" s="5"/>
      <c r="B9" s="6" t="s">
        <v>4</v>
      </c>
      <c r="C9" s="6" t="s">
        <v>14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6">
        <f t="shared" si="0"/>
        <v>18</v>
      </c>
      <c r="W9" s="6">
        <v>20000</v>
      </c>
      <c r="X9" s="10">
        <f t="shared" si="1"/>
        <v>360000</v>
      </c>
    </row>
    <row r="10" spans="1:24" x14ac:dyDescent="0.2">
      <c r="A10" s="5"/>
      <c r="B10" s="6"/>
      <c r="C10" s="6" t="s">
        <v>15</v>
      </c>
      <c r="D10" s="7">
        <v>1</v>
      </c>
      <c r="E10" s="7">
        <v>1</v>
      </c>
      <c r="F10" s="7">
        <v>1</v>
      </c>
      <c r="G10" s="7">
        <v>2</v>
      </c>
      <c r="H10" s="7">
        <v>2</v>
      </c>
      <c r="I10" s="7">
        <v>2</v>
      </c>
      <c r="J10" s="7">
        <v>2</v>
      </c>
      <c r="K10" s="7">
        <v>2</v>
      </c>
      <c r="L10" s="7">
        <v>2</v>
      </c>
      <c r="M10" s="7">
        <v>3</v>
      </c>
      <c r="N10" s="7">
        <v>3</v>
      </c>
      <c r="O10" s="7">
        <v>3</v>
      </c>
      <c r="P10" s="7">
        <v>3</v>
      </c>
      <c r="Q10" s="7">
        <v>3</v>
      </c>
      <c r="R10" s="7">
        <v>3</v>
      </c>
      <c r="S10" s="7">
        <v>3</v>
      </c>
      <c r="T10" s="7">
        <v>3</v>
      </c>
      <c r="U10" s="7">
        <v>3</v>
      </c>
      <c r="V10" s="6">
        <f t="shared" si="0"/>
        <v>42</v>
      </c>
      <c r="W10" s="6">
        <v>15000</v>
      </c>
      <c r="X10" s="10">
        <f t="shared" si="1"/>
        <v>630000</v>
      </c>
    </row>
    <row r="11" spans="1:24" x14ac:dyDescent="0.2">
      <c r="A11" s="5"/>
      <c r="B11" s="6" t="s">
        <v>13</v>
      </c>
      <c r="C11" s="6" t="s">
        <v>14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2</v>
      </c>
      <c r="K11" s="7">
        <v>2</v>
      </c>
      <c r="L11" s="7">
        <v>2</v>
      </c>
      <c r="M11" s="7">
        <v>2</v>
      </c>
      <c r="N11" s="7">
        <v>2</v>
      </c>
      <c r="O11" s="7">
        <v>2</v>
      </c>
      <c r="P11" s="7">
        <v>3</v>
      </c>
      <c r="Q11" s="7">
        <v>3</v>
      </c>
      <c r="R11" s="7">
        <v>3</v>
      </c>
      <c r="S11" s="7">
        <v>3</v>
      </c>
      <c r="T11" s="7">
        <v>3</v>
      </c>
      <c r="U11" s="7">
        <v>3</v>
      </c>
      <c r="V11" s="6">
        <f t="shared" si="0"/>
        <v>36</v>
      </c>
      <c r="W11" s="6">
        <v>30000</v>
      </c>
      <c r="X11" s="10">
        <f t="shared" si="1"/>
        <v>1080000</v>
      </c>
    </row>
    <row r="12" spans="1:24" x14ac:dyDescent="0.2">
      <c r="A12" s="5"/>
      <c r="B12" s="6"/>
      <c r="C12" s="6" t="s">
        <v>15</v>
      </c>
      <c r="D12" s="7">
        <v>2</v>
      </c>
      <c r="E12" s="7">
        <v>2</v>
      </c>
      <c r="F12" s="7">
        <v>2</v>
      </c>
      <c r="G12" s="7">
        <v>3</v>
      </c>
      <c r="H12" s="7">
        <v>3</v>
      </c>
      <c r="I12" s="7">
        <v>3</v>
      </c>
      <c r="J12" s="7">
        <v>4</v>
      </c>
      <c r="K12" s="7">
        <v>4</v>
      </c>
      <c r="L12" s="7">
        <v>4</v>
      </c>
      <c r="M12" s="7">
        <v>4</v>
      </c>
      <c r="N12" s="7">
        <v>4</v>
      </c>
      <c r="O12" s="7">
        <v>4</v>
      </c>
      <c r="P12" s="7">
        <v>5</v>
      </c>
      <c r="Q12" s="7">
        <v>5</v>
      </c>
      <c r="R12" s="7">
        <v>5</v>
      </c>
      <c r="S12" s="7">
        <v>5</v>
      </c>
      <c r="T12" s="7">
        <v>5</v>
      </c>
      <c r="U12" s="7">
        <v>5</v>
      </c>
      <c r="V12" s="6">
        <f t="shared" si="0"/>
        <v>69</v>
      </c>
      <c r="W12" s="6">
        <v>20000</v>
      </c>
      <c r="X12" s="10">
        <f t="shared" si="1"/>
        <v>1380000</v>
      </c>
    </row>
    <row r="13" spans="1:24" x14ac:dyDescent="0.2">
      <c r="A13" s="5"/>
      <c r="B13" s="6" t="s">
        <v>2</v>
      </c>
      <c r="C13" s="6" t="s">
        <v>14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2</v>
      </c>
      <c r="K13" s="7">
        <v>2</v>
      </c>
      <c r="L13" s="7">
        <v>2</v>
      </c>
      <c r="M13" s="7">
        <v>2</v>
      </c>
      <c r="N13" s="7">
        <v>2</v>
      </c>
      <c r="O13" s="7">
        <v>2</v>
      </c>
      <c r="P13" s="7">
        <v>3</v>
      </c>
      <c r="Q13" s="7">
        <v>3</v>
      </c>
      <c r="R13" s="7">
        <v>3</v>
      </c>
      <c r="S13" s="7">
        <v>3</v>
      </c>
      <c r="T13" s="7">
        <v>3</v>
      </c>
      <c r="U13" s="7">
        <v>3</v>
      </c>
      <c r="V13" s="6">
        <f t="shared" si="0"/>
        <v>36</v>
      </c>
      <c r="W13" s="6">
        <v>30000</v>
      </c>
      <c r="X13" s="10">
        <f t="shared" si="1"/>
        <v>1080000</v>
      </c>
    </row>
    <row r="14" spans="1:24" x14ac:dyDescent="0.2">
      <c r="A14" s="5"/>
      <c r="B14" s="6"/>
      <c r="C14" s="6" t="s">
        <v>15</v>
      </c>
      <c r="D14" s="7">
        <v>2</v>
      </c>
      <c r="E14" s="7">
        <v>2</v>
      </c>
      <c r="F14" s="7">
        <v>2</v>
      </c>
      <c r="G14" s="7">
        <v>3</v>
      </c>
      <c r="H14" s="7">
        <v>3</v>
      </c>
      <c r="I14" s="7">
        <v>3</v>
      </c>
      <c r="J14" s="7">
        <v>4</v>
      </c>
      <c r="K14" s="7">
        <v>4</v>
      </c>
      <c r="L14" s="7">
        <v>4</v>
      </c>
      <c r="M14" s="7">
        <v>4</v>
      </c>
      <c r="N14" s="7">
        <v>4</v>
      </c>
      <c r="O14" s="7">
        <v>4</v>
      </c>
      <c r="P14" s="7">
        <v>5</v>
      </c>
      <c r="Q14" s="7">
        <v>5</v>
      </c>
      <c r="R14" s="7">
        <v>5</v>
      </c>
      <c r="S14" s="7">
        <v>5</v>
      </c>
      <c r="T14" s="7">
        <v>5</v>
      </c>
      <c r="U14" s="7">
        <v>5</v>
      </c>
      <c r="V14" s="6">
        <f t="shared" si="0"/>
        <v>69</v>
      </c>
      <c r="W14" s="6">
        <v>20000</v>
      </c>
      <c r="X14" s="10">
        <f t="shared" si="1"/>
        <v>1380000</v>
      </c>
    </row>
    <row r="15" spans="1:24" x14ac:dyDescent="0.2">
      <c r="A15" s="12"/>
      <c r="B15" s="8" t="s">
        <v>6</v>
      </c>
      <c r="C15" s="8"/>
      <c r="D15" s="8">
        <f>SUM(D5:D14)</f>
        <v>11</v>
      </c>
      <c r="E15" s="8">
        <f>SUM(E5:E14)</f>
        <v>11</v>
      </c>
      <c r="F15" s="8">
        <f>SUM(F5:F14)</f>
        <v>12</v>
      </c>
      <c r="G15" s="8">
        <f>SUM(G5:G14)</f>
        <v>15</v>
      </c>
      <c r="H15" s="8">
        <f>SUM(H5:H14)</f>
        <v>16</v>
      </c>
      <c r="I15" s="8">
        <f>SUM(I5:I14)</f>
        <v>16</v>
      </c>
      <c r="J15" s="8">
        <f>SUM(J5:J14)</f>
        <v>21</v>
      </c>
      <c r="K15" s="8">
        <f>SUM(K5:K14)</f>
        <v>22</v>
      </c>
      <c r="L15" s="8">
        <f>SUM(L5:L14)</f>
        <v>22</v>
      </c>
      <c r="M15" s="8">
        <f>SUM(M5:M14)</f>
        <v>23</v>
      </c>
      <c r="N15" s="8">
        <f>SUM(N5:N14)</f>
        <v>23</v>
      </c>
      <c r="O15" s="8">
        <f>SUM(O5:O14)</f>
        <v>24</v>
      </c>
      <c r="P15" s="8">
        <f>SUM(P5:P14)</f>
        <v>28</v>
      </c>
      <c r="Q15" s="8">
        <f>SUM(Q5:Q14)</f>
        <v>28</v>
      </c>
      <c r="R15" s="8">
        <f>SUM(R5:R14)</f>
        <v>28</v>
      </c>
      <c r="S15" s="8">
        <f>SUM(S5:S14)</f>
        <v>28</v>
      </c>
      <c r="T15" s="8">
        <f>SUM(T5:T14)</f>
        <v>28</v>
      </c>
      <c r="U15" s="8">
        <f>SUM(U5:U14)</f>
        <v>28</v>
      </c>
      <c r="V15" s="8">
        <f>SUM(V5:V14)</f>
        <v>384</v>
      </c>
      <c r="W15" s="8"/>
      <c r="X15" s="9">
        <f>SUM(X5:X14)</f>
        <v>7224000</v>
      </c>
    </row>
    <row r="17" spans="2:21" x14ac:dyDescent="0.2">
      <c r="B17" t="s">
        <v>23</v>
      </c>
      <c r="C17">
        <f>SUM(D17:U17)</f>
        <v>1560000</v>
      </c>
      <c r="D17">
        <v>20000</v>
      </c>
      <c r="E17">
        <v>20000</v>
      </c>
      <c r="F17">
        <v>20000</v>
      </c>
      <c r="G17">
        <v>50000</v>
      </c>
      <c r="H17">
        <v>50000</v>
      </c>
      <c r="I17">
        <v>50000</v>
      </c>
      <c r="J17">
        <v>75000</v>
      </c>
      <c r="K17">
        <v>75000</v>
      </c>
      <c r="L17">
        <v>75000</v>
      </c>
      <c r="M17">
        <v>100000</v>
      </c>
      <c r="N17">
        <v>100000</v>
      </c>
      <c r="O17">
        <v>100000</v>
      </c>
      <c r="P17">
        <v>125000</v>
      </c>
      <c r="Q17">
        <v>125000</v>
      </c>
      <c r="R17">
        <v>125000</v>
      </c>
      <c r="S17">
        <v>150000</v>
      </c>
      <c r="T17">
        <v>150000</v>
      </c>
      <c r="U17">
        <v>150000</v>
      </c>
    </row>
    <row r="18" spans="2:21" x14ac:dyDescent="0.2">
      <c r="B18" t="s">
        <v>22</v>
      </c>
      <c r="C18">
        <f>SUM(D18:U18)</f>
        <v>1000000</v>
      </c>
      <c r="D18">
        <v>400000</v>
      </c>
      <c r="E18">
        <v>0</v>
      </c>
      <c r="F18">
        <v>200000</v>
      </c>
      <c r="G18">
        <v>0</v>
      </c>
      <c r="H18">
        <v>0</v>
      </c>
      <c r="I18">
        <v>0</v>
      </c>
      <c r="J18">
        <v>200000</v>
      </c>
      <c r="K18">
        <v>0</v>
      </c>
      <c r="L18">
        <v>0</v>
      </c>
      <c r="M18">
        <v>0</v>
      </c>
      <c r="N18">
        <v>0</v>
      </c>
      <c r="O18">
        <v>0</v>
      </c>
      <c r="P18">
        <v>200000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2:21" x14ac:dyDescent="0.2">
      <c r="B19" t="s">
        <v>19</v>
      </c>
      <c r="C19">
        <f>10*365*1.5*300</f>
        <v>1642500</v>
      </c>
    </row>
    <row r="21" spans="2:21" x14ac:dyDescent="0.2">
      <c r="B21" t="s">
        <v>21</v>
      </c>
      <c r="C21">
        <f>SUM(C2:C19)</f>
        <v>12871300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ignoredErrors>
    <ignoredError sqref="D15:E1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30"/>
  <sheetViews>
    <sheetView showGridLines="0" zoomScaleNormal="100" workbookViewId="0">
      <selection activeCell="E39" sqref="E39"/>
    </sheetView>
  </sheetViews>
  <sheetFormatPr defaultRowHeight="14.25" x14ac:dyDescent="0.2"/>
  <sheetData>
    <row r="5" spans="2:4" x14ac:dyDescent="0.2">
      <c r="B5" s="1"/>
      <c r="C5" s="3" t="s">
        <v>1</v>
      </c>
      <c r="D5" s="3" t="s">
        <v>0</v>
      </c>
    </row>
    <row r="6" spans="2:4" x14ac:dyDescent="0.2">
      <c r="B6" s="2">
        <v>42370</v>
      </c>
      <c r="C6" s="1">
        <v>50</v>
      </c>
      <c r="D6" s="1">
        <v>0</v>
      </c>
    </row>
    <row r="7" spans="2:4" x14ac:dyDescent="0.2">
      <c r="B7" s="2">
        <v>42401</v>
      </c>
      <c r="C7" s="1">
        <v>100</v>
      </c>
      <c r="D7" s="1">
        <v>0</v>
      </c>
    </row>
    <row r="8" spans="2:4" x14ac:dyDescent="0.2">
      <c r="B8" s="2">
        <v>42430</v>
      </c>
      <c r="C8" s="1">
        <v>120</v>
      </c>
      <c r="D8" s="1">
        <v>0</v>
      </c>
    </row>
    <row r="9" spans="2:4" x14ac:dyDescent="0.2">
      <c r="B9" s="2">
        <v>42461</v>
      </c>
      <c r="C9" s="1">
        <v>80</v>
      </c>
      <c r="D9" s="1">
        <v>10</v>
      </c>
    </row>
    <row r="10" spans="2:4" x14ac:dyDescent="0.2">
      <c r="B10" s="2">
        <v>42491</v>
      </c>
      <c r="C10" s="1">
        <v>80</v>
      </c>
      <c r="D10" s="1">
        <v>20</v>
      </c>
    </row>
    <row r="11" spans="2:4" x14ac:dyDescent="0.2">
      <c r="B11" s="2">
        <v>42522</v>
      </c>
      <c r="C11" s="1">
        <v>80</v>
      </c>
      <c r="D11" s="1">
        <v>30</v>
      </c>
    </row>
    <row r="12" spans="2:4" x14ac:dyDescent="0.2">
      <c r="B12" s="2">
        <v>42552</v>
      </c>
      <c r="C12" s="1">
        <v>100</v>
      </c>
      <c r="D12" s="1">
        <v>40</v>
      </c>
    </row>
    <row r="13" spans="2:4" x14ac:dyDescent="0.2">
      <c r="B13" s="2">
        <v>42583</v>
      </c>
      <c r="C13" s="1">
        <v>100</v>
      </c>
      <c r="D13" s="1">
        <v>60</v>
      </c>
    </row>
    <row r="14" spans="2:4" x14ac:dyDescent="0.2">
      <c r="B14" s="2">
        <v>42614</v>
      </c>
      <c r="C14" s="1">
        <v>140</v>
      </c>
      <c r="D14" s="1">
        <v>80</v>
      </c>
    </row>
    <row r="15" spans="2:4" x14ac:dyDescent="0.2">
      <c r="B15" s="2">
        <v>42644</v>
      </c>
      <c r="C15" s="1">
        <v>140</v>
      </c>
      <c r="D15" s="1">
        <v>100</v>
      </c>
    </row>
    <row r="16" spans="2:4" x14ac:dyDescent="0.2">
      <c r="B16" s="2">
        <v>42675</v>
      </c>
      <c r="C16" s="1">
        <v>180</v>
      </c>
      <c r="D16" s="1">
        <v>120</v>
      </c>
    </row>
    <row r="17" spans="2:4" x14ac:dyDescent="0.2">
      <c r="B17" s="2">
        <v>42705</v>
      </c>
      <c r="C17" s="1">
        <v>180</v>
      </c>
      <c r="D17" s="1">
        <v>140</v>
      </c>
    </row>
    <row r="18" spans="2:4" x14ac:dyDescent="0.2">
      <c r="B18" s="2">
        <v>42736</v>
      </c>
      <c r="C18" s="1">
        <v>200</v>
      </c>
      <c r="D18" s="1">
        <v>160</v>
      </c>
    </row>
    <row r="19" spans="2:4" x14ac:dyDescent="0.2">
      <c r="B19" s="2">
        <v>42767</v>
      </c>
      <c r="C19" s="1">
        <v>200</v>
      </c>
      <c r="D19" s="1">
        <v>180</v>
      </c>
    </row>
    <row r="20" spans="2:4" x14ac:dyDescent="0.2">
      <c r="B20" s="2">
        <v>42795</v>
      </c>
      <c r="C20" s="1">
        <v>200</v>
      </c>
      <c r="D20" s="1">
        <v>200</v>
      </c>
    </row>
    <row r="21" spans="2:4" x14ac:dyDescent="0.2">
      <c r="B21" s="2">
        <v>42826</v>
      </c>
      <c r="C21" s="1">
        <v>250</v>
      </c>
      <c r="D21" s="1">
        <v>230</v>
      </c>
    </row>
    <row r="22" spans="2:4" x14ac:dyDescent="0.2">
      <c r="B22" s="2">
        <v>42856</v>
      </c>
      <c r="C22" s="1">
        <v>250</v>
      </c>
      <c r="D22" s="1">
        <v>260</v>
      </c>
    </row>
    <row r="23" spans="2:4" x14ac:dyDescent="0.2">
      <c r="B23" s="2">
        <v>42887</v>
      </c>
      <c r="C23" s="1">
        <v>250</v>
      </c>
      <c r="D23" s="1">
        <v>290</v>
      </c>
    </row>
    <row r="24" spans="2:4" x14ac:dyDescent="0.2">
      <c r="B24" s="2">
        <v>42917</v>
      </c>
      <c r="C24" s="1">
        <v>280</v>
      </c>
      <c r="D24" s="1">
        <v>320</v>
      </c>
    </row>
    <row r="25" spans="2:4" x14ac:dyDescent="0.2">
      <c r="B25" s="2">
        <v>42948</v>
      </c>
      <c r="C25" s="1">
        <v>280</v>
      </c>
      <c r="D25" s="1">
        <v>350</v>
      </c>
    </row>
    <row r="26" spans="2:4" x14ac:dyDescent="0.2">
      <c r="B26" s="2">
        <v>42979</v>
      </c>
      <c r="C26" s="1">
        <v>290</v>
      </c>
      <c r="D26" s="1">
        <v>400</v>
      </c>
    </row>
    <row r="27" spans="2:4" x14ac:dyDescent="0.2">
      <c r="B27" s="2">
        <v>43009</v>
      </c>
      <c r="C27" s="1">
        <v>300</v>
      </c>
      <c r="D27" s="1">
        <v>450</v>
      </c>
    </row>
    <row r="28" spans="2:4" x14ac:dyDescent="0.2">
      <c r="B28" s="2">
        <v>43040</v>
      </c>
      <c r="C28" s="1">
        <v>310</v>
      </c>
      <c r="D28" s="1">
        <v>500</v>
      </c>
    </row>
    <row r="29" spans="2:4" x14ac:dyDescent="0.2">
      <c r="B29" s="2">
        <v>43070</v>
      </c>
      <c r="C29" s="1">
        <v>320</v>
      </c>
      <c r="D29" s="1">
        <v>550</v>
      </c>
    </row>
    <row r="30" spans="2:4" x14ac:dyDescent="0.2">
      <c r="C30">
        <f>SUM(C6:C29)</f>
        <v>4480</v>
      </c>
      <c r="D30">
        <f>SUM(D6:D29)</f>
        <v>4490</v>
      </c>
    </row>
  </sheetData>
  <phoneticPr fontId="1" type="noConversion"/>
  <pageMargins left="0.7" right="0.7" top="0.75" bottom="0.75" header="0.3" footer="0.3"/>
  <pageSetup paperSize="9" scale="79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0-6</vt:lpstr>
      <vt:lpstr>1-0</vt:lpstr>
      <vt:lpstr>1-6</vt:lpstr>
      <vt:lpstr>投资和收益曲线</vt:lpstr>
      <vt:lpstr>投资和收益曲线!Print_Area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2016-01-16T10:21:53Z</dcterms:modified>
</cp:coreProperties>
</file>