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icrobject\MoCloud3d\Document\5-设计管理\2-数据\"/>
    </mc:Choice>
  </mc:AlternateContent>
  <bookViews>
    <workbookView xWindow="0" yWindow="0" windowWidth="27975" windowHeight="10995" tabRatio="903" firstSheet="10" activeTab="24"/>
  </bookViews>
  <sheets>
    <sheet name="结构" sheetId="1" r:id="rId1"/>
    <sheet name="分库" sheetId="2" r:id="rId2"/>
    <sheet name="分组" sheetId="3" r:id="rId3"/>
    <sheet name="列表" sheetId="4" r:id="rId4"/>
    <sheet name="共通-国家" sheetId="5" r:id="rId5"/>
    <sheet name="共通-区域" sheetId="6" r:id="rId6"/>
    <sheet name="共通-省份" sheetId="7" r:id="rId7"/>
    <sheet name="共通-城市" sheetId="8" r:id="rId8"/>
    <sheet name="共通-城市-卡片" sheetId="9" r:id="rId9"/>
    <sheet name="共通-城市-手机" sheetId="10" r:id="rId10"/>
    <sheet name="共通-配置信息" sheetId="11" r:id="rId11"/>
    <sheet name="人员-已读公告" sheetId="12" r:id="rId12"/>
    <sheet name="组织-部门" sheetId="13" r:id="rId13"/>
    <sheet name="组织-人员" sheetId="14" r:id="rId14"/>
    <sheet name="访问-新闻" sheetId="15" r:id="rId15"/>
    <sheet name="控制-模块" sheetId="16" r:id="rId16"/>
    <sheet name="控制-角色" sheetId="17" r:id="rId17"/>
    <sheet name="控制-角色模块" sheetId="18" r:id="rId18"/>
    <sheet name="控制-驾驶舱模块" sheetId="49" r:id="rId19"/>
    <sheet name="控制-驾驶舱模块布局" sheetId="19" r:id="rId20"/>
    <sheet name="业务-资讯" sheetId="20" r:id="rId21"/>
    <sheet name="业务-消息" sheetId="21" r:id="rId22"/>
    <sheet name="业务-销售工具" sheetId="22" r:id="rId23"/>
    <sheet name="业务-实时数据" sheetId="23" r:id="rId24"/>
    <sheet name="业务-公告" sheetId="24" r:id="rId25"/>
    <sheet name="系统-应用" sheetId="25" r:id="rId26"/>
    <sheet name="系统-版本" sheetId="26" r:id="rId27"/>
    <sheet name="金融-产品" sheetId="27" r:id="rId28"/>
    <sheet name="金融-投标" sheetId="28" r:id="rId29"/>
    <sheet name="金融-成员" sheetId="29" r:id="rId30"/>
    <sheet name="金融-成员评分" sheetId="30" r:id="rId31"/>
    <sheet name="金融-客户" sheetId="31" r:id="rId32"/>
    <sheet name="金融-客户产品" sheetId="32" r:id="rId33"/>
    <sheet name="金融-客户跟进" sheetId="33" r:id="rId34"/>
    <sheet name="金融-理财师客户" sheetId="34" r:id="rId35"/>
    <sheet name="金融-理财师" sheetId="35" r:id="rId36"/>
    <sheet name="金融-理财师成员" sheetId="36" r:id="rId37"/>
    <sheet name="金融-部门" sheetId="37" r:id="rId38"/>
    <sheet name="金融-排行榜类型" sheetId="50" r:id="rId39"/>
    <sheet name="信息-设备" sheetId="38" r:id="rId40"/>
    <sheet name="信息-设备浏览器" sheetId="39" r:id="rId41"/>
    <sheet name="数据-用户信息" sheetId="40" r:id="rId42"/>
    <sheet name="数据-用户访问权限" sheetId="41" r:id="rId43"/>
    <sheet name="数据-用户登记信息" sheetId="42" r:id="rId44"/>
    <sheet name="数据-用户资源信息" sheetId="43" r:id="rId45"/>
    <sheet name="数据－用户签到表" sheetId="44" r:id="rId46"/>
    <sheet name="数据－规则配置表" sheetId="45" r:id="rId47"/>
    <sheet name="访问-销售工具" sheetId="46" r:id="rId48"/>
    <sheet name="访问-实时数据" sheetId="47" r:id="rId49"/>
    <sheet name="金融-用户行为" sheetId="48" r:id="rId50"/>
  </sheets>
  <externalReferences>
    <externalReference r:id="rId51"/>
    <externalReference r:id="rId52"/>
    <externalReference r:id="rId53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13" i="50" l="1"/>
  <c r="A12" i="50"/>
  <c r="A11" i="50"/>
  <c r="A10" i="50"/>
  <c r="A9" i="50"/>
  <c r="A8" i="50"/>
  <c r="A7" i="50"/>
  <c r="A6" i="50"/>
  <c r="A5" i="50"/>
  <c r="A4" i="50"/>
  <c r="A15" i="49" l="1"/>
  <c r="A14" i="49"/>
  <c r="A13" i="49"/>
  <c r="A12" i="49"/>
  <c r="A11" i="49"/>
  <c r="A10" i="49"/>
  <c r="A8" i="49"/>
  <c r="A7" i="49"/>
  <c r="A5" i="49"/>
  <c r="A4" i="49"/>
  <c r="A10" i="48"/>
  <c r="A9" i="48"/>
  <c r="A8" i="48"/>
  <c r="A5" i="48"/>
  <c r="A4" i="48"/>
  <c r="A9" i="47"/>
  <c r="A8" i="47"/>
  <c r="A7" i="47"/>
  <c r="A5" i="47"/>
  <c r="A4" i="47"/>
  <c r="A9" i="46"/>
  <c r="A8" i="46"/>
  <c r="A7" i="46"/>
  <c r="A5" i="46"/>
  <c r="A4" i="46"/>
  <c r="A17" i="45"/>
  <c r="A15" i="45"/>
  <c r="A13" i="45"/>
  <c r="A12" i="45"/>
  <c r="A10" i="45"/>
  <c r="A9" i="45"/>
  <c r="A7" i="45"/>
  <c r="A6" i="45"/>
  <c r="A5" i="45"/>
  <c r="A4" i="45"/>
  <c r="A15" i="44"/>
  <c r="A14" i="44"/>
  <c r="A13" i="44"/>
  <c r="A12" i="44"/>
  <c r="A11" i="44"/>
  <c r="A7" i="44"/>
  <c r="A6" i="44"/>
  <c r="A5" i="44"/>
  <c r="A4" i="44"/>
  <c r="A13" i="43"/>
  <c r="A12" i="43"/>
  <c r="A11" i="43"/>
  <c r="A10" i="43"/>
  <c r="A9" i="43"/>
  <c r="A8" i="43"/>
  <c r="A7" i="43"/>
  <c r="A5" i="43"/>
  <c r="A4" i="43"/>
  <c r="A16" i="42"/>
  <c r="A15" i="42"/>
  <c r="A14" i="42"/>
  <c r="A13" i="42"/>
  <c r="A12" i="42"/>
  <c r="A11" i="42"/>
  <c r="A10" i="42"/>
  <c r="A9" i="42"/>
  <c r="A8" i="42"/>
  <c r="A7" i="42"/>
  <c r="A5" i="42"/>
  <c r="A4" i="42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5" i="41"/>
  <c r="A4" i="41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2" i="40"/>
  <c r="A11" i="40"/>
  <c r="A10" i="40"/>
  <c r="A9" i="40"/>
  <c r="A8" i="40"/>
  <c r="A7" i="40"/>
  <c r="A5" i="40"/>
  <c r="A4" i="40"/>
  <c r="A16" i="39"/>
  <c r="A15" i="39"/>
  <c r="A14" i="39"/>
  <c r="A13" i="39"/>
  <c r="A12" i="39"/>
  <c r="A11" i="39"/>
  <c r="A10" i="39"/>
  <c r="A9" i="39"/>
  <c r="A8" i="39"/>
  <c r="A7" i="39"/>
  <c r="A5" i="39"/>
  <c r="A4" i="39"/>
  <c r="A16" i="38"/>
  <c r="A15" i="38"/>
  <c r="A14" i="38"/>
  <c r="A13" i="38"/>
  <c r="A12" i="38"/>
  <c r="A11" i="38"/>
  <c r="A10" i="38"/>
  <c r="A9" i="38"/>
  <c r="A8" i="38"/>
  <c r="A7" i="38"/>
  <c r="A5" i="38"/>
  <c r="A4" i="38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5" i="37"/>
  <c r="A4" i="37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5" i="36"/>
  <c r="A4" i="36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4" i="35"/>
  <c r="A13" i="35"/>
  <c r="A11" i="35"/>
  <c r="A10" i="35"/>
  <c r="A9" i="35"/>
  <c r="A8" i="35"/>
  <c r="A7" i="35"/>
  <c r="A6" i="35"/>
  <c r="A5" i="35"/>
  <c r="A4" i="35"/>
  <c r="A15" i="34"/>
  <c r="A14" i="34"/>
  <c r="A13" i="34"/>
  <c r="A12" i="34"/>
  <c r="A11" i="34"/>
  <c r="A9" i="34"/>
  <c r="A8" i="34"/>
  <c r="A7" i="34"/>
  <c r="A5" i="34"/>
  <c r="A4" i="34"/>
  <c r="A16" i="33"/>
  <c r="A15" i="33"/>
  <c r="A14" i="33"/>
  <c r="A13" i="33"/>
  <c r="A12" i="33"/>
  <c r="A10" i="33"/>
  <c r="A8" i="33"/>
  <c r="A7" i="33"/>
  <c r="A5" i="33"/>
  <c r="A4" i="33"/>
  <c r="A19" i="32"/>
  <c r="A18" i="32"/>
  <c r="A17" i="32"/>
  <c r="A16" i="32"/>
  <c r="A15" i="32"/>
  <c r="A14" i="32"/>
  <c r="A13" i="32"/>
  <c r="A12" i="32"/>
  <c r="A11" i="32"/>
  <c r="A10" i="32"/>
  <c r="A9" i="32"/>
  <c r="A8" i="32"/>
  <c r="A7" i="32"/>
  <c r="A5" i="32"/>
  <c r="A4" i="32"/>
  <c r="A5" i="31"/>
  <c r="A4" i="31"/>
  <c r="A17" i="30"/>
  <c r="A16" i="30"/>
  <c r="A15" i="30"/>
  <c r="A14" i="30"/>
  <c r="A13" i="30"/>
  <c r="A12" i="30"/>
  <c r="A11" i="30"/>
  <c r="A10" i="30"/>
  <c r="A9" i="30"/>
  <c r="A8" i="30"/>
  <c r="A7" i="30"/>
  <c r="A5" i="30"/>
  <c r="A4" i="30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5" i="29"/>
  <c r="A4" i="29"/>
  <c r="A26" i="28"/>
  <c r="A25" i="28"/>
  <c r="A24" i="28"/>
  <c r="A23" i="28"/>
  <c r="A22" i="28"/>
  <c r="A21" i="28"/>
  <c r="A19" i="28"/>
  <c r="A18" i="28"/>
  <c r="A17" i="28"/>
  <c r="A15" i="28"/>
  <c r="A14" i="28"/>
  <c r="A13" i="28"/>
  <c r="A11" i="28"/>
  <c r="A10" i="28"/>
  <c r="A9" i="28"/>
  <c r="A7" i="28"/>
  <c r="A5" i="28"/>
  <c r="A4" i="28"/>
  <c r="A21" i="27"/>
  <c r="A20" i="27"/>
  <c r="A19" i="27"/>
  <c r="A18" i="27"/>
  <c r="A17" i="27"/>
  <c r="A16" i="27"/>
  <c r="A15" i="27"/>
  <c r="A14" i="27"/>
  <c r="A13" i="27"/>
  <c r="A12" i="27"/>
  <c r="A11" i="27"/>
  <c r="A9" i="27"/>
  <c r="A8" i="27"/>
  <c r="A7" i="27"/>
  <c r="A5" i="27"/>
  <c r="A4" i="27"/>
  <c r="A21" i="26"/>
  <c r="A20" i="26"/>
  <c r="A19" i="26"/>
  <c r="A18" i="26"/>
  <c r="A17" i="26"/>
  <c r="A16" i="26"/>
  <c r="A15" i="26"/>
  <c r="A14" i="26"/>
  <c r="A13" i="26"/>
  <c r="A12" i="26"/>
  <c r="A11" i="26"/>
  <c r="A9" i="26"/>
  <c r="A8" i="26"/>
  <c r="A7" i="26"/>
  <c r="A5" i="26"/>
  <c r="A4" i="26"/>
  <c r="A14" i="25"/>
  <c r="A13" i="25"/>
  <c r="A12" i="25"/>
  <c r="A11" i="25"/>
  <c r="A10" i="25"/>
  <c r="A9" i="25"/>
  <c r="A8" i="25"/>
  <c r="A7" i="25"/>
  <c r="A5" i="25"/>
  <c r="A4" i="25"/>
  <c r="A24" i="24"/>
  <c r="A23" i="24"/>
  <c r="A22" i="24"/>
  <c r="A21" i="24"/>
  <c r="A20" i="24"/>
  <c r="A19" i="24"/>
  <c r="A11" i="24"/>
  <c r="A10" i="24"/>
  <c r="A9" i="24"/>
  <c r="A8" i="24"/>
  <c r="A5" i="24"/>
  <c r="A4" i="24"/>
  <c r="A22" i="23"/>
  <c r="A21" i="23"/>
  <c r="A20" i="23"/>
  <c r="A19" i="23"/>
  <c r="A18" i="23"/>
  <c r="A17" i="23"/>
  <c r="A16" i="23"/>
  <c r="A15" i="23"/>
  <c r="A14" i="23"/>
  <c r="A13" i="23"/>
  <c r="A10" i="23"/>
  <c r="A9" i="23"/>
  <c r="A8" i="23"/>
  <c r="A7" i="23"/>
  <c r="A5" i="23"/>
  <c r="A4" i="23"/>
  <c r="A22" i="22"/>
  <c r="A21" i="22"/>
  <c r="A20" i="22"/>
  <c r="A19" i="22"/>
  <c r="A18" i="22"/>
  <c r="A17" i="22"/>
  <c r="A16" i="22"/>
  <c r="A15" i="22"/>
  <c r="A14" i="22"/>
  <c r="A13" i="22"/>
  <c r="A10" i="22"/>
  <c r="A9" i="22"/>
  <c r="A8" i="22"/>
  <c r="A7" i="22"/>
  <c r="A5" i="22"/>
  <c r="A4" i="22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5" i="21"/>
  <c r="A4" i="21"/>
  <c r="A22" i="20"/>
  <c r="A21" i="20"/>
  <c r="A20" i="20"/>
  <c r="A19" i="20"/>
  <c r="A18" i="20"/>
  <c r="A17" i="20"/>
  <c r="A16" i="20"/>
  <c r="A15" i="20"/>
  <c r="A14" i="20"/>
  <c r="A13" i="20"/>
  <c r="A10" i="20"/>
  <c r="A9" i="20"/>
  <c r="A8" i="20"/>
  <c r="A7" i="20"/>
  <c r="A5" i="20"/>
  <c r="A4" i="20"/>
  <c r="A21" i="19"/>
  <c r="A20" i="19"/>
  <c r="A19" i="19"/>
  <c r="A18" i="19"/>
  <c r="A16" i="19"/>
  <c r="A15" i="19"/>
  <c r="A13" i="19"/>
  <c r="A12" i="19"/>
  <c r="A11" i="19"/>
  <c r="A5" i="19"/>
  <c r="A4" i="19"/>
  <c r="A16" i="18"/>
  <c r="A15" i="18"/>
  <c r="A14" i="18"/>
  <c r="A13" i="18"/>
  <c r="A12" i="18"/>
  <c r="A11" i="18"/>
  <c r="A10" i="18"/>
  <c r="A9" i="18"/>
  <c r="A8" i="18"/>
  <c r="A7" i="18"/>
  <c r="A5" i="18"/>
  <c r="A4" i="18"/>
  <c r="A14" i="17"/>
  <c r="A13" i="17"/>
  <c r="A12" i="17"/>
  <c r="A11" i="17"/>
  <c r="A10" i="17"/>
  <c r="A9" i="17"/>
  <c r="A8" i="17"/>
  <c r="A7" i="17"/>
  <c r="A5" i="17"/>
  <c r="A4" i="17"/>
  <c r="A14" i="16"/>
  <c r="A13" i="16"/>
  <c r="A12" i="16"/>
  <c r="A11" i="16"/>
  <c r="A10" i="16"/>
  <c r="A9" i="16"/>
  <c r="A8" i="16"/>
  <c r="A7" i="16"/>
  <c r="A5" i="16"/>
  <c r="A4" i="16"/>
  <c r="A9" i="15"/>
  <c r="A8" i="15"/>
  <c r="A7" i="15"/>
  <c r="A5" i="15"/>
  <c r="A4" i="15"/>
  <c r="A20" i="14"/>
  <c r="A19" i="14"/>
  <c r="A18" i="14"/>
  <c r="A17" i="14"/>
  <c r="A16" i="14"/>
  <c r="A15" i="14"/>
  <c r="A14" i="14"/>
  <c r="A10" i="14"/>
  <c r="A9" i="14"/>
  <c r="A8" i="14"/>
  <c r="A7" i="14"/>
  <c r="A5" i="14"/>
  <c r="A4" i="14"/>
  <c r="A23" i="13"/>
  <c r="A22" i="13"/>
  <c r="A21" i="13"/>
  <c r="A20" i="13"/>
  <c r="A19" i="13"/>
  <c r="A18" i="13"/>
  <c r="A15" i="13"/>
  <c r="A12" i="13"/>
  <c r="A11" i="13"/>
  <c r="A10" i="13"/>
  <c r="A5" i="13"/>
  <c r="A4" i="13"/>
  <c r="A12" i="12"/>
  <c r="A11" i="12"/>
  <c r="A9" i="12"/>
  <c r="A8" i="12"/>
  <c r="A7" i="12"/>
  <c r="A5" i="12"/>
  <c r="A4" i="12"/>
  <c r="A14" i="11"/>
  <c r="A13" i="11"/>
  <c r="A12" i="11"/>
  <c r="A11" i="11"/>
  <c r="A10" i="11"/>
  <c r="A9" i="11"/>
  <c r="A8" i="11"/>
  <c r="A7" i="11"/>
  <c r="A5" i="11"/>
  <c r="A4" i="11"/>
  <c r="A19" i="10"/>
  <c r="A18" i="10"/>
  <c r="A17" i="10"/>
  <c r="A16" i="10"/>
  <c r="A15" i="10"/>
  <c r="A14" i="10"/>
  <c r="A12" i="10"/>
  <c r="A11" i="10"/>
  <c r="A9" i="10"/>
  <c r="A8" i="10"/>
  <c r="A7" i="10"/>
  <c r="A5" i="10"/>
  <c r="A4" i="10"/>
  <c r="A14" i="9"/>
  <c r="A13" i="9"/>
  <c r="A12" i="9"/>
  <c r="A11" i="9"/>
  <c r="A9" i="9"/>
  <c r="A8" i="9"/>
  <c r="A7" i="9"/>
  <c r="A5" i="9"/>
  <c r="A4" i="9"/>
  <c r="A22" i="8"/>
  <c r="A21" i="8"/>
  <c r="A20" i="8"/>
  <c r="A19" i="8"/>
  <c r="A17" i="8"/>
  <c r="A16" i="8"/>
  <c r="A15" i="8"/>
  <c r="A14" i="8"/>
  <c r="A13" i="8"/>
  <c r="A12" i="8"/>
  <c r="A11" i="8"/>
  <c r="A9" i="8"/>
  <c r="A8" i="8"/>
  <c r="A7" i="8"/>
  <c r="A5" i="8"/>
  <c r="A4" i="8"/>
  <c r="A17" i="7"/>
  <c r="A16" i="7"/>
  <c r="A15" i="7"/>
  <c r="A14" i="7"/>
  <c r="A13" i="7"/>
  <c r="A12" i="7"/>
  <c r="A11" i="7"/>
  <c r="A10" i="7"/>
  <c r="A9" i="7"/>
  <c r="A8" i="7"/>
  <c r="A7" i="7"/>
  <c r="A5" i="7"/>
  <c r="A4" i="7"/>
  <c r="A16" i="6"/>
  <c r="A15" i="6"/>
  <c r="A14" i="6"/>
  <c r="A13" i="6"/>
  <c r="A12" i="6"/>
  <c r="A11" i="6"/>
  <c r="A10" i="6"/>
  <c r="A9" i="6"/>
  <c r="A8" i="6"/>
  <c r="A7" i="6"/>
  <c r="A5" i="6"/>
  <c r="A4" i="6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5" i="5"/>
  <c r="A4" i="5"/>
  <c r="C60" i="4"/>
  <c r="B60" i="4"/>
  <c r="C57" i="4"/>
  <c r="B57" i="4"/>
  <c r="A57" i="4"/>
  <c r="C56" i="4"/>
  <c r="B56" i="4"/>
  <c r="A56" i="4"/>
  <c r="A51" i="4"/>
  <c r="A50" i="4"/>
  <c r="A49" i="4"/>
  <c r="A48" i="4"/>
  <c r="A47" i="4"/>
  <c r="A46" i="4"/>
  <c r="A45" i="4"/>
  <c r="A44" i="4"/>
  <c r="A43" i="4"/>
  <c r="A42" i="4"/>
  <c r="C40" i="4"/>
  <c r="B40" i="4"/>
  <c r="A40" i="4"/>
  <c r="C39" i="4"/>
  <c r="B39" i="4"/>
  <c r="A39" i="4"/>
  <c r="C33" i="4"/>
  <c r="A33" i="4"/>
  <c r="C32" i="4"/>
  <c r="A32" i="4"/>
  <c r="C24" i="4"/>
  <c r="A24" i="4"/>
  <c r="C23" i="4"/>
  <c r="A23" i="4"/>
  <c r="C22" i="4"/>
  <c r="A22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0" i="4"/>
  <c r="B10" i="4"/>
  <c r="A10" i="4"/>
  <c r="C8" i="4"/>
  <c r="B8" i="4"/>
  <c r="A8" i="4"/>
  <c r="C7" i="4"/>
  <c r="B7" i="4"/>
  <c r="A7" i="4"/>
  <c r="C6" i="4"/>
  <c r="B6" i="4"/>
  <c r="A6" i="4"/>
  <c r="C5" i="4"/>
  <c r="B5" i="4"/>
  <c r="A5" i="4"/>
  <c r="C4" i="4"/>
  <c r="B4" i="4"/>
  <c r="A4" i="4"/>
  <c r="A11" i="3"/>
  <c r="A10" i="3"/>
  <c r="A9" i="3"/>
  <c r="A8" i="3"/>
  <c r="A7" i="3"/>
  <c r="A6" i="3"/>
  <c r="A5" i="3"/>
  <c r="A4" i="3"/>
  <c r="A3" i="3"/>
  <c r="A6" i="2"/>
  <c r="A5" i="2"/>
  <c r="A4" i="2"/>
  <c r="A3" i="2"/>
</calcChain>
</file>

<file path=xl/sharedStrings.xml><?xml version="1.0" encoding="utf-8"?>
<sst xmlns="http://schemas.openxmlformats.org/spreadsheetml/2006/main" count="4121" uniqueCount="731">
  <si>
    <t>图例：</t>
  </si>
  <si>
    <t>货币</t>
  </si>
  <si>
    <t>人民币</t>
  </si>
  <si>
    <t>金币</t>
  </si>
  <si>
    <t>SCORE_GOLD</t>
  </si>
  <si>
    <t>开发者</t>
  </si>
  <si>
    <t>豆币</t>
  </si>
  <si>
    <t>SCORE_POINT</t>
  </si>
  <si>
    <t>玩家</t>
  </si>
  <si>
    <t>豆豆</t>
  </si>
  <si>
    <t>SCORE_BEAN</t>
  </si>
  <si>
    <t>分库说明</t>
  </si>
  <si>
    <t>编号</t>
  </si>
  <si>
    <t>缩写</t>
  </si>
  <si>
    <t>名称</t>
  </si>
  <si>
    <t>说明</t>
  </si>
  <si>
    <t>日期</t>
  </si>
  <si>
    <t>修正人</t>
  </si>
  <si>
    <t>CC</t>
  </si>
  <si>
    <t>Cache</t>
  </si>
  <si>
    <t>缓冲</t>
  </si>
  <si>
    <t>毛春杨</t>
  </si>
  <si>
    <t>DT</t>
  </si>
  <si>
    <t>Data</t>
  </si>
  <si>
    <t>数据</t>
  </si>
  <si>
    <t>LG</t>
  </si>
  <si>
    <t>Logger</t>
  </si>
  <si>
    <t>日志</t>
  </si>
  <si>
    <t>ST</t>
  </si>
  <si>
    <t>Statistics</t>
  </si>
  <si>
    <t>统计</t>
  </si>
  <si>
    <t>表分组说明</t>
  </si>
  <si>
    <t>简写</t>
  </si>
  <si>
    <t>全称</t>
  </si>
  <si>
    <t>COM</t>
  </si>
  <si>
    <t>共通</t>
  </si>
  <si>
    <t>Common</t>
  </si>
  <si>
    <t>共通内容数据存储</t>
  </si>
  <si>
    <t>SYS</t>
  </si>
  <si>
    <t>系统</t>
  </si>
  <si>
    <t>System</t>
  </si>
  <si>
    <t>系统相关数据存储</t>
  </si>
  <si>
    <t>PSN</t>
  </si>
  <si>
    <t>用户</t>
  </si>
  <si>
    <t>Person</t>
  </si>
  <si>
    <t>用户数据存储</t>
  </si>
  <si>
    <t>CTL</t>
  </si>
  <si>
    <t>控制</t>
  </si>
  <si>
    <t>Control</t>
  </si>
  <si>
    <t>控制数据存储</t>
  </si>
  <si>
    <t>RES</t>
  </si>
  <si>
    <t>资源</t>
  </si>
  <si>
    <t>Resource</t>
  </si>
  <si>
    <t>资源数据存储</t>
  </si>
  <si>
    <t>LGC</t>
  </si>
  <si>
    <t>逻辑</t>
  </si>
  <si>
    <t>Logic</t>
  </si>
  <si>
    <t>逻辑数据存储</t>
  </si>
  <si>
    <t>ENL</t>
  </si>
  <si>
    <t>外部</t>
  </si>
  <si>
    <t>External</t>
  </si>
  <si>
    <t>BAT</t>
  </si>
  <si>
    <t>处理</t>
  </si>
  <si>
    <t>Batch</t>
  </si>
  <si>
    <t>传输数据存储</t>
  </si>
  <si>
    <t>INF</t>
  </si>
  <si>
    <t>信息</t>
  </si>
  <si>
    <t>Info</t>
  </si>
  <si>
    <t>信息数据存储</t>
  </si>
  <si>
    <t>数据表列表</t>
  </si>
  <si>
    <t>表名称：分库缩写(1字符)+分类缩写(2字符)+名称</t>
  </si>
  <si>
    <t>分库</t>
  </si>
  <si>
    <t>分类</t>
  </si>
  <si>
    <t>表名</t>
  </si>
  <si>
    <r>
      <rPr>
        <sz val="11"/>
        <color indexed="8"/>
        <rFont val="宋体"/>
        <family val="3"/>
        <charset val="134"/>
      </rPr>
      <t>缩写(</t>
    </r>
    <r>
      <rPr>
        <sz val="11"/>
        <color rgb="FFFF0000"/>
        <rFont val="宋体"/>
        <family val="3"/>
        <charset val="134"/>
      </rPr>
      <t>用辅音</t>
    </r>
    <r>
      <rPr>
        <sz val="11"/>
        <color indexed="8"/>
        <rFont val="宋体"/>
        <family val="3"/>
        <charset val="134"/>
      </rPr>
      <t>)</t>
    </r>
  </si>
  <si>
    <t>DT_COM_COUNTRY</t>
  </si>
  <si>
    <t>DT_COM_CTY</t>
  </si>
  <si>
    <t>共通国家表</t>
  </si>
  <si>
    <t>DT_COM_AREA</t>
  </si>
  <si>
    <t>DT_COM_ARA</t>
  </si>
  <si>
    <t>共通地区表</t>
  </si>
  <si>
    <t>DT_COM_PROVINCE</t>
  </si>
  <si>
    <t>DT_COM_PVN</t>
  </si>
  <si>
    <t>共通省份表</t>
  </si>
  <si>
    <t>DT_COM_CITY</t>
  </si>
  <si>
    <t>DT_COM_CIT</t>
  </si>
  <si>
    <t>共通城市表</t>
  </si>
  <si>
    <t>DT_COM_CITY_CARD</t>
  </si>
  <si>
    <t>DT_COM_CIT_CAD</t>
  </si>
  <si>
    <t>孙怀锐</t>
  </si>
  <si>
    <t>DT_COM_CITY_MOBILE</t>
  </si>
  <si>
    <t>DT_COM_CIT_MBL</t>
  </si>
  <si>
    <t>共通城市手机对照表</t>
  </si>
  <si>
    <t>DT_COM_CONFIGURATION</t>
  </si>
  <si>
    <t>DT_COM_CFG</t>
  </si>
  <si>
    <t>共通配置信息表</t>
  </si>
  <si>
    <t>田禄</t>
  </si>
  <si>
    <t>DT_PSN_USER</t>
  </si>
  <si>
    <t>DT_PSN_USR</t>
  </si>
  <si>
    <t>用户信息</t>
  </si>
  <si>
    <t>DT_PSN_USER_ACCESS_AUTHORITY</t>
  </si>
  <si>
    <t>DT_PSN_USR_ACC_AUT</t>
  </si>
  <si>
    <t>用户访问权限</t>
  </si>
  <si>
    <t>DT_PSN_USER_ENTRY</t>
  </si>
  <si>
    <t>DT_PSN_USR_ENT</t>
  </si>
  <si>
    <t>用户登记信息</t>
  </si>
  <si>
    <t>DT_PSN_USER_RESOURCE</t>
  </si>
  <si>
    <t>DT_PSN_USR_RES</t>
  </si>
  <si>
    <t>用户资源信息</t>
  </si>
  <si>
    <t>DT_PSN_USER_SIGNING</t>
  </si>
  <si>
    <t>DT_PSN_USR_SIG</t>
  </si>
  <si>
    <t>用户签到表</t>
  </si>
  <si>
    <t>DT_PSN_USER_NEWS</t>
  </si>
  <si>
    <t>用户访问新闻表</t>
  </si>
  <si>
    <t>DT_PSN_USER_TRUETIME</t>
  </si>
  <si>
    <t>用户访问实时数据表</t>
  </si>
  <si>
    <t>DT_PSN_USER_SALESTOOLS</t>
  </si>
  <si>
    <t>用户访问销售工具表</t>
  </si>
  <si>
    <t>DT_PSN_USER_NOTICE</t>
  </si>
  <si>
    <t>DT_PSN_USER_NTC</t>
  </si>
  <si>
    <t>用户访问公告表</t>
  </si>
  <si>
    <t>DT_CTL_MODULE</t>
  </si>
  <si>
    <t>DT_CTL_MOD</t>
  </si>
  <si>
    <t>控制模块表</t>
  </si>
  <si>
    <t>DT_CTL_ROLE</t>
  </si>
  <si>
    <t>DT_CTL_ROL</t>
  </si>
  <si>
    <t>控制角色表</t>
  </si>
  <si>
    <t>DT_CTL_ROLE_MODULE</t>
  </si>
  <si>
    <t>DT_CTL_ROL_MOD</t>
  </si>
  <si>
    <t>控制角色模块表</t>
  </si>
  <si>
    <t>DT_CTL_RULE</t>
  </si>
  <si>
    <t>DT_CTL_RUL</t>
  </si>
  <si>
    <t>规则配置表</t>
  </si>
  <si>
    <t>DT_CTL_COCKPIT_USER_MODULE</t>
  </si>
  <si>
    <t>驾驶舱模块关联</t>
  </si>
  <si>
    <t>组织</t>
  </si>
  <si>
    <t>DT_ORG_DEPARTMENT</t>
  </si>
  <si>
    <t>DT_ORG_DPM</t>
  </si>
  <si>
    <t>组织部门表</t>
  </si>
  <si>
    <t>DT_ORG_DEPARTMENT_USER</t>
  </si>
  <si>
    <t>DT_ORG_DEP_USR</t>
  </si>
  <si>
    <t>组织部门用户表</t>
  </si>
  <si>
    <t>DT_LGC_NEWS</t>
  </si>
  <si>
    <t>DT_LGC_NEW</t>
  </si>
  <si>
    <t>业务资讯表</t>
  </si>
  <si>
    <t>DT_LGC_MESSAGE</t>
  </si>
  <si>
    <t>DT_LGC_MSG</t>
  </si>
  <si>
    <t>业务消息表</t>
  </si>
  <si>
    <t>DT_LGC_SALESTOOLS</t>
  </si>
  <si>
    <t>DT_LGC_SAT</t>
  </si>
  <si>
    <t>业务销售工具表</t>
  </si>
  <si>
    <t>DT_LGC_TRUETIME</t>
  </si>
  <si>
    <t>DT_LGC_TRM</t>
  </si>
  <si>
    <t>业务实时数据表</t>
  </si>
  <si>
    <t>DT_LGC_NOTICE</t>
  </si>
  <si>
    <t>DT_LGC_NTC</t>
  </si>
  <si>
    <t>公告信息表</t>
  </si>
  <si>
    <t>DT_SYS_APPLICATION</t>
  </si>
  <si>
    <t>DT_SYS_APP</t>
  </si>
  <si>
    <t>系统应用表</t>
  </si>
  <si>
    <t>DT_SYS_VERSION</t>
  </si>
  <si>
    <t>DT_SYS_VER</t>
  </si>
  <si>
    <t>系统版本表</t>
  </si>
  <si>
    <t>金融</t>
  </si>
  <si>
    <t>DT_FIN_PRODUCT</t>
  </si>
  <si>
    <t>DT_FIN_PRO</t>
  </si>
  <si>
    <t>金融产品信息</t>
  </si>
  <si>
    <t>DT_FIN_TENDER</t>
  </si>
  <si>
    <t>DT_FIN_TDR</t>
  </si>
  <si>
    <t>金融投标信息</t>
  </si>
  <si>
    <t>DT_FIN_DEPARTMENT</t>
  </si>
  <si>
    <t>DT_FIN_DEP</t>
  </si>
  <si>
    <t>金融部门信息</t>
  </si>
  <si>
    <t>DT_FIN_MEMBER</t>
  </si>
  <si>
    <t>DT_FIN_MEM</t>
  </si>
  <si>
    <t>金融成员信息</t>
  </si>
  <si>
    <t>DT_FIN_MEMBER_SCORE</t>
  </si>
  <si>
    <t>DT_FIN_MBR_SCR</t>
  </si>
  <si>
    <t>金融成员评分</t>
  </si>
  <si>
    <t>DT_FIN_CUSTOMER</t>
  </si>
  <si>
    <t>DT_FIN_CST</t>
  </si>
  <si>
    <t>金融客户信息</t>
  </si>
  <si>
    <t>DT_FIN_CUSTOMER_TENDER</t>
  </si>
  <si>
    <t>DT_FIN_CST_TDR</t>
  </si>
  <si>
    <t>金融客户产品信息</t>
  </si>
  <si>
    <t>DT_FIN_MARKETER</t>
  </si>
  <si>
    <t>DT_FIN_MKT</t>
  </si>
  <si>
    <t>金融理财师信息</t>
  </si>
  <si>
    <t>DT_FIN_MARKETER_MEMBER</t>
  </si>
  <si>
    <t>DT_FIN_MKT_MEM</t>
  </si>
  <si>
    <t>金融理财师成员关系(目前没用)</t>
  </si>
  <si>
    <t>DT_FIN_MARKETER_CUSTOMER</t>
  </si>
  <si>
    <t>DT_FIN_MKT_CST</t>
  </si>
  <si>
    <t>金融理财师客户关系(短信推送)</t>
  </si>
  <si>
    <t>DT_FIN_CUSTOMER_ACTION</t>
  </si>
  <si>
    <t>DT_FIN_CST_ACT</t>
  </si>
  <si>
    <t>金融用户行为日志记录</t>
  </si>
  <si>
    <t>DT_FIN_CUSTOMER_FEEDBACK</t>
  </si>
  <si>
    <t>DT_FIN_CST_FDB</t>
  </si>
  <si>
    <t>金融客户跟进记录</t>
  </si>
  <si>
    <t>DT_INF_DEVICE</t>
  </si>
  <si>
    <t>DT_INF_DVC</t>
  </si>
  <si>
    <t>设备信息</t>
  </si>
  <si>
    <t>DT_INF_DEVICE_BROWSER</t>
  </si>
  <si>
    <t>DT_INF_DVC_BRW</t>
  </si>
  <si>
    <t>设备浏览器信息</t>
  </si>
  <si>
    <t>返回 - 结构</t>
  </si>
  <si>
    <t>返回 - 列表</t>
  </si>
  <si>
    <t>类型</t>
  </si>
  <si>
    <t>长度</t>
  </si>
  <si>
    <t>OUID</t>
  </si>
  <si>
    <t>RecordId</t>
  </si>
  <si>
    <t>OVLD</t>
  </si>
  <si>
    <t>是否删除</t>
  </si>
  <si>
    <t>Boolean</t>
  </si>
  <si>
    <t>GUID</t>
  </si>
  <si>
    <t>全局唯一标识符</t>
  </si>
  <si>
    <t>String</t>
  </si>
  <si>
    <t>CODE</t>
  </si>
  <si>
    <t>代码</t>
  </si>
  <si>
    <t>简写(CN)</t>
  </si>
  <si>
    <t>NAME</t>
  </si>
  <si>
    <t>全写(China)</t>
  </si>
  <si>
    <t>LABEL</t>
  </si>
  <si>
    <t>标签</t>
  </si>
  <si>
    <t>中文(中国)</t>
  </si>
  <si>
    <t>FULL_LABEL</t>
  </si>
  <si>
    <t>全标签</t>
  </si>
  <si>
    <t>中文(中华人民共和国)</t>
  </si>
  <si>
    <t>ICON_URL</t>
  </si>
  <si>
    <t>图标地址</t>
  </si>
  <si>
    <t>PHONE_CODE</t>
  </si>
  <si>
    <t>电话前置代码</t>
  </si>
  <si>
    <t>电话区域(86)</t>
  </si>
  <si>
    <t>LOCATION_LONGITUDE</t>
  </si>
  <si>
    <t>经度</t>
  </si>
  <si>
    <t>Double</t>
  </si>
  <si>
    <t>LOCATION_LATITUDE</t>
  </si>
  <si>
    <t>纬度</t>
  </si>
  <si>
    <t>DISPLAY_ORDER</t>
  </si>
  <si>
    <t>排序值</t>
  </si>
  <si>
    <t>Integer</t>
  </si>
  <si>
    <t>NOTE</t>
  </si>
  <si>
    <t>备注</t>
  </si>
  <si>
    <t>CREATE_USER_ID</t>
  </si>
  <si>
    <t>创建用户编号</t>
  </si>
  <si>
    <t>CREATE_USER_DATE</t>
  </si>
  <si>
    <t>创建用户日期</t>
  </si>
  <si>
    <t>DateTime</t>
  </si>
  <si>
    <t>UPDATE_USER_ID</t>
  </si>
  <si>
    <t>更新用户编号</t>
  </si>
  <si>
    <t>UPDATE_USER_DATE</t>
  </si>
  <si>
    <t>更新用户日期</t>
  </si>
  <si>
    <t>COUNTRY_ID</t>
  </si>
  <si>
    <t>国家编号</t>
  </si>
  <si>
    <t>AREA_ID</t>
  </si>
  <si>
    <t>地区编号</t>
  </si>
  <si>
    <t>PROVINCE_ID</t>
  </si>
  <si>
    <t>省份编号</t>
  </si>
  <si>
    <r>
      <rPr>
        <sz val="10"/>
        <color indexed="8"/>
        <rFont val="宋体"/>
        <family val="3"/>
        <charset val="134"/>
      </rPr>
      <t>C</t>
    </r>
    <r>
      <rPr>
        <sz val="10"/>
        <color indexed="8"/>
        <rFont val="宋体"/>
        <family val="3"/>
        <charset val="134"/>
      </rPr>
      <t>ODE</t>
    </r>
  </si>
  <si>
    <t>城市代码</t>
  </si>
  <si>
    <r>
      <rPr>
        <sz val="10"/>
        <color indexed="8"/>
        <rFont val="宋体"/>
        <family val="3"/>
        <charset val="134"/>
      </rPr>
      <t>S</t>
    </r>
    <r>
      <rPr>
        <sz val="10"/>
        <color indexed="8"/>
        <rFont val="宋体"/>
        <family val="3"/>
        <charset val="134"/>
      </rPr>
      <t>tring</t>
    </r>
  </si>
  <si>
    <t>省份证号</t>
  </si>
  <si>
    <t>LEVEL</t>
  </si>
  <si>
    <t>级别</t>
  </si>
  <si>
    <t>CITY_CODE</t>
  </si>
  <si>
    <t>区号</t>
  </si>
  <si>
    <t>位置经度</t>
  </si>
  <si>
    <t>位置纬度</t>
  </si>
  <si>
    <t>CITY_ID</t>
  </si>
  <si>
    <t>城市编号</t>
  </si>
  <si>
    <t>CARD_CODE</t>
  </si>
  <si>
    <t>城市身份证</t>
  </si>
  <si>
    <t>共通城市手机关联表</t>
  </si>
  <si>
    <r>
      <rPr>
        <sz val="10"/>
        <color indexed="8"/>
        <rFont val="宋体"/>
        <family val="3"/>
        <charset val="134"/>
      </rPr>
      <t>P</t>
    </r>
    <r>
      <rPr>
        <sz val="10"/>
        <color indexed="8"/>
        <rFont val="宋体"/>
        <family val="3"/>
        <charset val="134"/>
      </rPr>
      <t>HONE</t>
    </r>
  </si>
  <si>
    <t>手机号</t>
  </si>
  <si>
    <r>
      <rPr>
        <sz val="10"/>
        <color indexed="8"/>
        <rFont val="宋体"/>
        <family val="3"/>
        <charset val="134"/>
      </rPr>
      <t>P</t>
    </r>
    <r>
      <rPr>
        <sz val="10"/>
        <color indexed="8"/>
        <rFont val="宋体"/>
        <family val="3"/>
        <charset val="134"/>
      </rPr>
      <t>ROVINCE</t>
    </r>
  </si>
  <si>
    <t>省份</t>
  </si>
  <si>
    <t>CITY</t>
  </si>
  <si>
    <t>城市</t>
  </si>
  <si>
    <t>OPERATORS</t>
  </si>
  <si>
    <t>运营商</t>
  </si>
  <si>
    <t>STOCK</t>
  </si>
  <si>
    <t>是否下架</t>
  </si>
  <si>
    <t>AMOUNT</t>
  </si>
  <si>
    <t>数量</t>
  </si>
  <si>
    <t>MAX_PRICE</t>
  </si>
  <si>
    <t>最大价格</t>
  </si>
  <si>
    <t>MIN_PRICE</t>
  </si>
  <si>
    <t>最小价格</t>
  </si>
  <si>
    <t>英文名称</t>
  </si>
  <si>
    <t>中文名称</t>
  </si>
  <si>
    <t>DATA_TYPE_CD</t>
  </si>
  <si>
    <t>数据类型</t>
  </si>
  <si>
    <t>DATA_VALUE</t>
  </si>
  <si>
    <t>数据值</t>
  </si>
  <si>
    <t>用户公告访问日志</t>
  </si>
  <si>
    <t>USER_ID</t>
  </si>
  <si>
    <t>用户编号</t>
  </si>
  <si>
    <t>NOTICE_ID</t>
  </si>
  <si>
    <t>公告编号</t>
  </si>
  <si>
    <t xml:space="preserve"> </t>
  </si>
  <si>
    <t>ACTIVE_CD</t>
  </si>
  <si>
    <t>是否激活</t>
  </si>
  <si>
    <t>Enum(EGcActive)</t>
  </si>
  <si>
    <t>ACTIVE_DATE</t>
  </si>
  <si>
    <t>阅读时间</t>
  </si>
  <si>
    <t xml:space="preserve"> 15-11-07</t>
  </si>
  <si>
    <t>部门图标</t>
  </si>
  <si>
    <t>VALID_CD</t>
  </si>
  <si>
    <t>是否有效</t>
  </si>
  <si>
    <t>Enum(EGcValid)</t>
  </si>
  <si>
    <t>PARENT_ID</t>
  </si>
  <si>
    <t>父级</t>
  </si>
  <si>
    <t>PATH_IDS</t>
  </si>
  <si>
    <t>当前路径</t>
  </si>
  <si>
    <t>所有父ID(包含自已)</t>
  </si>
  <si>
    <t>PATH_LABELS</t>
  </si>
  <si>
    <t>当前的所有父名称</t>
  </si>
  <si>
    <t>当前的所有父名称(包含自已)</t>
  </si>
  <si>
    <t>USER_COUNT</t>
  </si>
  <si>
    <t>总人数</t>
  </si>
  <si>
    <t>BUILD_DATE</t>
  </si>
  <si>
    <t>成立时间</t>
  </si>
  <si>
    <t>DESCRIPTION</t>
  </si>
  <si>
    <t>描述</t>
  </si>
  <si>
    <t>boolean</t>
  </si>
  <si>
    <t>DEPARTMENT_ID</t>
  </si>
  <si>
    <t>部门编号</t>
  </si>
  <si>
    <t>STATUS_CD</t>
  </si>
  <si>
    <t>雇佣状态</t>
  </si>
  <si>
    <t>Enum(EGcEmploy)</t>
  </si>
  <si>
    <t>RELATION_CD</t>
  </si>
  <si>
    <t>关联关系</t>
  </si>
  <si>
    <t>Enum(EGcRelation)</t>
  </si>
  <si>
    <t>ENTRY_DATE</t>
  </si>
  <si>
    <t>入职时间</t>
  </si>
  <si>
    <t>LEAVE_DATE</t>
  </si>
  <si>
    <t>离职时间</t>
  </si>
  <si>
    <t>LG_PSN_USER_NEWS</t>
  </si>
  <si>
    <t>角色编号</t>
  </si>
  <si>
    <t>NEWS_ID</t>
  </si>
  <si>
    <t>新闻编号</t>
  </si>
  <si>
    <t>资讯标题</t>
  </si>
  <si>
    <t>ROLE_ID</t>
  </si>
  <si>
    <t>MODULE_ID</t>
  </si>
  <si>
    <t>模块编号</t>
  </si>
  <si>
    <t>VIEW_VALID_CD</t>
  </si>
  <si>
    <t>查看有效类型</t>
  </si>
  <si>
    <t>Enum(RoleModule)</t>
  </si>
  <si>
    <t>INSERT_VALID_CD</t>
  </si>
  <si>
    <t>新建有效类型</t>
  </si>
  <si>
    <t>UPDATE_VALID_CD</t>
  </si>
  <si>
    <t>修改有效类型</t>
  </si>
  <si>
    <t>DELETE_VALID_CD</t>
  </si>
  <si>
    <t>删除有效类型</t>
  </si>
  <si>
    <t>驾驶舱模块关联表</t>
  </si>
  <si>
    <t>LOCATION_X</t>
  </si>
  <si>
    <t>位置X轴</t>
  </si>
  <si>
    <t>LOCATION_Y</t>
  </si>
  <si>
    <t>位置Y轴</t>
  </si>
  <si>
    <t>LOCATION_Z</t>
  </si>
  <si>
    <t>位置Z轴</t>
  </si>
  <si>
    <t>SIZE_WIDTH</t>
  </si>
  <si>
    <t>宽度</t>
  </si>
  <si>
    <t>SIZE_HEIGHT</t>
  </si>
  <si>
    <t>高度</t>
  </si>
  <si>
    <t>资讯图标</t>
  </si>
  <si>
    <t>状态</t>
  </si>
  <si>
    <t>Enum(ResourceStatus)</t>
  </si>
  <si>
    <t>DISPLAY_CD</t>
  </si>
  <si>
    <t>是否显示</t>
  </si>
  <si>
    <t>Enum(Display)</t>
  </si>
  <si>
    <t>LINK_CD</t>
  </si>
  <si>
    <t>外链地址状态</t>
  </si>
  <si>
    <t>Enum(Link)</t>
  </si>
  <si>
    <t>LINK_URL</t>
  </si>
  <si>
    <t>外链地址</t>
  </si>
  <si>
    <t>RECORD_DATE</t>
  </si>
  <si>
    <t>记录日期</t>
  </si>
  <si>
    <t>KEYWORDS</t>
  </si>
  <si>
    <t>CONTENT</t>
  </si>
  <si>
    <t>资讯内容</t>
  </si>
  <si>
    <t>LongText</t>
  </si>
  <si>
    <t>VIEW_COUNT</t>
  </si>
  <si>
    <t>浏览次数</t>
  </si>
  <si>
    <t>标题</t>
  </si>
  <si>
    <t>关键字</t>
  </si>
  <si>
    <t>内容</t>
  </si>
  <si>
    <t>公告标题</t>
  </si>
  <si>
    <t>Enum(EGcNoticeType)</t>
  </si>
  <si>
    <t>Enum(EGcDisplay)</t>
  </si>
  <si>
    <t>IMPORTANT_CD</t>
  </si>
  <si>
    <t>紧急程度</t>
  </si>
  <si>
    <t>BEGIN_DATE</t>
  </si>
  <si>
    <t>开始时间</t>
  </si>
  <si>
    <t>Datetime</t>
  </si>
  <si>
    <t>END_DATE</t>
  </si>
  <si>
    <t>结束时间</t>
  </si>
  <si>
    <t>PUBLISH_DATE</t>
  </si>
  <si>
    <t>发布时间</t>
  </si>
  <si>
    <t>Enum(EGcLink)</t>
  </si>
  <si>
    <t>公告内容</t>
  </si>
  <si>
    <t>Text</t>
  </si>
  <si>
    <t>图标</t>
  </si>
  <si>
    <t>APPLICATION_ID</t>
  </si>
  <si>
    <t>应用编号</t>
  </si>
  <si>
    <t>引用：DT_SYS_APPLICATION</t>
  </si>
  <si>
    <t>Integer(ResourceStatus)</t>
  </si>
  <si>
    <t>FORCE_CD</t>
  </si>
  <si>
    <t>必须类型</t>
  </si>
  <si>
    <t>Integer(VersionForce)</t>
  </si>
  <si>
    <t>未知/选择/必须/自动</t>
  </si>
  <si>
    <t>NUMBER</t>
  </si>
  <si>
    <t>版本号</t>
  </si>
  <si>
    <t>Float</t>
  </si>
  <si>
    <t>版本</t>
  </si>
  <si>
    <t>版本编号(2015100501/2015100502)</t>
  </si>
  <si>
    <t>DOWNLOAD_URL</t>
  </si>
  <si>
    <t>下载地址</t>
  </si>
  <si>
    <t>DOWNLOAD_SIZE</t>
  </si>
  <si>
    <t>下载大小</t>
  </si>
  <si>
    <t>产品信息</t>
  </si>
  <si>
    <t>Eunm(EGcActive)</t>
  </si>
  <si>
    <t>RATE</t>
  </si>
  <si>
    <t>收益率</t>
  </si>
  <si>
    <t>HORIZON_COUNT</t>
  </si>
  <si>
    <t>投资期限</t>
  </si>
  <si>
    <t>HORIZON_UNIT</t>
  </si>
  <si>
    <t>投资期限类型</t>
  </si>
  <si>
    <t>HORIZON_CLOSED</t>
  </si>
  <si>
    <t>关闭期</t>
  </si>
  <si>
    <t>HORIZON_WAIT</t>
  </si>
  <si>
    <t>等待期</t>
  </si>
  <si>
    <t>FACTOR</t>
  </si>
  <si>
    <t>业绩计算</t>
  </si>
  <si>
    <t>金融投标</t>
  </si>
  <si>
    <t>LINK_ID</t>
  </si>
  <si>
    <t>期次编号</t>
  </si>
  <si>
    <t>PRODUCT_ID</t>
  </si>
  <si>
    <t>产品编号</t>
  </si>
  <si>
    <t>BORROW_MONEY</t>
  </si>
  <si>
    <t>预借钱数</t>
  </si>
  <si>
    <t>INVESTMENT_BEGIN_DATE</t>
  </si>
  <si>
    <t>投资开始日期</t>
  </si>
  <si>
    <t>INVESTMENT_END_DATE</t>
  </si>
  <si>
    <t>投资结束日期</t>
  </si>
  <si>
    <t>INVESTMENT_COUNT</t>
  </si>
  <si>
    <t>投资次数</t>
  </si>
  <si>
    <t>INVESTMENT_USER_COUNT</t>
  </si>
  <si>
    <t>投资用户数</t>
  </si>
  <si>
    <t>INVESTMENT_TOTAL</t>
  </si>
  <si>
    <t>投资总额</t>
  </si>
  <si>
    <t>REDEMPTION_BEGIN_DATE</t>
  </si>
  <si>
    <t>赎回开始日期</t>
  </si>
  <si>
    <t>REDEMPTION_END_DATE</t>
  </si>
  <si>
    <t>赎回结束日期</t>
  </si>
  <si>
    <t>REDEMPTION_COUNT</t>
  </si>
  <si>
    <t>赎回次数</t>
  </si>
  <si>
    <t>REDEMPTION_USER_COUNT</t>
  </si>
  <si>
    <t>赎回用户数</t>
  </si>
  <si>
    <t>REDEMPTION_TOTAL</t>
  </si>
  <si>
    <t>赎回总额</t>
  </si>
  <si>
    <t>INTEREST_TOTAL</t>
  </si>
  <si>
    <t>利息总额</t>
  </si>
  <si>
    <t>NETINVESTMENT_TOTAL</t>
  </si>
  <si>
    <t>净投总额</t>
  </si>
  <si>
    <t>成员信息</t>
  </si>
  <si>
    <t>用户User编号</t>
  </si>
  <si>
    <t>关联编号</t>
  </si>
  <si>
    <t>e租宝Member编号</t>
  </si>
  <si>
    <t>STATISTICS_ID</t>
  </si>
  <si>
    <t>统计编号</t>
  </si>
  <si>
    <t>统计表Member编号</t>
  </si>
  <si>
    <t>PASSPORT</t>
  </si>
  <si>
    <t>账号</t>
  </si>
  <si>
    <t>成员图像</t>
  </si>
  <si>
    <t>CARD</t>
  </si>
  <si>
    <t>身份证号</t>
  </si>
  <si>
    <t>BIRTHDAY</t>
  </si>
  <si>
    <t>生日</t>
  </si>
  <si>
    <t>PHONE</t>
  </si>
  <si>
    <t>电话号码</t>
  </si>
  <si>
    <t>EMAIL</t>
  </si>
  <si>
    <t>电子邮箱</t>
  </si>
  <si>
    <t>GENDER_CD</t>
  </si>
  <si>
    <t>性别类型</t>
  </si>
  <si>
    <t>MARRY_CD</t>
  </si>
  <si>
    <t>结婚类型</t>
  </si>
  <si>
    <t>EDUCATION_CD</t>
  </si>
  <si>
    <t>教育类型</t>
  </si>
  <si>
    <t>BUSINESS_CD</t>
  </si>
  <si>
    <t>职业类型</t>
  </si>
  <si>
    <t>INCOME_CD</t>
  </si>
  <si>
    <t>收入类型</t>
  </si>
  <si>
    <t>PROVINCE_AREA_ID</t>
  </si>
  <si>
    <t>区域编号</t>
  </si>
  <si>
    <t>ADDRESS</t>
  </si>
  <si>
    <t>地址信息</t>
  </si>
  <si>
    <t>REGISTER_DATE</t>
  </si>
  <si>
    <t>注册时间</t>
  </si>
  <si>
    <t>LAST_LOGIN_DATE</t>
  </si>
  <si>
    <t>最后登录时间</t>
  </si>
  <si>
    <t>RECOMMEND_MARKETER_ID</t>
  </si>
  <si>
    <t>推荐理财师编号</t>
  </si>
  <si>
    <t>data.financial.marketer</t>
  </si>
  <si>
    <t>RECOMMEND_MARKETER_USER_ID</t>
  </si>
  <si>
    <t>推荐理财师用户编号</t>
  </si>
  <si>
    <t>data.person.user</t>
  </si>
  <si>
    <t>RECOMMEND_BEGIN_DATE</t>
  </si>
  <si>
    <t>推荐开始时间</t>
  </si>
  <si>
    <t>RECOMMEND_END_DATE</t>
  </si>
  <si>
    <t>推荐结束时间</t>
  </si>
  <si>
    <t>RECOMMEND_SCORE</t>
  </si>
  <si>
    <t>推荐评分</t>
  </si>
  <si>
    <t>备注信息</t>
  </si>
  <si>
    <t>成员评分信息</t>
  </si>
  <si>
    <t>member的ouid相同</t>
  </si>
  <si>
    <t>member的guid相同</t>
  </si>
  <si>
    <t>MARKETER_ID</t>
  </si>
  <si>
    <t>理财师编号</t>
  </si>
  <si>
    <t>已关注:理财师编号，未关注：0</t>
  </si>
  <si>
    <t>客户信息</t>
  </si>
  <si>
    <t>金融成员编号</t>
  </si>
  <si>
    <t>MARKETER_LID</t>
  </si>
  <si>
    <t>理财师关联编号</t>
  </si>
  <si>
    <t>婚姻状态</t>
  </si>
  <si>
    <t xml:space="preserve">EDUCATION_CD </t>
  </si>
  <si>
    <t>LAST_MESSAGE_DATE</t>
  </si>
  <si>
    <t>最后发送短信时间</t>
  </si>
  <si>
    <t>NETINVESTMENT</t>
  </si>
  <si>
    <t>客户产品投资信息</t>
  </si>
  <si>
    <t>CUSTOMER_ID</t>
  </si>
  <si>
    <t>客户编号</t>
  </si>
  <si>
    <t>TENDER_ID</t>
  </si>
  <si>
    <t>INVESTMENT</t>
  </si>
  <si>
    <t>投资额</t>
  </si>
  <si>
    <r>
      <rPr>
        <sz val="10"/>
        <color indexed="8"/>
        <rFont val="宋体"/>
        <family val="3"/>
        <charset val="134"/>
      </rPr>
      <t>F</t>
    </r>
    <r>
      <rPr>
        <sz val="10"/>
        <color indexed="8"/>
        <rFont val="宋体"/>
        <family val="3"/>
        <charset val="134"/>
      </rPr>
      <t>loat</t>
    </r>
  </si>
  <si>
    <t>INVESTMENT_DATE</t>
  </si>
  <si>
    <t>投资时间</t>
  </si>
  <si>
    <t>REDEMPTION</t>
  </si>
  <si>
    <t>赎回额</t>
  </si>
  <si>
    <t>REDEMPTION_DATE</t>
  </si>
  <si>
    <t>赎回时间</t>
  </si>
  <si>
    <t>净投额</t>
  </si>
  <si>
    <t>INTEREST</t>
  </si>
  <si>
    <t>利息额</t>
  </si>
  <si>
    <t>客户跟进记录表</t>
  </si>
  <si>
    <t>data.financial.customer</t>
  </si>
  <si>
    <t>记录内容</t>
  </si>
  <si>
    <t>记录时间</t>
  </si>
  <si>
    <t>REMINDED_DATE</t>
  </si>
  <si>
    <t>提醒时间</t>
  </si>
  <si>
    <t>理财师客户关系</t>
  </si>
  <si>
    <t>SMS_CONTACT_CD</t>
  </si>
  <si>
    <t>短信联系类型</t>
  </si>
  <si>
    <t>Enum(EGcFinancialMemberContact)</t>
  </si>
  <si>
    <t>登录名称</t>
  </si>
  <si>
    <t>在职/离职</t>
  </si>
  <si>
    <r>
      <rPr>
        <sz val="10"/>
        <color indexed="8"/>
        <rFont val="宋体"/>
        <family val="3"/>
        <charset val="134"/>
      </rPr>
      <t>C</t>
    </r>
    <r>
      <rPr>
        <sz val="10"/>
        <color indexed="8"/>
        <rFont val="宋体"/>
        <family val="3"/>
        <charset val="134"/>
      </rPr>
      <t>ARD</t>
    </r>
  </si>
  <si>
    <t>RANK_LABEL</t>
  </si>
  <si>
    <t>职务标签</t>
  </si>
  <si>
    <t>DEPARTMENT_LABEL</t>
  </si>
  <si>
    <t>直属部门标签</t>
  </si>
  <si>
    <t>DEPARTMENT_LABELS</t>
  </si>
  <si>
    <t>部门标签集合</t>
  </si>
  <si>
    <t>CUSTOMER_INVESTMENT_TOTAL</t>
  </si>
  <si>
    <t>客户投资总额</t>
  </si>
  <si>
    <t>CUSTOMER_INVESTMENT_COUNT</t>
  </si>
  <si>
    <t>客户投资次数</t>
  </si>
  <si>
    <t>CUSTOMER_INVESTMENT_DATE</t>
  </si>
  <si>
    <t>客户投资时间</t>
  </si>
  <si>
    <t>CUSTOMER_REDEMPTION_TOTAL</t>
  </si>
  <si>
    <t>客户赎回总额</t>
  </si>
  <si>
    <t>CUSTOMER_REDEMPTION_COUNT</t>
  </si>
  <si>
    <t>客户赎回次数</t>
  </si>
  <si>
    <t>CUSTOMER_REDEMPTION_DATE</t>
  </si>
  <si>
    <t>客户赎回时间</t>
  </si>
  <si>
    <t>CUSTOMER_NETINVESTMENT_TOTAL</t>
  </si>
  <si>
    <t>客户净投总额</t>
  </si>
  <si>
    <t>CUSTOMER_INTEREST_TOTAL</t>
  </si>
  <si>
    <t>客户利息总额</t>
  </si>
  <si>
    <t>CUSTOMER_PERFORMANCE_TOTAL</t>
  </si>
  <si>
    <t>客户业绩总额</t>
  </si>
  <si>
    <t>金融理财师成员关系</t>
  </si>
  <si>
    <t>MEMBER_ID</t>
  </si>
  <si>
    <t>data.financial.member</t>
  </si>
  <si>
    <t>关系类型</t>
  </si>
  <si>
    <t>Enum(EGcFinancialMemberRelation)</t>
  </si>
  <si>
    <t>FEEDBACK_CD</t>
  </si>
  <si>
    <t>反馈类型</t>
  </si>
  <si>
    <t>Enum(EGcFinancialMemberFeedback)</t>
  </si>
  <si>
    <t>FEEDBACK_NOTE</t>
  </si>
  <si>
    <t>反馈内容</t>
  </si>
  <si>
    <t>部门信息</t>
  </si>
  <si>
    <t>LINK_PARENT_ID</t>
  </si>
  <si>
    <t>关联父编号</t>
  </si>
  <si>
    <t>公司编号</t>
  </si>
  <si>
    <t>所属公司</t>
  </si>
  <si>
    <t>REGION_ID</t>
  </si>
  <si>
    <t>REGION_LABEL</t>
  </si>
  <si>
    <t>所属区域</t>
  </si>
  <si>
    <t>LEADER_ID</t>
  </si>
  <si>
    <t>负责人编号</t>
  </si>
  <si>
    <t>LEADER_LABEL</t>
  </si>
  <si>
    <t>负责人标签</t>
  </si>
  <si>
    <t>LEADER_PHONE</t>
  </si>
  <si>
    <t>负责人电话</t>
  </si>
  <si>
    <t>PROVINCE_LABEL</t>
  </si>
  <si>
    <t>省份标签</t>
  </si>
  <si>
    <t>CITY_LABEL</t>
  </si>
  <si>
    <t>城市标签</t>
  </si>
  <si>
    <t>string</t>
  </si>
  <si>
    <t>DETAIL_ADDRESS</t>
  </si>
  <si>
    <t>详细地址</t>
  </si>
  <si>
    <t>位置维度</t>
  </si>
  <si>
    <t>DEPARTMENT_PHONE</t>
  </si>
  <si>
    <t>部门电话</t>
  </si>
  <si>
    <t>建立日期</t>
  </si>
  <si>
    <t>PERFORMANCE_TOTAL</t>
  </si>
  <si>
    <t>业绩总额</t>
  </si>
  <si>
    <t>设备信息表</t>
  </si>
  <si>
    <t>text</t>
  </si>
  <si>
    <t>信息设备浏览器</t>
  </si>
  <si>
    <t>DEVICE_ID</t>
  </si>
  <si>
    <t>设备编号</t>
  </si>
  <si>
    <t>AGENT_CODE</t>
  </si>
  <si>
    <t>代理</t>
  </si>
  <si>
    <t>IDENTITY_CODE</t>
  </si>
  <si>
    <t>身份</t>
  </si>
  <si>
    <r>
      <rPr>
        <sz val="10"/>
        <color indexed="8"/>
        <rFont val="宋体"/>
        <family val="3"/>
        <charset val="134"/>
      </rPr>
      <t>I</t>
    </r>
    <r>
      <rPr>
        <sz val="10"/>
        <color indexed="8"/>
        <rFont val="宋体"/>
        <family val="3"/>
        <charset val="134"/>
      </rPr>
      <t>nteger</t>
    </r>
  </si>
  <si>
    <t>PASSWORD</t>
  </si>
  <si>
    <t>密码</t>
  </si>
  <si>
    <t>GENDER_ID</t>
  </si>
  <si>
    <t>姓别</t>
  </si>
  <si>
    <t>CONTACT_PHONE</t>
  </si>
  <si>
    <t>联系电话</t>
  </si>
  <si>
    <t>CONTACT_PHONE_VERIFY_CD</t>
  </si>
  <si>
    <t>联系电话核实</t>
  </si>
  <si>
    <t>CONTACT_MAIL</t>
  </si>
  <si>
    <t>联系邮箱</t>
  </si>
  <si>
    <t>CONTACT_MAIL_VERIFY_CD</t>
  </si>
  <si>
    <t>联系邮箱核实</t>
  </si>
  <si>
    <t>ID_CARD</t>
  </si>
  <si>
    <t>身份编号</t>
  </si>
  <si>
    <t>ID_CARD_VERIFY_CD</t>
  </si>
  <si>
    <t>身份核实</t>
  </si>
  <si>
    <t>ROLE_CD</t>
  </si>
  <si>
    <t>角色</t>
  </si>
  <si>
    <t>级别标签</t>
  </si>
  <si>
    <t>部门标签</t>
  </si>
  <si>
    <t>用户访问权限表</t>
  </si>
  <si>
    <t>int</t>
  </si>
  <si>
    <t>TYPE_CD</t>
  </si>
  <si>
    <t>HOST_ADDRESS</t>
  </si>
  <si>
    <t>主机地址</t>
  </si>
  <si>
    <t>HOST_PORT</t>
  </si>
  <si>
    <t>主机端口</t>
  </si>
  <si>
    <t>ACCESS_CD</t>
  </si>
  <si>
    <t>访问</t>
  </si>
  <si>
    <t>开始日期</t>
  </si>
  <si>
    <t>结束日期</t>
  </si>
  <si>
    <t>用户登记信息表</t>
  </si>
  <si>
    <t>FROM_CD</t>
  </si>
  <si>
    <t>来自</t>
  </si>
  <si>
    <t>用户资源信息表</t>
  </si>
  <si>
    <t>RESOURCE_ID</t>
  </si>
  <si>
    <t>资源编号</t>
  </si>
  <si>
    <t>用户签到信息</t>
  </si>
  <si>
    <r>
      <rPr>
        <sz val="10"/>
        <color indexed="8"/>
        <rFont val="宋体"/>
        <family val="3"/>
        <charset val="134"/>
      </rPr>
      <t>S</t>
    </r>
    <r>
      <rPr>
        <sz val="10"/>
        <color indexed="8"/>
        <rFont val="宋体"/>
        <family val="3"/>
        <charset val="134"/>
      </rPr>
      <t>INGN_DATE</t>
    </r>
  </si>
  <si>
    <t>签到时间</t>
  </si>
  <si>
    <r>
      <rPr>
        <sz val="10"/>
        <color indexed="8"/>
        <rFont val="宋体"/>
        <family val="3"/>
        <charset val="134"/>
      </rPr>
      <t>D</t>
    </r>
    <r>
      <rPr>
        <sz val="10"/>
        <color indexed="8"/>
        <rFont val="宋体"/>
        <family val="3"/>
        <charset val="134"/>
      </rPr>
      <t>ateTime</t>
    </r>
  </si>
  <si>
    <t>规则配置信息</t>
  </si>
  <si>
    <t>RULE_CD</t>
  </si>
  <si>
    <t>规则类型</t>
  </si>
  <si>
    <t>Integer(EGcRule)</t>
  </si>
  <si>
    <t>PERCENTAGE</t>
  </si>
  <si>
    <t>权重百分比</t>
  </si>
  <si>
    <t>分数</t>
  </si>
  <si>
    <t>PARAMETERS1</t>
  </si>
  <si>
    <t>参数1</t>
  </si>
  <si>
    <t>PARAMETERS2</t>
  </si>
  <si>
    <t>参数2</t>
  </si>
  <si>
    <t>PARAMETERS3</t>
  </si>
  <si>
    <t>参数3</t>
  </si>
  <si>
    <t>PARAMETERS4</t>
  </si>
  <si>
    <t>参数4</t>
  </si>
  <si>
    <t>LG_PSN_USER_SALESTOOLS</t>
  </si>
  <si>
    <t>用户销售工具访问日志</t>
  </si>
  <si>
    <t>SALESTOOLS_ID</t>
  </si>
  <si>
    <t>销售工具编号</t>
  </si>
  <si>
    <t>LG_PSN_USER_TRUETIME</t>
  </si>
  <si>
    <t>用户实时数据访问日志</t>
  </si>
  <si>
    <t>TRUETIME_ID</t>
  </si>
  <si>
    <t>实时数据编号</t>
  </si>
  <si>
    <t>金融客户行为日志</t>
  </si>
  <si>
    <t>客户ID</t>
  </si>
  <si>
    <t>CUSTOMER_LINK_ID</t>
  </si>
  <si>
    <t>ACTION_CD</t>
  </si>
  <si>
    <t>用户行为状态</t>
  </si>
  <si>
    <t>Enum(EGcFinancialCustomerAction)</t>
  </si>
  <si>
    <t>用户操作内容</t>
  </si>
  <si>
    <t>DT_CTL_COCKPIT_MODULE</t>
    <phoneticPr fontId="10" type="noConversion"/>
  </si>
  <si>
    <t>DT_CTL_COCKPIT_MODULE</t>
    <phoneticPr fontId="10" type="noConversion"/>
  </si>
  <si>
    <t>DT_CTL_COCKPIT_USER_MODULE</t>
    <phoneticPr fontId="10" type="noConversion"/>
  </si>
  <si>
    <t>DT_CTL_CKP_MOD</t>
    <phoneticPr fontId="10" type="noConversion"/>
  </si>
  <si>
    <t>DT_CTL_CKP_USE_MOD</t>
    <phoneticPr fontId="10" type="noConversion"/>
  </si>
  <si>
    <t>表名</t>
    <phoneticPr fontId="10" type="noConversion"/>
  </si>
  <si>
    <t>驾驶舱模块表</t>
    <phoneticPr fontId="10" type="noConversion"/>
  </si>
  <si>
    <t>String</t>
    <phoneticPr fontId="10" type="noConversion"/>
  </si>
  <si>
    <t>孙怀锐</t>
    <phoneticPr fontId="10" type="noConversion"/>
  </si>
  <si>
    <t>孙怀锐</t>
    <phoneticPr fontId="10" type="noConversion"/>
  </si>
  <si>
    <t>CLASS_NAME</t>
    <phoneticPr fontId="10" type="noConversion"/>
  </si>
  <si>
    <t>名称</t>
    <phoneticPr fontId="10" type="noConversion"/>
  </si>
  <si>
    <t>标题</t>
    <phoneticPr fontId="10" type="noConversion"/>
  </si>
  <si>
    <t>COCKPIT_MODULE</t>
    <phoneticPr fontId="10" type="noConversion"/>
  </si>
  <si>
    <t>金融排行榜类型</t>
    <phoneticPr fontId="10" type="noConversion"/>
  </si>
  <si>
    <t>孙怀锐</t>
    <phoneticPr fontId="10" type="noConversion"/>
  </si>
  <si>
    <t>CODE</t>
    <phoneticPr fontId="10" type="noConversion"/>
  </si>
  <si>
    <t>代码</t>
    <phoneticPr fontId="10" type="noConversion"/>
  </si>
  <si>
    <t>NAME</t>
    <phoneticPr fontId="10" type="noConversion"/>
  </si>
  <si>
    <t>英文名称</t>
    <phoneticPr fontId="10" type="noConversion"/>
  </si>
  <si>
    <t>LABEL</t>
    <phoneticPr fontId="10" type="noConversion"/>
  </si>
  <si>
    <t>中文名称</t>
    <phoneticPr fontId="10" type="noConversion"/>
  </si>
  <si>
    <t>金融排行榜类型表</t>
    <phoneticPr fontId="10" type="noConversion"/>
  </si>
  <si>
    <t>DT_FIN_RANKLIST</t>
    <phoneticPr fontId="10" type="noConversion"/>
  </si>
  <si>
    <t>DT_FIN_RANKLIST</t>
    <phoneticPr fontId="10" type="noConversion"/>
  </si>
  <si>
    <t>DT_FIN_RKL</t>
    <phoneticPr fontId="10" type="noConversion"/>
  </si>
  <si>
    <t>TYPE_CD</t>
    <phoneticPr fontId="10" type="noConversion"/>
  </si>
  <si>
    <t>类型</t>
    <phoneticPr fontId="10" type="noConversion"/>
  </si>
  <si>
    <t>Enum(EGcImportant)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</si>
</sst>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-mm\-dd"/>
    <numFmt numFmtId="177" formatCode="[DBNum2][$-804]General"/>
  </numFmts>
  <fonts count="35" x14ac:knownFonts="1">
    <font>
      <sz val="11"/>
      <color indexed="8"/>
      <name val="宋体"/>
      <charset val="134"/>
    </font>
    <font>
      <b/>
      <sz val="12"/>
      <color indexed="8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2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57"/>
      <name val="宋体"/>
      <family val="3"/>
      <charset val="134"/>
    </font>
    <font>
      <u/>
      <sz val="11"/>
      <color rgb="FF3366FF"/>
      <name val="宋体"/>
      <family val="3"/>
      <charset val="134"/>
    </font>
    <font>
      <u/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  <font>
      <u/>
      <sz val="11"/>
      <color rgb="FFFF0000"/>
      <name val="宋体"/>
      <family val="3"/>
      <charset val="134"/>
    </font>
    <font>
      <u/>
      <sz val="11"/>
      <color rgb="FFFF0000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u/>
      <sz val="11"/>
      <name val="宋体"/>
      <family val="3"/>
      <charset val="134"/>
    </font>
    <font>
      <u/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177" fontId="0" fillId="0" borderId="0">
      <alignment vertical="center"/>
    </xf>
    <xf numFmtId="177" fontId="2" fillId="0" borderId="0" applyNumberFormat="0" applyFill="0" applyBorder="0" applyAlignment="0" applyProtection="0">
      <alignment vertical="center"/>
    </xf>
    <xf numFmtId="177" fontId="17" fillId="0" borderId="0"/>
    <xf numFmtId="177" fontId="15" fillId="0" borderId="0" applyNumberFormat="0" applyFill="0" applyBorder="0" applyAlignment="0" applyProtection="0"/>
  </cellStyleXfs>
  <cellXfs count="451">
    <xf numFmtId="177" fontId="0" fillId="0" borderId="0" xfId="0" applyAlignment="1"/>
    <xf numFmtId="177" fontId="1" fillId="2" borderId="1" xfId="0" applyNumberFormat="1" applyFont="1" applyFill="1" applyBorder="1" applyAlignment="1"/>
    <xf numFmtId="177" fontId="2" fillId="0" borderId="5" xfId="1" applyFont="1" applyBorder="1" applyAlignment="1">
      <alignment horizontal="center"/>
    </xf>
    <xf numFmtId="177" fontId="2" fillId="0" borderId="6" xfId="1" applyFont="1" applyBorder="1" applyAlignment="1">
      <alignment horizontal="center"/>
    </xf>
    <xf numFmtId="177" fontId="1" fillId="2" borderId="7" xfId="0" applyNumberFormat="1" applyFont="1" applyFill="1" applyBorder="1" applyAlignment="1">
      <alignment vertical="center"/>
    </xf>
    <xf numFmtId="177" fontId="3" fillId="0" borderId="11" xfId="1" applyFont="1" applyBorder="1" applyAlignment="1">
      <alignment horizontal="center"/>
    </xf>
    <xf numFmtId="177" fontId="3" fillId="0" borderId="12" xfId="1" applyFont="1" applyBorder="1" applyAlignment="1">
      <alignment horizontal="center"/>
    </xf>
    <xf numFmtId="177" fontId="4" fillId="2" borderId="7" xfId="0" applyNumberFormat="1" applyFont="1" applyFill="1" applyBorder="1" applyAlignment="1">
      <alignment horizontal="right"/>
    </xf>
    <xf numFmtId="177" fontId="4" fillId="2" borderId="11" xfId="0" applyNumberFormat="1" applyFont="1" applyFill="1" applyBorder="1" applyAlignment="1"/>
    <xf numFmtId="177" fontId="4" fillId="2" borderId="11" xfId="0" applyNumberFormat="1" applyFont="1" applyFill="1" applyBorder="1" applyAlignment="1">
      <alignment horizontal="right"/>
    </xf>
    <xf numFmtId="177" fontId="4" fillId="2" borderId="11" xfId="0" applyNumberFormat="1" applyFont="1" applyFill="1" applyBorder="1" applyAlignment="1">
      <alignment horizontal="center"/>
    </xf>
    <xf numFmtId="177" fontId="4" fillId="2" borderId="12" xfId="0" applyNumberFormat="1" applyFont="1" applyFill="1" applyBorder="1" applyAlignment="1"/>
    <xf numFmtId="0" fontId="5" fillId="3" borderId="7" xfId="0" applyNumberFormat="1" applyFont="1" applyFill="1" applyBorder="1" applyAlignment="1"/>
    <xf numFmtId="0" fontId="5" fillId="3" borderId="11" xfId="0" applyNumberFormat="1" applyFont="1" applyFill="1" applyBorder="1" applyAlignment="1"/>
    <xf numFmtId="177" fontId="5" fillId="3" borderId="11" xfId="0" applyNumberFormat="1" applyFont="1" applyFill="1" applyBorder="1" applyAlignment="1"/>
    <xf numFmtId="176" fontId="5" fillId="3" borderId="11" xfId="0" applyNumberFormat="1" applyFont="1" applyFill="1" applyBorder="1" applyAlignment="1">
      <alignment horizontal="center" vertical="center"/>
    </xf>
    <xf numFmtId="177" fontId="5" fillId="3" borderId="12" xfId="0" applyNumberFormat="1" applyFont="1" applyFill="1" applyBorder="1" applyAlignment="1">
      <alignment horizontal="left"/>
    </xf>
    <xf numFmtId="0" fontId="5" fillId="4" borderId="7" xfId="0" applyNumberFormat="1" applyFont="1" applyFill="1" applyBorder="1" applyAlignment="1"/>
    <xf numFmtId="0" fontId="5" fillId="4" borderId="11" xfId="0" applyNumberFormat="1" applyFont="1" applyFill="1" applyBorder="1" applyAlignment="1"/>
    <xf numFmtId="177" fontId="5" fillId="4" borderId="11" xfId="0" applyNumberFormat="1" applyFont="1" applyFill="1" applyBorder="1" applyAlignment="1"/>
    <xf numFmtId="176" fontId="5" fillId="4" borderId="11" xfId="0" applyNumberFormat="1" applyFont="1" applyFill="1" applyBorder="1" applyAlignment="1">
      <alignment horizontal="center" vertical="center"/>
    </xf>
    <xf numFmtId="177" fontId="5" fillId="4" borderId="8" xfId="0" applyNumberFormat="1" applyFont="1" applyFill="1" applyBorder="1" applyAlignment="1">
      <alignment horizontal="left"/>
    </xf>
    <xf numFmtId="0" fontId="5" fillId="0" borderId="7" xfId="0" applyNumberFormat="1" applyFont="1" applyFill="1" applyBorder="1" applyAlignment="1"/>
    <xf numFmtId="0" fontId="5" fillId="0" borderId="11" xfId="0" applyNumberFormat="1" applyFont="1" applyFill="1" applyBorder="1" applyAlignment="1"/>
    <xf numFmtId="177" fontId="5" fillId="0" borderId="11" xfId="0" applyNumberFormat="1" applyFont="1" applyFill="1" applyBorder="1" applyAlignment="1"/>
    <xf numFmtId="176" fontId="5" fillId="4" borderId="11" xfId="0" applyNumberFormat="1" applyFont="1" applyFill="1" applyBorder="1" applyAlignment="1">
      <alignment horizontal="left" vertical="top"/>
    </xf>
    <xf numFmtId="0" fontId="5" fillId="0" borderId="0" xfId="0" applyNumberFormat="1" applyFont="1" applyFill="1" applyAlignment="1"/>
    <xf numFmtId="0" fontId="5" fillId="3" borderId="13" xfId="0" applyNumberFormat="1" applyFont="1" applyFill="1" applyBorder="1" applyAlignment="1"/>
    <xf numFmtId="0" fontId="5" fillId="3" borderId="14" xfId="0" applyNumberFormat="1" applyFont="1" applyFill="1" applyBorder="1" applyAlignment="1"/>
    <xf numFmtId="177" fontId="5" fillId="3" borderId="14" xfId="0" applyNumberFormat="1" applyFont="1" applyFill="1" applyBorder="1" applyAlignment="1"/>
    <xf numFmtId="177" fontId="1" fillId="2" borderId="1" xfId="0" applyFont="1" applyFill="1" applyBorder="1" applyAlignment="1"/>
    <xf numFmtId="177" fontId="2" fillId="0" borderId="5" xfId="1" applyBorder="1" applyAlignment="1">
      <alignment horizontal="center"/>
    </xf>
    <xf numFmtId="177" fontId="2" fillId="0" borderId="6" xfId="1" applyBorder="1" applyAlignment="1">
      <alignment horizontal="center"/>
    </xf>
    <xf numFmtId="177" fontId="1" fillId="2" borderId="7" xfId="0" applyFont="1" applyFill="1" applyBorder="1" applyAlignment="1">
      <alignment vertical="center"/>
    </xf>
    <xf numFmtId="177" fontId="4" fillId="2" borderId="7" xfId="0" applyFont="1" applyFill="1" applyBorder="1" applyAlignment="1">
      <alignment horizontal="right"/>
    </xf>
    <xf numFmtId="177" fontId="4" fillId="2" borderId="11" xfId="0" applyFont="1" applyFill="1" applyBorder="1" applyAlignment="1"/>
    <xf numFmtId="177" fontId="4" fillId="2" borderId="11" xfId="0" applyFont="1" applyFill="1" applyBorder="1" applyAlignment="1">
      <alignment horizontal="right"/>
    </xf>
    <xf numFmtId="177" fontId="4" fillId="2" borderId="11" xfId="0" applyFont="1" applyFill="1" applyBorder="1" applyAlignment="1">
      <alignment horizontal="center"/>
    </xf>
    <xf numFmtId="177" fontId="4" fillId="2" borderId="12" xfId="0" applyFont="1" applyFill="1" applyBorder="1" applyAlignment="1"/>
    <xf numFmtId="177" fontId="5" fillId="3" borderId="11" xfId="0" applyFont="1" applyFill="1" applyBorder="1" applyAlignment="1"/>
    <xf numFmtId="177" fontId="5" fillId="3" borderId="12" xfId="0" applyFont="1" applyFill="1" applyBorder="1" applyAlignment="1">
      <alignment horizontal="left"/>
    </xf>
    <xf numFmtId="177" fontId="5" fillId="0" borderId="11" xfId="0" applyFont="1" applyFill="1" applyBorder="1" applyAlignment="1"/>
    <xf numFmtId="0" fontId="5" fillId="0" borderId="0" xfId="0" applyNumberFormat="1" applyFont="1" applyAlignment="1"/>
    <xf numFmtId="177" fontId="5" fillId="3" borderId="14" xfId="0" applyFont="1" applyFill="1" applyBorder="1" applyAlignment="1"/>
    <xf numFmtId="177" fontId="1" fillId="5" borderId="1" xfId="0" applyFont="1" applyFill="1" applyBorder="1" applyAlignment="1"/>
    <xf numFmtId="177" fontId="1" fillId="5" borderId="7" xfId="0" applyFont="1" applyFill="1" applyBorder="1" applyAlignment="1">
      <alignment vertical="center"/>
    </xf>
    <xf numFmtId="177" fontId="2" fillId="0" borderId="11" xfId="1" applyBorder="1" applyAlignment="1">
      <alignment horizontal="center"/>
    </xf>
    <xf numFmtId="177" fontId="2" fillId="0" borderId="12" xfId="1" applyBorder="1" applyAlignment="1">
      <alignment horizontal="center"/>
    </xf>
    <xf numFmtId="177" fontId="4" fillId="5" borderId="7" xfId="0" applyFont="1" applyFill="1" applyBorder="1" applyAlignment="1">
      <alignment horizontal="right"/>
    </xf>
    <xf numFmtId="177" fontId="4" fillId="5" borderId="11" xfId="0" applyFont="1" applyFill="1" applyBorder="1" applyAlignment="1"/>
    <xf numFmtId="177" fontId="4" fillId="5" borderId="11" xfId="0" applyFont="1" applyFill="1" applyBorder="1" applyAlignment="1">
      <alignment horizontal="right"/>
    </xf>
    <xf numFmtId="177" fontId="4" fillId="5" borderId="11" xfId="0" applyFont="1" applyFill="1" applyBorder="1" applyAlignment="1">
      <alignment horizontal="center"/>
    </xf>
    <xf numFmtId="177" fontId="4" fillId="5" borderId="12" xfId="0" applyFont="1" applyFill="1" applyBorder="1" applyAlignment="1">
      <alignment horizontal="center"/>
    </xf>
    <xf numFmtId="177" fontId="5" fillId="3" borderId="7" xfId="0" applyFont="1" applyFill="1" applyBorder="1" applyAlignment="1"/>
    <xf numFmtId="177" fontId="5" fillId="3" borderId="12" xfId="0" applyFont="1" applyFill="1" applyBorder="1" applyAlignment="1">
      <alignment horizontal="center"/>
    </xf>
    <xf numFmtId="177" fontId="5" fillId="0" borderId="7" xfId="0" applyFont="1" applyFill="1" applyBorder="1" applyAlignment="1"/>
    <xf numFmtId="176" fontId="5" fillId="0" borderId="11" xfId="0" applyNumberFormat="1" applyFont="1" applyFill="1" applyBorder="1" applyAlignment="1">
      <alignment horizontal="center" vertical="center"/>
    </xf>
    <xf numFmtId="177" fontId="5" fillId="0" borderId="12" xfId="0" applyFont="1" applyFill="1" applyBorder="1" applyAlignment="1">
      <alignment horizontal="center"/>
    </xf>
    <xf numFmtId="0" fontId="1" fillId="5" borderId="1" xfId="0" applyNumberFormat="1" applyFont="1" applyFill="1" applyBorder="1" applyAlignment="1"/>
    <xf numFmtId="0" fontId="1" fillId="5" borderId="7" xfId="0" applyNumberFormat="1" applyFont="1" applyFill="1" applyBorder="1" applyAlignment="1">
      <alignment vertical="center"/>
    </xf>
    <xf numFmtId="0" fontId="4" fillId="5" borderId="7" xfId="0" applyNumberFormat="1" applyFont="1" applyFill="1" applyBorder="1" applyAlignment="1">
      <alignment horizontal="right"/>
    </xf>
    <xf numFmtId="0" fontId="4" fillId="5" borderId="11" xfId="0" applyNumberFormat="1" applyFont="1" applyFill="1" applyBorder="1" applyAlignment="1"/>
    <xf numFmtId="0" fontId="4" fillId="5" borderId="11" xfId="0" applyNumberFormat="1" applyFont="1" applyFill="1" applyBorder="1" applyAlignment="1">
      <alignment horizontal="right"/>
    </xf>
    <xf numFmtId="0" fontId="4" fillId="5" borderId="11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/>
    <xf numFmtId="0" fontId="4" fillId="3" borderId="11" xfId="0" applyNumberFormat="1" applyFont="1" applyFill="1" applyBorder="1" applyAlignment="1"/>
    <xf numFmtId="0" fontId="4" fillId="3" borderId="11" xfId="0" applyNumberFormat="1" applyFont="1" applyFill="1" applyBorder="1" applyAlignment="1">
      <alignment horizontal="center" vertical="center"/>
    </xf>
    <xf numFmtId="0" fontId="4" fillId="3" borderId="12" xfId="0" applyNumberFormat="1" applyFont="1" applyFill="1" applyBorder="1" applyAlignment="1">
      <alignment horizontal="center"/>
    </xf>
    <xf numFmtId="0" fontId="4" fillId="0" borderId="7" xfId="0" applyNumberFormat="1" applyFont="1" applyFill="1" applyBorder="1" applyAlignment="1"/>
    <xf numFmtId="0" fontId="4" fillId="0" borderId="11" xfId="0" applyNumberFormat="1" applyFont="1" applyFill="1" applyBorder="1" applyAlignment="1"/>
    <xf numFmtId="0" fontId="4" fillId="0" borderId="1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/>
    </xf>
    <xf numFmtId="0" fontId="6" fillId="0" borderId="0" xfId="0" applyNumberFormat="1" applyFont="1" applyAlignment="1"/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vertical="center"/>
    </xf>
    <xf numFmtId="0" fontId="4" fillId="3" borderId="13" xfId="0" applyNumberFormat="1" applyFont="1" applyFill="1" applyBorder="1" applyAlignment="1"/>
    <xf numFmtId="0" fontId="4" fillId="3" borderId="14" xfId="0" applyNumberFormat="1" applyFont="1" applyFill="1" applyBorder="1" applyAlignment="1"/>
    <xf numFmtId="177" fontId="4" fillId="6" borderId="7" xfId="0" applyFont="1" applyFill="1" applyBorder="1" applyAlignment="1"/>
    <xf numFmtId="177" fontId="4" fillId="6" borderId="11" xfId="0" applyFont="1" applyFill="1" applyBorder="1" applyAlignment="1"/>
    <xf numFmtId="176" fontId="4" fillId="6" borderId="11" xfId="0" applyNumberFormat="1" applyFont="1" applyFill="1" applyBorder="1" applyAlignment="1">
      <alignment horizontal="center" vertical="center"/>
    </xf>
    <xf numFmtId="177" fontId="4" fillId="6" borderId="12" xfId="0" applyFont="1" applyFill="1" applyBorder="1" applyAlignment="1"/>
    <xf numFmtId="177" fontId="4" fillId="0" borderId="7" xfId="0" applyFont="1" applyFill="1" applyBorder="1" applyAlignment="1"/>
    <xf numFmtId="177" fontId="4" fillId="0" borderId="11" xfId="0" applyFont="1" applyFill="1" applyBorder="1" applyAlignment="1"/>
    <xf numFmtId="176" fontId="4" fillId="0" borderId="11" xfId="0" applyNumberFormat="1" applyFont="1" applyFill="1" applyBorder="1" applyAlignment="1">
      <alignment horizontal="center" vertical="center"/>
    </xf>
    <xf numFmtId="177" fontId="4" fillId="0" borderId="12" xfId="0" applyFont="1" applyFill="1" applyBorder="1" applyAlignment="1"/>
    <xf numFmtId="177" fontId="4" fillId="6" borderId="12" xfId="0" applyFont="1" applyFill="1" applyBorder="1" applyAlignment="1">
      <alignment vertical="center"/>
    </xf>
    <xf numFmtId="177" fontId="4" fillId="6" borderId="13" xfId="0" applyFont="1" applyFill="1" applyBorder="1" applyAlignment="1"/>
    <xf numFmtId="177" fontId="4" fillId="6" borderId="14" xfId="0" applyFont="1" applyFill="1" applyBorder="1" applyAlignment="1"/>
    <xf numFmtId="0" fontId="4" fillId="6" borderId="7" xfId="0" applyNumberFormat="1" applyFont="1" applyFill="1" applyBorder="1" applyAlignment="1"/>
    <xf numFmtId="0" fontId="4" fillId="6" borderId="11" xfId="0" applyNumberFormat="1" applyFont="1" applyFill="1" applyBorder="1" applyAlignment="1"/>
    <xf numFmtId="177" fontId="5" fillId="0" borderId="12" xfId="0" applyFont="1" applyFill="1" applyBorder="1" applyAlignment="1"/>
    <xf numFmtId="0" fontId="4" fillId="6" borderId="13" xfId="0" applyNumberFormat="1" applyFont="1" applyFill="1" applyBorder="1" applyAlignment="1"/>
    <xf numFmtId="0" fontId="4" fillId="6" borderId="14" xfId="0" applyNumberFormat="1" applyFont="1" applyFill="1" applyBorder="1" applyAlignment="1"/>
    <xf numFmtId="177" fontId="0" fillId="0" borderId="0" xfId="0" applyAlignment="1">
      <alignment horizontal="center"/>
    </xf>
    <xf numFmtId="177" fontId="4" fillId="2" borderId="12" xfId="0" applyFont="1" applyFill="1" applyBorder="1" applyAlignment="1">
      <alignment horizontal="center"/>
    </xf>
    <xf numFmtId="177" fontId="4" fillId="3" borderId="7" xfId="0" applyFont="1" applyFill="1" applyBorder="1" applyAlignment="1"/>
    <xf numFmtId="177" fontId="4" fillId="3" borderId="11" xfId="0" applyFont="1" applyFill="1" applyBorder="1" applyAlignment="1"/>
    <xf numFmtId="176" fontId="4" fillId="3" borderId="11" xfId="0" applyNumberFormat="1" applyFont="1" applyFill="1" applyBorder="1" applyAlignment="1">
      <alignment horizontal="center" vertical="center"/>
    </xf>
    <xf numFmtId="177" fontId="4" fillId="3" borderId="12" xfId="0" applyFont="1" applyFill="1" applyBorder="1" applyAlignment="1">
      <alignment horizontal="center"/>
    </xf>
    <xf numFmtId="177" fontId="4" fillId="0" borderId="12" xfId="0" applyFont="1" applyFill="1" applyBorder="1" applyAlignment="1">
      <alignment horizontal="center"/>
    </xf>
    <xf numFmtId="176" fontId="4" fillId="2" borderId="11" xfId="0" applyNumberFormat="1" applyFont="1" applyFill="1" applyBorder="1" applyAlignment="1">
      <alignment horizontal="center" vertical="center"/>
    </xf>
    <xf numFmtId="177" fontId="5" fillId="2" borderId="11" xfId="0" applyFont="1" applyFill="1" applyBorder="1" applyAlignment="1"/>
    <xf numFmtId="177" fontId="5" fillId="5" borderId="11" xfId="0" applyFont="1" applyFill="1" applyBorder="1" applyAlignment="1"/>
    <xf numFmtId="176" fontId="4" fillId="5" borderId="11" xfId="0" applyNumberFormat="1" applyFont="1" applyFill="1" applyBorder="1" applyAlignment="1">
      <alignment horizontal="center" vertical="center"/>
    </xf>
    <xf numFmtId="177" fontId="4" fillId="3" borderId="13" xfId="0" applyFont="1" applyFill="1" applyBorder="1" applyAlignment="1"/>
    <xf numFmtId="177" fontId="4" fillId="3" borderId="14" xfId="0" applyFont="1" applyFill="1" applyBorder="1" applyAlignment="1"/>
    <xf numFmtId="176" fontId="4" fillId="3" borderId="14" xfId="0" applyNumberFormat="1" applyFont="1" applyFill="1" applyBorder="1" applyAlignment="1">
      <alignment horizontal="center" vertical="center"/>
    </xf>
    <xf numFmtId="177" fontId="4" fillId="3" borderId="15" xfId="0" applyFont="1" applyFill="1" applyBorder="1" applyAlignment="1">
      <alignment horizontal="center"/>
    </xf>
    <xf numFmtId="0" fontId="8" fillId="3" borderId="7" xfId="0" applyNumberFormat="1" applyFont="1" applyFill="1" applyBorder="1" applyAlignment="1"/>
    <xf numFmtId="0" fontId="8" fillId="3" borderId="11" xfId="0" applyNumberFormat="1" applyFont="1" applyFill="1" applyBorder="1" applyAlignment="1"/>
    <xf numFmtId="177" fontId="8" fillId="3" borderId="11" xfId="0" applyFont="1" applyFill="1" applyBorder="1" applyAlignment="1"/>
    <xf numFmtId="176" fontId="8" fillId="3" borderId="11" xfId="0" applyNumberFormat="1" applyFont="1" applyFill="1" applyBorder="1" applyAlignment="1">
      <alignment horizontal="center" vertical="center"/>
    </xf>
    <xf numFmtId="177" fontId="8" fillId="3" borderId="12" xfId="0" applyFont="1" applyFill="1" applyBorder="1" applyAlignment="1">
      <alignment horizontal="center"/>
    </xf>
    <xf numFmtId="0" fontId="8" fillId="0" borderId="7" xfId="0" applyNumberFormat="1" applyFont="1" applyFill="1" applyBorder="1" applyAlignment="1"/>
    <xf numFmtId="0" fontId="8" fillId="0" borderId="11" xfId="0" applyNumberFormat="1" applyFont="1" applyFill="1" applyBorder="1" applyAlignment="1"/>
    <xf numFmtId="177" fontId="8" fillId="0" borderId="11" xfId="0" applyFont="1" applyFill="1" applyBorder="1" applyAlignment="1"/>
    <xf numFmtId="176" fontId="8" fillId="0" borderId="11" xfId="0" applyNumberFormat="1" applyFont="1" applyFill="1" applyBorder="1" applyAlignment="1">
      <alignment horizontal="center" vertical="center"/>
    </xf>
    <xf numFmtId="177" fontId="8" fillId="0" borderId="12" xfId="0" applyFont="1" applyFill="1" applyBorder="1" applyAlignment="1">
      <alignment horizontal="center"/>
    </xf>
    <xf numFmtId="0" fontId="8" fillId="4" borderId="11" xfId="0" applyNumberFormat="1" applyFont="1" applyFill="1" applyBorder="1" applyAlignment="1"/>
    <xf numFmtId="0" fontId="8" fillId="3" borderId="13" xfId="0" applyNumberFormat="1" applyFont="1" applyFill="1" applyBorder="1" applyAlignment="1"/>
    <xf numFmtId="0" fontId="8" fillId="3" borderId="14" xfId="0" applyNumberFormat="1" applyFont="1" applyFill="1" applyBorder="1" applyAlignment="1"/>
    <xf numFmtId="177" fontId="8" fillId="3" borderId="14" xfId="0" applyFont="1" applyFill="1" applyBorder="1" applyAlignment="1"/>
    <xf numFmtId="176" fontId="8" fillId="3" borderId="14" xfId="0" applyNumberFormat="1" applyFont="1" applyFill="1" applyBorder="1" applyAlignment="1">
      <alignment horizontal="center" vertical="center"/>
    </xf>
    <xf numFmtId="177" fontId="8" fillId="3" borderId="15" xfId="0" applyFont="1" applyFill="1" applyBorder="1" applyAlignment="1">
      <alignment horizontal="center"/>
    </xf>
    <xf numFmtId="177" fontId="9" fillId="0" borderId="0" xfId="0" applyFont="1" applyAlignment="1"/>
    <xf numFmtId="177" fontId="10" fillId="0" borderId="11" xfId="0" applyFont="1" applyFill="1" applyBorder="1" applyAlignment="1"/>
    <xf numFmtId="177" fontId="5" fillId="4" borderId="12" xfId="0" applyFont="1" applyFill="1" applyBorder="1" applyAlignment="1">
      <alignment horizontal="center"/>
    </xf>
    <xf numFmtId="177" fontId="5" fillId="3" borderId="13" xfId="0" applyFont="1" applyFill="1" applyBorder="1" applyAlignment="1"/>
    <xf numFmtId="177" fontId="5" fillId="4" borderId="11" xfId="0" applyFont="1" applyFill="1" applyBorder="1" applyAlignment="1"/>
    <xf numFmtId="0" fontId="11" fillId="0" borderId="7" xfId="2" applyNumberFormat="1" applyFont="1" applyFill="1" applyBorder="1"/>
    <xf numFmtId="0" fontId="11" fillId="0" borderId="11" xfId="2" applyNumberFormat="1" applyFont="1" applyFill="1" applyBorder="1"/>
    <xf numFmtId="177" fontId="11" fillId="0" borderId="11" xfId="2" applyFont="1" applyFill="1" applyBorder="1"/>
    <xf numFmtId="176" fontId="11" fillId="0" borderId="11" xfId="2" applyNumberFormat="1" applyFont="1" applyFill="1" applyBorder="1" applyAlignment="1">
      <alignment horizontal="center" vertical="center"/>
    </xf>
    <xf numFmtId="177" fontId="11" fillId="0" borderId="12" xfId="2" applyFont="1" applyFill="1" applyBorder="1" applyAlignment="1">
      <alignment horizontal="center"/>
    </xf>
    <xf numFmtId="0" fontId="8" fillId="9" borderId="7" xfId="0" applyNumberFormat="1" applyFont="1" applyFill="1" applyBorder="1" applyAlignment="1"/>
    <xf numFmtId="0" fontId="8" fillId="9" borderId="11" xfId="0" applyNumberFormat="1" applyFont="1" applyFill="1" applyBorder="1" applyAlignment="1"/>
    <xf numFmtId="177" fontId="8" fillId="9" borderId="11" xfId="0" applyFont="1" applyFill="1" applyBorder="1" applyAlignment="1"/>
    <xf numFmtId="176" fontId="8" fillId="9" borderId="11" xfId="0" applyNumberFormat="1" applyFont="1" applyFill="1" applyBorder="1" applyAlignment="1">
      <alignment horizontal="center" vertical="center"/>
    </xf>
    <xf numFmtId="177" fontId="8" fillId="9" borderId="12" xfId="0" applyFont="1" applyFill="1" applyBorder="1" applyAlignment="1"/>
    <xf numFmtId="177" fontId="8" fillId="0" borderId="12" xfId="0" applyFont="1" applyFill="1" applyBorder="1" applyAlignment="1"/>
    <xf numFmtId="0" fontId="8" fillId="9" borderId="13" xfId="0" applyNumberFormat="1" applyFont="1" applyFill="1" applyBorder="1" applyAlignment="1"/>
    <xf numFmtId="0" fontId="8" fillId="9" borderId="14" xfId="0" applyNumberFormat="1" applyFont="1" applyFill="1" applyBorder="1" applyAlignment="1"/>
    <xf numFmtId="177" fontId="8" fillId="9" borderId="14" xfId="0" applyFont="1" applyFill="1" applyBorder="1" applyAlignment="1"/>
    <xf numFmtId="14" fontId="4" fillId="3" borderId="11" xfId="0" applyNumberFormat="1" applyFont="1" applyFill="1" applyBorder="1" applyAlignment="1">
      <alignment horizontal="center" vertical="center"/>
    </xf>
    <xf numFmtId="14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/>
    </xf>
    <xf numFmtId="0" fontId="13" fillId="0" borderId="7" xfId="2" applyNumberFormat="1" applyFont="1" applyFill="1" applyBorder="1"/>
    <xf numFmtId="0" fontId="13" fillId="0" borderId="11" xfId="2" applyNumberFormat="1" applyFont="1" applyFill="1" applyBorder="1"/>
    <xf numFmtId="177" fontId="13" fillId="0" borderId="11" xfId="2" applyFont="1" applyFill="1" applyBorder="1"/>
    <xf numFmtId="14" fontId="13" fillId="0" borderId="11" xfId="2" applyNumberFormat="1" applyFont="1" applyFill="1" applyBorder="1" applyAlignment="1">
      <alignment horizontal="center" vertical="center"/>
    </xf>
    <xf numFmtId="177" fontId="13" fillId="0" borderId="12" xfId="2" applyFont="1" applyFill="1" applyBorder="1" applyAlignment="1">
      <alignment horizontal="center"/>
    </xf>
    <xf numFmtId="14" fontId="4" fillId="0" borderId="11" xfId="0" applyNumberFormat="1" applyFont="1" applyFill="1" applyBorder="1" applyAlignment="1">
      <alignment horizontal="center" vertical="center"/>
    </xf>
    <xf numFmtId="14" fontId="4" fillId="3" borderId="14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/>
    </xf>
    <xf numFmtId="177" fontId="14" fillId="5" borderId="1" xfId="0" applyFont="1" applyFill="1" applyBorder="1" applyAlignment="1"/>
    <xf numFmtId="177" fontId="14" fillId="5" borderId="7" xfId="0" applyFont="1" applyFill="1" applyBorder="1" applyAlignment="1">
      <alignment vertical="center"/>
    </xf>
    <xf numFmtId="177" fontId="16" fillId="5" borderId="7" xfId="0" applyFont="1" applyFill="1" applyBorder="1" applyAlignment="1">
      <alignment horizontal="right"/>
    </xf>
    <xf numFmtId="177" fontId="16" fillId="5" borderId="11" xfId="0" applyFont="1" applyFill="1" applyBorder="1" applyAlignment="1"/>
    <xf numFmtId="177" fontId="16" fillId="5" borderId="11" xfId="0" applyFont="1" applyFill="1" applyBorder="1" applyAlignment="1">
      <alignment horizontal="right"/>
    </xf>
    <xf numFmtId="177" fontId="16" fillId="5" borderId="11" xfId="0" applyFont="1" applyFill="1" applyBorder="1" applyAlignment="1">
      <alignment horizontal="center"/>
    </xf>
    <xf numFmtId="177" fontId="16" fillId="5" borderId="12" xfId="0" applyFont="1" applyFill="1" applyBorder="1" applyAlignment="1"/>
    <xf numFmtId="177" fontId="13" fillId="10" borderId="7" xfId="0" applyFont="1" applyFill="1" applyBorder="1" applyAlignment="1"/>
    <xf numFmtId="177" fontId="13" fillId="10" borderId="11" xfId="0" applyFont="1" applyFill="1" applyBorder="1" applyAlignment="1"/>
    <xf numFmtId="176" fontId="13" fillId="10" borderId="11" xfId="0" applyNumberFormat="1" applyFont="1" applyFill="1" applyBorder="1" applyAlignment="1">
      <alignment horizontal="center" vertical="center"/>
    </xf>
    <xf numFmtId="177" fontId="13" fillId="10" borderId="12" xfId="0" applyFont="1" applyFill="1" applyBorder="1" applyAlignment="1"/>
    <xf numFmtId="177" fontId="13" fillId="0" borderId="7" xfId="0" applyFont="1" applyBorder="1" applyAlignment="1"/>
    <xf numFmtId="177" fontId="13" fillId="0" borderId="11" xfId="0" applyFont="1" applyBorder="1" applyAlignment="1"/>
    <xf numFmtId="176" fontId="13" fillId="0" borderId="11" xfId="0" applyNumberFormat="1" applyFont="1" applyFill="1" applyBorder="1" applyAlignment="1">
      <alignment horizontal="center" vertical="center"/>
    </xf>
    <xf numFmtId="177" fontId="13" fillId="0" borderId="12" xfId="0" applyFont="1" applyFill="1" applyBorder="1" applyAlignment="1"/>
    <xf numFmtId="177" fontId="13" fillId="0" borderId="11" xfId="0" applyFont="1" applyBorder="1" applyAlignment="1">
      <alignment wrapText="1"/>
    </xf>
    <xf numFmtId="177" fontId="13" fillId="10" borderId="13" xfId="0" applyFont="1" applyFill="1" applyBorder="1" applyAlignment="1"/>
    <xf numFmtId="177" fontId="13" fillId="10" borderId="14" xfId="0" applyFont="1" applyFill="1" applyBorder="1" applyAlignment="1"/>
    <xf numFmtId="176" fontId="13" fillId="10" borderId="14" xfId="0" applyNumberFormat="1" applyFont="1" applyFill="1" applyBorder="1" applyAlignment="1">
      <alignment horizontal="center" vertical="center"/>
    </xf>
    <xf numFmtId="177" fontId="13" fillId="10" borderId="15" xfId="0" applyFont="1" applyFill="1" applyBorder="1" applyAlignment="1"/>
    <xf numFmtId="177" fontId="13" fillId="0" borderId="11" xfId="0" applyFont="1" applyFill="1" applyBorder="1" applyAlignment="1"/>
    <xf numFmtId="177" fontId="14" fillId="5" borderId="1" xfId="2" applyFont="1" applyFill="1" applyBorder="1"/>
    <xf numFmtId="177" fontId="14" fillId="5" borderId="7" xfId="2" applyFont="1" applyFill="1" applyBorder="1" applyAlignment="1">
      <alignment vertical="center"/>
    </xf>
    <xf numFmtId="177" fontId="16" fillId="5" borderId="7" xfId="2" applyFont="1" applyFill="1" applyBorder="1" applyAlignment="1">
      <alignment horizontal="right"/>
    </xf>
    <xf numFmtId="177" fontId="16" fillId="5" borderId="11" xfId="2" applyFont="1" applyFill="1" applyBorder="1"/>
    <xf numFmtId="177" fontId="16" fillId="5" borderId="11" xfId="2" applyFont="1" applyFill="1" applyBorder="1" applyAlignment="1">
      <alignment horizontal="right"/>
    </xf>
    <xf numFmtId="177" fontId="16" fillId="5" borderId="11" xfId="2" applyFont="1" applyFill="1" applyBorder="1" applyAlignment="1">
      <alignment horizontal="center"/>
    </xf>
    <xf numFmtId="177" fontId="16" fillId="5" borderId="12" xfId="2" applyFont="1" applyFill="1" applyBorder="1" applyAlignment="1">
      <alignment horizontal="center"/>
    </xf>
    <xf numFmtId="0" fontId="13" fillId="3" borderId="7" xfId="2" applyNumberFormat="1" applyFont="1" applyFill="1" applyBorder="1"/>
    <xf numFmtId="0" fontId="13" fillId="3" borderId="11" xfId="2" applyNumberFormat="1" applyFont="1" applyFill="1" applyBorder="1"/>
    <xf numFmtId="177" fontId="13" fillId="3" borderId="11" xfId="2" applyFont="1" applyFill="1" applyBorder="1"/>
    <xf numFmtId="176" fontId="13" fillId="3" borderId="11" xfId="2" applyNumberFormat="1" applyFont="1" applyFill="1" applyBorder="1" applyAlignment="1">
      <alignment horizontal="center" vertical="center"/>
    </xf>
    <xf numFmtId="177" fontId="13" fillId="3" borderId="12" xfId="2" applyFont="1" applyFill="1" applyBorder="1" applyAlignment="1">
      <alignment horizontal="center"/>
    </xf>
    <xf numFmtId="176" fontId="13" fillId="0" borderId="11" xfId="2" applyNumberFormat="1" applyFont="1" applyFill="1" applyBorder="1" applyAlignment="1">
      <alignment horizontal="center" vertical="center"/>
    </xf>
    <xf numFmtId="0" fontId="16" fillId="0" borderId="7" xfId="2" applyNumberFormat="1" applyFont="1" applyFill="1" applyBorder="1"/>
    <xf numFmtId="0" fontId="16" fillId="0" borderId="11" xfId="2" applyNumberFormat="1" applyFont="1" applyFill="1" applyBorder="1"/>
    <xf numFmtId="177" fontId="16" fillId="0" borderId="11" xfId="2" applyFont="1" applyFill="1" applyBorder="1"/>
    <xf numFmtId="176" fontId="16" fillId="0" borderId="11" xfId="2" applyNumberFormat="1" applyFont="1" applyFill="1" applyBorder="1" applyAlignment="1">
      <alignment horizontal="center" vertical="center"/>
    </xf>
    <xf numFmtId="177" fontId="16" fillId="0" borderId="12" xfId="2" applyFont="1" applyFill="1" applyBorder="1" applyAlignment="1">
      <alignment horizontal="center"/>
    </xf>
    <xf numFmtId="0" fontId="13" fillId="3" borderId="13" xfId="2" applyNumberFormat="1" applyFont="1" applyFill="1" applyBorder="1"/>
    <xf numFmtId="0" fontId="13" fillId="3" borderId="14" xfId="2" applyNumberFormat="1" applyFont="1" applyFill="1" applyBorder="1"/>
    <xf numFmtId="177" fontId="13" fillId="3" borderId="14" xfId="2" applyFont="1" applyFill="1" applyBorder="1"/>
    <xf numFmtId="0" fontId="13" fillId="10" borderId="7" xfId="2" applyNumberFormat="1" applyFont="1" applyFill="1" applyBorder="1"/>
    <xf numFmtId="0" fontId="13" fillId="10" borderId="11" xfId="2" applyNumberFormat="1" applyFont="1" applyFill="1" applyBorder="1"/>
    <xf numFmtId="177" fontId="13" fillId="10" borderId="11" xfId="2" applyFont="1" applyFill="1" applyBorder="1"/>
    <xf numFmtId="176" fontId="13" fillId="10" borderId="11" xfId="2" applyNumberFormat="1" applyFont="1" applyFill="1" applyBorder="1" applyAlignment="1">
      <alignment horizontal="center" vertical="center"/>
    </xf>
    <xf numFmtId="177" fontId="13" fillId="10" borderId="12" xfId="2" applyFont="1" applyFill="1" applyBorder="1" applyAlignment="1">
      <alignment horizontal="center"/>
    </xf>
    <xf numFmtId="0" fontId="13" fillId="10" borderId="13" xfId="2" applyNumberFormat="1" applyFont="1" applyFill="1" applyBorder="1"/>
    <xf numFmtId="0" fontId="13" fillId="10" borderId="14" xfId="2" applyNumberFormat="1" applyFont="1" applyFill="1" applyBorder="1"/>
    <xf numFmtId="177" fontId="13" fillId="10" borderId="14" xfId="2" applyFont="1" applyFill="1" applyBorder="1"/>
    <xf numFmtId="0" fontId="16" fillId="10" borderId="7" xfId="2" applyNumberFormat="1" applyFont="1" applyFill="1" applyBorder="1"/>
    <xf numFmtId="0" fontId="16" fillId="10" borderId="11" xfId="2" applyNumberFormat="1" applyFont="1" applyFill="1" applyBorder="1"/>
    <xf numFmtId="177" fontId="16" fillId="10" borderId="11" xfId="2" applyFont="1" applyFill="1" applyBorder="1"/>
    <xf numFmtId="176" fontId="16" fillId="10" borderId="11" xfId="2" applyNumberFormat="1" applyFont="1" applyFill="1" applyBorder="1" applyAlignment="1">
      <alignment horizontal="center" vertical="center"/>
    </xf>
    <xf numFmtId="177" fontId="16" fillId="10" borderId="12" xfId="2" applyFont="1" applyFill="1" applyBorder="1" applyAlignment="1">
      <alignment horizontal="center"/>
    </xf>
    <xf numFmtId="0" fontId="16" fillId="10" borderId="13" xfId="2" applyNumberFormat="1" applyFont="1" applyFill="1" applyBorder="1"/>
    <xf numFmtId="0" fontId="16" fillId="10" borderId="14" xfId="2" applyNumberFormat="1" applyFont="1" applyFill="1" applyBorder="1"/>
    <xf numFmtId="177" fontId="16" fillId="10" borderId="14" xfId="2" applyFont="1" applyFill="1" applyBorder="1"/>
    <xf numFmtId="177" fontId="17" fillId="0" borderId="0" xfId="2"/>
    <xf numFmtId="177" fontId="13" fillId="10" borderId="12" xfId="2" applyFont="1" applyFill="1" applyBorder="1" applyAlignment="1">
      <alignment horizontal="center" vertical="center"/>
    </xf>
    <xf numFmtId="176" fontId="13" fillId="10" borderId="14" xfId="2" applyNumberFormat="1" applyFont="1" applyFill="1" applyBorder="1" applyAlignment="1">
      <alignment horizontal="center" vertical="center"/>
    </xf>
    <xf numFmtId="177" fontId="13" fillId="10" borderId="15" xfId="2" applyFont="1" applyFill="1" applyBorder="1" applyAlignment="1">
      <alignment horizontal="center" vertical="center"/>
    </xf>
    <xf numFmtId="0" fontId="18" fillId="11" borderId="7" xfId="0" applyNumberFormat="1" applyFont="1" applyFill="1" applyBorder="1" applyAlignment="1"/>
    <xf numFmtId="0" fontId="18" fillId="11" borderId="11" xfId="0" applyNumberFormat="1" applyFont="1" applyFill="1" applyBorder="1" applyAlignment="1"/>
    <xf numFmtId="177" fontId="18" fillId="11" borderId="11" xfId="0" applyFont="1" applyFill="1" applyBorder="1" applyAlignment="1"/>
    <xf numFmtId="176" fontId="18" fillId="11" borderId="11" xfId="0" applyNumberFormat="1" applyFont="1" applyFill="1" applyBorder="1" applyAlignment="1">
      <alignment horizontal="center" vertical="center"/>
    </xf>
    <xf numFmtId="177" fontId="18" fillId="11" borderId="12" xfId="0" applyFont="1" applyFill="1" applyBorder="1" applyAlignment="1"/>
    <xf numFmtId="0" fontId="8" fillId="4" borderId="7" xfId="0" applyNumberFormat="1" applyFont="1" applyFill="1" applyBorder="1" applyAlignment="1"/>
    <xf numFmtId="177" fontId="8" fillId="4" borderId="11" xfId="0" applyFont="1" applyFill="1" applyBorder="1" applyAlignment="1"/>
    <xf numFmtId="177" fontId="8" fillId="0" borderId="12" xfId="0" applyFont="1" applyFill="1" applyBorder="1" applyAlignment="1">
      <alignment vertical="center"/>
    </xf>
    <xf numFmtId="0" fontId="18" fillId="0" borderId="7" xfId="0" applyNumberFormat="1" applyFont="1" applyFill="1" applyBorder="1" applyAlignment="1"/>
    <xf numFmtId="0" fontId="18" fillId="0" borderId="11" xfId="0" applyNumberFormat="1" applyFont="1" applyFill="1" applyBorder="1" applyAlignment="1"/>
    <xf numFmtId="177" fontId="18" fillId="0" borderId="11" xfId="0" applyFont="1" applyFill="1" applyBorder="1" applyAlignment="1"/>
    <xf numFmtId="176" fontId="18" fillId="0" borderId="11" xfId="0" applyNumberFormat="1" applyFont="1" applyFill="1" applyBorder="1" applyAlignment="1">
      <alignment horizontal="center" vertical="center"/>
    </xf>
    <xf numFmtId="177" fontId="18" fillId="0" borderId="12" xfId="0" applyFont="1" applyFill="1" applyBorder="1" applyAlignment="1">
      <alignment vertical="center"/>
    </xf>
    <xf numFmtId="0" fontId="18" fillId="11" borderId="13" xfId="0" applyNumberFormat="1" applyFont="1" applyFill="1" applyBorder="1" applyAlignment="1"/>
    <xf numFmtId="0" fontId="18" fillId="11" borderId="14" xfId="0" applyNumberFormat="1" applyFont="1" applyFill="1" applyBorder="1" applyAlignment="1"/>
    <xf numFmtId="177" fontId="18" fillId="11" borderId="14" xfId="0" applyFont="1" applyFill="1" applyBorder="1" applyAlignment="1"/>
    <xf numFmtId="176" fontId="4" fillId="6" borderId="14" xfId="0" applyNumberFormat="1" applyFont="1" applyFill="1" applyBorder="1" applyAlignment="1">
      <alignment horizontal="center" vertical="center"/>
    </xf>
    <xf numFmtId="177" fontId="4" fillId="6" borderId="15" xfId="0" applyFont="1" applyFill="1" applyBorder="1" applyAlignment="1">
      <alignment vertical="center"/>
    </xf>
    <xf numFmtId="177" fontId="8" fillId="3" borderId="12" xfId="0" applyFont="1" applyFill="1" applyBorder="1" applyAlignment="1">
      <alignment horizontal="left"/>
    </xf>
    <xf numFmtId="176" fontId="8" fillId="4" borderId="11" xfId="0" applyNumberFormat="1" applyFont="1" applyFill="1" applyBorder="1" applyAlignment="1">
      <alignment horizontal="center" vertical="center"/>
    </xf>
    <xf numFmtId="177" fontId="8" fillId="0" borderId="12" xfId="0" applyFont="1" applyFill="1" applyBorder="1" applyAlignment="1">
      <alignment horizontal="left"/>
    </xf>
    <xf numFmtId="0" fontId="8" fillId="0" borderId="0" xfId="0" applyNumberFormat="1" applyFont="1" applyAlignment="1"/>
    <xf numFmtId="0" fontId="13" fillId="12" borderId="7" xfId="2" applyNumberFormat="1" applyFont="1" applyFill="1" applyBorder="1"/>
    <xf numFmtId="0" fontId="13" fillId="12" borderId="11" xfId="2" applyNumberFormat="1" applyFont="1" applyFill="1" applyBorder="1"/>
    <xf numFmtId="177" fontId="13" fillId="12" borderId="11" xfId="2" applyFont="1" applyFill="1" applyBorder="1"/>
    <xf numFmtId="176" fontId="13" fillId="12" borderId="11" xfId="2" applyNumberFormat="1" applyFont="1" applyFill="1" applyBorder="1" applyAlignment="1">
      <alignment horizontal="center" vertical="center"/>
    </xf>
    <xf numFmtId="177" fontId="13" fillId="12" borderId="12" xfId="2" applyFont="1" applyFill="1" applyBorder="1" applyAlignment="1">
      <alignment horizontal="center"/>
    </xf>
    <xf numFmtId="0" fontId="13" fillId="12" borderId="13" xfId="2" applyNumberFormat="1" applyFont="1" applyFill="1" applyBorder="1"/>
    <xf numFmtId="0" fontId="13" fillId="12" borderId="14" xfId="2" applyNumberFormat="1" applyFont="1" applyFill="1" applyBorder="1"/>
    <xf numFmtId="177" fontId="13" fillId="12" borderId="14" xfId="2" applyFont="1" applyFill="1" applyBorder="1"/>
    <xf numFmtId="0" fontId="13" fillId="4" borderId="7" xfId="2" applyNumberFormat="1" applyFont="1" applyFill="1" applyBorder="1"/>
    <xf numFmtId="0" fontId="13" fillId="4" borderId="11" xfId="2" applyNumberFormat="1" applyFont="1" applyFill="1" applyBorder="1"/>
    <xf numFmtId="177" fontId="13" fillId="4" borderId="11" xfId="2" applyFont="1" applyFill="1" applyBorder="1"/>
    <xf numFmtId="176" fontId="13" fillId="4" borderId="11" xfId="2" applyNumberFormat="1" applyFont="1" applyFill="1" applyBorder="1" applyAlignment="1">
      <alignment horizontal="center" vertical="center"/>
    </xf>
    <xf numFmtId="177" fontId="13" fillId="4" borderId="12" xfId="2" applyFont="1" applyFill="1" applyBorder="1" applyAlignment="1">
      <alignment horizontal="center"/>
    </xf>
    <xf numFmtId="177" fontId="13" fillId="10" borderId="15" xfId="2" applyFont="1" applyFill="1" applyBorder="1" applyAlignment="1">
      <alignment horizontal="center"/>
    </xf>
    <xf numFmtId="177" fontId="5" fillId="0" borderId="12" xfId="0" applyFont="1" applyFill="1" applyBorder="1" applyAlignment="1">
      <alignment horizontal="left"/>
    </xf>
    <xf numFmtId="177" fontId="5" fillId="0" borderId="12" xfId="0" applyFont="1" applyFill="1" applyBorder="1" applyAlignment="1">
      <alignment vertical="center"/>
    </xf>
    <xf numFmtId="0" fontId="4" fillId="9" borderId="7" xfId="0" applyNumberFormat="1" applyFont="1" applyFill="1" applyBorder="1" applyAlignment="1"/>
    <xf numFmtId="0" fontId="4" fillId="9" borderId="11" xfId="0" applyNumberFormat="1" applyFont="1" applyFill="1" applyBorder="1" applyAlignment="1"/>
    <xf numFmtId="177" fontId="4" fillId="9" borderId="11" xfId="0" applyFont="1" applyFill="1" applyBorder="1" applyAlignment="1"/>
    <xf numFmtId="176" fontId="4" fillId="9" borderId="11" xfId="0" applyNumberFormat="1" applyFont="1" applyFill="1" applyBorder="1" applyAlignment="1">
      <alignment horizontal="center" vertical="center"/>
    </xf>
    <xf numFmtId="177" fontId="4" fillId="9" borderId="12" xfId="0" applyFont="1" applyFill="1" applyBorder="1" applyAlignment="1"/>
    <xf numFmtId="177" fontId="4" fillId="0" borderId="12" xfId="0" applyFont="1" applyFill="1" applyBorder="1" applyAlignment="1">
      <alignment vertical="center"/>
    </xf>
    <xf numFmtId="0" fontId="4" fillId="9" borderId="13" xfId="0" applyNumberFormat="1" applyFont="1" applyFill="1" applyBorder="1" applyAlignment="1"/>
    <xf numFmtId="0" fontId="4" fillId="9" borderId="14" xfId="0" applyNumberFormat="1" applyFont="1" applyFill="1" applyBorder="1" applyAlignment="1"/>
    <xf numFmtId="177" fontId="4" fillId="9" borderId="14" xfId="0" applyFont="1" applyFill="1" applyBorder="1" applyAlignment="1"/>
    <xf numFmtId="177" fontId="4" fillId="6" borderId="15" xfId="0" applyFont="1" applyFill="1" applyBorder="1" applyAlignment="1"/>
    <xf numFmtId="177" fontId="4" fillId="5" borderId="12" xfId="0" applyFont="1" applyFill="1" applyBorder="1" applyAlignment="1"/>
    <xf numFmtId="177" fontId="4" fillId="13" borderId="7" xfId="0" applyFont="1" applyFill="1" applyBorder="1" applyAlignment="1"/>
    <xf numFmtId="177" fontId="4" fillId="13" borderId="11" xfId="0" applyFont="1" applyFill="1" applyBorder="1" applyAlignment="1"/>
    <xf numFmtId="176" fontId="4" fillId="13" borderId="11" xfId="0" applyNumberFormat="1" applyFont="1" applyFill="1" applyBorder="1" applyAlignment="1">
      <alignment horizontal="center" vertical="center"/>
    </xf>
    <xf numFmtId="177" fontId="4" fillId="13" borderId="12" xfId="0" applyFont="1" applyFill="1" applyBorder="1" applyAlignment="1"/>
    <xf numFmtId="177" fontId="4" fillId="13" borderId="13" xfId="0" applyFont="1" applyFill="1" applyBorder="1" applyAlignment="1"/>
    <xf numFmtId="177" fontId="4" fillId="13" borderId="14" xfId="0" applyFont="1" applyFill="1" applyBorder="1" applyAlignment="1"/>
    <xf numFmtId="176" fontId="4" fillId="13" borderId="14" xfId="0" applyNumberFormat="1" applyFont="1" applyFill="1" applyBorder="1" applyAlignment="1">
      <alignment horizontal="center" vertical="center"/>
    </xf>
    <xf numFmtId="177" fontId="4" fillId="13" borderId="15" xfId="0" applyFont="1" applyFill="1" applyBorder="1" applyAlignment="1"/>
    <xf numFmtId="177" fontId="4" fillId="3" borderId="12" xfId="0" applyFont="1" applyFill="1" applyBorder="1" applyAlignment="1"/>
    <xf numFmtId="177" fontId="4" fillId="3" borderId="15" xfId="0" applyFont="1" applyFill="1" applyBorder="1" applyAlignment="1"/>
    <xf numFmtId="0" fontId="4" fillId="3" borderId="12" xfId="0" applyNumberFormat="1" applyFont="1" applyFill="1" applyBorder="1" applyAlignment="1"/>
    <xf numFmtId="0" fontId="4" fillId="0" borderId="12" xfId="0" applyNumberFormat="1" applyFont="1" applyFill="1" applyBorder="1" applyAlignment="1"/>
    <xf numFmtId="14" fontId="8" fillId="0" borderId="11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/>
    <xf numFmtId="0" fontId="5" fillId="0" borderId="12" xfId="0" applyNumberFormat="1" applyFont="1" applyFill="1" applyBorder="1" applyAlignment="1"/>
    <xf numFmtId="0" fontId="4" fillId="3" borderId="15" xfId="0" applyNumberFormat="1" applyFont="1" applyFill="1" applyBorder="1" applyAlignment="1"/>
    <xf numFmtId="177" fontId="19" fillId="0" borderId="0" xfId="0" applyFont="1" applyAlignment="1">
      <alignment vertical="center"/>
    </xf>
    <xf numFmtId="177" fontId="0" fillId="0" borderId="0" xfId="0" applyAlignment="1">
      <alignment vertical="center"/>
    </xf>
    <xf numFmtId="177" fontId="0" fillId="3" borderId="7" xfId="0" applyFont="1" applyFill="1" applyBorder="1" applyAlignment="1">
      <alignment vertical="center"/>
    </xf>
    <xf numFmtId="177" fontId="0" fillId="3" borderId="11" xfId="0" applyFont="1" applyFill="1" applyBorder="1" applyAlignment="1">
      <alignment vertical="center"/>
    </xf>
    <xf numFmtId="177" fontId="0" fillId="3" borderId="12" xfId="0" applyFont="1" applyFill="1" applyBorder="1" applyAlignment="1">
      <alignment vertical="center"/>
    </xf>
    <xf numFmtId="0" fontId="6" fillId="5" borderId="7" xfId="0" applyNumberFormat="1" applyFont="1" applyFill="1" applyBorder="1" applyAlignment="1">
      <alignment vertical="center"/>
    </xf>
    <xf numFmtId="177" fontId="6" fillId="5" borderId="11" xfId="0" applyFont="1" applyFill="1" applyBorder="1" applyAlignment="1">
      <alignment vertical="center"/>
    </xf>
    <xf numFmtId="177" fontId="22" fillId="5" borderId="11" xfId="1" applyFont="1" applyFill="1" applyBorder="1" applyAlignment="1">
      <alignment vertical="center"/>
    </xf>
    <xf numFmtId="177" fontId="6" fillId="5" borderId="11" xfId="1" applyFont="1" applyFill="1" applyBorder="1" applyAlignment="1">
      <alignment vertical="center"/>
    </xf>
    <xf numFmtId="176" fontId="6" fillId="5" borderId="11" xfId="0" applyNumberFormat="1" applyFont="1" applyFill="1" applyBorder="1" applyAlignment="1">
      <alignment horizontal="center" vertical="center"/>
    </xf>
    <xf numFmtId="177" fontId="6" fillId="5" borderId="12" xfId="0" applyFont="1" applyFill="1" applyBorder="1" applyAlignment="1">
      <alignment vertical="center"/>
    </xf>
    <xf numFmtId="0" fontId="6" fillId="0" borderId="7" xfId="0" applyNumberFormat="1" applyFont="1" applyFill="1" applyBorder="1" applyAlignment="1">
      <alignment vertical="center"/>
    </xf>
    <xf numFmtId="177" fontId="6" fillId="0" borderId="11" xfId="0" applyFont="1" applyFill="1" applyBorder="1" applyAlignment="1">
      <alignment vertical="center"/>
    </xf>
    <xf numFmtId="177" fontId="22" fillId="0" borderId="11" xfId="1" applyFont="1" applyFill="1" applyBorder="1" applyAlignment="1">
      <alignment vertical="center"/>
    </xf>
    <xf numFmtId="177" fontId="6" fillId="0" borderId="11" xfId="1" applyFont="1" applyFill="1" applyBorder="1" applyAlignment="1">
      <alignment vertical="center"/>
    </xf>
    <xf numFmtId="176" fontId="6" fillId="0" borderId="11" xfId="0" applyNumberFormat="1" applyFont="1" applyFill="1" applyBorder="1" applyAlignment="1">
      <alignment horizontal="center" vertical="center"/>
    </xf>
    <xf numFmtId="177" fontId="6" fillId="0" borderId="12" xfId="0" applyFont="1" applyFill="1" applyBorder="1" applyAlignment="1">
      <alignment vertical="center"/>
    </xf>
    <xf numFmtId="177" fontId="23" fillId="0" borderId="0" xfId="1" applyFont="1">
      <alignment vertical="center"/>
    </xf>
    <xf numFmtId="0" fontId="6" fillId="0" borderId="16" xfId="0" applyNumberFormat="1" applyFont="1" applyFill="1" applyBorder="1" applyAlignment="1">
      <alignment vertical="center"/>
    </xf>
    <xf numFmtId="177" fontId="6" fillId="0" borderId="0" xfId="0" applyFont="1" applyFill="1" applyBorder="1" applyAlignment="1">
      <alignment vertical="center"/>
    </xf>
    <xf numFmtId="177" fontId="22" fillId="0" borderId="0" xfId="0" applyFont="1" applyFill="1" applyBorder="1" applyAlignment="1">
      <alignment vertical="center"/>
    </xf>
    <xf numFmtId="177" fontId="6" fillId="0" borderId="17" xfId="0" applyFont="1" applyFill="1" applyBorder="1" applyAlignment="1">
      <alignment vertical="center"/>
    </xf>
    <xf numFmtId="177" fontId="24" fillId="0" borderId="0" xfId="1" applyFont="1">
      <alignment vertical="center"/>
    </xf>
    <xf numFmtId="0" fontId="25" fillId="0" borderId="7" xfId="0" applyNumberFormat="1" applyFont="1" applyFill="1" applyBorder="1" applyAlignment="1"/>
    <xf numFmtId="177" fontId="25" fillId="0" borderId="11" xfId="0" applyFont="1" applyFill="1" applyBorder="1" applyAlignment="1"/>
    <xf numFmtId="177" fontId="24" fillId="0" borderId="11" xfId="1" applyFont="1" applyFill="1" applyBorder="1" applyAlignment="1"/>
    <xf numFmtId="177" fontId="26" fillId="0" borderId="11" xfId="1" applyFont="1" applyFill="1" applyBorder="1" applyAlignment="1"/>
    <xf numFmtId="177" fontId="6" fillId="0" borderId="0" xfId="0" applyFont="1" applyAlignment="1"/>
    <xf numFmtId="177" fontId="6" fillId="0" borderId="18" xfId="0" applyFont="1" applyFill="1" applyBorder="1" applyAlignment="1"/>
    <xf numFmtId="14" fontId="6" fillId="0" borderId="0" xfId="0" applyNumberFormat="1" applyFont="1" applyAlignment="1"/>
    <xf numFmtId="177" fontId="6" fillId="0" borderId="19" xfId="0" applyFont="1" applyFill="1" applyBorder="1" applyAlignment="1">
      <alignment vertical="center"/>
    </xf>
    <xf numFmtId="177" fontId="27" fillId="0" borderId="0" xfId="1" applyFont="1" applyAlignment="1"/>
    <xf numFmtId="0" fontId="9" fillId="0" borderId="7" xfId="0" applyNumberFormat="1" applyFont="1" applyFill="1" applyBorder="1" applyAlignment="1">
      <alignment vertical="center"/>
    </xf>
    <xf numFmtId="177" fontId="9" fillId="0" borderId="11" xfId="0" applyFont="1" applyFill="1" applyBorder="1" applyAlignment="1">
      <alignment vertical="center"/>
    </xf>
    <xf numFmtId="176" fontId="9" fillId="0" borderId="11" xfId="0" applyNumberFormat="1" applyFont="1" applyFill="1" applyBorder="1" applyAlignment="1">
      <alignment horizontal="center" vertical="center"/>
    </xf>
    <xf numFmtId="177" fontId="9" fillId="0" borderId="12" xfId="0" applyFont="1" applyFill="1" applyBorder="1" applyAlignment="1">
      <alignment vertical="center"/>
    </xf>
    <xf numFmtId="177" fontId="24" fillId="0" borderId="11" xfId="1" applyFont="1" applyFill="1" applyBorder="1" applyAlignment="1">
      <alignment vertical="center"/>
    </xf>
    <xf numFmtId="0" fontId="6" fillId="0" borderId="20" xfId="0" applyNumberFormat="1" applyFont="1" applyFill="1" applyBorder="1" applyAlignment="1">
      <alignment vertical="center"/>
    </xf>
    <xf numFmtId="177" fontId="6" fillId="0" borderId="21" xfId="0" applyFont="1" applyFill="1" applyBorder="1" applyAlignment="1">
      <alignment vertical="center"/>
    </xf>
    <xf numFmtId="177" fontId="24" fillId="0" borderId="21" xfId="1" applyFont="1" applyFill="1" applyBorder="1" applyAlignment="1">
      <alignment vertical="center"/>
    </xf>
    <xf numFmtId="177" fontId="6" fillId="0" borderId="0" xfId="0" applyFont="1">
      <alignment vertical="center"/>
    </xf>
    <xf numFmtId="176" fontId="6" fillId="0" borderId="21" xfId="0" applyNumberFormat="1" applyFont="1" applyFill="1" applyBorder="1" applyAlignment="1">
      <alignment horizontal="center" vertical="center"/>
    </xf>
    <xf numFmtId="177" fontId="6" fillId="0" borderId="22" xfId="0" applyFont="1" applyFill="1" applyBorder="1" applyAlignment="1">
      <alignment vertical="center"/>
    </xf>
    <xf numFmtId="0" fontId="9" fillId="0" borderId="20" xfId="0" applyNumberFormat="1" applyFont="1" applyFill="1" applyBorder="1" applyAlignment="1">
      <alignment vertical="center"/>
    </xf>
    <xf numFmtId="177" fontId="9" fillId="0" borderId="21" xfId="0" applyFont="1" applyFill="1" applyBorder="1" applyAlignment="1">
      <alignment vertical="center"/>
    </xf>
    <xf numFmtId="177" fontId="28" fillId="0" borderId="21" xfId="1" applyFont="1" applyFill="1" applyBorder="1" applyAlignment="1">
      <alignment vertical="center"/>
    </xf>
    <xf numFmtId="177" fontId="9" fillId="0" borderId="0" xfId="0" applyFont="1">
      <alignment vertical="center"/>
    </xf>
    <xf numFmtId="176" fontId="9" fillId="0" borderId="21" xfId="0" applyNumberFormat="1" applyFont="1" applyFill="1" applyBorder="1" applyAlignment="1">
      <alignment horizontal="center" vertical="center"/>
    </xf>
    <xf numFmtId="177" fontId="9" fillId="0" borderId="22" xfId="0" applyFont="1" applyFill="1" applyBorder="1" applyAlignment="1">
      <alignment vertical="center"/>
    </xf>
    <xf numFmtId="177" fontId="26" fillId="0" borderId="21" xfId="1" applyFont="1" applyFill="1" applyBorder="1" applyAlignment="1">
      <alignment vertical="center"/>
    </xf>
    <xf numFmtId="177" fontId="24" fillId="0" borderId="0" xfId="1" applyFont="1" applyFill="1" applyBorder="1" applyAlignment="1"/>
    <xf numFmtId="177" fontId="6" fillId="0" borderId="0" xfId="0" applyFont="1" applyAlignment="1">
      <alignment vertical="center"/>
    </xf>
    <xf numFmtId="176" fontId="25" fillId="0" borderId="11" xfId="0" applyNumberFormat="1" applyFont="1" applyFill="1" applyBorder="1" applyAlignment="1">
      <alignment horizontal="center" vertical="center"/>
    </xf>
    <xf numFmtId="177" fontId="25" fillId="0" borderId="12" xfId="0" applyFont="1" applyFill="1" applyBorder="1" applyAlignment="1">
      <alignment vertical="center"/>
    </xf>
    <xf numFmtId="177" fontId="30" fillId="0" borderId="0" xfId="1" applyFont="1" applyFill="1" applyBorder="1" applyAlignment="1">
      <alignment vertical="center"/>
    </xf>
    <xf numFmtId="0" fontId="6" fillId="14" borderId="7" xfId="0" applyNumberFormat="1" applyFont="1" applyFill="1" applyBorder="1" applyAlignment="1">
      <alignment vertical="center"/>
    </xf>
    <xf numFmtId="177" fontId="6" fillId="14" borderId="11" xfId="0" applyFont="1" applyFill="1" applyBorder="1" applyAlignment="1">
      <alignment vertical="center"/>
    </xf>
    <xf numFmtId="177" fontId="26" fillId="14" borderId="0" xfId="1" applyFont="1" applyFill="1">
      <alignment vertical="center"/>
    </xf>
    <xf numFmtId="176" fontId="6" fillId="14" borderId="11" xfId="0" applyNumberFormat="1" applyFont="1" applyFill="1" applyBorder="1" applyAlignment="1">
      <alignment horizontal="center" vertical="center"/>
    </xf>
    <xf numFmtId="177" fontId="6" fillId="14" borderId="12" xfId="0" applyFont="1" applyFill="1" applyBorder="1" applyAlignment="1">
      <alignment vertical="center"/>
    </xf>
    <xf numFmtId="177" fontId="24" fillId="14" borderId="11" xfId="1" applyFont="1" applyFill="1" applyBorder="1" applyAlignment="1">
      <alignment vertical="center"/>
    </xf>
    <xf numFmtId="0" fontId="19" fillId="14" borderId="7" xfId="0" applyNumberFormat="1" applyFont="1" applyFill="1" applyBorder="1" applyAlignment="1">
      <alignment vertical="center"/>
    </xf>
    <xf numFmtId="177" fontId="19" fillId="14" borderId="11" xfId="0" applyFont="1" applyFill="1" applyBorder="1" applyAlignment="1">
      <alignment vertical="center"/>
    </xf>
    <xf numFmtId="177" fontId="29" fillId="14" borderId="11" xfId="1" applyFont="1" applyFill="1" applyBorder="1" applyAlignment="1">
      <alignment vertical="center"/>
    </xf>
    <xf numFmtId="176" fontId="19" fillId="14" borderId="11" xfId="0" applyNumberFormat="1" applyFont="1" applyFill="1" applyBorder="1" applyAlignment="1">
      <alignment horizontal="center" vertical="center"/>
    </xf>
    <xf numFmtId="177" fontId="19" fillId="14" borderId="12" xfId="0" applyFont="1" applyFill="1" applyBorder="1" applyAlignment="1">
      <alignment vertical="center"/>
    </xf>
    <xf numFmtId="177" fontId="24" fillId="14" borderId="0" xfId="1" applyFont="1" applyFill="1">
      <alignment vertical="center"/>
    </xf>
    <xf numFmtId="177" fontId="24" fillId="14" borderId="0" xfId="1" applyFont="1" applyFill="1" applyBorder="1" applyAlignment="1">
      <alignment vertical="center"/>
    </xf>
    <xf numFmtId="177" fontId="26" fillId="0" borderId="0" xfId="1" applyFont="1">
      <alignment vertical="center"/>
    </xf>
    <xf numFmtId="177" fontId="2" fillId="0" borderId="0" xfId="1">
      <alignment vertical="center"/>
    </xf>
    <xf numFmtId="177" fontId="31" fillId="0" borderId="0" xfId="1" applyFont="1">
      <alignment vertical="center"/>
    </xf>
    <xf numFmtId="177" fontId="22" fillId="0" borderId="0" xfId="1" applyFont="1" applyFill="1" applyBorder="1" applyAlignment="1">
      <alignment vertical="center"/>
    </xf>
    <xf numFmtId="177" fontId="6" fillId="0" borderId="20" xfId="0" applyFont="1" applyFill="1" applyBorder="1" applyAlignment="1">
      <alignment vertical="center"/>
    </xf>
    <xf numFmtId="177" fontId="22" fillId="0" borderId="21" xfId="1" applyFont="1" applyFill="1" applyBorder="1" applyAlignment="1">
      <alignment vertical="center"/>
    </xf>
    <xf numFmtId="177" fontId="6" fillId="0" borderId="13" xfId="0" applyFont="1" applyFill="1" applyBorder="1" applyAlignment="1">
      <alignment vertical="center"/>
    </xf>
    <xf numFmtId="177" fontId="6" fillId="0" borderId="14" xfId="0" applyFont="1" applyFill="1" applyBorder="1" applyAlignment="1">
      <alignment vertical="center"/>
    </xf>
    <xf numFmtId="177" fontId="22" fillId="0" borderId="14" xfId="0" applyFont="1" applyFill="1" applyBorder="1" applyAlignment="1">
      <alignment vertical="center"/>
    </xf>
    <xf numFmtId="176" fontId="6" fillId="0" borderId="14" xfId="0" applyNumberFormat="1" applyFont="1" applyFill="1" applyBorder="1" applyAlignment="1">
      <alignment horizontal="center" vertical="center"/>
    </xf>
    <xf numFmtId="177" fontId="6" fillId="0" borderId="15" xfId="0" applyFont="1" applyFill="1" applyBorder="1" applyAlignment="1">
      <alignment vertical="center"/>
    </xf>
    <xf numFmtId="177" fontId="20" fillId="0" borderId="0" xfId="0" applyFont="1" applyAlignment="1">
      <alignment vertical="center"/>
    </xf>
    <xf numFmtId="177" fontId="0" fillId="2" borderId="11" xfId="0" applyFill="1" applyBorder="1" applyAlignment="1">
      <alignment vertical="center"/>
    </xf>
    <xf numFmtId="177" fontId="0" fillId="0" borderId="11" xfId="0" applyBorder="1" applyAlignment="1">
      <alignment vertical="center"/>
    </xf>
    <xf numFmtId="176" fontId="0" fillId="0" borderId="11" xfId="0" applyNumberFormat="1" applyBorder="1" applyAlignment="1">
      <alignment horizontal="center" vertical="center"/>
    </xf>
    <xf numFmtId="177" fontId="6" fillId="0" borderId="11" xfId="0" applyFont="1" applyBorder="1" applyAlignment="1">
      <alignment vertical="center"/>
    </xf>
    <xf numFmtId="177" fontId="30" fillId="0" borderId="11" xfId="1" applyFont="1" applyFill="1" applyBorder="1" applyAlignment="1">
      <alignment vertical="center"/>
    </xf>
    <xf numFmtId="0" fontId="4" fillId="15" borderId="7" xfId="0" applyNumberFormat="1" applyFont="1" applyFill="1" applyBorder="1" applyAlignment="1"/>
    <xf numFmtId="0" fontId="4" fillId="15" borderId="11" xfId="0" applyNumberFormat="1" applyFont="1" applyFill="1" applyBorder="1" applyAlignment="1"/>
    <xf numFmtId="177" fontId="4" fillId="15" borderId="11" xfId="0" applyFont="1" applyFill="1" applyBorder="1" applyAlignment="1"/>
    <xf numFmtId="176" fontId="4" fillId="15" borderId="11" xfId="0" applyNumberFormat="1" applyFont="1" applyFill="1" applyBorder="1" applyAlignment="1">
      <alignment horizontal="center" vertical="center"/>
    </xf>
    <xf numFmtId="177" fontId="4" fillId="15" borderId="12" xfId="0" applyFont="1" applyFill="1" applyBorder="1" applyAlignment="1">
      <alignment vertical="center"/>
    </xf>
    <xf numFmtId="0" fontId="4" fillId="15" borderId="13" xfId="0" applyNumberFormat="1" applyFont="1" applyFill="1" applyBorder="1" applyAlignment="1"/>
    <xf numFmtId="0" fontId="4" fillId="15" borderId="14" xfId="0" applyNumberFormat="1" applyFont="1" applyFill="1" applyBorder="1" applyAlignment="1"/>
    <xf numFmtId="177" fontId="4" fillId="15" borderId="14" xfId="0" applyFont="1" applyFill="1" applyBorder="1" applyAlignment="1"/>
    <xf numFmtId="177" fontId="28" fillId="0" borderId="0" xfId="1" applyFont="1">
      <alignment vertical="center"/>
    </xf>
    <xf numFmtId="0" fontId="4" fillId="7" borderId="7" xfId="0" applyNumberFormat="1" applyFont="1" applyFill="1" applyBorder="1" applyAlignment="1"/>
    <xf numFmtId="0" fontId="4" fillId="2" borderId="7" xfId="0" applyNumberFormat="1" applyFont="1" applyFill="1" applyBorder="1" applyAlignment="1"/>
    <xf numFmtId="0" fontId="4" fillId="2" borderId="11" xfId="0" applyNumberFormat="1" applyFont="1" applyFill="1" applyBorder="1" applyAlignment="1"/>
    <xf numFmtId="0" fontId="4" fillId="8" borderId="11" xfId="0" applyNumberFormat="1" applyFont="1" applyFill="1" applyBorder="1" applyAlignment="1"/>
    <xf numFmtId="0" fontId="5" fillId="2" borderId="11" xfId="0" applyNumberFormat="1" applyFont="1" applyFill="1" applyBorder="1" applyAlignment="1"/>
    <xf numFmtId="0" fontId="4" fillId="5" borderId="7" xfId="0" applyNumberFormat="1" applyFont="1" applyFill="1" applyBorder="1" applyAlignment="1"/>
    <xf numFmtId="0" fontId="5" fillId="5" borderId="11" xfId="0" applyNumberFormat="1" applyFont="1" applyFill="1" applyBorder="1" applyAlignment="1"/>
    <xf numFmtId="177" fontId="4" fillId="15" borderId="12" xfId="0" applyFont="1" applyFill="1" applyBorder="1" applyAlignment="1">
      <alignment horizontal="center"/>
    </xf>
    <xf numFmtId="177" fontId="33" fillId="2" borderId="1" xfId="0" applyFont="1" applyFill="1" applyBorder="1" applyAlignment="1"/>
    <xf numFmtId="177" fontId="33" fillId="2" borderId="7" xfId="0" applyFont="1" applyFill="1" applyBorder="1" applyAlignment="1">
      <alignment vertical="center"/>
    </xf>
    <xf numFmtId="176" fontId="4" fillId="15" borderId="14" xfId="0" applyNumberFormat="1" applyFont="1" applyFill="1" applyBorder="1" applyAlignment="1">
      <alignment horizontal="center" vertical="center"/>
    </xf>
    <xf numFmtId="177" fontId="4" fillId="15" borderId="15" xfId="0" applyFont="1" applyFill="1" applyBorder="1" applyAlignment="1">
      <alignment horizontal="center"/>
    </xf>
    <xf numFmtId="0" fontId="34" fillId="0" borderId="7" xfId="0" applyNumberFormat="1" applyFont="1" applyFill="1" applyBorder="1" applyAlignment="1"/>
    <xf numFmtId="177" fontId="34" fillId="0" borderId="11" xfId="0" applyFont="1" applyFill="1" applyBorder="1" applyAlignment="1"/>
    <xf numFmtId="177" fontId="27" fillId="0" borderId="0" xfId="1" applyFont="1">
      <alignment vertical="center"/>
    </xf>
    <xf numFmtId="177" fontId="9" fillId="0" borderId="0" xfId="0" applyFont="1" applyFill="1" applyBorder="1" applyAlignment="1">
      <alignment vertical="center"/>
    </xf>
    <xf numFmtId="177" fontId="20" fillId="0" borderId="1" xfId="0" applyFont="1" applyBorder="1" applyAlignment="1">
      <alignment horizontal="center" vertical="center"/>
    </xf>
    <xf numFmtId="177" fontId="20" fillId="0" borderId="5" xfId="0" applyFont="1" applyBorder="1" applyAlignment="1">
      <alignment horizontal="center" vertical="center"/>
    </xf>
    <xf numFmtId="177" fontId="20" fillId="0" borderId="6" xfId="0" applyFont="1" applyBorder="1" applyAlignment="1">
      <alignment horizontal="center" vertical="center"/>
    </xf>
    <xf numFmtId="177" fontId="21" fillId="0" borderId="7" xfId="0" applyFont="1" applyBorder="1" applyAlignment="1">
      <alignment horizontal="center" vertical="center"/>
    </xf>
    <xf numFmtId="177" fontId="21" fillId="0" borderId="11" xfId="0" applyFont="1" applyBorder="1" applyAlignment="1">
      <alignment horizontal="center" vertical="center"/>
    </xf>
    <xf numFmtId="177" fontId="21" fillId="0" borderId="12" xfId="0" applyFont="1" applyBorder="1" applyAlignment="1">
      <alignment horizontal="center" vertical="center"/>
    </xf>
    <xf numFmtId="177" fontId="1" fillId="0" borderId="5" xfId="0" applyFont="1" applyBorder="1" applyAlignment="1"/>
    <xf numFmtId="177" fontId="2" fillId="0" borderId="5" xfId="1" applyBorder="1" applyAlignment="1">
      <alignment horizontal="center"/>
    </xf>
    <xf numFmtId="177" fontId="2" fillId="0" borderId="6" xfId="1" applyBorder="1" applyAlignment="1">
      <alignment horizontal="center"/>
    </xf>
    <xf numFmtId="177" fontId="1" fillId="0" borderId="11" xfId="0" applyFont="1" applyBorder="1" applyAlignment="1"/>
    <xf numFmtId="177" fontId="2" fillId="0" borderId="11" xfId="1" applyBorder="1" applyAlignment="1">
      <alignment horizontal="center"/>
    </xf>
    <xf numFmtId="177" fontId="2" fillId="0" borderId="12" xfId="1" applyBorder="1" applyAlignment="1">
      <alignment horizontal="center"/>
    </xf>
    <xf numFmtId="177" fontId="7" fillId="0" borderId="11" xfId="1" applyFont="1" applyBorder="1" applyAlignment="1">
      <alignment horizontal="center"/>
    </xf>
    <xf numFmtId="177" fontId="7" fillId="0" borderId="12" xfId="1" applyFont="1" applyBorder="1" applyAlignment="1">
      <alignment horizontal="center"/>
    </xf>
    <xf numFmtId="177" fontId="7" fillId="0" borderId="5" xfId="1" applyFont="1" applyBorder="1" applyAlignment="1">
      <alignment horizontal="center"/>
    </xf>
    <xf numFmtId="177" fontId="7" fillId="0" borderId="6" xfId="1" applyFont="1" applyBorder="1" applyAlignment="1">
      <alignment horizontal="center"/>
    </xf>
    <xf numFmtId="177" fontId="1" fillId="0" borderId="2" xfId="0" applyFont="1" applyBorder="1" applyAlignment="1">
      <alignment horizontal="left"/>
    </xf>
    <xf numFmtId="177" fontId="1" fillId="0" borderId="3" xfId="0" applyFont="1" applyBorder="1" applyAlignment="1">
      <alignment horizontal="left"/>
    </xf>
    <xf numFmtId="177" fontId="1" fillId="0" borderId="4" xfId="0" applyFont="1" applyBorder="1" applyAlignment="1">
      <alignment horizontal="left"/>
    </xf>
    <xf numFmtId="177" fontId="1" fillId="0" borderId="8" xfId="0" applyFont="1" applyBorder="1" applyAlignment="1">
      <alignment horizontal="left"/>
    </xf>
    <xf numFmtId="177" fontId="1" fillId="0" borderId="9" xfId="0" applyFont="1" applyBorder="1" applyAlignment="1">
      <alignment horizontal="left"/>
    </xf>
    <xf numFmtId="177" fontId="1" fillId="0" borderId="10" xfId="0" applyFont="1" applyBorder="1" applyAlignment="1">
      <alignment horizontal="left"/>
    </xf>
    <xf numFmtId="177" fontId="14" fillId="0" borderId="5" xfId="2" applyFont="1" applyBorder="1" applyAlignment="1"/>
    <xf numFmtId="177" fontId="15" fillId="0" borderId="5" xfId="3" applyBorder="1" applyAlignment="1">
      <alignment horizontal="center"/>
    </xf>
    <xf numFmtId="177" fontId="15" fillId="0" borderId="6" xfId="3" applyBorder="1" applyAlignment="1">
      <alignment horizontal="center"/>
    </xf>
    <xf numFmtId="177" fontId="14" fillId="0" borderId="11" xfId="2" applyFont="1" applyBorder="1" applyAlignment="1"/>
    <xf numFmtId="177" fontId="15" fillId="0" borderId="11" xfId="3" applyBorder="1" applyAlignment="1">
      <alignment horizontal="center"/>
    </xf>
    <xf numFmtId="177" fontId="15" fillId="0" borderId="12" xfId="3" applyBorder="1" applyAlignment="1">
      <alignment horizontal="center"/>
    </xf>
    <xf numFmtId="177" fontId="12" fillId="0" borderId="5" xfId="3" applyFont="1" applyBorder="1" applyAlignment="1">
      <alignment horizontal="center"/>
    </xf>
    <xf numFmtId="177" fontId="12" fillId="0" borderId="6" xfId="3" applyFont="1" applyBorder="1" applyAlignment="1">
      <alignment horizontal="center"/>
    </xf>
    <xf numFmtId="177" fontId="12" fillId="0" borderId="11" xfId="1" applyFont="1" applyBorder="1" applyAlignment="1">
      <alignment horizontal="center"/>
    </xf>
    <xf numFmtId="177" fontId="12" fillId="0" borderId="12" xfId="1" applyFont="1" applyBorder="1" applyAlignment="1">
      <alignment horizontal="center"/>
    </xf>
    <xf numFmtId="177" fontId="14" fillId="0" borderId="5" xfId="0" applyFont="1" applyBorder="1" applyAlignment="1"/>
    <xf numFmtId="177" fontId="14" fillId="0" borderId="11" xfId="0" applyFont="1" applyBorder="1" applyAlignment="1"/>
    <xf numFmtId="177" fontId="14" fillId="0" borderId="2" xfId="0" applyFont="1" applyBorder="1" applyAlignment="1"/>
    <xf numFmtId="177" fontId="14" fillId="0" borderId="3" xfId="0" applyFont="1" applyBorder="1" applyAlignment="1"/>
    <xf numFmtId="177" fontId="14" fillId="0" borderId="4" xfId="0" applyFont="1" applyBorder="1" applyAlignment="1"/>
    <xf numFmtId="177" fontId="14" fillId="0" borderId="8" xfId="0" applyFont="1" applyBorder="1" applyAlignment="1"/>
    <xf numFmtId="177" fontId="14" fillId="0" borderId="9" xfId="0" applyFont="1" applyBorder="1" applyAlignment="1"/>
    <xf numFmtId="177" fontId="14" fillId="0" borderId="10" xfId="0" applyFont="1" applyBorder="1" applyAlignment="1"/>
    <xf numFmtId="0" fontId="1" fillId="0" borderId="5" xfId="0" applyNumberFormat="1" applyFont="1" applyBorder="1" applyAlignment="1"/>
    <xf numFmtId="0" fontId="2" fillId="0" borderId="5" xfId="1" applyNumberFormat="1" applyBorder="1" applyAlignment="1">
      <alignment horizontal="center"/>
    </xf>
    <xf numFmtId="0" fontId="2" fillId="0" borderId="6" xfId="1" applyNumberFormat="1" applyBorder="1" applyAlignment="1">
      <alignment horizontal="center"/>
    </xf>
    <xf numFmtId="0" fontId="1" fillId="0" borderId="11" xfId="0" applyNumberFormat="1" applyFont="1" applyBorder="1" applyAlignment="1"/>
    <xf numFmtId="0" fontId="12" fillId="0" borderId="11" xfId="1" applyNumberFormat="1" applyFont="1" applyBorder="1" applyAlignment="1">
      <alignment horizontal="center"/>
    </xf>
    <xf numFmtId="0" fontId="12" fillId="0" borderId="12" xfId="1" applyNumberFormat="1" applyFont="1" applyBorder="1" applyAlignment="1">
      <alignment horizontal="center"/>
    </xf>
    <xf numFmtId="177" fontId="1" fillId="0" borderId="5" xfId="0" applyNumberFormat="1" applyFont="1" applyBorder="1" applyAlignment="1"/>
    <xf numFmtId="177" fontId="33" fillId="0" borderId="5" xfId="0" applyNumberFormat="1" applyFont="1" applyBorder="1" applyAlignment="1"/>
    <xf numFmtId="177" fontId="2" fillId="0" borderId="5" xfId="1" applyFont="1" applyBorder="1" applyAlignment="1">
      <alignment horizontal="center"/>
    </xf>
    <xf numFmtId="177" fontId="2" fillId="0" borderId="6" xfId="1" applyFont="1" applyBorder="1" applyAlignment="1">
      <alignment horizontal="center"/>
    </xf>
    <xf numFmtId="177" fontId="33" fillId="0" borderId="11" xfId="0" applyFont="1" applyBorder="1" applyAlignment="1"/>
    <xf numFmtId="0" fontId="2" fillId="0" borderId="11" xfId="1" applyNumberFormat="1" applyBorder="1" applyAlignment="1">
      <alignment horizontal="center"/>
    </xf>
    <xf numFmtId="0" fontId="2" fillId="0" borderId="12" xfId="1" applyNumberFormat="1" applyBorder="1" applyAlignment="1">
      <alignment horizontal="center"/>
    </xf>
    <xf numFmtId="177" fontId="1" fillId="0" borderId="2" xfId="0" applyNumberFormat="1" applyFont="1" applyFill="1" applyBorder="1" applyAlignment="1">
      <alignment horizontal="left"/>
    </xf>
    <xf numFmtId="177" fontId="1" fillId="0" borderId="3" xfId="0" applyNumberFormat="1" applyFont="1" applyFill="1" applyBorder="1" applyAlignment="1">
      <alignment horizontal="left"/>
    </xf>
    <xf numFmtId="177" fontId="1" fillId="0" borderId="4" xfId="0" applyNumberFormat="1" applyFont="1" applyFill="1" applyBorder="1" applyAlignment="1">
      <alignment horizontal="left"/>
    </xf>
    <xf numFmtId="177" fontId="1" fillId="0" borderId="8" xfId="0" applyNumberFormat="1" applyFont="1" applyFill="1" applyBorder="1" applyAlignment="1">
      <alignment horizontal="left"/>
    </xf>
    <xf numFmtId="177" fontId="1" fillId="0" borderId="9" xfId="0" applyNumberFormat="1" applyFont="1" applyFill="1" applyBorder="1" applyAlignment="1">
      <alignment horizontal="left"/>
    </xf>
    <xf numFmtId="177" fontId="1" fillId="0" borderId="10" xfId="0" applyNumberFormat="1" applyFont="1" applyFill="1" applyBorder="1" applyAlignment="1">
      <alignment horizontal="left"/>
    </xf>
  </cellXfs>
  <cellStyles count="4">
    <cellStyle name="常规" xfId="0" builtinId="0"/>
    <cellStyle name="常规 2" xfId="2"/>
    <cellStyle name="超链接" xfId="1" builtinId="8"/>
    <cellStyle name="超链接 2" xfId="3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FF3333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11</xdr:row>
      <xdr:rowOff>85725</xdr:rowOff>
    </xdr:from>
    <xdr:to>
      <xdr:col>31</xdr:col>
      <xdr:colOff>85725</xdr:colOff>
      <xdr:row>12</xdr:row>
      <xdr:rowOff>133350</xdr:rowOff>
    </xdr:to>
    <xdr:sp macro="" textlink="">
      <xdr:nvSpPr>
        <xdr:cNvPr id="1025" name="圆角矩形 1"/>
        <xdr:cNvSpPr>
          <a:spLocks noChangeArrowheads="1"/>
        </xdr:cNvSpPr>
      </xdr:nvSpPr>
      <xdr:spPr>
        <a:xfrm>
          <a:off x="5200650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用户信息表</a:t>
          </a:r>
        </a:p>
      </xdr:txBody>
    </xdr:sp>
    <xdr:clientData/>
  </xdr:twoCellAnchor>
  <xdr:twoCellAnchor>
    <xdr:from>
      <xdr:col>31</xdr:col>
      <xdr:colOff>85725</xdr:colOff>
      <xdr:row>12</xdr:row>
      <xdr:rowOff>28575</xdr:rowOff>
    </xdr:from>
    <xdr:to>
      <xdr:col>35</xdr:col>
      <xdr:colOff>76200</xdr:colOff>
      <xdr:row>12</xdr:row>
      <xdr:rowOff>38100</xdr:rowOff>
    </xdr:to>
    <xdr:sp macro="" textlink="">
      <xdr:nvSpPr>
        <xdr:cNvPr id="1028" name="直接箭头连接符 4"/>
        <xdr:cNvSpPr>
          <a:spLocks noChangeShapeType="1"/>
        </xdr:cNvSpPr>
      </xdr:nvSpPr>
      <xdr:spPr>
        <a:xfrm flipH="1">
          <a:off x="6286500" y="2085975"/>
          <a:ext cx="790575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190500</xdr:colOff>
      <xdr:row>11</xdr:row>
      <xdr:rowOff>85725</xdr:rowOff>
    </xdr:from>
    <xdr:to>
      <xdr:col>49</xdr:col>
      <xdr:colOff>76200</xdr:colOff>
      <xdr:row>12</xdr:row>
      <xdr:rowOff>133350</xdr:rowOff>
    </xdr:to>
    <xdr:sp macro="" textlink="">
      <xdr:nvSpPr>
        <xdr:cNvPr id="1034" name="圆角矩形 10"/>
        <xdr:cNvSpPr>
          <a:spLocks noChangeArrowheads="1"/>
        </xdr:cNvSpPr>
      </xdr:nvSpPr>
      <xdr:spPr>
        <a:xfrm>
          <a:off x="87915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应用信息表</a:t>
          </a:r>
        </a:p>
      </xdr:txBody>
    </xdr:sp>
    <xdr:clientData/>
  </xdr:twoCellAnchor>
  <xdr:twoCellAnchor>
    <xdr:from>
      <xdr:col>16</xdr:col>
      <xdr:colOff>104775</xdr:colOff>
      <xdr:row>7</xdr:row>
      <xdr:rowOff>114300</xdr:rowOff>
    </xdr:from>
    <xdr:to>
      <xdr:col>21</xdr:col>
      <xdr:colOff>190500</xdr:colOff>
      <xdr:row>8</xdr:row>
      <xdr:rowOff>161925</xdr:rowOff>
    </xdr:to>
    <xdr:sp macro="" textlink="">
      <xdr:nvSpPr>
        <xdr:cNvPr id="1040" name="圆角矩形 16"/>
        <xdr:cNvSpPr>
          <a:spLocks noChangeArrowheads="1"/>
        </xdr:cNvSpPr>
      </xdr:nvSpPr>
      <xdr:spPr>
        <a:xfrm>
          <a:off x="33051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</a:t>
          </a:r>
        </a:p>
      </xdr:txBody>
    </xdr:sp>
    <xdr:clientData/>
  </xdr:twoCellAnchor>
  <xdr:twoCellAnchor>
    <xdr:from>
      <xdr:col>24</xdr:col>
      <xdr:colOff>142875</xdr:colOff>
      <xdr:row>7</xdr:row>
      <xdr:rowOff>114300</xdr:rowOff>
    </xdr:from>
    <xdr:to>
      <xdr:col>30</xdr:col>
      <xdr:colOff>28575</xdr:colOff>
      <xdr:row>8</xdr:row>
      <xdr:rowOff>161925</xdr:rowOff>
    </xdr:to>
    <xdr:sp macro="" textlink="">
      <xdr:nvSpPr>
        <xdr:cNvPr id="1041" name="圆角矩形 17"/>
        <xdr:cNvSpPr>
          <a:spLocks noChangeArrowheads="1"/>
        </xdr:cNvSpPr>
      </xdr:nvSpPr>
      <xdr:spPr>
        <a:xfrm>
          <a:off x="49434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组织用户</a:t>
          </a:r>
        </a:p>
      </xdr:txBody>
    </xdr:sp>
    <xdr:clientData/>
  </xdr:twoCellAnchor>
  <xdr:twoCellAnchor>
    <xdr:from>
      <xdr:col>21</xdr:col>
      <xdr:colOff>190500</xdr:colOff>
      <xdr:row>8</xdr:row>
      <xdr:rowOff>57150</xdr:rowOff>
    </xdr:from>
    <xdr:to>
      <xdr:col>24</xdr:col>
      <xdr:colOff>142875</xdr:colOff>
      <xdr:row>8</xdr:row>
      <xdr:rowOff>66675</xdr:rowOff>
    </xdr:to>
    <xdr:sp macro="" textlink="">
      <xdr:nvSpPr>
        <xdr:cNvPr id="1042" name="直接箭头连接符 18"/>
        <xdr:cNvSpPr>
          <a:spLocks noChangeShapeType="1"/>
        </xdr:cNvSpPr>
      </xdr:nvSpPr>
      <xdr:spPr>
        <a:xfrm flipH="1">
          <a:off x="4391025" y="1428750"/>
          <a:ext cx="5524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85725</xdr:colOff>
      <xdr:row>8</xdr:row>
      <xdr:rowOff>161925</xdr:rowOff>
    </xdr:from>
    <xdr:to>
      <xdr:col>28</xdr:col>
      <xdr:colOff>142875</xdr:colOff>
      <xdr:row>11</xdr:row>
      <xdr:rowOff>85725</xdr:rowOff>
    </xdr:to>
    <xdr:sp macro="" textlink="">
      <xdr:nvSpPr>
        <xdr:cNvPr id="1045" name="直接箭头连接符 21"/>
        <xdr:cNvSpPr>
          <a:spLocks noChangeShapeType="1"/>
        </xdr:cNvSpPr>
      </xdr:nvSpPr>
      <xdr:spPr>
        <a:xfrm rot="16200000" flipH="1">
          <a:off x="5395595" y="1623695"/>
          <a:ext cx="438150" cy="257175"/>
        </a:xfrm>
        <a:prstGeom prst="bentConnector3">
          <a:avLst>
            <a:gd name="adj1" fmla="val 50000"/>
          </a:avLst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16</xdr:row>
      <xdr:rowOff>28575</xdr:rowOff>
    </xdr:from>
    <xdr:to>
      <xdr:col>54</xdr:col>
      <xdr:colOff>85725</xdr:colOff>
      <xdr:row>17</xdr:row>
      <xdr:rowOff>76200</xdr:rowOff>
    </xdr:to>
    <xdr:sp macro="" textlink="">
      <xdr:nvSpPr>
        <xdr:cNvPr id="1055" name="圆角矩形 31"/>
        <xdr:cNvSpPr>
          <a:spLocks noChangeArrowheads="1"/>
        </xdr:cNvSpPr>
      </xdr:nvSpPr>
      <xdr:spPr>
        <a:xfrm>
          <a:off x="9801225" y="27717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下载列表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16</xdr:row>
      <xdr:rowOff>142875</xdr:rowOff>
    </xdr:to>
    <xdr:sp macro="" textlink="">
      <xdr:nvSpPr>
        <xdr:cNvPr id="1056" name="直接箭头连接符 32"/>
        <xdr:cNvSpPr>
          <a:spLocks noChangeShapeType="1"/>
        </xdr:cNvSpPr>
      </xdr:nvSpPr>
      <xdr:spPr>
        <a:xfrm rot="10800000">
          <a:off x="9334500" y="2190750"/>
          <a:ext cx="466725" cy="69532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49</xdr:col>
      <xdr:colOff>0</xdr:colOff>
      <xdr:row>13</xdr:row>
      <xdr:rowOff>142875</xdr:rowOff>
    </xdr:from>
    <xdr:to>
      <xdr:col>54</xdr:col>
      <xdr:colOff>85725</xdr:colOff>
      <xdr:row>15</xdr:row>
      <xdr:rowOff>19050</xdr:rowOff>
    </xdr:to>
    <xdr:sp macro="" textlink="">
      <xdr:nvSpPr>
        <xdr:cNvPr id="1060" name="圆角矩形 36"/>
        <xdr:cNvSpPr>
          <a:spLocks noChangeArrowheads="1"/>
        </xdr:cNvSpPr>
      </xdr:nvSpPr>
      <xdr:spPr>
        <a:xfrm>
          <a:off x="9801225" y="23717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评论列表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14</xdr:row>
      <xdr:rowOff>85725</xdr:rowOff>
    </xdr:to>
    <xdr:sp macro="" textlink="">
      <xdr:nvSpPr>
        <xdr:cNvPr id="1061" name="直接箭头连接符 32"/>
        <xdr:cNvSpPr>
          <a:spLocks noChangeShapeType="1"/>
        </xdr:cNvSpPr>
      </xdr:nvSpPr>
      <xdr:spPr>
        <a:xfrm rot="10800000">
          <a:off x="9334500" y="2190750"/>
          <a:ext cx="466725" cy="29527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76200</xdr:colOff>
      <xdr:row>11</xdr:row>
      <xdr:rowOff>85725</xdr:rowOff>
    </xdr:from>
    <xdr:to>
      <xdr:col>40</xdr:col>
      <xdr:colOff>161925</xdr:colOff>
      <xdr:row>12</xdr:row>
      <xdr:rowOff>133350</xdr:rowOff>
    </xdr:to>
    <xdr:sp macro="" textlink="">
      <xdr:nvSpPr>
        <xdr:cNvPr id="1066" name="圆角矩形 42"/>
        <xdr:cNvSpPr>
          <a:spLocks noChangeArrowheads="1"/>
        </xdr:cNvSpPr>
      </xdr:nvSpPr>
      <xdr:spPr>
        <a:xfrm>
          <a:off x="70770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用户应用表</a:t>
          </a:r>
        </a:p>
      </xdr:txBody>
    </xdr:sp>
    <xdr:clientData/>
  </xdr:twoCellAnchor>
  <xdr:twoCellAnchor>
    <xdr:from>
      <xdr:col>40</xdr:col>
      <xdr:colOff>161925</xdr:colOff>
      <xdr:row>12</xdr:row>
      <xdr:rowOff>28575</xdr:rowOff>
    </xdr:from>
    <xdr:to>
      <xdr:col>43</xdr:col>
      <xdr:colOff>190500</xdr:colOff>
      <xdr:row>12</xdr:row>
      <xdr:rowOff>38100</xdr:rowOff>
    </xdr:to>
    <xdr:sp macro="" textlink="">
      <xdr:nvSpPr>
        <xdr:cNvPr id="1067" name="直接箭头连接符 32"/>
        <xdr:cNvSpPr>
          <a:spLocks noChangeShapeType="1"/>
        </xdr:cNvSpPr>
      </xdr:nvSpPr>
      <xdr:spPr>
        <a:xfrm>
          <a:off x="8162925" y="2085975"/>
          <a:ext cx="6286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76200</xdr:colOff>
      <xdr:row>14</xdr:row>
      <xdr:rowOff>57150</xdr:rowOff>
    </xdr:from>
    <xdr:to>
      <xdr:col>35</xdr:col>
      <xdr:colOff>161925</xdr:colOff>
      <xdr:row>15</xdr:row>
      <xdr:rowOff>104775</xdr:rowOff>
    </xdr:to>
    <xdr:sp macro="" textlink="">
      <xdr:nvSpPr>
        <xdr:cNvPr id="1077" name="圆角矩形 53"/>
        <xdr:cNvSpPr>
          <a:spLocks noChangeArrowheads="1"/>
        </xdr:cNvSpPr>
      </xdr:nvSpPr>
      <xdr:spPr>
        <a:xfrm>
          <a:off x="6076950" y="2457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用户好友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76200</xdr:colOff>
      <xdr:row>15</xdr:row>
      <xdr:rowOff>0</xdr:rowOff>
    </xdr:to>
    <xdr:sp macro="" textlink="">
      <xdr:nvSpPr>
        <xdr:cNvPr id="1078" name="直接箭头连接符 54"/>
        <xdr:cNvSpPr>
          <a:spLocks noChangeShapeType="1"/>
        </xdr:cNvSpPr>
      </xdr:nvSpPr>
      <xdr:spPr>
        <a:xfrm rot="10800000">
          <a:off x="5743575" y="2190750"/>
          <a:ext cx="333375" cy="3810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95250</xdr:colOff>
      <xdr:row>16</xdr:row>
      <xdr:rowOff>57150</xdr:rowOff>
    </xdr:from>
    <xdr:to>
      <xdr:col>35</xdr:col>
      <xdr:colOff>180975</xdr:colOff>
      <xdr:row>17</xdr:row>
      <xdr:rowOff>104775</xdr:rowOff>
    </xdr:to>
    <xdr:sp macro="" textlink="">
      <xdr:nvSpPr>
        <xdr:cNvPr id="1063" name="圆角矩形 39"/>
        <xdr:cNvSpPr>
          <a:spLocks noChangeArrowheads="1"/>
        </xdr:cNvSpPr>
      </xdr:nvSpPr>
      <xdr:spPr>
        <a:xfrm>
          <a:off x="6096000" y="28003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用户操作历史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95250</xdr:colOff>
      <xdr:row>17</xdr:row>
      <xdr:rowOff>0</xdr:rowOff>
    </xdr:to>
    <xdr:sp macro="" textlink="">
      <xdr:nvSpPr>
        <xdr:cNvPr id="1064" name="直接箭头连接符 54"/>
        <xdr:cNvSpPr>
          <a:spLocks noChangeShapeType="1"/>
        </xdr:cNvSpPr>
      </xdr:nvSpPr>
      <xdr:spPr>
        <a:xfrm rot="10800000">
          <a:off x="5743575" y="2190750"/>
          <a:ext cx="352425" cy="7239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85725</xdr:colOff>
      <xdr:row>1</xdr:row>
      <xdr:rowOff>38100</xdr:rowOff>
    </xdr:from>
    <xdr:to>
      <xdr:col>8</xdr:col>
      <xdr:colOff>171450</xdr:colOff>
      <xdr:row>2</xdr:row>
      <xdr:rowOff>85725</xdr:rowOff>
    </xdr:to>
    <xdr:sp macro="" textlink="">
      <xdr:nvSpPr>
        <xdr:cNvPr id="1072" name="圆角矩形 48"/>
        <xdr:cNvSpPr>
          <a:spLocks noChangeArrowheads="1"/>
        </xdr:cNvSpPr>
      </xdr:nvSpPr>
      <xdr:spPr>
        <a:xfrm>
          <a:off x="685800" y="2095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主要数据表</a:t>
          </a:r>
        </a:p>
      </xdr:txBody>
    </xdr:sp>
    <xdr:clientData/>
  </xdr:twoCellAnchor>
  <xdr:twoCellAnchor>
    <xdr:from>
      <xdr:col>3</xdr:col>
      <xdr:colOff>85725</xdr:colOff>
      <xdr:row>3</xdr:row>
      <xdr:rowOff>66675</xdr:rowOff>
    </xdr:from>
    <xdr:to>
      <xdr:col>8</xdr:col>
      <xdr:colOff>171450</xdr:colOff>
      <xdr:row>4</xdr:row>
      <xdr:rowOff>104775</xdr:rowOff>
    </xdr:to>
    <xdr:sp macro="" textlink="">
      <xdr:nvSpPr>
        <xdr:cNvPr id="1075" name="圆角矩形 51"/>
        <xdr:cNvSpPr>
          <a:spLocks noChangeArrowheads="1"/>
        </xdr:cNvSpPr>
      </xdr:nvSpPr>
      <xdr:spPr>
        <a:xfrm>
          <a:off x="685800" y="581025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业务数据表</a:t>
          </a:r>
        </a:p>
      </xdr:txBody>
    </xdr:sp>
    <xdr:clientData/>
  </xdr:twoCellAnchor>
  <xdr:twoCellAnchor>
    <xdr:from>
      <xdr:col>3</xdr:col>
      <xdr:colOff>85725</xdr:colOff>
      <xdr:row>7</xdr:row>
      <xdr:rowOff>104775</xdr:rowOff>
    </xdr:from>
    <xdr:to>
      <xdr:col>8</xdr:col>
      <xdr:colOff>171450</xdr:colOff>
      <xdr:row>8</xdr:row>
      <xdr:rowOff>152400</xdr:rowOff>
    </xdr:to>
    <xdr:sp macro="" textlink="">
      <xdr:nvSpPr>
        <xdr:cNvPr id="1079" name="圆角矩形 55"/>
        <xdr:cNvSpPr>
          <a:spLocks noChangeArrowheads="1"/>
        </xdr:cNvSpPr>
      </xdr:nvSpPr>
      <xdr:spPr>
        <a:xfrm>
          <a:off x="685800" y="1304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历史数据表</a:t>
          </a:r>
        </a:p>
      </xdr:txBody>
    </xdr:sp>
    <xdr:clientData/>
  </xdr:twoCellAnchor>
  <xdr:twoCellAnchor>
    <xdr:from>
      <xdr:col>3</xdr:col>
      <xdr:colOff>85725</xdr:colOff>
      <xdr:row>9</xdr:row>
      <xdr:rowOff>133350</xdr:rowOff>
    </xdr:from>
    <xdr:to>
      <xdr:col>8</xdr:col>
      <xdr:colOff>171450</xdr:colOff>
      <xdr:row>11</xdr:row>
      <xdr:rowOff>0</xdr:rowOff>
    </xdr:to>
    <xdr:sp macro="" textlink="">
      <xdr:nvSpPr>
        <xdr:cNvPr id="1080" name="圆角矩形 56"/>
        <xdr:cNvSpPr>
          <a:spLocks noChangeArrowheads="1"/>
        </xdr:cNvSpPr>
      </xdr:nvSpPr>
      <xdr:spPr>
        <a:xfrm>
          <a:off x="685800" y="1676400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未定数据表</a:t>
          </a:r>
        </a:p>
      </xdr:txBody>
    </xdr:sp>
    <xdr:clientData/>
  </xdr:twoCellAnchor>
  <xdr:twoCellAnchor>
    <xdr:from>
      <xdr:col>15</xdr:col>
      <xdr:colOff>180975</xdr:colOff>
      <xdr:row>18</xdr:row>
      <xdr:rowOff>19050</xdr:rowOff>
    </xdr:from>
    <xdr:to>
      <xdr:col>21</xdr:col>
      <xdr:colOff>66675</xdr:colOff>
      <xdr:row>19</xdr:row>
      <xdr:rowOff>66675</xdr:rowOff>
    </xdr:to>
    <xdr:sp macro="" textlink="">
      <xdr:nvSpPr>
        <xdr:cNvPr id="1084" name="圆角矩形 60"/>
        <xdr:cNvSpPr>
          <a:spLocks noChangeArrowheads="1"/>
        </xdr:cNvSpPr>
      </xdr:nvSpPr>
      <xdr:spPr>
        <a:xfrm>
          <a:off x="3181350" y="31051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系统会话表</a:t>
          </a:r>
        </a:p>
      </xdr:txBody>
    </xdr:sp>
    <xdr:clientData/>
  </xdr:twoCellAnchor>
  <xdr:twoCellAnchor>
    <xdr:from>
      <xdr:col>20</xdr:col>
      <xdr:colOff>171450</xdr:colOff>
      <xdr:row>20</xdr:row>
      <xdr:rowOff>142875</xdr:rowOff>
    </xdr:from>
    <xdr:to>
      <xdr:col>26</xdr:col>
      <xdr:colOff>57150</xdr:colOff>
      <xdr:row>22</xdr:row>
      <xdr:rowOff>19050</xdr:rowOff>
    </xdr:to>
    <xdr:sp macro="" textlink="">
      <xdr:nvSpPr>
        <xdr:cNvPr id="1088" name="圆角矩形 64"/>
        <xdr:cNvSpPr>
          <a:spLocks noChangeArrowheads="1"/>
        </xdr:cNvSpPr>
      </xdr:nvSpPr>
      <xdr:spPr>
        <a:xfrm>
          <a:off x="4171950" y="3571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系统历史表</a:t>
          </a:r>
        </a:p>
      </xdr:txBody>
    </xdr:sp>
    <xdr:clientData/>
  </xdr:twoCellAnchor>
  <xdr:twoCellAnchor>
    <xdr:from>
      <xdr:col>18</xdr:col>
      <xdr:colOff>123825</xdr:colOff>
      <xdr:row>19</xdr:row>
      <xdr:rowOff>66675</xdr:rowOff>
    </xdr:from>
    <xdr:to>
      <xdr:col>20</xdr:col>
      <xdr:colOff>171450</xdr:colOff>
      <xdr:row>21</xdr:row>
      <xdr:rowOff>85725</xdr:rowOff>
    </xdr:to>
    <xdr:sp macro="" textlink="">
      <xdr:nvSpPr>
        <xdr:cNvPr id="1089" name="直接箭头连接符 54"/>
        <xdr:cNvSpPr>
          <a:spLocks noChangeShapeType="1"/>
        </xdr:cNvSpPr>
      </xdr:nvSpPr>
      <xdr:spPr>
        <a:xfrm rot="10800000">
          <a:off x="3724275" y="3324225"/>
          <a:ext cx="447675" cy="3619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38100</xdr:colOff>
      <xdr:row>19</xdr:row>
      <xdr:rowOff>85725</xdr:rowOff>
    </xdr:from>
    <xdr:to>
      <xdr:col>40</xdr:col>
      <xdr:colOff>123825</xdr:colOff>
      <xdr:row>20</xdr:row>
      <xdr:rowOff>133350</xdr:rowOff>
    </xdr:to>
    <xdr:sp macro="" textlink="">
      <xdr:nvSpPr>
        <xdr:cNvPr id="1094" name="圆角矩形 70"/>
        <xdr:cNvSpPr>
          <a:spLocks noChangeArrowheads="1"/>
        </xdr:cNvSpPr>
      </xdr:nvSpPr>
      <xdr:spPr>
        <a:xfrm>
          <a:off x="7038975" y="33432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用户统计表</a:t>
          </a:r>
        </a:p>
      </xdr:txBody>
    </xdr:sp>
    <xdr:clientData/>
  </xdr:twoCellAnchor>
  <xdr:twoCellAnchor>
    <xdr:from>
      <xdr:col>3</xdr:col>
      <xdr:colOff>85725</xdr:colOff>
      <xdr:row>5</xdr:row>
      <xdr:rowOff>85725</xdr:rowOff>
    </xdr:from>
    <xdr:to>
      <xdr:col>8</xdr:col>
      <xdr:colOff>171450</xdr:colOff>
      <xdr:row>6</xdr:row>
      <xdr:rowOff>133350</xdr:rowOff>
    </xdr:to>
    <xdr:sp macro="" textlink="">
      <xdr:nvSpPr>
        <xdr:cNvPr id="1095" name="圆角矩形 71"/>
        <xdr:cNvSpPr>
          <a:spLocks noChangeArrowheads="1"/>
        </xdr:cNvSpPr>
      </xdr:nvSpPr>
      <xdr:spPr>
        <a:xfrm>
          <a:off x="685800" y="942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数据统计表</a:t>
          </a:r>
        </a:p>
      </xdr:txBody>
    </xdr:sp>
    <xdr:clientData/>
  </xdr:twoCellAnchor>
  <xdr:twoCellAnchor>
    <xdr:from>
      <xdr:col>33</xdr:col>
      <xdr:colOff>38100</xdr:colOff>
      <xdr:row>17</xdr:row>
      <xdr:rowOff>104775</xdr:rowOff>
    </xdr:from>
    <xdr:to>
      <xdr:col>35</xdr:col>
      <xdr:colOff>47625</xdr:colOff>
      <xdr:row>20</xdr:row>
      <xdr:rowOff>28575</xdr:rowOff>
    </xdr:to>
    <xdr:sp macro="" textlink="">
      <xdr:nvSpPr>
        <xdr:cNvPr id="1096" name="直接箭头连接符 54"/>
        <xdr:cNvSpPr>
          <a:spLocks noChangeShapeType="1"/>
        </xdr:cNvSpPr>
      </xdr:nvSpPr>
      <xdr:spPr>
        <a:xfrm rot="10800000">
          <a:off x="6638925" y="3019425"/>
          <a:ext cx="409575" cy="4381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161925</xdr:colOff>
      <xdr:row>23</xdr:row>
      <xdr:rowOff>38100</xdr:rowOff>
    </xdr:from>
    <xdr:to>
      <xdr:col>21</xdr:col>
      <xdr:colOff>47625</xdr:colOff>
      <xdr:row>24</xdr:row>
      <xdr:rowOff>85725</xdr:rowOff>
    </xdr:to>
    <xdr:sp macro="" textlink="">
      <xdr:nvSpPr>
        <xdr:cNvPr id="1054" name="圆角矩形 30"/>
        <xdr:cNvSpPr>
          <a:spLocks noChangeArrowheads="1"/>
        </xdr:cNvSpPr>
      </xdr:nvSpPr>
      <xdr:spPr>
        <a:xfrm>
          <a:off x="3162300" y="3981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系统应用</a:t>
          </a:r>
        </a:p>
      </xdr:txBody>
    </xdr:sp>
    <xdr:clientData/>
  </xdr:twoCellAnchor>
  <xdr:twoCellAnchor>
    <xdr:from>
      <xdr:col>20</xdr:col>
      <xdr:colOff>171450</xdr:colOff>
      <xdr:row>25</xdr:row>
      <xdr:rowOff>66675</xdr:rowOff>
    </xdr:from>
    <xdr:to>
      <xdr:col>26</xdr:col>
      <xdr:colOff>57150</xdr:colOff>
      <xdr:row>26</xdr:row>
      <xdr:rowOff>114300</xdr:rowOff>
    </xdr:to>
    <xdr:sp macro="" textlink="">
      <xdr:nvSpPr>
        <xdr:cNvPr id="1057" name="圆角矩形 33"/>
        <xdr:cNvSpPr>
          <a:spLocks noChangeArrowheads="1"/>
        </xdr:cNvSpPr>
      </xdr:nvSpPr>
      <xdr:spPr>
        <a:xfrm>
          <a:off x="4171950" y="4352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系统版本</a:t>
          </a:r>
        </a:p>
      </xdr:txBody>
    </xdr:sp>
    <xdr:clientData/>
  </xdr:twoCellAnchor>
  <xdr:twoCellAnchor>
    <xdr:from>
      <xdr:col>18</xdr:col>
      <xdr:colOff>104775</xdr:colOff>
      <xdr:row>24</xdr:row>
      <xdr:rowOff>85725</xdr:rowOff>
    </xdr:from>
    <xdr:to>
      <xdr:col>20</xdr:col>
      <xdr:colOff>171450</xdr:colOff>
      <xdr:row>26</xdr:row>
      <xdr:rowOff>9525</xdr:rowOff>
    </xdr:to>
    <xdr:sp macro="" textlink="">
      <xdr:nvSpPr>
        <xdr:cNvPr id="1058" name="直接箭头连接符 54"/>
        <xdr:cNvSpPr>
          <a:spLocks noChangeShapeType="1"/>
        </xdr:cNvSpPr>
      </xdr:nvSpPr>
      <xdr:spPr>
        <a:xfrm rot="10800000">
          <a:off x="3705225" y="4200525"/>
          <a:ext cx="466725" cy="2667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76200</xdr:colOff>
      <xdr:row>26</xdr:row>
      <xdr:rowOff>76200</xdr:rowOff>
    </xdr:from>
    <xdr:to>
      <xdr:col>41</xdr:col>
      <xdr:colOff>161925</xdr:colOff>
      <xdr:row>27</xdr:row>
      <xdr:rowOff>123825</xdr:rowOff>
    </xdr:to>
    <xdr:sp macro="" textlink="">
      <xdr:nvSpPr>
        <xdr:cNvPr id="1059" name="圆角矩形 35"/>
        <xdr:cNvSpPr>
          <a:spLocks noChangeArrowheads="1"/>
        </xdr:cNvSpPr>
      </xdr:nvSpPr>
      <xdr:spPr>
        <a:xfrm>
          <a:off x="7277100" y="453390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人员信息</a:t>
          </a:r>
        </a:p>
      </xdr:txBody>
    </xdr:sp>
    <xdr:clientData/>
  </xdr:twoCellAnchor>
  <xdr:twoCellAnchor>
    <xdr:from>
      <xdr:col>30</xdr:col>
      <xdr:colOff>171450</xdr:colOff>
      <xdr:row>29</xdr:row>
      <xdr:rowOff>123825</xdr:rowOff>
    </xdr:from>
    <xdr:to>
      <xdr:col>36</xdr:col>
      <xdr:colOff>57150</xdr:colOff>
      <xdr:row>31</xdr:row>
      <xdr:rowOff>0</xdr:rowOff>
    </xdr:to>
    <xdr:sp macro="" textlink="">
      <xdr:nvSpPr>
        <xdr:cNvPr id="1062" name="圆角矩形 38"/>
        <xdr:cNvSpPr>
          <a:spLocks noChangeArrowheads="1"/>
        </xdr:cNvSpPr>
      </xdr:nvSpPr>
      <xdr:spPr>
        <a:xfrm>
          <a:off x="6172200" y="5095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理财师信息</a:t>
          </a:r>
        </a:p>
      </xdr:txBody>
    </xdr:sp>
    <xdr:clientData/>
  </xdr:twoCellAnchor>
  <xdr:twoCellAnchor>
    <xdr:from>
      <xdr:col>42</xdr:col>
      <xdr:colOff>180975</xdr:colOff>
      <xdr:row>29</xdr:row>
      <xdr:rowOff>161925</xdr:rowOff>
    </xdr:from>
    <xdr:to>
      <xdr:col>48</xdr:col>
      <xdr:colOff>66675</xdr:colOff>
      <xdr:row>31</xdr:row>
      <xdr:rowOff>38100</xdr:rowOff>
    </xdr:to>
    <xdr:sp macro="" textlink="">
      <xdr:nvSpPr>
        <xdr:cNvPr id="1065" name="圆角矩形 41"/>
        <xdr:cNvSpPr>
          <a:spLocks noChangeArrowheads="1"/>
        </xdr:cNvSpPr>
      </xdr:nvSpPr>
      <xdr:spPr>
        <a:xfrm>
          <a:off x="8582025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客户信息</a:t>
          </a:r>
        </a:p>
      </xdr:txBody>
    </xdr:sp>
    <xdr:clientData/>
  </xdr:twoCellAnchor>
  <xdr:twoCellAnchor>
    <xdr:from>
      <xdr:col>55</xdr:col>
      <xdr:colOff>66675</xdr:colOff>
      <xdr:row>29</xdr:row>
      <xdr:rowOff>161925</xdr:rowOff>
    </xdr:from>
    <xdr:to>
      <xdr:col>60</xdr:col>
      <xdr:colOff>152400</xdr:colOff>
      <xdr:row>31</xdr:row>
      <xdr:rowOff>38100</xdr:rowOff>
    </xdr:to>
    <xdr:sp macro="" textlink="">
      <xdr:nvSpPr>
        <xdr:cNvPr id="1068" name="圆角矩形 44"/>
        <xdr:cNvSpPr>
          <a:spLocks noChangeArrowheads="1"/>
        </xdr:cNvSpPr>
      </xdr:nvSpPr>
      <xdr:spPr>
        <a:xfrm>
          <a:off x="11068050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产品信息</a:t>
          </a:r>
        </a:p>
      </xdr:txBody>
    </xdr:sp>
    <xdr:clientData/>
  </xdr:twoCellAnchor>
  <xdr:twoCellAnchor>
    <xdr:from>
      <xdr:col>35</xdr:col>
      <xdr:colOff>76200</xdr:colOff>
      <xdr:row>36</xdr:row>
      <xdr:rowOff>66675</xdr:rowOff>
    </xdr:from>
    <xdr:to>
      <xdr:col>41</xdr:col>
      <xdr:colOff>171450</xdr:colOff>
      <xdr:row>37</xdr:row>
      <xdr:rowOff>104775</xdr:rowOff>
    </xdr:to>
    <xdr:sp macro="" textlink="">
      <xdr:nvSpPr>
        <xdr:cNvPr id="1069" name="圆角矩形 45"/>
        <xdr:cNvSpPr>
          <a:spLocks noChangeArrowheads="1"/>
        </xdr:cNvSpPr>
      </xdr:nvSpPr>
      <xdr:spPr>
        <a:xfrm>
          <a:off x="7077075" y="6238875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理财师客户关系</a:t>
          </a:r>
        </a:p>
      </xdr:txBody>
    </xdr:sp>
    <xdr:clientData/>
  </xdr:twoCellAnchor>
  <xdr:twoCellAnchor>
    <xdr:from>
      <xdr:col>49</xdr:col>
      <xdr:colOff>47625</xdr:colOff>
      <xdr:row>36</xdr:row>
      <xdr:rowOff>152400</xdr:rowOff>
    </xdr:from>
    <xdr:to>
      <xdr:col>55</xdr:col>
      <xdr:colOff>142875</xdr:colOff>
      <xdr:row>38</xdr:row>
      <xdr:rowOff>19050</xdr:rowOff>
    </xdr:to>
    <xdr:sp macro="" textlink="">
      <xdr:nvSpPr>
        <xdr:cNvPr id="1070" name="圆角矩形 46"/>
        <xdr:cNvSpPr>
          <a:spLocks noChangeArrowheads="1"/>
        </xdr:cNvSpPr>
      </xdr:nvSpPr>
      <xdr:spPr>
        <a:xfrm>
          <a:off x="9848850" y="6324600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客户产品关系</a:t>
          </a:r>
        </a:p>
      </xdr:txBody>
    </xdr:sp>
    <xdr:clientData/>
  </xdr:twoCellAnchor>
  <xdr:twoCellAnchor>
    <xdr:from>
      <xdr:col>26</xdr:col>
      <xdr:colOff>0</xdr:colOff>
      <xdr:row>11</xdr:row>
      <xdr:rowOff>85725</xdr:rowOff>
    </xdr:from>
    <xdr:to>
      <xdr:col>31</xdr:col>
      <xdr:colOff>85725</xdr:colOff>
      <xdr:row>12</xdr:row>
      <xdr:rowOff>133350</xdr:rowOff>
    </xdr:to>
    <xdr:sp macro="" textlink="">
      <xdr:nvSpPr>
        <xdr:cNvPr id="2" name="圆角矩形 1"/>
        <xdr:cNvSpPr>
          <a:spLocks noChangeArrowheads="1"/>
        </xdr:cNvSpPr>
      </xdr:nvSpPr>
      <xdr:spPr>
        <a:xfrm>
          <a:off x="5200650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用户信息表</a:t>
          </a:r>
        </a:p>
      </xdr:txBody>
    </xdr:sp>
    <xdr:clientData/>
  </xdr:twoCellAnchor>
  <xdr:twoCellAnchor>
    <xdr:from>
      <xdr:col>31</xdr:col>
      <xdr:colOff>85725</xdr:colOff>
      <xdr:row>12</xdr:row>
      <xdr:rowOff>28575</xdr:rowOff>
    </xdr:from>
    <xdr:to>
      <xdr:col>35</xdr:col>
      <xdr:colOff>76200</xdr:colOff>
      <xdr:row>12</xdr:row>
      <xdr:rowOff>38100</xdr:rowOff>
    </xdr:to>
    <xdr:cxnSp macro="">
      <xdr:nvCxnSpPr>
        <xdr:cNvPr id="3" name="直接箭头连接符 4"/>
        <xdr:cNvCxnSpPr>
          <a:cxnSpLocks noChangeShapeType="1"/>
        </xdr:cNvCxnSpPr>
      </xdr:nvCxnSpPr>
      <xdr:spPr>
        <a:xfrm flipH="1">
          <a:off x="6286500" y="2085975"/>
          <a:ext cx="790575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190500</xdr:colOff>
      <xdr:row>11</xdr:row>
      <xdr:rowOff>85725</xdr:rowOff>
    </xdr:from>
    <xdr:to>
      <xdr:col>49</xdr:col>
      <xdr:colOff>76200</xdr:colOff>
      <xdr:row>12</xdr:row>
      <xdr:rowOff>133350</xdr:rowOff>
    </xdr:to>
    <xdr:sp macro="" textlink="">
      <xdr:nvSpPr>
        <xdr:cNvPr id="4" name="圆角矩形 10"/>
        <xdr:cNvSpPr>
          <a:spLocks noChangeArrowheads="1"/>
        </xdr:cNvSpPr>
      </xdr:nvSpPr>
      <xdr:spPr>
        <a:xfrm>
          <a:off x="87915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应用信息表</a:t>
          </a:r>
        </a:p>
      </xdr:txBody>
    </xdr:sp>
    <xdr:clientData/>
  </xdr:twoCellAnchor>
  <xdr:twoCellAnchor>
    <xdr:from>
      <xdr:col>16</xdr:col>
      <xdr:colOff>104775</xdr:colOff>
      <xdr:row>7</xdr:row>
      <xdr:rowOff>114300</xdr:rowOff>
    </xdr:from>
    <xdr:to>
      <xdr:col>21</xdr:col>
      <xdr:colOff>190500</xdr:colOff>
      <xdr:row>8</xdr:row>
      <xdr:rowOff>161925</xdr:rowOff>
    </xdr:to>
    <xdr:sp macro="" textlink="">
      <xdr:nvSpPr>
        <xdr:cNvPr id="5" name="圆角矩形 16"/>
        <xdr:cNvSpPr>
          <a:spLocks noChangeArrowheads="1"/>
        </xdr:cNvSpPr>
      </xdr:nvSpPr>
      <xdr:spPr>
        <a:xfrm>
          <a:off x="33051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</a:t>
          </a:r>
        </a:p>
      </xdr:txBody>
    </xdr:sp>
    <xdr:clientData/>
  </xdr:twoCellAnchor>
  <xdr:twoCellAnchor>
    <xdr:from>
      <xdr:col>24</xdr:col>
      <xdr:colOff>142875</xdr:colOff>
      <xdr:row>7</xdr:row>
      <xdr:rowOff>114300</xdr:rowOff>
    </xdr:from>
    <xdr:to>
      <xdr:col>30</xdr:col>
      <xdr:colOff>28575</xdr:colOff>
      <xdr:row>8</xdr:row>
      <xdr:rowOff>161925</xdr:rowOff>
    </xdr:to>
    <xdr:sp macro="" textlink="">
      <xdr:nvSpPr>
        <xdr:cNvPr id="6" name="圆角矩形 17"/>
        <xdr:cNvSpPr>
          <a:spLocks noChangeArrowheads="1"/>
        </xdr:cNvSpPr>
      </xdr:nvSpPr>
      <xdr:spPr>
        <a:xfrm>
          <a:off x="4943475" y="1314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组织用户</a:t>
          </a:r>
        </a:p>
      </xdr:txBody>
    </xdr:sp>
    <xdr:clientData/>
  </xdr:twoCellAnchor>
  <xdr:twoCellAnchor>
    <xdr:from>
      <xdr:col>21</xdr:col>
      <xdr:colOff>190500</xdr:colOff>
      <xdr:row>8</xdr:row>
      <xdr:rowOff>57150</xdr:rowOff>
    </xdr:from>
    <xdr:to>
      <xdr:col>24</xdr:col>
      <xdr:colOff>142875</xdr:colOff>
      <xdr:row>8</xdr:row>
      <xdr:rowOff>66675</xdr:rowOff>
    </xdr:to>
    <xdr:cxnSp macro="">
      <xdr:nvCxnSpPr>
        <xdr:cNvPr id="7" name="直接箭头连接符 18"/>
        <xdr:cNvCxnSpPr>
          <a:cxnSpLocks noChangeShapeType="1"/>
        </xdr:cNvCxnSpPr>
      </xdr:nvCxnSpPr>
      <xdr:spPr>
        <a:xfrm flipH="1">
          <a:off x="4391025" y="1428750"/>
          <a:ext cx="5524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85725</xdr:colOff>
      <xdr:row>8</xdr:row>
      <xdr:rowOff>161925</xdr:rowOff>
    </xdr:from>
    <xdr:to>
      <xdr:col>28</xdr:col>
      <xdr:colOff>142875</xdr:colOff>
      <xdr:row>11</xdr:row>
      <xdr:rowOff>85725</xdr:rowOff>
    </xdr:to>
    <xdr:cxnSp macro="">
      <xdr:nvCxnSpPr>
        <xdr:cNvPr id="8" name="直接箭头连接符 21"/>
        <xdr:cNvCxnSpPr>
          <a:cxnSpLocks noChangeShapeType="1"/>
        </xdr:cNvCxnSpPr>
      </xdr:nvCxnSpPr>
      <xdr:spPr>
        <a:xfrm rot="16200000" flipH="1">
          <a:off x="5395595" y="1623695"/>
          <a:ext cx="438150" cy="257175"/>
        </a:xfrm>
        <a:prstGeom prst="bentConnector3">
          <a:avLst>
            <a:gd name="adj1" fmla="val 50000"/>
          </a:avLst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49</xdr:col>
      <xdr:colOff>0</xdr:colOff>
      <xdr:row>16</xdr:row>
      <xdr:rowOff>28575</xdr:rowOff>
    </xdr:from>
    <xdr:to>
      <xdr:col>54</xdr:col>
      <xdr:colOff>85725</xdr:colOff>
      <xdr:row>17</xdr:row>
      <xdr:rowOff>76200</xdr:rowOff>
    </xdr:to>
    <xdr:sp macro="" textlink="">
      <xdr:nvSpPr>
        <xdr:cNvPr id="9" name="圆角矩形 31"/>
        <xdr:cNvSpPr>
          <a:spLocks noChangeArrowheads="1"/>
        </xdr:cNvSpPr>
      </xdr:nvSpPr>
      <xdr:spPr>
        <a:xfrm>
          <a:off x="9801225" y="27717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下载列表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16</xdr:row>
      <xdr:rowOff>142875</xdr:rowOff>
    </xdr:to>
    <xdr:cxnSp macro="">
      <xdr:nvCxnSpPr>
        <xdr:cNvPr id="10" name="直接箭头连接符 32"/>
        <xdr:cNvCxnSpPr>
          <a:cxnSpLocks noChangeShapeType="1"/>
        </xdr:cNvCxnSpPr>
      </xdr:nvCxnSpPr>
      <xdr:spPr>
        <a:xfrm rot="10800000">
          <a:off x="9334500" y="2190750"/>
          <a:ext cx="466725" cy="69532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49</xdr:col>
      <xdr:colOff>0</xdr:colOff>
      <xdr:row>13</xdr:row>
      <xdr:rowOff>142875</xdr:rowOff>
    </xdr:from>
    <xdr:to>
      <xdr:col>54</xdr:col>
      <xdr:colOff>85725</xdr:colOff>
      <xdr:row>15</xdr:row>
      <xdr:rowOff>19050</xdr:rowOff>
    </xdr:to>
    <xdr:sp macro="" textlink="">
      <xdr:nvSpPr>
        <xdr:cNvPr id="11" name="圆角矩形 36"/>
        <xdr:cNvSpPr>
          <a:spLocks noChangeArrowheads="1"/>
        </xdr:cNvSpPr>
      </xdr:nvSpPr>
      <xdr:spPr>
        <a:xfrm>
          <a:off x="9801225" y="23717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评论列表</a:t>
          </a:r>
        </a:p>
      </xdr:txBody>
    </xdr:sp>
    <xdr:clientData/>
  </xdr:twoCellAnchor>
  <xdr:twoCellAnchor>
    <xdr:from>
      <xdr:col>46</xdr:col>
      <xdr:colOff>133350</xdr:colOff>
      <xdr:row>12</xdr:row>
      <xdr:rowOff>133350</xdr:rowOff>
    </xdr:from>
    <xdr:to>
      <xdr:col>49</xdr:col>
      <xdr:colOff>0</xdr:colOff>
      <xdr:row>14</xdr:row>
      <xdr:rowOff>85725</xdr:rowOff>
    </xdr:to>
    <xdr:cxnSp macro="">
      <xdr:nvCxnSpPr>
        <xdr:cNvPr id="12" name="AutoShape 37"/>
        <xdr:cNvCxnSpPr>
          <a:cxnSpLocks noChangeShapeType="1"/>
        </xdr:cNvCxnSpPr>
      </xdr:nvCxnSpPr>
      <xdr:spPr>
        <a:xfrm rot="10800000">
          <a:off x="9334500" y="2190750"/>
          <a:ext cx="466725" cy="295275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76200</xdr:colOff>
      <xdr:row>11</xdr:row>
      <xdr:rowOff>85725</xdr:rowOff>
    </xdr:from>
    <xdr:to>
      <xdr:col>40</xdr:col>
      <xdr:colOff>161925</xdr:colOff>
      <xdr:row>12</xdr:row>
      <xdr:rowOff>133350</xdr:rowOff>
    </xdr:to>
    <xdr:sp macro="" textlink="">
      <xdr:nvSpPr>
        <xdr:cNvPr id="13" name="圆角矩形 42"/>
        <xdr:cNvSpPr>
          <a:spLocks noChangeArrowheads="1"/>
        </xdr:cNvSpPr>
      </xdr:nvSpPr>
      <xdr:spPr>
        <a:xfrm>
          <a:off x="7077075" y="19716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用户应用表</a:t>
          </a:r>
        </a:p>
      </xdr:txBody>
    </xdr:sp>
    <xdr:clientData/>
  </xdr:twoCellAnchor>
  <xdr:twoCellAnchor>
    <xdr:from>
      <xdr:col>40</xdr:col>
      <xdr:colOff>161925</xdr:colOff>
      <xdr:row>12</xdr:row>
      <xdr:rowOff>28575</xdr:rowOff>
    </xdr:from>
    <xdr:to>
      <xdr:col>43</xdr:col>
      <xdr:colOff>190500</xdr:colOff>
      <xdr:row>12</xdr:row>
      <xdr:rowOff>38100</xdr:rowOff>
    </xdr:to>
    <xdr:cxnSp macro="">
      <xdr:nvCxnSpPr>
        <xdr:cNvPr id="14" name="AutoShape 43"/>
        <xdr:cNvCxnSpPr>
          <a:cxnSpLocks noChangeShapeType="1"/>
        </xdr:cNvCxnSpPr>
      </xdr:nvCxnSpPr>
      <xdr:spPr>
        <a:xfrm>
          <a:off x="8162925" y="2085975"/>
          <a:ext cx="628650" cy="9525"/>
        </a:xfrm>
        <a:prstGeom prst="straightConnector1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76200</xdr:colOff>
      <xdr:row>14</xdr:row>
      <xdr:rowOff>57150</xdr:rowOff>
    </xdr:from>
    <xdr:to>
      <xdr:col>35</xdr:col>
      <xdr:colOff>161925</xdr:colOff>
      <xdr:row>15</xdr:row>
      <xdr:rowOff>104775</xdr:rowOff>
    </xdr:to>
    <xdr:sp macro="" textlink="">
      <xdr:nvSpPr>
        <xdr:cNvPr id="15" name="圆角矩形 53"/>
        <xdr:cNvSpPr>
          <a:spLocks noChangeArrowheads="1"/>
        </xdr:cNvSpPr>
      </xdr:nvSpPr>
      <xdr:spPr>
        <a:xfrm>
          <a:off x="6076950" y="2457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用户好友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76200</xdr:colOff>
      <xdr:row>15</xdr:row>
      <xdr:rowOff>0</xdr:rowOff>
    </xdr:to>
    <xdr:cxnSp macro="">
      <xdr:nvCxnSpPr>
        <xdr:cNvPr id="16" name="直接箭头连接符 54"/>
        <xdr:cNvCxnSpPr>
          <a:cxnSpLocks noChangeShapeType="1"/>
        </xdr:cNvCxnSpPr>
      </xdr:nvCxnSpPr>
      <xdr:spPr>
        <a:xfrm rot="10800000">
          <a:off x="5743575" y="2190750"/>
          <a:ext cx="333375" cy="3810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95250</xdr:colOff>
      <xdr:row>16</xdr:row>
      <xdr:rowOff>57150</xdr:rowOff>
    </xdr:from>
    <xdr:to>
      <xdr:col>35</xdr:col>
      <xdr:colOff>180975</xdr:colOff>
      <xdr:row>17</xdr:row>
      <xdr:rowOff>104775</xdr:rowOff>
    </xdr:to>
    <xdr:sp macro="" textlink="">
      <xdr:nvSpPr>
        <xdr:cNvPr id="17" name="圆角矩形 39"/>
        <xdr:cNvSpPr>
          <a:spLocks noChangeArrowheads="1"/>
        </xdr:cNvSpPr>
      </xdr:nvSpPr>
      <xdr:spPr>
        <a:xfrm>
          <a:off x="6096000" y="28003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用户操作历史</a:t>
          </a:r>
        </a:p>
      </xdr:txBody>
    </xdr:sp>
    <xdr:clientData/>
  </xdr:twoCellAnchor>
  <xdr:twoCellAnchor>
    <xdr:from>
      <xdr:col>28</xdr:col>
      <xdr:colOff>142875</xdr:colOff>
      <xdr:row>12</xdr:row>
      <xdr:rowOff>133350</xdr:rowOff>
    </xdr:from>
    <xdr:to>
      <xdr:col>30</xdr:col>
      <xdr:colOff>95250</xdr:colOff>
      <xdr:row>17</xdr:row>
      <xdr:rowOff>0</xdr:rowOff>
    </xdr:to>
    <xdr:cxnSp macro="">
      <xdr:nvCxnSpPr>
        <xdr:cNvPr id="18" name="AutoShape 40"/>
        <xdr:cNvCxnSpPr>
          <a:cxnSpLocks noChangeShapeType="1"/>
        </xdr:cNvCxnSpPr>
      </xdr:nvCxnSpPr>
      <xdr:spPr>
        <a:xfrm rot="10800000">
          <a:off x="5743575" y="2190750"/>
          <a:ext cx="352425" cy="7239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85725</xdr:colOff>
      <xdr:row>1</xdr:row>
      <xdr:rowOff>38100</xdr:rowOff>
    </xdr:from>
    <xdr:to>
      <xdr:col>8</xdr:col>
      <xdr:colOff>171450</xdr:colOff>
      <xdr:row>2</xdr:row>
      <xdr:rowOff>85725</xdr:rowOff>
    </xdr:to>
    <xdr:sp macro="" textlink="">
      <xdr:nvSpPr>
        <xdr:cNvPr id="19" name="圆角矩形 48"/>
        <xdr:cNvSpPr>
          <a:spLocks noChangeArrowheads="1"/>
        </xdr:cNvSpPr>
      </xdr:nvSpPr>
      <xdr:spPr>
        <a:xfrm>
          <a:off x="685800" y="2095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主要数据表</a:t>
          </a:r>
        </a:p>
      </xdr:txBody>
    </xdr:sp>
    <xdr:clientData/>
  </xdr:twoCellAnchor>
  <xdr:twoCellAnchor>
    <xdr:from>
      <xdr:col>3</xdr:col>
      <xdr:colOff>85725</xdr:colOff>
      <xdr:row>3</xdr:row>
      <xdr:rowOff>66675</xdr:rowOff>
    </xdr:from>
    <xdr:to>
      <xdr:col>8</xdr:col>
      <xdr:colOff>171450</xdr:colOff>
      <xdr:row>4</xdr:row>
      <xdr:rowOff>104775</xdr:rowOff>
    </xdr:to>
    <xdr:sp macro="" textlink="">
      <xdr:nvSpPr>
        <xdr:cNvPr id="20" name="圆角矩形 51"/>
        <xdr:cNvSpPr>
          <a:spLocks noChangeArrowheads="1"/>
        </xdr:cNvSpPr>
      </xdr:nvSpPr>
      <xdr:spPr>
        <a:xfrm>
          <a:off x="685800" y="581025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业务数据表</a:t>
          </a:r>
        </a:p>
      </xdr:txBody>
    </xdr:sp>
    <xdr:clientData/>
  </xdr:twoCellAnchor>
  <xdr:twoCellAnchor>
    <xdr:from>
      <xdr:col>3</xdr:col>
      <xdr:colOff>85725</xdr:colOff>
      <xdr:row>7</xdr:row>
      <xdr:rowOff>104775</xdr:rowOff>
    </xdr:from>
    <xdr:to>
      <xdr:col>8</xdr:col>
      <xdr:colOff>171450</xdr:colOff>
      <xdr:row>8</xdr:row>
      <xdr:rowOff>152400</xdr:rowOff>
    </xdr:to>
    <xdr:sp macro="" textlink="">
      <xdr:nvSpPr>
        <xdr:cNvPr id="21" name="圆角矩形 55"/>
        <xdr:cNvSpPr>
          <a:spLocks noChangeArrowheads="1"/>
        </xdr:cNvSpPr>
      </xdr:nvSpPr>
      <xdr:spPr>
        <a:xfrm>
          <a:off x="685800" y="1304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历史数据表</a:t>
          </a:r>
        </a:p>
      </xdr:txBody>
    </xdr:sp>
    <xdr:clientData/>
  </xdr:twoCellAnchor>
  <xdr:twoCellAnchor>
    <xdr:from>
      <xdr:col>3</xdr:col>
      <xdr:colOff>85725</xdr:colOff>
      <xdr:row>9</xdr:row>
      <xdr:rowOff>133350</xdr:rowOff>
    </xdr:from>
    <xdr:to>
      <xdr:col>8</xdr:col>
      <xdr:colOff>171450</xdr:colOff>
      <xdr:row>11</xdr:row>
      <xdr:rowOff>0</xdr:rowOff>
    </xdr:to>
    <xdr:sp macro="" textlink="">
      <xdr:nvSpPr>
        <xdr:cNvPr id="22" name="圆角矩形 56"/>
        <xdr:cNvSpPr>
          <a:spLocks noChangeArrowheads="1"/>
        </xdr:cNvSpPr>
      </xdr:nvSpPr>
      <xdr:spPr>
        <a:xfrm>
          <a:off x="685800" y="1676400"/>
          <a:ext cx="1085850" cy="209550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solidFill>
          <a:srgbClr val="4F81BD"/>
        </a:solidFill>
        <a:ln w="25400">
          <a:solidFill>
            <a:srgbClr val="395E8A"/>
          </a:solidFill>
          <a:rou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FFFFFF"/>
              </a:solidFill>
              <a:latin typeface="宋体"/>
              <a:ea typeface="宋体"/>
            </a:rPr>
            <a:t>未定数据表</a:t>
          </a:r>
        </a:p>
      </xdr:txBody>
    </xdr:sp>
    <xdr:clientData/>
  </xdr:twoCellAnchor>
  <xdr:twoCellAnchor>
    <xdr:from>
      <xdr:col>15</xdr:col>
      <xdr:colOff>180975</xdr:colOff>
      <xdr:row>18</xdr:row>
      <xdr:rowOff>19050</xdr:rowOff>
    </xdr:from>
    <xdr:to>
      <xdr:col>21</xdr:col>
      <xdr:colOff>66675</xdr:colOff>
      <xdr:row>19</xdr:row>
      <xdr:rowOff>66675</xdr:rowOff>
    </xdr:to>
    <xdr:sp macro="" textlink="">
      <xdr:nvSpPr>
        <xdr:cNvPr id="23" name="圆角矩形 60"/>
        <xdr:cNvSpPr>
          <a:spLocks noChangeArrowheads="1"/>
        </xdr:cNvSpPr>
      </xdr:nvSpPr>
      <xdr:spPr>
        <a:xfrm>
          <a:off x="3181350" y="31051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系统会话表</a:t>
          </a:r>
        </a:p>
      </xdr:txBody>
    </xdr:sp>
    <xdr:clientData/>
  </xdr:twoCellAnchor>
  <xdr:twoCellAnchor>
    <xdr:from>
      <xdr:col>20</xdr:col>
      <xdr:colOff>171450</xdr:colOff>
      <xdr:row>20</xdr:row>
      <xdr:rowOff>142875</xdr:rowOff>
    </xdr:from>
    <xdr:to>
      <xdr:col>26</xdr:col>
      <xdr:colOff>57150</xdr:colOff>
      <xdr:row>22</xdr:row>
      <xdr:rowOff>19050</xdr:rowOff>
    </xdr:to>
    <xdr:sp macro="" textlink="">
      <xdr:nvSpPr>
        <xdr:cNvPr id="24" name="圆角矩形 64"/>
        <xdr:cNvSpPr>
          <a:spLocks noChangeArrowheads="1"/>
        </xdr:cNvSpPr>
      </xdr:nvSpPr>
      <xdr:spPr>
        <a:xfrm>
          <a:off x="4171950" y="3571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1"/>
        </a:gradFill>
        <a:ln w="9525">
          <a:solidFill>
            <a:srgbClr val="97B853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系统历史表</a:t>
          </a:r>
        </a:p>
      </xdr:txBody>
    </xdr:sp>
    <xdr:clientData/>
  </xdr:twoCellAnchor>
  <xdr:twoCellAnchor>
    <xdr:from>
      <xdr:col>18</xdr:col>
      <xdr:colOff>123825</xdr:colOff>
      <xdr:row>19</xdr:row>
      <xdr:rowOff>66675</xdr:rowOff>
    </xdr:from>
    <xdr:to>
      <xdr:col>20</xdr:col>
      <xdr:colOff>171450</xdr:colOff>
      <xdr:row>21</xdr:row>
      <xdr:rowOff>85725</xdr:rowOff>
    </xdr:to>
    <xdr:cxnSp macro="">
      <xdr:nvCxnSpPr>
        <xdr:cNvPr id="25" name="AutoShape 65"/>
        <xdr:cNvCxnSpPr>
          <a:cxnSpLocks noChangeShapeType="1"/>
        </xdr:cNvCxnSpPr>
      </xdr:nvCxnSpPr>
      <xdr:spPr>
        <a:xfrm rot="10800000">
          <a:off x="3724275" y="3324225"/>
          <a:ext cx="447675" cy="3619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38100</xdr:colOff>
      <xdr:row>19</xdr:row>
      <xdr:rowOff>85725</xdr:rowOff>
    </xdr:from>
    <xdr:to>
      <xdr:col>40</xdr:col>
      <xdr:colOff>123825</xdr:colOff>
      <xdr:row>20</xdr:row>
      <xdr:rowOff>133350</xdr:rowOff>
    </xdr:to>
    <xdr:sp macro="" textlink="">
      <xdr:nvSpPr>
        <xdr:cNvPr id="26" name="圆角矩形 70"/>
        <xdr:cNvSpPr>
          <a:spLocks noChangeArrowheads="1"/>
        </xdr:cNvSpPr>
      </xdr:nvSpPr>
      <xdr:spPr>
        <a:xfrm>
          <a:off x="7038975" y="33432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用户统计表</a:t>
          </a:r>
        </a:p>
      </xdr:txBody>
    </xdr:sp>
    <xdr:clientData/>
  </xdr:twoCellAnchor>
  <xdr:twoCellAnchor>
    <xdr:from>
      <xdr:col>3</xdr:col>
      <xdr:colOff>85725</xdr:colOff>
      <xdr:row>5</xdr:row>
      <xdr:rowOff>85725</xdr:rowOff>
    </xdr:from>
    <xdr:to>
      <xdr:col>8</xdr:col>
      <xdr:colOff>171450</xdr:colOff>
      <xdr:row>6</xdr:row>
      <xdr:rowOff>133350</xdr:rowOff>
    </xdr:to>
    <xdr:sp macro="" textlink="">
      <xdr:nvSpPr>
        <xdr:cNvPr id="27" name="圆角矩形 71"/>
        <xdr:cNvSpPr>
          <a:spLocks noChangeArrowheads="1"/>
        </xdr:cNvSpPr>
      </xdr:nvSpPr>
      <xdr:spPr>
        <a:xfrm>
          <a:off x="685800" y="942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6E4FF"/>
            </a:gs>
            <a:gs pos="35001">
              <a:srgbClr val="BFEDFF"/>
            </a:gs>
            <a:gs pos="100000">
              <a:srgbClr val="E6F9FF"/>
            </a:gs>
          </a:gsLst>
          <a:lin ang="16200000" scaled="1"/>
        </a:gradFill>
        <a:ln w="9525">
          <a:solidFill>
            <a:srgbClr val="46A9C4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数据统计表</a:t>
          </a:r>
        </a:p>
      </xdr:txBody>
    </xdr:sp>
    <xdr:clientData/>
  </xdr:twoCellAnchor>
  <xdr:twoCellAnchor>
    <xdr:from>
      <xdr:col>33</xdr:col>
      <xdr:colOff>38100</xdr:colOff>
      <xdr:row>17</xdr:row>
      <xdr:rowOff>104775</xdr:rowOff>
    </xdr:from>
    <xdr:to>
      <xdr:col>35</xdr:col>
      <xdr:colOff>47625</xdr:colOff>
      <xdr:row>20</xdr:row>
      <xdr:rowOff>28575</xdr:rowOff>
    </xdr:to>
    <xdr:cxnSp macro="">
      <xdr:nvCxnSpPr>
        <xdr:cNvPr id="28" name="AutoShape 72"/>
        <xdr:cNvCxnSpPr>
          <a:cxnSpLocks noChangeShapeType="1"/>
        </xdr:cNvCxnSpPr>
      </xdr:nvCxnSpPr>
      <xdr:spPr>
        <a:xfrm rot="10800000">
          <a:off x="6638925" y="3019425"/>
          <a:ext cx="409575" cy="43815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161925</xdr:colOff>
      <xdr:row>23</xdr:row>
      <xdr:rowOff>38100</xdr:rowOff>
    </xdr:from>
    <xdr:to>
      <xdr:col>21</xdr:col>
      <xdr:colOff>47625</xdr:colOff>
      <xdr:row>24</xdr:row>
      <xdr:rowOff>85725</xdr:rowOff>
    </xdr:to>
    <xdr:sp macro="" textlink="">
      <xdr:nvSpPr>
        <xdr:cNvPr id="29" name="圆角矩形 30"/>
        <xdr:cNvSpPr>
          <a:spLocks noChangeArrowheads="1"/>
        </xdr:cNvSpPr>
      </xdr:nvSpPr>
      <xdr:spPr>
        <a:xfrm>
          <a:off x="3162300" y="398145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系统应用</a:t>
          </a:r>
        </a:p>
      </xdr:txBody>
    </xdr:sp>
    <xdr:clientData/>
  </xdr:twoCellAnchor>
  <xdr:twoCellAnchor>
    <xdr:from>
      <xdr:col>20</xdr:col>
      <xdr:colOff>171450</xdr:colOff>
      <xdr:row>25</xdr:row>
      <xdr:rowOff>66675</xdr:rowOff>
    </xdr:from>
    <xdr:to>
      <xdr:col>26</xdr:col>
      <xdr:colOff>57150</xdr:colOff>
      <xdr:row>26</xdr:row>
      <xdr:rowOff>114300</xdr:rowOff>
    </xdr:to>
    <xdr:sp macro="" textlink="">
      <xdr:nvSpPr>
        <xdr:cNvPr id="30" name="圆角矩形 33"/>
        <xdr:cNvSpPr>
          <a:spLocks noChangeArrowheads="1"/>
        </xdr:cNvSpPr>
      </xdr:nvSpPr>
      <xdr:spPr>
        <a:xfrm>
          <a:off x="4171950" y="435292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系统版本</a:t>
          </a:r>
        </a:p>
      </xdr:txBody>
    </xdr:sp>
    <xdr:clientData/>
  </xdr:twoCellAnchor>
  <xdr:twoCellAnchor>
    <xdr:from>
      <xdr:col>18</xdr:col>
      <xdr:colOff>104775</xdr:colOff>
      <xdr:row>24</xdr:row>
      <xdr:rowOff>85725</xdr:rowOff>
    </xdr:from>
    <xdr:to>
      <xdr:col>20</xdr:col>
      <xdr:colOff>171450</xdr:colOff>
      <xdr:row>26</xdr:row>
      <xdr:rowOff>9525</xdr:rowOff>
    </xdr:to>
    <xdr:cxnSp macro="">
      <xdr:nvCxnSpPr>
        <xdr:cNvPr id="31" name="AutoShape 34"/>
        <xdr:cNvCxnSpPr>
          <a:cxnSpLocks noChangeShapeType="1"/>
        </xdr:cNvCxnSpPr>
      </xdr:nvCxnSpPr>
      <xdr:spPr>
        <a:xfrm rot="10800000">
          <a:off x="3705225" y="4200525"/>
          <a:ext cx="466725" cy="266700"/>
        </a:xfrm>
        <a:prstGeom prst="bentConnector2">
          <a:avLst/>
        </a:prstGeom>
        <a:noFill/>
        <a:ln w="19050">
          <a:solidFill>
            <a:srgbClr val="4A7DBA"/>
          </a:solidFill>
          <a:rou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76200</xdr:colOff>
      <xdr:row>26</xdr:row>
      <xdr:rowOff>76200</xdr:rowOff>
    </xdr:from>
    <xdr:to>
      <xdr:col>41</xdr:col>
      <xdr:colOff>161925</xdr:colOff>
      <xdr:row>27</xdr:row>
      <xdr:rowOff>123825</xdr:rowOff>
    </xdr:to>
    <xdr:sp macro="" textlink="">
      <xdr:nvSpPr>
        <xdr:cNvPr id="32" name="圆角矩形 35"/>
        <xdr:cNvSpPr>
          <a:spLocks noChangeArrowheads="1"/>
        </xdr:cNvSpPr>
      </xdr:nvSpPr>
      <xdr:spPr>
        <a:xfrm>
          <a:off x="7277100" y="4533900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人员信息</a:t>
          </a:r>
        </a:p>
      </xdr:txBody>
    </xdr:sp>
    <xdr:clientData/>
  </xdr:twoCellAnchor>
  <xdr:twoCellAnchor>
    <xdr:from>
      <xdr:col>30</xdr:col>
      <xdr:colOff>171450</xdr:colOff>
      <xdr:row>29</xdr:row>
      <xdr:rowOff>123825</xdr:rowOff>
    </xdr:from>
    <xdr:to>
      <xdr:col>36</xdr:col>
      <xdr:colOff>57150</xdr:colOff>
      <xdr:row>31</xdr:row>
      <xdr:rowOff>0</xdr:rowOff>
    </xdr:to>
    <xdr:sp macro="" textlink="">
      <xdr:nvSpPr>
        <xdr:cNvPr id="33" name="圆角矩形 38"/>
        <xdr:cNvSpPr>
          <a:spLocks noChangeArrowheads="1"/>
        </xdr:cNvSpPr>
      </xdr:nvSpPr>
      <xdr:spPr>
        <a:xfrm>
          <a:off x="6172200" y="50958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理财师信息</a:t>
          </a:r>
        </a:p>
      </xdr:txBody>
    </xdr:sp>
    <xdr:clientData/>
  </xdr:twoCellAnchor>
  <xdr:twoCellAnchor>
    <xdr:from>
      <xdr:col>42</xdr:col>
      <xdr:colOff>180975</xdr:colOff>
      <xdr:row>29</xdr:row>
      <xdr:rowOff>161925</xdr:rowOff>
    </xdr:from>
    <xdr:to>
      <xdr:col>48</xdr:col>
      <xdr:colOff>66675</xdr:colOff>
      <xdr:row>31</xdr:row>
      <xdr:rowOff>38100</xdr:rowOff>
    </xdr:to>
    <xdr:sp macro="" textlink="">
      <xdr:nvSpPr>
        <xdr:cNvPr id="34" name="圆角矩形 41"/>
        <xdr:cNvSpPr>
          <a:spLocks noChangeArrowheads="1"/>
        </xdr:cNvSpPr>
      </xdr:nvSpPr>
      <xdr:spPr>
        <a:xfrm>
          <a:off x="8582025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客户信息</a:t>
          </a:r>
        </a:p>
      </xdr:txBody>
    </xdr:sp>
    <xdr:clientData/>
  </xdr:twoCellAnchor>
  <xdr:twoCellAnchor>
    <xdr:from>
      <xdr:col>55</xdr:col>
      <xdr:colOff>66675</xdr:colOff>
      <xdr:row>29</xdr:row>
      <xdr:rowOff>161925</xdr:rowOff>
    </xdr:from>
    <xdr:to>
      <xdr:col>60</xdr:col>
      <xdr:colOff>152400</xdr:colOff>
      <xdr:row>31</xdr:row>
      <xdr:rowOff>38100</xdr:rowOff>
    </xdr:to>
    <xdr:sp macro="" textlink="">
      <xdr:nvSpPr>
        <xdr:cNvPr id="35" name="圆角矩形 44"/>
        <xdr:cNvSpPr>
          <a:spLocks noChangeArrowheads="1"/>
        </xdr:cNvSpPr>
      </xdr:nvSpPr>
      <xdr:spPr>
        <a:xfrm>
          <a:off x="11068050" y="5133975"/>
          <a:ext cx="1085850" cy="219075"/>
        </a:xfrm>
        <a:custGeom>
          <a:avLst/>
          <a:gdLst>
            <a:gd name="T0" fmla="*/ 0 w 1080000"/>
            <a:gd name="T1" fmla="*/ 36000 h 216000"/>
            <a:gd name="T2" fmla="*/ 0 w 1080000"/>
            <a:gd name="T3" fmla="*/ 35999 h 216000"/>
            <a:gd name="T4" fmla="*/ 36000 w 1080000"/>
            <a:gd name="T5" fmla="*/ 0 h 216000"/>
            <a:gd name="T6" fmla="*/ 1043999 w 1080000"/>
            <a:gd name="T7" fmla="*/ 0 h 216000"/>
            <a:gd name="T8" fmla="*/ 1043999 w 1080000"/>
            <a:gd name="T9" fmla="*/ 0 h 216000"/>
            <a:gd name="T10" fmla="*/ 1079999 w 1080000"/>
            <a:gd name="T11" fmla="*/ 36000 h 216000"/>
            <a:gd name="T12" fmla="*/ 1080000 w 1080000"/>
            <a:gd name="T13" fmla="*/ 179999 h 216000"/>
            <a:gd name="T14" fmla="*/ 1080000 w 1080000"/>
            <a:gd name="T15" fmla="*/ 179999 h 216000"/>
            <a:gd name="T16" fmla="*/ 1044000 w 1080000"/>
            <a:gd name="T17" fmla="*/ 215998 h 216000"/>
            <a:gd name="T18" fmla="*/ 36000 w 1080000"/>
            <a:gd name="T19" fmla="*/ 216000 h 216000"/>
            <a:gd name="T20" fmla="*/ 36000 w 1080000"/>
            <a:gd name="T21" fmla="*/ 215999 h 216000"/>
            <a:gd name="T22" fmla="*/ 0 w 1080000"/>
            <a:gd name="T23" fmla="*/ 180000 h 216000"/>
            <a:gd name="T24" fmla="*/ 10544 w 1080000"/>
            <a:gd name="T25" fmla="*/ 10544 h 216000"/>
            <a:gd name="T26" fmla="*/ 1069455 w 1080000"/>
            <a:gd name="T27" fmla="*/ 205455 h 2160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080000" h="216000">
              <a:moveTo>
                <a:pt x="0" y="36000"/>
              </a:moveTo>
              <a:lnTo>
                <a:pt x="0" y="35999"/>
              </a:lnTo>
              <a:cubicBezTo>
                <a:pt x="0" y="16117"/>
                <a:pt x="16117" y="0"/>
                <a:pt x="36000" y="0"/>
              </a:cubicBezTo>
              <a:lnTo>
                <a:pt x="1043999" y="0"/>
              </a:lnTo>
              <a:cubicBezTo>
                <a:pt x="1063881" y="0"/>
                <a:pt x="1079999" y="16117"/>
                <a:pt x="1079999" y="36000"/>
              </a:cubicBezTo>
              <a:lnTo>
                <a:pt x="1080000" y="179999"/>
              </a:lnTo>
              <a:cubicBezTo>
                <a:pt x="1080000" y="199881"/>
                <a:pt x="1063882" y="215998"/>
                <a:pt x="1044000" y="215998"/>
              </a:cubicBezTo>
              <a:lnTo>
                <a:pt x="36000" y="216000"/>
              </a:lnTo>
              <a:lnTo>
                <a:pt x="36000" y="215999"/>
              </a:lnTo>
              <a:cubicBezTo>
                <a:pt x="16117" y="215999"/>
                <a:pt x="0" y="199882"/>
                <a:pt x="0" y="180000"/>
              </a:cubicBezTo>
              <a:close/>
            </a:path>
          </a:pathLst>
        </a:custGeom>
        <a:gradFill rotWithShape="1">
          <a:gsLst>
            <a:gs pos="0">
              <a:srgbClr val="C8B3E9"/>
            </a:gs>
            <a:gs pos="35001">
              <a:srgbClr val="D9CAEE"/>
            </a:gs>
            <a:gs pos="100000">
              <a:srgbClr val="EFE8FA"/>
            </a:gs>
          </a:gsLst>
          <a:lin ang="16200000" scaled="1"/>
        </a:gradFill>
        <a:ln w="9525">
          <a:solidFill>
            <a:srgbClr val="7C5F9F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产品信息</a:t>
          </a:r>
        </a:p>
      </xdr:txBody>
    </xdr:sp>
    <xdr:clientData/>
  </xdr:twoCellAnchor>
  <xdr:twoCellAnchor>
    <xdr:from>
      <xdr:col>35</xdr:col>
      <xdr:colOff>76200</xdr:colOff>
      <xdr:row>36</xdr:row>
      <xdr:rowOff>66675</xdr:rowOff>
    </xdr:from>
    <xdr:to>
      <xdr:col>41</xdr:col>
      <xdr:colOff>171450</xdr:colOff>
      <xdr:row>37</xdr:row>
      <xdr:rowOff>104775</xdr:rowOff>
    </xdr:to>
    <xdr:sp macro="" textlink="">
      <xdr:nvSpPr>
        <xdr:cNvPr id="36" name="圆角矩形 45"/>
        <xdr:cNvSpPr>
          <a:spLocks noChangeArrowheads="1"/>
        </xdr:cNvSpPr>
      </xdr:nvSpPr>
      <xdr:spPr>
        <a:xfrm>
          <a:off x="7077075" y="6238875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理财师客户关系</a:t>
          </a:r>
        </a:p>
      </xdr:txBody>
    </xdr:sp>
    <xdr:clientData/>
  </xdr:twoCellAnchor>
  <xdr:twoCellAnchor>
    <xdr:from>
      <xdr:col>49</xdr:col>
      <xdr:colOff>47625</xdr:colOff>
      <xdr:row>36</xdr:row>
      <xdr:rowOff>152400</xdr:rowOff>
    </xdr:from>
    <xdr:to>
      <xdr:col>55</xdr:col>
      <xdr:colOff>142875</xdr:colOff>
      <xdr:row>38</xdr:row>
      <xdr:rowOff>19050</xdr:rowOff>
    </xdr:to>
    <xdr:sp macro="" textlink="">
      <xdr:nvSpPr>
        <xdr:cNvPr id="37" name="圆角矩形 46"/>
        <xdr:cNvSpPr>
          <a:spLocks noChangeArrowheads="1"/>
        </xdr:cNvSpPr>
      </xdr:nvSpPr>
      <xdr:spPr>
        <a:xfrm>
          <a:off x="9848850" y="6324600"/>
          <a:ext cx="1295400" cy="209550"/>
        </a:xfrm>
        <a:custGeom>
          <a:avLst/>
          <a:gdLst>
            <a:gd name="T0" fmla="*/ 0 w 1285876"/>
            <a:gd name="T1" fmla="*/ 36116 h 216695"/>
            <a:gd name="T2" fmla="*/ 0 w 1285876"/>
            <a:gd name="T3" fmla="*/ 36115 h 216695"/>
            <a:gd name="T4" fmla="*/ 36116 w 1285876"/>
            <a:gd name="T5" fmla="*/ 0 h 216695"/>
            <a:gd name="T6" fmla="*/ 1249759 w 1285876"/>
            <a:gd name="T7" fmla="*/ 0 h 216695"/>
            <a:gd name="T8" fmla="*/ 1249759 w 1285876"/>
            <a:gd name="T9" fmla="*/ 0 h 216695"/>
            <a:gd name="T10" fmla="*/ 1285875 w 1285876"/>
            <a:gd name="T11" fmla="*/ 36116 h 216695"/>
            <a:gd name="T12" fmla="*/ 1285876 w 1285876"/>
            <a:gd name="T13" fmla="*/ 180578 h 216695"/>
            <a:gd name="T14" fmla="*/ 1285876 w 1285876"/>
            <a:gd name="T15" fmla="*/ 180578 h 216695"/>
            <a:gd name="T16" fmla="*/ 1249760 w 1285876"/>
            <a:gd name="T17" fmla="*/ 216693 h 216695"/>
            <a:gd name="T18" fmla="*/ 36116 w 1285876"/>
            <a:gd name="T19" fmla="*/ 216695 h 216695"/>
            <a:gd name="T20" fmla="*/ 36116 w 1285876"/>
            <a:gd name="T21" fmla="*/ 216694 h 216695"/>
            <a:gd name="T22" fmla="*/ 0 w 1285876"/>
            <a:gd name="T23" fmla="*/ 180579 h 216695"/>
            <a:gd name="T24" fmla="*/ 10578 w 1285876"/>
            <a:gd name="T25" fmla="*/ 10578 h 216695"/>
            <a:gd name="T26" fmla="*/ 1275297 w 1285876"/>
            <a:gd name="T27" fmla="*/ 206116 h 21669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T24" t="T25" r="T26" b="T27"/>
          <a:pathLst>
            <a:path w="1285876" h="216695">
              <a:moveTo>
                <a:pt x="0" y="36116"/>
              </a:moveTo>
              <a:lnTo>
                <a:pt x="0" y="36115"/>
              </a:lnTo>
              <a:cubicBezTo>
                <a:pt x="0" y="16169"/>
                <a:pt x="16169" y="0"/>
                <a:pt x="36116" y="0"/>
              </a:cubicBezTo>
              <a:lnTo>
                <a:pt x="1249759" y="0"/>
              </a:lnTo>
              <a:cubicBezTo>
                <a:pt x="1269705" y="0"/>
                <a:pt x="1285875" y="16169"/>
                <a:pt x="1285875" y="36116"/>
              </a:cubicBezTo>
              <a:lnTo>
                <a:pt x="1285876" y="180578"/>
              </a:lnTo>
              <a:cubicBezTo>
                <a:pt x="1285876" y="200524"/>
                <a:pt x="1269706" y="216693"/>
                <a:pt x="1249760" y="216693"/>
              </a:cubicBezTo>
              <a:lnTo>
                <a:pt x="36116" y="216695"/>
              </a:lnTo>
              <a:lnTo>
                <a:pt x="36116" y="216694"/>
              </a:lnTo>
              <a:cubicBezTo>
                <a:pt x="16169" y="216694"/>
                <a:pt x="0" y="200525"/>
                <a:pt x="0" y="180579"/>
              </a:cubicBezTo>
              <a:close/>
            </a:path>
          </a:pathLst>
        </a:custGeom>
        <a:gradFill rotWithShape="1">
          <a:gsLst>
            <a:gs pos="0">
              <a:srgbClr val="A3C2FF"/>
            </a:gs>
            <a:gs pos="35001">
              <a:srgbClr val="BDD5FF"/>
            </a:gs>
            <a:gs pos="100000">
              <a:srgbClr val="E5EEFF"/>
            </a:gs>
          </a:gsLst>
          <a:lin ang="16200000" scaled="1"/>
        </a:gradFill>
        <a:ln w="9525">
          <a:solidFill>
            <a:srgbClr val="4A7DBA"/>
          </a:solidFill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客户产品关系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~1/AppData/Local/Temp/&#25968;&#25454;&#35774;&#35745;-&#34920;&#26684;-151005-&#25968;&#25454;%20(Data).xlsx-rev344.svn001.t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P-GameCollege/document/5-&#35774;&#35745;&#31649;&#29702;/2-&#25968;&#25454;/2.1.4%20&#25968;&#25454;&#35774;&#35745;-&#34920;&#26684;-150316-&#36923;&#367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719;&#20214;&#21253;/gc_document/gc_document/5-&#35774;&#35745;&#31649;&#29702;/2-&#25968;&#25454;/2.1.4%20&#25968;&#25454;&#35774;&#35745;-&#34920;&#26684;-150316-&#36923;&#3675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构"/>
      <sheetName val="分库"/>
      <sheetName val="分组"/>
      <sheetName val="列表"/>
      <sheetName val="共通－国家"/>
      <sheetName val="共通－区域"/>
      <sheetName val="共通－省份"/>
      <sheetName val="共通－城市"/>
      <sheetName val="共通－城市-卡片"/>
      <sheetName val="共通-配置信息"/>
      <sheetName val="控制-模块"/>
      <sheetName val="控制-角色"/>
      <sheetName val="控制-角色模块"/>
      <sheetName val="业务-资讯"/>
      <sheetName val="业务-消息"/>
      <sheetName val="系统－应用"/>
      <sheetName val="系统－版本"/>
      <sheetName val="系统－资源"/>
      <sheetName val="金融-产品"/>
      <sheetName val="金融-投标"/>
      <sheetName val="金融-部门"/>
      <sheetName val="金融-成员"/>
      <sheetName val="金融-客户"/>
      <sheetName val="金融-理财师"/>
      <sheetName val="金融-理财师成员"/>
      <sheetName val="信息-设备"/>
      <sheetName val="信息-设备浏览器"/>
      <sheetName val="数据-用户信息"/>
      <sheetName val="数据-用户访问权限"/>
      <sheetName val="数据-用户登记信息"/>
      <sheetName val="数据-用户资源信息"/>
      <sheetName val="数据－用户签到表"/>
      <sheetName val="数据－规则配置表"/>
      <sheetName val="Dummy_for_Comparison1"/>
      <sheetName val="Dummy_for_Comparison2"/>
      <sheetName val="Dummy_for_Comparison3"/>
      <sheetName val="Dummy_for_Comparison4"/>
      <sheetName val="Dummy_for_Comparison5"/>
      <sheetName val="Dummy_for_Comparison6"/>
      <sheetName val="Dummy_for_Comparison7"/>
      <sheetName val="Dummy_for_Comparison8"/>
      <sheetName val="Dummy_for_Comparison9"/>
      <sheetName val="Dummy_for_Comparison10"/>
      <sheetName val="Dummy_for_Comparison11"/>
      <sheetName val="Dummy_for_Comparison12"/>
      <sheetName val="Dummy_for_Comparison13"/>
      <sheetName val="Dummy_for_Comparison14"/>
      <sheetName val="Dummy_for_Comparison15"/>
      <sheetName val="Dummy_for_Comparison16"/>
      <sheetName val="Dummy_for_Comparison17"/>
      <sheetName val="Dummy_for_Comparison18"/>
      <sheetName val="Dummy_for_Comparison19"/>
      <sheetName val="Dummy_for_Comparison20"/>
      <sheetName val="Dummy_for_Comparison21"/>
      <sheetName val="Dummy_for_Comparison22"/>
      <sheetName val="Dummy_for_Comparison23"/>
      <sheetName val="Dummy_for_Comparison24"/>
      <sheetName val="Dummy_for_Comparison25"/>
      <sheetName val="Dummy_for_Comparison26"/>
      <sheetName val="Dummy_for_Comparison27"/>
      <sheetName val="Dummy_for_Comparison28"/>
      <sheetName val="Dummy_for_Comparison29"/>
      <sheetName val="Dummy_for_Comparison30"/>
      <sheetName val="Dummy_for_Comparison31"/>
      <sheetName val="Dummy_for_Comparison32"/>
      <sheetName val="Dummy_for_Comparison33"/>
    </sheetNames>
    <sheetDataSet>
      <sheetData sheetId="0"/>
      <sheetData sheetId="1">
        <row r="2">
          <cell r="B2" t="str">
            <v>缩写</v>
          </cell>
          <cell r="C2" t="str">
            <v>名称</v>
          </cell>
          <cell r="D2" t="str">
            <v>说明</v>
          </cell>
        </row>
        <row r="3">
          <cell r="B3" t="str">
            <v>CC</v>
          </cell>
          <cell r="C3" t="str">
            <v>Cache</v>
          </cell>
          <cell r="D3" t="str">
            <v>缓冲</v>
          </cell>
        </row>
        <row r="4">
          <cell r="B4" t="str">
            <v>DT</v>
          </cell>
          <cell r="C4" t="str">
            <v>Data</v>
          </cell>
          <cell r="D4" t="str">
            <v>数据</v>
          </cell>
        </row>
        <row r="5">
          <cell r="B5" t="str">
            <v>LG</v>
          </cell>
          <cell r="C5" t="str">
            <v>Logger</v>
          </cell>
          <cell r="D5" t="str">
            <v>日志</v>
          </cell>
        </row>
        <row r="6">
          <cell r="B6" t="str">
            <v>ST</v>
          </cell>
          <cell r="C6" t="str">
            <v>Statistics</v>
          </cell>
          <cell r="D6" t="str">
            <v>统计</v>
          </cell>
        </row>
      </sheetData>
      <sheetData sheetId="2">
        <row r="2">
          <cell r="B2" t="str">
            <v>缩写</v>
          </cell>
          <cell r="C2" t="str">
            <v>简写</v>
          </cell>
          <cell r="D2" t="str">
            <v>全称</v>
          </cell>
        </row>
        <row r="3">
          <cell r="B3" t="str">
            <v>COM</v>
          </cell>
          <cell r="C3" t="str">
            <v>共通</v>
          </cell>
          <cell r="D3" t="str">
            <v>Common</v>
          </cell>
        </row>
        <row r="4">
          <cell r="B4" t="str">
            <v>SYS</v>
          </cell>
          <cell r="C4" t="str">
            <v>系统</v>
          </cell>
          <cell r="D4" t="str">
            <v>System</v>
          </cell>
        </row>
        <row r="5">
          <cell r="B5" t="str">
            <v>PSN</v>
          </cell>
          <cell r="C5" t="str">
            <v>用户</v>
          </cell>
          <cell r="D5" t="str">
            <v>Person</v>
          </cell>
        </row>
        <row r="6">
          <cell r="B6" t="str">
            <v>CTL</v>
          </cell>
          <cell r="C6" t="str">
            <v>控制</v>
          </cell>
          <cell r="D6" t="str">
            <v>Control</v>
          </cell>
        </row>
        <row r="7">
          <cell r="B7" t="str">
            <v>RES</v>
          </cell>
          <cell r="C7" t="str">
            <v>资源</v>
          </cell>
          <cell r="D7" t="str">
            <v>Resource</v>
          </cell>
        </row>
        <row r="8">
          <cell r="B8" t="str">
            <v>LGC</v>
          </cell>
          <cell r="C8" t="str">
            <v>逻辑</v>
          </cell>
          <cell r="D8" t="str">
            <v>Logic</v>
          </cell>
        </row>
        <row r="9">
          <cell r="B9" t="str">
            <v>ENL</v>
          </cell>
          <cell r="C9" t="str">
            <v>外部</v>
          </cell>
          <cell r="D9" t="str">
            <v>External</v>
          </cell>
        </row>
        <row r="10">
          <cell r="B10" t="str">
            <v>BAT</v>
          </cell>
          <cell r="C10" t="str">
            <v>处理</v>
          </cell>
          <cell r="D10" t="str">
            <v>Batch</v>
          </cell>
        </row>
        <row r="11">
          <cell r="B11" t="str">
            <v>INF</v>
          </cell>
          <cell r="C11" t="str">
            <v>信息</v>
          </cell>
          <cell r="D11" t="str">
            <v>Info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构"/>
      <sheetName val="分库"/>
      <sheetName val="分组"/>
      <sheetName val="列表"/>
      <sheetName val="共通-国家"/>
      <sheetName val="共通-地区"/>
      <sheetName val="共通-省份"/>
      <sheetName val="共通-学校"/>
      <sheetName val="共通-提供商"/>
      <sheetName val="共通-配置"/>
      <sheetName val="共通-设备"/>
      <sheetName val="共通-设备配置"/>
      <sheetName val="用户-连接"/>
      <sheetName val="用户-入口"/>
      <sheetName val="用户-信息"/>
      <sheetName val="用户-模块"/>
      <sheetName val="用户-职业"/>
      <sheetName val="用户-关系"/>
      <sheetName val="用户-日常"/>
      <sheetName val="用户-资源"/>
      <sheetName val="用户-资源日常"/>
      <sheetName val="用户-悬赏"/>
      <sheetName val="用户-任务"/>
      <sheetName val="用户-活动"/>
      <sheetName val="用户-邀请"/>
      <sheetName val="用户-商品"/>
      <sheetName val="用户-事件"/>
      <sheetName val="用户-引导"/>
      <sheetName val="资源-模块"/>
      <sheetName val="资源-频道"/>
      <sheetName val="资源-分页"/>
      <sheetName val="资源-分类"/>
      <sheetName val="资源-信息"/>
      <sheetName val="资源-应用"/>
      <sheetName val="资源-教程"/>
      <sheetName val="资源-教程章节"/>
      <sheetName val="资源-讨论"/>
      <sheetName val="业务-模块"/>
      <sheetName val="业务-角色"/>
      <sheetName val="业务-角色模块"/>
      <sheetName val="业务-资讯"/>
      <sheetName val="业务-活动"/>
      <sheetName val="业务-悬赏"/>
      <sheetName val="业务-任务"/>
      <sheetName val="业务-邀请"/>
      <sheetName val="业务-商品"/>
      <sheetName val="业务-事件"/>
      <sheetName val="业务-引导"/>
      <sheetName val="业务-反馈"/>
      <sheetName val="微信-关键字"/>
      <sheetName val="微信-回复"/>
      <sheetName val="微信-回复关键字"/>
      <sheetName val="微信-回复项目"/>
      <sheetName val="微信-菜单"/>
      <sheetName val="微信-用户"/>
      <sheetName val="第三方用户"/>
      <sheetName val="系统-消息"/>
      <sheetName val="系统-应用"/>
      <sheetName val="系统-版本"/>
      <sheetName val="系统-版本资源"/>
      <sheetName val="系统-会话"/>
      <sheetName val="系统-短信验证"/>
      <sheetName val="后台-事件"/>
      <sheetName val="后台-处理"/>
      <sheetName val="后台-处理结果"/>
      <sheetName val="后台-下载"/>
      <sheetName val="微信书架收藏数量统计表"/>
    </sheetNames>
    <sheetDataSet>
      <sheetData sheetId="0" refreshError="1"/>
      <sheetData sheetId="1" refreshError="1"/>
      <sheetData sheetId="2" refreshError="1">
        <row r="2">
          <cell r="B2" t="str">
            <v>缩写</v>
          </cell>
          <cell r="C2" t="str">
            <v>简写</v>
          </cell>
          <cell r="D2" t="str">
            <v>全称</v>
          </cell>
        </row>
        <row r="3">
          <cell r="B3" t="str">
            <v>COM</v>
          </cell>
          <cell r="C3" t="str">
            <v>共通</v>
          </cell>
          <cell r="D3" t="str">
            <v>Common</v>
          </cell>
        </row>
        <row r="4">
          <cell r="B4" t="str">
            <v>SYS</v>
          </cell>
          <cell r="C4" t="str">
            <v>系统</v>
          </cell>
          <cell r="D4" t="str">
            <v>System</v>
          </cell>
        </row>
        <row r="5">
          <cell r="B5" t="str">
            <v>PSN</v>
          </cell>
          <cell r="C5" t="str">
            <v>用户</v>
          </cell>
          <cell r="D5" t="str">
            <v>Person</v>
          </cell>
        </row>
        <row r="6">
          <cell r="B6" t="str">
            <v>RES</v>
          </cell>
          <cell r="C6" t="str">
            <v>资源</v>
          </cell>
          <cell r="D6" t="str">
            <v>Resource</v>
          </cell>
        </row>
        <row r="7">
          <cell r="B7" t="str">
            <v>LGC</v>
          </cell>
          <cell r="C7" t="str">
            <v>逻辑</v>
          </cell>
          <cell r="D7" t="str">
            <v>Logic</v>
          </cell>
        </row>
        <row r="8">
          <cell r="B8" t="str">
            <v>ENL</v>
          </cell>
          <cell r="C8" t="str">
            <v>外部</v>
          </cell>
          <cell r="D8" t="str">
            <v>External</v>
          </cell>
        </row>
        <row r="9">
          <cell r="B9" t="str">
            <v>BAT</v>
          </cell>
          <cell r="C9" t="str">
            <v>处理</v>
          </cell>
          <cell r="D9" t="str">
            <v>Batch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结构"/>
      <sheetName val="分库"/>
      <sheetName val="分组"/>
      <sheetName val="列表"/>
      <sheetName val="共通-国家"/>
      <sheetName val="共通-地区"/>
      <sheetName val="共通-省份"/>
      <sheetName val="共通-学校"/>
      <sheetName val="共通-提供商"/>
      <sheetName val="共通-配置"/>
      <sheetName val="共通-设备"/>
      <sheetName val="共通-设备配置"/>
      <sheetName val="用户-连接"/>
      <sheetName val="用户-入口"/>
      <sheetName val="用户-信息"/>
      <sheetName val="用户-模块"/>
      <sheetName val="用户-职业"/>
      <sheetName val="用户-关系"/>
      <sheetName val="用户-日常"/>
      <sheetName val="用户-资源"/>
      <sheetName val="用户-资源日常"/>
      <sheetName val="用户-悬赏"/>
      <sheetName val="用户-任务"/>
      <sheetName val="用户-活动"/>
      <sheetName val="用户-邀请"/>
      <sheetName val="用户-商品"/>
      <sheetName val="用户-事件"/>
      <sheetName val="用户-引导"/>
      <sheetName val="资源-模块"/>
      <sheetName val="资源-频道"/>
      <sheetName val="资源-分页"/>
      <sheetName val="资源-分类"/>
      <sheetName val="资源-信息"/>
      <sheetName val="资源-应用"/>
      <sheetName val="资源-教程"/>
      <sheetName val="资源-教程章节"/>
      <sheetName val="资源-讨论"/>
      <sheetName val="业务-模块"/>
      <sheetName val="业务-角色"/>
      <sheetName val="业务-角色模块"/>
      <sheetName val="业务-资讯"/>
      <sheetName val="业务-活动"/>
      <sheetName val="业务-悬赏"/>
      <sheetName val="业务-任务"/>
      <sheetName val="业务-邀请"/>
      <sheetName val="业务-商品"/>
      <sheetName val="业务-事件"/>
      <sheetName val="业务-引导"/>
      <sheetName val="业务-反馈"/>
      <sheetName val="微信-关键字"/>
      <sheetName val="微信-回复"/>
      <sheetName val="微信-回复关键字"/>
      <sheetName val="微信-回复项目"/>
      <sheetName val="微信-菜单"/>
      <sheetName val="微信-用户"/>
      <sheetName val="第三方用户"/>
      <sheetName val="系统-消息"/>
      <sheetName val="系统-应用"/>
      <sheetName val="系统-版本"/>
      <sheetName val="系统-版本资源"/>
      <sheetName val="系统-会话"/>
      <sheetName val="系统-短信验证"/>
      <sheetName val="后台-事件"/>
      <sheetName val="后台-处理"/>
      <sheetName val="后台-处理结果"/>
      <sheetName val="后台-下载"/>
      <sheetName val="微信书架收藏数量统计表"/>
    </sheetNames>
    <sheetDataSet>
      <sheetData sheetId="0" refreshError="1"/>
      <sheetData sheetId="1" refreshError="1">
        <row r="2">
          <cell r="B2" t="str">
            <v>缩写</v>
          </cell>
          <cell r="C2" t="str">
            <v>名称</v>
          </cell>
          <cell r="D2" t="str">
            <v>说明</v>
          </cell>
        </row>
        <row r="3">
          <cell r="B3" t="str">
            <v>CC</v>
          </cell>
          <cell r="C3" t="str">
            <v>Cache</v>
          </cell>
          <cell r="D3" t="str">
            <v>缓冲</v>
          </cell>
        </row>
        <row r="4">
          <cell r="B4" t="str">
            <v>DT</v>
          </cell>
          <cell r="C4" t="str">
            <v>Data</v>
          </cell>
          <cell r="D4" t="str">
            <v>数据</v>
          </cell>
        </row>
        <row r="5">
          <cell r="B5" t="str">
            <v>LG</v>
          </cell>
          <cell r="C5" t="str">
            <v>Logger</v>
          </cell>
          <cell r="D5" t="str">
            <v>日志</v>
          </cell>
        </row>
        <row r="6">
          <cell r="B6" t="str">
            <v>ST</v>
          </cell>
          <cell r="C6" t="str">
            <v>Statistics</v>
          </cell>
          <cell r="D6" t="str">
            <v>统计</v>
          </cell>
        </row>
        <row r="7">
          <cell r="B7">
            <v>0</v>
          </cell>
          <cell r="C7">
            <v>0</v>
          </cell>
          <cell r="D7">
            <v>0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</sheetData>
      <sheetData sheetId="2" refreshError="1">
        <row r="2">
          <cell r="B2" t="str">
            <v>缩写</v>
          </cell>
          <cell r="C2" t="str">
            <v>简写</v>
          </cell>
          <cell r="D2" t="str">
            <v>全称</v>
          </cell>
        </row>
        <row r="3">
          <cell r="B3" t="str">
            <v>COM</v>
          </cell>
          <cell r="C3" t="str">
            <v>共通</v>
          </cell>
          <cell r="D3" t="str">
            <v>Common</v>
          </cell>
        </row>
        <row r="4">
          <cell r="B4" t="str">
            <v>SYS</v>
          </cell>
          <cell r="C4" t="str">
            <v>系统</v>
          </cell>
          <cell r="D4" t="str">
            <v>System</v>
          </cell>
        </row>
        <row r="5">
          <cell r="B5" t="str">
            <v>PSN</v>
          </cell>
          <cell r="C5" t="str">
            <v>用户</v>
          </cell>
          <cell r="D5" t="str">
            <v>Person</v>
          </cell>
        </row>
        <row r="6">
          <cell r="B6" t="str">
            <v>RES</v>
          </cell>
          <cell r="C6" t="str">
            <v>资源</v>
          </cell>
          <cell r="D6" t="str">
            <v>Resource</v>
          </cell>
        </row>
        <row r="7">
          <cell r="B7" t="str">
            <v>LGC</v>
          </cell>
          <cell r="C7" t="str">
            <v>逻辑</v>
          </cell>
          <cell r="D7" t="str">
            <v>Logic</v>
          </cell>
        </row>
        <row r="8">
          <cell r="B8" t="str">
            <v>ENL</v>
          </cell>
          <cell r="C8" t="str">
            <v>外部</v>
          </cell>
          <cell r="D8" t="str">
            <v>External</v>
          </cell>
        </row>
        <row r="9">
          <cell r="B9" t="str">
            <v>BAT</v>
          </cell>
          <cell r="C9" t="str">
            <v>处理</v>
          </cell>
          <cell r="D9" t="str">
            <v>Batch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workbookViewId="0"/>
  </sheetViews>
  <sheetFormatPr defaultColWidth="2.625" defaultRowHeight="13.5" x14ac:dyDescent="0.15"/>
  <sheetData>
    <row r="2" spans="2:2" x14ac:dyDescent="0.15">
      <c r="B2" t="s">
        <v>0</v>
      </c>
    </row>
    <row r="31" spans="3:8" x14ac:dyDescent="0.15">
      <c r="F31" t="s">
        <v>1</v>
      </c>
    </row>
    <row r="32" spans="3:8" x14ac:dyDescent="0.15">
      <c r="C32" t="s">
        <v>2</v>
      </c>
      <c r="F32" t="s">
        <v>3</v>
      </c>
      <c r="H32" t="s">
        <v>4</v>
      </c>
    </row>
    <row r="33" spans="3:8" x14ac:dyDescent="0.15">
      <c r="C33" t="s">
        <v>5</v>
      </c>
      <c r="F33" t="s">
        <v>6</v>
      </c>
      <c r="H33" t="s">
        <v>7</v>
      </c>
    </row>
    <row r="34" spans="3:8" x14ac:dyDescent="0.15">
      <c r="C34" t="s">
        <v>8</v>
      </c>
      <c r="F34" t="s">
        <v>9</v>
      </c>
      <c r="H34" t="s">
        <v>10</v>
      </c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17.5" defaultRowHeight="13.5" x14ac:dyDescent="0.15"/>
  <cols>
    <col min="1" max="1" width="8.375" customWidth="1"/>
  </cols>
  <sheetData>
    <row r="1" spans="1:8" ht="14.25" x14ac:dyDescent="0.15">
      <c r="A1" s="30" t="s">
        <v>73</v>
      </c>
      <c r="B1" s="398" t="s">
        <v>90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273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14</v>
      </c>
      <c r="C3" s="35" t="s">
        <v>33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255">
        <f>ROW()-3</f>
        <v>1</v>
      </c>
      <c r="B4" s="256" t="s">
        <v>210</v>
      </c>
      <c r="C4" s="256" t="s">
        <v>12</v>
      </c>
      <c r="D4" s="256" t="s">
        <v>211</v>
      </c>
      <c r="E4" s="256"/>
      <c r="F4" s="257"/>
      <c r="G4" s="258">
        <v>42309</v>
      </c>
      <c r="H4" s="259" t="s">
        <v>89</v>
      </c>
    </row>
    <row r="5" spans="1:8" x14ac:dyDescent="0.15">
      <c r="A5" s="255">
        <f t="shared" ref="A5" si="0">ROW()-3</f>
        <v>2</v>
      </c>
      <c r="B5" s="256" t="s">
        <v>212</v>
      </c>
      <c r="C5" s="256" t="s">
        <v>213</v>
      </c>
      <c r="D5" s="256" t="s">
        <v>214</v>
      </c>
      <c r="E5" s="256"/>
      <c r="F5" s="257"/>
      <c r="G5" s="258">
        <v>42309</v>
      </c>
      <c r="H5" s="259" t="s">
        <v>89</v>
      </c>
    </row>
    <row r="6" spans="1:8" x14ac:dyDescent="0.15">
      <c r="A6" s="255">
        <v>3</v>
      </c>
      <c r="B6" s="256" t="s">
        <v>215</v>
      </c>
      <c r="C6" s="256" t="s">
        <v>216</v>
      </c>
      <c r="D6" s="256" t="s">
        <v>217</v>
      </c>
      <c r="E6" s="256">
        <v>40</v>
      </c>
      <c r="F6" s="257"/>
      <c r="G6" s="258">
        <v>42309</v>
      </c>
      <c r="H6" s="259" t="s">
        <v>89</v>
      </c>
    </row>
    <row r="7" spans="1:8" x14ac:dyDescent="0.15">
      <c r="A7" s="69">
        <f t="shared" ref="A7:A9" si="1">ROW()-3</f>
        <v>4</v>
      </c>
      <c r="B7" s="70" t="s">
        <v>274</v>
      </c>
      <c r="C7" s="70" t="s">
        <v>275</v>
      </c>
      <c r="D7" s="70" t="s">
        <v>261</v>
      </c>
      <c r="E7" s="70">
        <v>20</v>
      </c>
      <c r="F7" s="83"/>
      <c r="G7" s="84">
        <v>42309</v>
      </c>
      <c r="H7" s="260" t="s">
        <v>89</v>
      </c>
    </row>
    <row r="8" spans="1:8" x14ac:dyDescent="0.15">
      <c r="A8" s="69">
        <f t="shared" si="1"/>
        <v>5</v>
      </c>
      <c r="B8" s="70" t="s">
        <v>276</v>
      </c>
      <c r="C8" s="70" t="s">
        <v>277</v>
      </c>
      <c r="D8" s="70" t="s">
        <v>261</v>
      </c>
      <c r="E8" s="70">
        <v>20</v>
      </c>
      <c r="F8" s="83"/>
      <c r="G8" s="84">
        <v>42309</v>
      </c>
      <c r="H8" s="260" t="s">
        <v>89</v>
      </c>
    </row>
    <row r="9" spans="1:8" x14ac:dyDescent="0.15">
      <c r="A9" s="69">
        <f t="shared" si="1"/>
        <v>6</v>
      </c>
      <c r="B9" s="70" t="s">
        <v>278</v>
      </c>
      <c r="C9" s="70" t="s">
        <v>279</v>
      </c>
      <c r="D9" s="70" t="s">
        <v>261</v>
      </c>
      <c r="E9" s="70">
        <v>20</v>
      </c>
      <c r="F9" s="83"/>
      <c r="G9" s="84">
        <v>42309</v>
      </c>
      <c r="H9" s="260" t="s">
        <v>89</v>
      </c>
    </row>
    <row r="10" spans="1:8" x14ac:dyDescent="0.15">
      <c r="A10" s="69">
        <v>7</v>
      </c>
      <c r="B10" s="70" t="s">
        <v>280</v>
      </c>
      <c r="C10" s="70" t="s">
        <v>281</v>
      </c>
      <c r="D10" s="70" t="s">
        <v>217</v>
      </c>
      <c r="E10" s="70">
        <v>20</v>
      </c>
      <c r="F10" s="83"/>
      <c r="G10" s="84">
        <v>42309</v>
      </c>
      <c r="H10" s="260" t="s">
        <v>89</v>
      </c>
    </row>
    <row r="11" spans="1:8" x14ac:dyDescent="0.15">
      <c r="A11" s="69">
        <f t="shared" ref="A11:A12" si="2">ROW()-3</f>
        <v>8</v>
      </c>
      <c r="B11" s="70" t="s">
        <v>282</v>
      </c>
      <c r="C11" s="70" t="s">
        <v>283</v>
      </c>
      <c r="D11" s="70" t="s">
        <v>217</v>
      </c>
      <c r="E11" s="70">
        <v>11</v>
      </c>
      <c r="F11" s="83"/>
      <c r="G11" s="84">
        <v>42309</v>
      </c>
      <c r="H11" s="260" t="s">
        <v>89</v>
      </c>
    </row>
    <row r="12" spans="1:8" x14ac:dyDescent="0.15">
      <c r="A12" s="69">
        <f t="shared" si="2"/>
        <v>9</v>
      </c>
      <c r="B12" s="70" t="s">
        <v>284</v>
      </c>
      <c r="C12" s="70" t="s">
        <v>285</v>
      </c>
      <c r="D12" s="70" t="s">
        <v>241</v>
      </c>
      <c r="E12" s="70"/>
      <c r="F12" s="83"/>
      <c r="G12" s="84">
        <v>42309</v>
      </c>
      <c r="H12" s="260" t="s">
        <v>89</v>
      </c>
    </row>
    <row r="13" spans="1:8" x14ac:dyDescent="0.15">
      <c r="A13" s="69">
        <v>10</v>
      </c>
      <c r="B13" s="70" t="s">
        <v>286</v>
      </c>
      <c r="C13" s="70" t="s">
        <v>287</v>
      </c>
      <c r="D13" s="70" t="s">
        <v>236</v>
      </c>
      <c r="E13" s="70"/>
      <c r="F13" s="83"/>
      <c r="G13" s="84">
        <v>42309</v>
      </c>
      <c r="H13" s="260" t="s">
        <v>89</v>
      </c>
    </row>
    <row r="14" spans="1:8" x14ac:dyDescent="0.15">
      <c r="A14" s="69">
        <f t="shared" ref="A14:A19" si="3">ROW()-3</f>
        <v>11</v>
      </c>
      <c r="B14" s="70" t="s">
        <v>288</v>
      </c>
      <c r="C14" s="70" t="s">
        <v>289</v>
      </c>
      <c r="D14" s="70" t="s">
        <v>236</v>
      </c>
      <c r="E14" s="70"/>
      <c r="F14" s="83"/>
      <c r="G14" s="84">
        <v>42309</v>
      </c>
      <c r="H14" s="260" t="s">
        <v>89</v>
      </c>
    </row>
    <row r="15" spans="1:8" x14ac:dyDescent="0.15">
      <c r="A15" s="69">
        <f t="shared" si="3"/>
        <v>12</v>
      </c>
      <c r="B15" s="70" t="s">
        <v>242</v>
      </c>
      <c r="C15" s="70" t="s">
        <v>243</v>
      </c>
      <c r="D15" s="70" t="s">
        <v>217</v>
      </c>
      <c r="E15" s="70">
        <v>2000</v>
      </c>
      <c r="F15" s="83"/>
      <c r="G15" s="84">
        <v>42309</v>
      </c>
      <c r="H15" s="260" t="s">
        <v>89</v>
      </c>
    </row>
    <row r="16" spans="1:8" x14ac:dyDescent="0.15">
      <c r="A16" s="255">
        <f t="shared" si="3"/>
        <v>13</v>
      </c>
      <c r="B16" s="256" t="s">
        <v>244</v>
      </c>
      <c r="C16" s="256" t="s">
        <v>245</v>
      </c>
      <c r="D16" s="256" t="s">
        <v>211</v>
      </c>
      <c r="E16" s="256"/>
      <c r="F16" s="257"/>
      <c r="G16" s="258">
        <v>42309</v>
      </c>
      <c r="H16" s="259" t="s">
        <v>89</v>
      </c>
    </row>
    <row r="17" spans="1:8" x14ac:dyDescent="0.15">
      <c r="A17" s="255">
        <f t="shared" si="3"/>
        <v>14</v>
      </c>
      <c r="B17" s="256" t="s">
        <v>246</v>
      </c>
      <c r="C17" s="256" t="s">
        <v>247</v>
      </c>
      <c r="D17" s="256" t="s">
        <v>248</v>
      </c>
      <c r="E17" s="256"/>
      <c r="F17" s="257"/>
      <c r="G17" s="258">
        <v>42309</v>
      </c>
      <c r="H17" s="259" t="s">
        <v>89</v>
      </c>
    </row>
    <row r="18" spans="1:8" x14ac:dyDescent="0.15">
      <c r="A18" s="255">
        <f t="shared" si="3"/>
        <v>15</v>
      </c>
      <c r="B18" s="256" t="s">
        <v>249</v>
      </c>
      <c r="C18" s="256" t="s">
        <v>250</v>
      </c>
      <c r="D18" s="256" t="s">
        <v>211</v>
      </c>
      <c r="E18" s="256"/>
      <c r="F18" s="257"/>
      <c r="G18" s="258">
        <v>42309</v>
      </c>
      <c r="H18" s="259" t="s">
        <v>89</v>
      </c>
    </row>
    <row r="19" spans="1:8" x14ac:dyDescent="0.15">
      <c r="A19" s="261">
        <f t="shared" si="3"/>
        <v>16</v>
      </c>
      <c r="B19" s="262" t="s">
        <v>251</v>
      </c>
      <c r="C19" s="262" t="s">
        <v>252</v>
      </c>
      <c r="D19" s="262" t="s">
        <v>248</v>
      </c>
      <c r="E19" s="262"/>
      <c r="F19" s="263"/>
      <c r="G19" s="258">
        <v>42309</v>
      </c>
      <c r="H19" s="259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93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95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4" si="1">ROW()-3</f>
        <v>4</v>
      </c>
      <c r="B7" s="83" t="s">
        <v>223</v>
      </c>
      <c r="C7" s="83" t="s">
        <v>224</v>
      </c>
      <c r="D7" s="83" t="s">
        <v>217</v>
      </c>
      <c r="E7" s="83">
        <v>40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292</v>
      </c>
      <c r="C8" s="41" t="s">
        <v>293</v>
      </c>
      <c r="D8" s="41" t="s">
        <v>217</v>
      </c>
      <c r="E8" s="41">
        <v>40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294</v>
      </c>
      <c r="C9" s="83" t="s">
        <v>295</v>
      </c>
      <c r="D9" s="83" t="s">
        <v>217</v>
      </c>
      <c r="E9" s="83">
        <v>800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242</v>
      </c>
      <c r="C10" s="83" t="s">
        <v>243</v>
      </c>
      <c r="D10" s="83" t="s">
        <v>217</v>
      </c>
      <c r="E10" s="83">
        <v>2000</v>
      </c>
      <c r="F10" s="41"/>
      <c r="G10" s="84">
        <v>42263</v>
      </c>
      <c r="H10" s="85" t="s">
        <v>96</v>
      </c>
    </row>
    <row r="11" spans="1:8" x14ac:dyDescent="0.15">
      <c r="A11" s="78">
        <f t="shared" si="1"/>
        <v>8</v>
      </c>
      <c r="B11" s="79" t="s">
        <v>244</v>
      </c>
      <c r="C11" s="79" t="s">
        <v>245</v>
      </c>
      <c r="D11" s="79" t="s">
        <v>211</v>
      </c>
      <c r="E11" s="79"/>
      <c r="F11" s="79"/>
      <c r="G11" s="80">
        <v>42263</v>
      </c>
      <c r="H11" s="86" t="s">
        <v>96</v>
      </c>
    </row>
    <row r="12" spans="1:8" x14ac:dyDescent="0.15">
      <c r="A12" s="78">
        <f t="shared" si="1"/>
        <v>9</v>
      </c>
      <c r="B12" s="79" t="s">
        <v>246</v>
      </c>
      <c r="C12" s="79" t="s">
        <v>247</v>
      </c>
      <c r="D12" s="79" t="s">
        <v>248</v>
      </c>
      <c r="E12" s="79"/>
      <c r="F12" s="79"/>
      <c r="G12" s="80">
        <v>42263</v>
      </c>
      <c r="H12" s="86" t="s">
        <v>96</v>
      </c>
    </row>
    <row r="13" spans="1:8" x14ac:dyDescent="0.15">
      <c r="A13" s="78">
        <f t="shared" si="1"/>
        <v>10</v>
      </c>
      <c r="B13" s="79" t="s">
        <v>249</v>
      </c>
      <c r="C13" s="79" t="s">
        <v>250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87">
        <f t="shared" si="1"/>
        <v>11</v>
      </c>
      <c r="B14" s="88" t="s">
        <v>251</v>
      </c>
      <c r="C14" s="88" t="s">
        <v>252</v>
      </c>
      <c r="D14" s="88" t="s">
        <v>248</v>
      </c>
      <c r="E14" s="88"/>
      <c r="F14" s="88"/>
      <c r="G14" s="80">
        <v>42263</v>
      </c>
      <c r="H14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" sqref="G2"/>
    </sheetView>
  </sheetViews>
  <sheetFormatPr defaultColWidth="17" defaultRowHeight="13.5" x14ac:dyDescent="0.15"/>
  <sheetData>
    <row r="1" spans="1:8" ht="14.25" x14ac:dyDescent="0.15">
      <c r="A1" s="30" t="s">
        <v>73</v>
      </c>
      <c r="B1" s="408" t="s">
        <v>118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296</v>
      </c>
      <c r="C2" s="412"/>
      <c r="D2" s="412"/>
      <c r="E2" s="412"/>
      <c r="F2" s="413"/>
      <c r="G2" s="46" t="s">
        <v>207</v>
      </c>
      <c r="H2" s="47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2">
        <f>ROW()-3</f>
        <v>1</v>
      </c>
      <c r="B4" s="13" t="s">
        <v>210</v>
      </c>
      <c r="C4" s="13" t="s">
        <v>12</v>
      </c>
      <c r="D4" s="13" t="s">
        <v>211</v>
      </c>
      <c r="E4" s="13"/>
      <c r="F4" s="39"/>
      <c r="G4" s="15">
        <v>42298</v>
      </c>
      <c r="H4" s="40" t="s">
        <v>89</v>
      </c>
    </row>
    <row r="5" spans="1:8" x14ac:dyDescent="0.15">
      <c r="A5" s="12">
        <f t="shared" ref="A5" si="0">ROW()-3</f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42298</v>
      </c>
      <c r="H5" s="40" t="s">
        <v>89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42298</v>
      </c>
      <c r="H6" s="40" t="s">
        <v>89</v>
      </c>
    </row>
    <row r="7" spans="1:8" x14ac:dyDescent="0.15">
      <c r="A7" s="22">
        <f t="shared" ref="A7:A12" si="1">ROW()-3</f>
        <v>4</v>
      </c>
      <c r="B7" s="23" t="s">
        <v>297</v>
      </c>
      <c r="C7" s="23" t="s">
        <v>298</v>
      </c>
      <c r="D7" s="23" t="s">
        <v>211</v>
      </c>
      <c r="E7" s="23"/>
      <c r="F7" s="41"/>
      <c r="G7" s="56">
        <v>42298</v>
      </c>
      <c r="H7" s="253" t="s">
        <v>89</v>
      </c>
    </row>
    <row r="8" spans="1:8" x14ac:dyDescent="0.15">
      <c r="A8" s="22">
        <f t="shared" si="1"/>
        <v>5</v>
      </c>
      <c r="B8" s="23" t="s">
        <v>299</v>
      </c>
      <c r="C8" s="23" t="s">
        <v>300</v>
      </c>
      <c r="D8" s="23" t="s">
        <v>211</v>
      </c>
      <c r="E8" s="23" t="s">
        <v>301</v>
      </c>
      <c r="F8" s="41"/>
      <c r="G8" s="56">
        <v>42298</v>
      </c>
      <c r="H8" s="253" t="s">
        <v>89</v>
      </c>
    </row>
    <row r="9" spans="1:8" x14ac:dyDescent="0.15">
      <c r="A9" s="22">
        <f t="shared" si="1"/>
        <v>6</v>
      </c>
      <c r="B9" s="23" t="s">
        <v>302</v>
      </c>
      <c r="C9" s="23" t="s">
        <v>303</v>
      </c>
      <c r="D9" s="23" t="s">
        <v>304</v>
      </c>
      <c r="E9" s="23"/>
      <c r="F9" s="41"/>
      <c r="G9" s="56">
        <v>42298</v>
      </c>
      <c r="H9" s="253" t="s">
        <v>89</v>
      </c>
    </row>
    <row r="10" spans="1:8" x14ac:dyDescent="0.15">
      <c r="A10" s="22">
        <v>7</v>
      </c>
      <c r="B10" s="42" t="s">
        <v>305</v>
      </c>
      <c r="C10" s="23" t="s">
        <v>306</v>
      </c>
      <c r="D10" s="23" t="s">
        <v>248</v>
      </c>
      <c r="E10" s="23"/>
      <c r="F10" s="41"/>
      <c r="G10" s="56">
        <v>42304</v>
      </c>
      <c r="H10" s="253" t="s">
        <v>89</v>
      </c>
    </row>
    <row r="11" spans="1:8" x14ac:dyDescent="0.15">
      <c r="A11" s="22">
        <f t="shared" si="1"/>
        <v>8</v>
      </c>
      <c r="B11" s="23" t="s">
        <v>234</v>
      </c>
      <c r="C11" s="23" t="s">
        <v>267</v>
      </c>
      <c r="D11" s="23" t="s">
        <v>236</v>
      </c>
      <c r="E11" s="23"/>
      <c r="F11" s="41"/>
      <c r="G11" s="56">
        <v>42304</v>
      </c>
      <c r="H11" s="254" t="s">
        <v>89</v>
      </c>
    </row>
    <row r="12" spans="1:8" x14ac:dyDescent="0.15">
      <c r="A12" s="22">
        <f t="shared" si="1"/>
        <v>9</v>
      </c>
      <c r="B12" s="23" t="s">
        <v>237</v>
      </c>
      <c r="C12" s="23" t="s">
        <v>268</v>
      </c>
      <c r="D12" s="23" t="s">
        <v>236</v>
      </c>
      <c r="E12" s="23"/>
      <c r="F12" s="41"/>
      <c r="G12" s="56">
        <v>42304</v>
      </c>
      <c r="H12" s="254" t="s">
        <v>89</v>
      </c>
    </row>
    <row r="13" spans="1:8" x14ac:dyDescent="0.15">
      <c r="A13" s="22">
        <v>9</v>
      </c>
      <c r="B13" s="23" t="s">
        <v>242</v>
      </c>
      <c r="C13" s="23" t="s">
        <v>243</v>
      </c>
      <c r="D13" s="23" t="s">
        <v>217</v>
      </c>
      <c r="E13" s="23">
        <v>2000</v>
      </c>
      <c r="F13" s="41"/>
      <c r="G13" s="56">
        <v>42304</v>
      </c>
      <c r="H13" s="254" t="s">
        <v>89</v>
      </c>
    </row>
    <row r="14" spans="1:8" x14ac:dyDescent="0.15">
      <c r="A14" s="12">
        <v>10</v>
      </c>
      <c r="B14" s="13" t="s">
        <v>244</v>
      </c>
      <c r="C14" s="13" t="s">
        <v>245</v>
      </c>
      <c r="D14" s="13" t="s">
        <v>211</v>
      </c>
      <c r="E14" s="13"/>
      <c r="F14" s="39"/>
      <c r="G14" s="15">
        <v>42298</v>
      </c>
      <c r="H14" s="40" t="s">
        <v>89</v>
      </c>
    </row>
    <row r="15" spans="1:8" x14ac:dyDescent="0.15">
      <c r="A15" s="12">
        <v>11</v>
      </c>
      <c r="B15" s="13" t="s">
        <v>246</v>
      </c>
      <c r="C15" s="13" t="s">
        <v>247</v>
      </c>
      <c r="D15" s="13" t="s">
        <v>248</v>
      </c>
      <c r="E15" s="13"/>
      <c r="F15" s="39"/>
      <c r="G15" s="15">
        <v>42298</v>
      </c>
      <c r="H15" s="40" t="s">
        <v>89</v>
      </c>
    </row>
    <row r="16" spans="1:8" x14ac:dyDescent="0.15">
      <c r="A16" s="12">
        <v>12</v>
      </c>
      <c r="B16" s="13" t="s">
        <v>249</v>
      </c>
      <c r="C16" s="13" t="s">
        <v>250</v>
      </c>
      <c r="D16" s="13" t="s">
        <v>211</v>
      </c>
      <c r="E16" s="13"/>
      <c r="F16" s="39"/>
      <c r="G16" s="15">
        <v>42298</v>
      </c>
      <c r="H16" s="40" t="s">
        <v>89</v>
      </c>
    </row>
    <row r="17" spans="1:8" x14ac:dyDescent="0.15">
      <c r="A17" s="27">
        <v>13</v>
      </c>
      <c r="B17" s="28" t="s">
        <v>251</v>
      </c>
      <c r="C17" s="28" t="s">
        <v>252</v>
      </c>
      <c r="D17" s="28" t="s">
        <v>248</v>
      </c>
      <c r="E17" s="28"/>
      <c r="F17" s="43"/>
      <c r="G17" s="15">
        <v>42298</v>
      </c>
      <c r="H17" s="40" t="s">
        <v>89</v>
      </c>
    </row>
  </sheetData>
  <mergeCells count="2">
    <mergeCell ref="B1:F1"/>
    <mergeCell ref="B2:F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" sqref="G2:H2"/>
    </sheetView>
  </sheetViews>
  <sheetFormatPr defaultColWidth="14.625" defaultRowHeight="13.5" x14ac:dyDescent="0.15"/>
  <cols>
    <col min="6" max="6" width="24.125" customWidth="1"/>
  </cols>
  <sheetData>
    <row r="1" spans="1:8" ht="14.25" x14ac:dyDescent="0.15">
      <c r="A1" s="176" t="s">
        <v>73</v>
      </c>
      <c r="B1" s="414" t="s">
        <v>136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144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 t="s">
        <v>307</v>
      </c>
      <c r="H4" s="201" t="s">
        <v>89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214</v>
      </c>
      <c r="E5" s="198"/>
      <c r="F5" s="199"/>
      <c r="G5" s="200" t="s">
        <v>307</v>
      </c>
      <c r="H5" s="201" t="s">
        <v>89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 t="s">
        <v>307</v>
      </c>
      <c r="H6" s="201" t="s">
        <v>89</v>
      </c>
    </row>
    <row r="7" spans="1:8" x14ac:dyDescent="0.15">
      <c r="A7" s="247">
        <v>4</v>
      </c>
      <c r="B7" s="248" t="s">
        <v>218</v>
      </c>
      <c r="C7" s="248" t="s">
        <v>219</v>
      </c>
      <c r="D7" s="248" t="s">
        <v>217</v>
      </c>
      <c r="E7" s="248"/>
      <c r="F7" s="249"/>
      <c r="G7" s="250">
        <v>42315</v>
      </c>
      <c r="H7" s="251" t="s">
        <v>89</v>
      </c>
    </row>
    <row r="8" spans="1:8" x14ac:dyDescent="0.15">
      <c r="A8" s="247">
        <v>5</v>
      </c>
      <c r="B8" s="248" t="s">
        <v>221</v>
      </c>
      <c r="C8" s="248" t="s">
        <v>290</v>
      </c>
      <c r="D8" s="248" t="s">
        <v>217</v>
      </c>
      <c r="E8" s="248">
        <v>80</v>
      </c>
      <c r="F8" s="249"/>
      <c r="G8" s="250">
        <v>42315</v>
      </c>
      <c r="H8" s="251" t="s">
        <v>89</v>
      </c>
    </row>
    <row r="9" spans="1:8" x14ac:dyDescent="0.15">
      <c r="A9" s="147">
        <v>6</v>
      </c>
      <c r="B9" s="148" t="s">
        <v>223</v>
      </c>
      <c r="C9" s="148" t="s">
        <v>291</v>
      </c>
      <c r="D9" s="148" t="s">
        <v>217</v>
      </c>
      <c r="E9" s="148">
        <v>100</v>
      </c>
      <c r="F9" s="149"/>
      <c r="G9" s="250">
        <v>42315</v>
      </c>
      <c r="H9" s="251" t="s">
        <v>89</v>
      </c>
    </row>
    <row r="10" spans="1:8" x14ac:dyDescent="0.15">
      <c r="A10" s="147">
        <f t="shared" ref="A10:A23" si="1">ROW()-3</f>
        <v>7</v>
      </c>
      <c r="B10" s="148" t="s">
        <v>229</v>
      </c>
      <c r="C10" s="148" t="s">
        <v>308</v>
      </c>
      <c r="D10" s="148" t="s">
        <v>217</v>
      </c>
      <c r="E10" s="148">
        <v>400</v>
      </c>
      <c r="F10" s="149"/>
      <c r="G10" s="250">
        <v>42315</v>
      </c>
      <c r="H10" s="251" t="s">
        <v>89</v>
      </c>
    </row>
    <row r="11" spans="1:8" x14ac:dyDescent="0.15">
      <c r="A11" s="147">
        <f t="shared" si="1"/>
        <v>8</v>
      </c>
      <c r="B11" s="148" t="s">
        <v>309</v>
      </c>
      <c r="C11" s="148" t="s">
        <v>310</v>
      </c>
      <c r="D11" s="148" t="s">
        <v>311</v>
      </c>
      <c r="E11" s="148"/>
      <c r="F11" s="149"/>
      <c r="G11" s="250">
        <v>42315</v>
      </c>
      <c r="H11" s="251" t="s">
        <v>89</v>
      </c>
    </row>
    <row r="12" spans="1:8" x14ac:dyDescent="0.15">
      <c r="A12" s="147">
        <f t="shared" si="1"/>
        <v>9</v>
      </c>
      <c r="B12" s="148" t="s">
        <v>312</v>
      </c>
      <c r="C12" s="148" t="s">
        <v>313</v>
      </c>
      <c r="D12" s="148" t="s">
        <v>211</v>
      </c>
      <c r="E12" s="148"/>
      <c r="F12" s="149"/>
      <c r="G12" s="250">
        <v>42315</v>
      </c>
      <c r="H12" s="251" t="s">
        <v>89</v>
      </c>
    </row>
    <row r="13" spans="1:8" x14ac:dyDescent="0.15">
      <c r="A13" s="147">
        <v>10</v>
      </c>
      <c r="B13" s="148" t="s">
        <v>314</v>
      </c>
      <c r="C13" s="148" t="s">
        <v>315</v>
      </c>
      <c r="D13" s="148" t="s">
        <v>217</v>
      </c>
      <c r="E13" s="148">
        <v>1000</v>
      </c>
      <c r="F13" s="149" t="s">
        <v>316</v>
      </c>
      <c r="G13" s="250">
        <v>42315</v>
      </c>
      <c r="H13" s="251" t="s">
        <v>89</v>
      </c>
    </row>
    <row r="14" spans="1:8" x14ac:dyDescent="0.15">
      <c r="A14" s="147">
        <v>11</v>
      </c>
      <c r="B14" s="148" t="s">
        <v>317</v>
      </c>
      <c r="C14" s="148" t="s">
        <v>318</v>
      </c>
      <c r="D14" s="148" t="s">
        <v>217</v>
      </c>
      <c r="E14" s="148">
        <v>2000</v>
      </c>
      <c r="F14" s="148" t="s">
        <v>319</v>
      </c>
      <c r="G14" s="250">
        <v>42315</v>
      </c>
      <c r="H14" s="251" t="s">
        <v>89</v>
      </c>
    </row>
    <row r="15" spans="1:8" x14ac:dyDescent="0.15">
      <c r="A15" s="147">
        <f t="shared" si="1"/>
        <v>12</v>
      </c>
      <c r="B15" s="148" t="s">
        <v>263</v>
      </c>
      <c r="C15" s="148" t="s">
        <v>264</v>
      </c>
      <c r="D15" s="148" t="s">
        <v>241</v>
      </c>
      <c r="E15" s="148"/>
      <c r="F15" s="149"/>
      <c r="G15" s="250">
        <v>42315</v>
      </c>
      <c r="H15" s="251" t="s">
        <v>89</v>
      </c>
    </row>
    <row r="16" spans="1:8" x14ac:dyDescent="0.15">
      <c r="A16" s="147">
        <v>13</v>
      </c>
      <c r="B16" s="148" t="s">
        <v>320</v>
      </c>
      <c r="C16" s="148" t="s">
        <v>321</v>
      </c>
      <c r="D16" s="148" t="s">
        <v>241</v>
      </c>
      <c r="E16" s="148" t="s">
        <v>301</v>
      </c>
      <c r="F16" s="149"/>
      <c r="G16" s="250">
        <v>42315</v>
      </c>
      <c r="H16" s="251" t="s">
        <v>89</v>
      </c>
    </row>
    <row r="17" spans="1:8" x14ac:dyDescent="0.15">
      <c r="A17" s="147">
        <v>14</v>
      </c>
      <c r="B17" s="148" t="s">
        <v>322</v>
      </c>
      <c r="C17" s="148" t="s">
        <v>323</v>
      </c>
      <c r="D17" s="148" t="s">
        <v>248</v>
      </c>
      <c r="E17" s="148"/>
      <c r="F17" s="149"/>
      <c r="G17" s="250">
        <v>42315</v>
      </c>
      <c r="H17" s="251" t="s">
        <v>89</v>
      </c>
    </row>
    <row r="18" spans="1:8" x14ac:dyDescent="0.15">
      <c r="A18" s="147">
        <f t="shared" si="1"/>
        <v>15</v>
      </c>
      <c r="B18" s="148" t="s">
        <v>324</v>
      </c>
      <c r="C18" s="148" t="s">
        <v>325</v>
      </c>
      <c r="D18" s="148" t="s">
        <v>217</v>
      </c>
      <c r="E18" s="148">
        <v>800</v>
      </c>
      <c r="F18" s="149"/>
      <c r="G18" s="250">
        <v>42315</v>
      </c>
      <c r="H18" s="251" t="s">
        <v>89</v>
      </c>
    </row>
    <row r="19" spans="1:8" x14ac:dyDescent="0.15">
      <c r="A19" s="147">
        <f t="shared" si="1"/>
        <v>16</v>
      </c>
      <c r="B19" s="148" t="s">
        <v>242</v>
      </c>
      <c r="C19" s="148" t="s">
        <v>243</v>
      </c>
      <c r="D19" s="148" t="s">
        <v>217</v>
      </c>
      <c r="E19" s="148">
        <v>2000</v>
      </c>
      <c r="F19" s="149"/>
      <c r="G19" s="250">
        <v>42315</v>
      </c>
      <c r="H19" s="251" t="s">
        <v>89</v>
      </c>
    </row>
    <row r="20" spans="1:8" x14ac:dyDescent="0.15">
      <c r="A20" s="197">
        <f t="shared" si="1"/>
        <v>17</v>
      </c>
      <c r="B20" s="198" t="s">
        <v>244</v>
      </c>
      <c r="C20" s="198" t="s">
        <v>245</v>
      </c>
      <c r="D20" s="198" t="s">
        <v>211</v>
      </c>
      <c r="E20" s="198"/>
      <c r="F20" s="199"/>
      <c r="G20" s="200">
        <v>42315</v>
      </c>
      <c r="H20" s="201" t="s">
        <v>89</v>
      </c>
    </row>
    <row r="21" spans="1:8" x14ac:dyDescent="0.15">
      <c r="A21" s="197">
        <f t="shared" si="1"/>
        <v>18</v>
      </c>
      <c r="B21" s="198" t="s">
        <v>246</v>
      </c>
      <c r="C21" s="198" t="s">
        <v>247</v>
      </c>
      <c r="D21" s="198" t="s">
        <v>248</v>
      </c>
      <c r="E21" s="198"/>
      <c r="F21" s="199"/>
      <c r="G21" s="200">
        <v>42315</v>
      </c>
      <c r="H21" s="201" t="s">
        <v>89</v>
      </c>
    </row>
    <row r="22" spans="1:8" x14ac:dyDescent="0.15">
      <c r="A22" s="197">
        <f t="shared" si="1"/>
        <v>19</v>
      </c>
      <c r="B22" s="198" t="s">
        <v>249</v>
      </c>
      <c r="C22" s="198" t="s">
        <v>250</v>
      </c>
      <c r="D22" s="198" t="s">
        <v>211</v>
      </c>
      <c r="E22" s="198"/>
      <c r="F22" s="199"/>
      <c r="G22" s="200">
        <v>42315</v>
      </c>
      <c r="H22" s="201" t="s">
        <v>89</v>
      </c>
    </row>
    <row r="23" spans="1:8" x14ac:dyDescent="0.15">
      <c r="A23" s="202">
        <f t="shared" si="1"/>
        <v>20</v>
      </c>
      <c r="B23" s="203" t="s">
        <v>251</v>
      </c>
      <c r="C23" s="203" t="s">
        <v>252</v>
      </c>
      <c r="D23" s="203" t="s">
        <v>248</v>
      </c>
      <c r="E23" s="203"/>
      <c r="F23" s="204"/>
      <c r="G23" s="215">
        <v>42315</v>
      </c>
      <c r="H23" s="252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H2"/>
    </sheetView>
  </sheetViews>
  <sheetFormatPr defaultColWidth="15" defaultRowHeight="13.5" x14ac:dyDescent="0.15"/>
  <cols>
    <col min="4" max="4" width="15.875" customWidth="1"/>
  </cols>
  <sheetData>
    <row r="1" spans="1:8" ht="14.25" x14ac:dyDescent="0.15">
      <c r="A1" s="176" t="s">
        <v>73</v>
      </c>
      <c r="B1" s="414" t="s">
        <v>139</v>
      </c>
      <c r="C1" s="414"/>
      <c r="D1" s="414"/>
      <c r="E1" s="414"/>
      <c r="F1" s="414"/>
      <c r="G1" s="420" t="s">
        <v>206</v>
      </c>
      <c r="H1" s="421"/>
    </row>
    <row r="2" spans="1:8" ht="14.25" x14ac:dyDescent="0.15">
      <c r="A2" s="177" t="s">
        <v>14</v>
      </c>
      <c r="B2" s="417" t="s">
        <v>144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239">
        <f>ROW()-3</f>
        <v>1</v>
      </c>
      <c r="B4" s="240" t="s">
        <v>210</v>
      </c>
      <c r="C4" s="240" t="s">
        <v>12</v>
      </c>
      <c r="D4" s="240" t="s">
        <v>211</v>
      </c>
      <c r="E4" s="240"/>
      <c r="F4" s="241"/>
      <c r="G4" s="242">
        <v>42315</v>
      </c>
      <c r="H4" s="243" t="s">
        <v>89</v>
      </c>
    </row>
    <row r="5" spans="1:8" x14ac:dyDescent="0.15">
      <c r="A5" s="239">
        <f t="shared" ref="A5" si="0">ROW()-3</f>
        <v>2</v>
      </c>
      <c r="B5" s="240" t="s">
        <v>212</v>
      </c>
      <c r="C5" s="240" t="s">
        <v>213</v>
      </c>
      <c r="D5" s="240" t="s">
        <v>326</v>
      </c>
      <c r="E5" s="240"/>
      <c r="F5" s="241"/>
      <c r="G5" s="242">
        <v>42315</v>
      </c>
      <c r="H5" s="243" t="s">
        <v>89</v>
      </c>
    </row>
    <row r="6" spans="1:8" x14ac:dyDescent="0.15">
      <c r="A6" s="239">
        <v>3</v>
      </c>
      <c r="B6" s="240" t="s">
        <v>215</v>
      </c>
      <c r="C6" s="240" t="s">
        <v>216</v>
      </c>
      <c r="D6" s="240" t="s">
        <v>217</v>
      </c>
      <c r="E6" s="240">
        <v>40</v>
      </c>
      <c r="F6" s="241"/>
      <c r="G6" s="242">
        <v>42315</v>
      </c>
      <c r="H6" s="243" t="s">
        <v>89</v>
      </c>
    </row>
    <row r="7" spans="1:8" x14ac:dyDescent="0.15">
      <c r="A7" s="147">
        <f t="shared" ref="A7:A20" si="1">ROW()-3</f>
        <v>4</v>
      </c>
      <c r="B7" s="148" t="s">
        <v>218</v>
      </c>
      <c r="C7" s="148" t="s">
        <v>219</v>
      </c>
      <c r="D7" s="148" t="s">
        <v>217</v>
      </c>
      <c r="E7" s="148">
        <v>40</v>
      </c>
      <c r="F7" s="149"/>
      <c r="G7" s="188">
        <v>42315</v>
      </c>
      <c r="H7" s="151" t="s">
        <v>89</v>
      </c>
    </row>
    <row r="8" spans="1:8" x14ac:dyDescent="0.15">
      <c r="A8" s="147">
        <f t="shared" si="1"/>
        <v>5</v>
      </c>
      <c r="B8" s="148" t="s">
        <v>221</v>
      </c>
      <c r="C8" s="148" t="s">
        <v>290</v>
      </c>
      <c r="D8" s="148" t="s">
        <v>217</v>
      </c>
      <c r="E8" s="148">
        <v>40</v>
      </c>
      <c r="F8" s="149"/>
      <c r="G8" s="188">
        <v>42315</v>
      </c>
      <c r="H8" s="151" t="s">
        <v>89</v>
      </c>
    </row>
    <row r="9" spans="1:8" x14ac:dyDescent="0.15">
      <c r="A9" s="147">
        <f t="shared" si="1"/>
        <v>6</v>
      </c>
      <c r="B9" s="148" t="s">
        <v>223</v>
      </c>
      <c r="C9" s="148" t="s">
        <v>291</v>
      </c>
      <c r="D9" s="148" t="s">
        <v>217</v>
      </c>
      <c r="E9" s="148">
        <v>80</v>
      </c>
      <c r="F9" s="149"/>
      <c r="G9" s="188">
        <v>42315</v>
      </c>
      <c r="H9" s="151" t="s">
        <v>89</v>
      </c>
    </row>
    <row r="10" spans="1:8" x14ac:dyDescent="0.15">
      <c r="A10" s="147">
        <f t="shared" si="1"/>
        <v>7</v>
      </c>
      <c r="B10" s="148" t="s">
        <v>327</v>
      </c>
      <c r="C10" s="148" t="s">
        <v>328</v>
      </c>
      <c r="D10" s="148" t="s">
        <v>211</v>
      </c>
      <c r="E10" s="148"/>
      <c r="F10" s="149"/>
      <c r="G10" s="188">
        <v>42315</v>
      </c>
      <c r="H10" s="151" t="s">
        <v>89</v>
      </c>
    </row>
    <row r="11" spans="1:8" x14ac:dyDescent="0.15">
      <c r="A11" s="147">
        <v>8</v>
      </c>
      <c r="B11" s="148" t="s">
        <v>297</v>
      </c>
      <c r="C11" s="148" t="s">
        <v>298</v>
      </c>
      <c r="D11" s="148" t="s">
        <v>211</v>
      </c>
      <c r="E11" s="148"/>
      <c r="F11" s="149"/>
      <c r="G11" s="188">
        <v>42315</v>
      </c>
      <c r="H11" s="151" t="s">
        <v>89</v>
      </c>
    </row>
    <row r="12" spans="1:8" x14ac:dyDescent="0.15">
      <c r="A12" s="147">
        <v>9</v>
      </c>
      <c r="B12" s="148" t="s">
        <v>329</v>
      </c>
      <c r="C12" s="148" t="s">
        <v>330</v>
      </c>
      <c r="D12" s="148" t="s">
        <v>331</v>
      </c>
      <c r="E12" s="148" t="s">
        <v>301</v>
      </c>
      <c r="F12" s="149"/>
      <c r="G12" s="188">
        <v>42315</v>
      </c>
      <c r="H12" s="151" t="s">
        <v>89</v>
      </c>
    </row>
    <row r="13" spans="1:8" x14ac:dyDescent="0.15">
      <c r="A13" s="147">
        <v>10</v>
      </c>
      <c r="B13" s="148" t="s">
        <v>332</v>
      </c>
      <c r="C13" s="148" t="s">
        <v>333</v>
      </c>
      <c r="D13" s="148" t="s">
        <v>334</v>
      </c>
      <c r="E13" s="148"/>
      <c r="F13" s="149"/>
      <c r="G13" s="188">
        <v>42315</v>
      </c>
      <c r="H13" s="151" t="s">
        <v>89</v>
      </c>
    </row>
    <row r="14" spans="1:8" x14ac:dyDescent="0.15">
      <c r="A14" s="147">
        <f t="shared" si="1"/>
        <v>11</v>
      </c>
      <c r="B14" s="148" t="s">
        <v>335</v>
      </c>
      <c r="C14" s="148" t="s">
        <v>336</v>
      </c>
      <c r="D14" s="148" t="s">
        <v>248</v>
      </c>
      <c r="E14" s="148"/>
      <c r="F14" s="149"/>
      <c r="G14" s="188">
        <v>42315</v>
      </c>
      <c r="H14" s="151" t="s">
        <v>89</v>
      </c>
    </row>
    <row r="15" spans="1:8" x14ac:dyDescent="0.15">
      <c r="A15" s="147">
        <f t="shared" si="1"/>
        <v>12</v>
      </c>
      <c r="B15" s="148" t="s">
        <v>337</v>
      </c>
      <c r="C15" s="148" t="s">
        <v>338</v>
      </c>
      <c r="D15" s="148" t="s">
        <v>248</v>
      </c>
      <c r="E15" s="148"/>
      <c r="F15" s="149"/>
      <c r="G15" s="188">
        <v>42315</v>
      </c>
      <c r="H15" s="151" t="s">
        <v>89</v>
      </c>
    </row>
    <row r="16" spans="1:8" x14ac:dyDescent="0.15">
      <c r="A16" s="147">
        <f t="shared" si="1"/>
        <v>13</v>
      </c>
      <c r="B16" s="148" t="s">
        <v>242</v>
      </c>
      <c r="C16" s="148" t="s">
        <v>243</v>
      </c>
      <c r="D16" s="148" t="s">
        <v>217</v>
      </c>
      <c r="E16" s="148">
        <v>800</v>
      </c>
      <c r="F16" s="149"/>
      <c r="G16" s="188">
        <v>42315</v>
      </c>
      <c r="H16" s="151" t="s">
        <v>89</v>
      </c>
    </row>
    <row r="17" spans="1:8" x14ac:dyDescent="0.15">
      <c r="A17" s="239">
        <f t="shared" si="1"/>
        <v>14</v>
      </c>
      <c r="B17" s="240" t="s">
        <v>244</v>
      </c>
      <c r="C17" s="240" t="s">
        <v>245</v>
      </c>
      <c r="D17" s="240" t="s">
        <v>211</v>
      </c>
      <c r="E17" s="240"/>
      <c r="F17" s="241"/>
      <c r="G17" s="242">
        <v>42315</v>
      </c>
      <c r="H17" s="243" t="s">
        <v>89</v>
      </c>
    </row>
    <row r="18" spans="1:8" x14ac:dyDescent="0.15">
      <c r="A18" s="239">
        <f t="shared" si="1"/>
        <v>15</v>
      </c>
      <c r="B18" s="240" t="s">
        <v>246</v>
      </c>
      <c r="C18" s="240" t="s">
        <v>247</v>
      </c>
      <c r="D18" s="240" t="s">
        <v>248</v>
      </c>
      <c r="E18" s="240"/>
      <c r="F18" s="241"/>
      <c r="G18" s="242">
        <v>42315</v>
      </c>
      <c r="H18" s="243" t="s">
        <v>89</v>
      </c>
    </row>
    <row r="19" spans="1:8" x14ac:dyDescent="0.15">
      <c r="A19" s="239">
        <f t="shared" si="1"/>
        <v>16</v>
      </c>
      <c r="B19" s="240" t="s">
        <v>249</v>
      </c>
      <c r="C19" s="240" t="s">
        <v>250</v>
      </c>
      <c r="D19" s="240" t="s">
        <v>211</v>
      </c>
      <c r="E19" s="240"/>
      <c r="F19" s="241"/>
      <c r="G19" s="242">
        <v>42315</v>
      </c>
      <c r="H19" s="243" t="s">
        <v>89</v>
      </c>
    </row>
    <row r="20" spans="1:8" x14ac:dyDescent="0.15">
      <c r="A20" s="244">
        <f t="shared" si="1"/>
        <v>17</v>
      </c>
      <c r="B20" s="245" t="s">
        <v>251</v>
      </c>
      <c r="C20" s="245" t="s">
        <v>252</v>
      </c>
      <c r="D20" s="245" t="s">
        <v>248</v>
      </c>
      <c r="E20" s="245"/>
      <c r="F20" s="246"/>
      <c r="G20" s="242">
        <v>42315</v>
      </c>
      <c r="H20" s="243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ColWidth="17.75" defaultRowHeight="13.5" x14ac:dyDescent="0.15"/>
  <sheetData>
    <row r="1" spans="1:8" ht="14.25" x14ac:dyDescent="0.15">
      <c r="A1" s="30" t="s">
        <v>73</v>
      </c>
      <c r="B1" s="408" t="s">
        <v>339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296</v>
      </c>
      <c r="C2" s="412"/>
      <c r="D2" s="412"/>
      <c r="E2" s="412"/>
      <c r="F2" s="413"/>
      <c r="G2" s="5" t="s">
        <v>207</v>
      </c>
      <c r="H2" s="6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09">
        <f>ROW()-3</f>
        <v>1</v>
      </c>
      <c r="B4" s="110" t="s">
        <v>210</v>
      </c>
      <c r="C4" s="110" t="s">
        <v>12</v>
      </c>
      <c r="D4" s="110" t="s">
        <v>211</v>
      </c>
      <c r="E4" s="110"/>
      <c r="F4" s="111"/>
      <c r="G4" s="112">
        <v>42311</v>
      </c>
      <c r="H4" s="235" t="s">
        <v>89</v>
      </c>
    </row>
    <row r="5" spans="1:8" x14ac:dyDescent="0.15">
      <c r="A5" s="109">
        <f t="shared" ref="A5" si="0">ROW()-3</f>
        <v>2</v>
      </c>
      <c r="B5" s="110" t="s">
        <v>212</v>
      </c>
      <c r="C5" s="110" t="s">
        <v>213</v>
      </c>
      <c r="D5" s="110" t="s">
        <v>214</v>
      </c>
      <c r="E5" s="110"/>
      <c r="F5" s="111"/>
      <c r="G5" s="112">
        <v>42311</v>
      </c>
      <c r="H5" s="235" t="s">
        <v>89</v>
      </c>
    </row>
    <row r="6" spans="1:8" x14ac:dyDescent="0.15">
      <c r="A6" s="109">
        <v>3</v>
      </c>
      <c r="B6" s="110" t="s">
        <v>215</v>
      </c>
      <c r="C6" s="110" t="s">
        <v>216</v>
      </c>
      <c r="D6" s="110" t="s">
        <v>217</v>
      </c>
      <c r="E6" s="110">
        <v>40</v>
      </c>
      <c r="F6" s="111"/>
      <c r="G6" s="112">
        <v>42311</v>
      </c>
      <c r="H6" s="235" t="s">
        <v>89</v>
      </c>
    </row>
    <row r="7" spans="1:8" x14ac:dyDescent="0.15">
      <c r="A7" s="114">
        <f t="shared" ref="A7:A9" si="1">ROW()-3</f>
        <v>4</v>
      </c>
      <c r="B7" s="115" t="s">
        <v>297</v>
      </c>
      <c r="C7" s="115" t="s">
        <v>340</v>
      </c>
      <c r="D7" s="115" t="s">
        <v>211</v>
      </c>
      <c r="E7" s="115"/>
      <c r="F7" s="116"/>
      <c r="G7" s="236">
        <v>42311</v>
      </c>
      <c r="H7" s="237" t="s">
        <v>89</v>
      </c>
    </row>
    <row r="8" spans="1:8" x14ac:dyDescent="0.15">
      <c r="A8" s="114">
        <f t="shared" si="1"/>
        <v>5</v>
      </c>
      <c r="B8" s="115" t="s">
        <v>341</v>
      </c>
      <c r="C8" s="115" t="s">
        <v>342</v>
      </c>
      <c r="D8" s="115" t="s">
        <v>211</v>
      </c>
      <c r="E8" s="115" t="s">
        <v>301</v>
      </c>
      <c r="F8" s="116"/>
      <c r="G8" s="236">
        <v>42311</v>
      </c>
      <c r="H8" s="237" t="s">
        <v>89</v>
      </c>
    </row>
    <row r="9" spans="1:8" x14ac:dyDescent="0.15">
      <c r="A9" s="114">
        <f t="shared" si="1"/>
        <v>6</v>
      </c>
      <c r="B9" s="115" t="s">
        <v>302</v>
      </c>
      <c r="C9" s="115" t="s">
        <v>303</v>
      </c>
      <c r="D9" s="115" t="s">
        <v>304</v>
      </c>
      <c r="E9" s="115"/>
      <c r="F9" s="116"/>
      <c r="G9" s="236">
        <v>42311</v>
      </c>
      <c r="H9" s="237" t="s">
        <v>89</v>
      </c>
    </row>
    <row r="10" spans="1:8" x14ac:dyDescent="0.15">
      <c r="A10" s="114">
        <v>7</v>
      </c>
      <c r="B10" s="238" t="s">
        <v>305</v>
      </c>
      <c r="C10" s="115" t="s">
        <v>306</v>
      </c>
      <c r="D10" s="115" t="s">
        <v>248</v>
      </c>
      <c r="E10" s="115"/>
      <c r="F10" s="116"/>
      <c r="G10" s="236">
        <v>42311</v>
      </c>
      <c r="H10" s="237" t="s">
        <v>89</v>
      </c>
    </row>
    <row r="11" spans="1:8" x14ac:dyDescent="0.15">
      <c r="A11" s="114">
        <v>9</v>
      </c>
      <c r="B11" s="115" t="s">
        <v>242</v>
      </c>
      <c r="C11" s="115" t="s">
        <v>243</v>
      </c>
      <c r="D11" s="115" t="s">
        <v>217</v>
      </c>
      <c r="E11" s="115">
        <v>2000</v>
      </c>
      <c r="F11" s="116"/>
      <c r="G11" s="236">
        <v>42311</v>
      </c>
      <c r="H11" s="224" t="s">
        <v>89</v>
      </c>
    </row>
    <row r="12" spans="1:8" x14ac:dyDescent="0.15">
      <c r="A12" s="109">
        <v>10</v>
      </c>
      <c r="B12" s="110" t="s">
        <v>244</v>
      </c>
      <c r="C12" s="110" t="s">
        <v>245</v>
      </c>
      <c r="D12" s="110" t="s">
        <v>211</v>
      </c>
      <c r="E12" s="110"/>
      <c r="F12" s="111"/>
      <c r="G12" s="112">
        <v>42311</v>
      </c>
      <c r="H12" s="235" t="s">
        <v>89</v>
      </c>
    </row>
    <row r="13" spans="1:8" x14ac:dyDescent="0.15">
      <c r="A13" s="109">
        <v>11</v>
      </c>
      <c r="B13" s="110" t="s">
        <v>246</v>
      </c>
      <c r="C13" s="110" t="s">
        <v>247</v>
      </c>
      <c r="D13" s="110" t="s">
        <v>248</v>
      </c>
      <c r="E13" s="110"/>
      <c r="F13" s="111"/>
      <c r="G13" s="112">
        <v>42311</v>
      </c>
      <c r="H13" s="235" t="s">
        <v>89</v>
      </c>
    </row>
    <row r="14" spans="1:8" x14ac:dyDescent="0.15">
      <c r="A14" s="109">
        <v>12</v>
      </c>
      <c r="B14" s="110" t="s">
        <v>249</v>
      </c>
      <c r="C14" s="110" t="s">
        <v>250</v>
      </c>
      <c r="D14" s="110" t="s">
        <v>211</v>
      </c>
      <c r="E14" s="110"/>
      <c r="F14" s="111"/>
      <c r="G14" s="112">
        <v>42311</v>
      </c>
      <c r="H14" s="235" t="s">
        <v>89</v>
      </c>
    </row>
    <row r="15" spans="1:8" x14ac:dyDescent="0.15">
      <c r="A15" s="120">
        <v>13</v>
      </c>
      <c r="B15" s="121" t="s">
        <v>251</v>
      </c>
      <c r="C15" s="121" t="s">
        <v>252</v>
      </c>
      <c r="D15" s="121" t="s">
        <v>248</v>
      </c>
      <c r="E15" s="121"/>
      <c r="F15" s="122"/>
      <c r="G15" s="112">
        <v>42311</v>
      </c>
      <c r="H15" s="235" t="s">
        <v>89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H14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121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123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89">
        <f>ROW()-3</f>
        <v>1</v>
      </c>
      <c r="B4" s="90" t="s">
        <v>210</v>
      </c>
      <c r="C4" s="90" t="s">
        <v>12</v>
      </c>
      <c r="D4" s="90" t="s">
        <v>211</v>
      </c>
      <c r="E4" s="90"/>
      <c r="F4" s="79"/>
      <c r="G4" s="80">
        <v>42235</v>
      </c>
      <c r="H4" s="81" t="s">
        <v>21</v>
      </c>
    </row>
    <row r="5" spans="1:8" x14ac:dyDescent="0.15">
      <c r="A5" s="89">
        <f t="shared" ref="A5" si="0">ROW()-3</f>
        <v>2</v>
      </c>
      <c r="B5" s="90" t="s">
        <v>212</v>
      </c>
      <c r="C5" s="90" t="s">
        <v>213</v>
      </c>
      <c r="D5" s="90" t="s">
        <v>214</v>
      </c>
      <c r="E5" s="90"/>
      <c r="F5" s="79"/>
      <c r="G5" s="80">
        <v>42235</v>
      </c>
      <c r="H5" s="81" t="s">
        <v>21</v>
      </c>
    </row>
    <row r="6" spans="1:8" x14ac:dyDescent="0.15">
      <c r="A6" s="89">
        <v>3</v>
      </c>
      <c r="B6" s="90" t="s">
        <v>215</v>
      </c>
      <c r="C6" s="90" t="s">
        <v>216</v>
      </c>
      <c r="D6" s="90" t="s">
        <v>217</v>
      </c>
      <c r="E6" s="90">
        <v>40</v>
      </c>
      <c r="F6" s="79"/>
      <c r="G6" s="80">
        <v>42235</v>
      </c>
      <c r="H6" s="81" t="s">
        <v>21</v>
      </c>
    </row>
    <row r="7" spans="1:8" x14ac:dyDescent="0.15">
      <c r="A7" s="22">
        <f t="shared" ref="A7:A14" si="1">ROW()-3</f>
        <v>4</v>
      </c>
      <c r="B7" s="23" t="s">
        <v>218</v>
      </c>
      <c r="C7" s="23" t="s">
        <v>219</v>
      </c>
      <c r="D7" s="23" t="s">
        <v>217</v>
      </c>
      <c r="E7" s="70">
        <v>80</v>
      </c>
      <c r="F7" s="41"/>
      <c r="G7" s="56">
        <v>42235</v>
      </c>
      <c r="H7" s="91" t="s">
        <v>21</v>
      </c>
    </row>
    <row r="8" spans="1:8" x14ac:dyDescent="0.15">
      <c r="A8" s="69">
        <f t="shared" si="1"/>
        <v>5</v>
      </c>
      <c r="B8" s="70" t="s">
        <v>223</v>
      </c>
      <c r="C8" s="70" t="s">
        <v>343</v>
      </c>
      <c r="D8" s="70" t="s">
        <v>217</v>
      </c>
      <c r="E8" s="70">
        <v>80</v>
      </c>
      <c r="F8" s="83"/>
      <c r="G8" s="84">
        <v>42235</v>
      </c>
      <c r="H8" s="85" t="s">
        <v>21</v>
      </c>
    </row>
    <row r="9" spans="1:8" x14ac:dyDescent="0.15">
      <c r="A9" s="69">
        <f t="shared" si="1"/>
        <v>6</v>
      </c>
      <c r="B9" s="70" t="s">
        <v>229</v>
      </c>
      <c r="C9" s="70" t="s">
        <v>230</v>
      </c>
      <c r="D9" s="70" t="s">
        <v>217</v>
      </c>
      <c r="E9" s="70">
        <v>200</v>
      </c>
      <c r="F9" s="83"/>
      <c r="G9" s="84">
        <v>42235</v>
      </c>
      <c r="H9" s="85" t="s">
        <v>21</v>
      </c>
    </row>
    <row r="10" spans="1:8" x14ac:dyDescent="0.15">
      <c r="A10" s="69">
        <f t="shared" si="1"/>
        <v>7</v>
      </c>
      <c r="B10" s="70" t="s">
        <v>242</v>
      </c>
      <c r="C10" s="70" t="s">
        <v>243</v>
      </c>
      <c r="D10" s="70" t="s">
        <v>217</v>
      </c>
      <c r="E10" s="70">
        <v>2000</v>
      </c>
      <c r="F10" s="83"/>
      <c r="G10" s="84">
        <v>42235</v>
      </c>
      <c r="H10" s="85" t="s">
        <v>21</v>
      </c>
    </row>
    <row r="11" spans="1:8" x14ac:dyDescent="0.15">
      <c r="A11" s="89">
        <f t="shared" si="1"/>
        <v>8</v>
      </c>
      <c r="B11" s="90" t="s">
        <v>244</v>
      </c>
      <c r="C11" s="90" t="s">
        <v>245</v>
      </c>
      <c r="D11" s="90" t="s">
        <v>211</v>
      </c>
      <c r="E11" s="90"/>
      <c r="F11" s="79"/>
      <c r="G11" s="80">
        <v>42235</v>
      </c>
      <c r="H11" s="86" t="s">
        <v>21</v>
      </c>
    </row>
    <row r="12" spans="1:8" x14ac:dyDescent="0.15">
      <c r="A12" s="89">
        <f t="shared" si="1"/>
        <v>9</v>
      </c>
      <c r="B12" s="90" t="s">
        <v>246</v>
      </c>
      <c r="C12" s="90" t="s">
        <v>247</v>
      </c>
      <c r="D12" s="90" t="s">
        <v>248</v>
      </c>
      <c r="E12" s="90"/>
      <c r="F12" s="79"/>
      <c r="G12" s="80">
        <v>42235</v>
      </c>
      <c r="H12" s="86" t="s">
        <v>21</v>
      </c>
    </row>
    <row r="13" spans="1:8" x14ac:dyDescent="0.15">
      <c r="A13" s="89">
        <f t="shared" si="1"/>
        <v>10</v>
      </c>
      <c r="B13" s="90" t="s">
        <v>249</v>
      </c>
      <c r="C13" s="90" t="s">
        <v>250</v>
      </c>
      <c r="D13" s="90" t="s">
        <v>211</v>
      </c>
      <c r="E13" s="90"/>
      <c r="F13" s="79"/>
      <c r="G13" s="80">
        <v>42235</v>
      </c>
      <c r="H13" s="86" t="s">
        <v>21</v>
      </c>
    </row>
    <row r="14" spans="1:8" x14ac:dyDescent="0.15">
      <c r="A14" s="92">
        <f t="shared" si="1"/>
        <v>11</v>
      </c>
      <c r="B14" s="93" t="s">
        <v>251</v>
      </c>
      <c r="C14" s="93" t="s">
        <v>252</v>
      </c>
      <c r="D14" s="93" t="s">
        <v>248</v>
      </c>
      <c r="E14" s="93"/>
      <c r="F14" s="88"/>
      <c r="G14" s="233">
        <v>42235</v>
      </c>
      <c r="H14" s="234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2" sqref="G2:H2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124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126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42235</v>
      </c>
      <c r="H4" s="81" t="s">
        <v>21</v>
      </c>
    </row>
    <row r="5" spans="1:8" x14ac:dyDescent="0.15">
      <c r="A5" s="78">
        <f t="shared" ref="A5" si="0"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42235</v>
      </c>
      <c r="H5" s="81" t="s">
        <v>21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42235</v>
      </c>
      <c r="H6" s="81" t="s">
        <v>21</v>
      </c>
    </row>
    <row r="7" spans="1:8" x14ac:dyDescent="0.15">
      <c r="A7" s="55">
        <f t="shared" ref="A7" si="1">ROW()-3</f>
        <v>4</v>
      </c>
      <c r="B7" s="41" t="s">
        <v>218</v>
      </c>
      <c r="C7" s="41" t="s">
        <v>219</v>
      </c>
      <c r="D7" s="41" t="s">
        <v>217</v>
      </c>
      <c r="E7" s="83">
        <v>80</v>
      </c>
      <c r="F7" s="41"/>
      <c r="G7" s="56">
        <v>42235</v>
      </c>
      <c r="H7" s="91" t="s">
        <v>21</v>
      </c>
    </row>
    <row r="8" spans="1:8" x14ac:dyDescent="0.15">
      <c r="A8" s="82">
        <f t="shared" ref="A8:A14" si="2">ROW()-3</f>
        <v>5</v>
      </c>
      <c r="B8" s="83" t="s">
        <v>223</v>
      </c>
      <c r="C8" s="83" t="s">
        <v>343</v>
      </c>
      <c r="D8" s="83" t="s">
        <v>217</v>
      </c>
      <c r="E8" s="83">
        <v>80</v>
      </c>
      <c r="F8" s="83"/>
      <c r="G8" s="84">
        <v>42235</v>
      </c>
      <c r="H8" s="85" t="s">
        <v>21</v>
      </c>
    </row>
    <row r="9" spans="1:8" x14ac:dyDescent="0.15">
      <c r="A9" s="82">
        <f t="shared" si="2"/>
        <v>6</v>
      </c>
      <c r="B9" s="83" t="s">
        <v>229</v>
      </c>
      <c r="C9" s="83" t="s">
        <v>230</v>
      </c>
      <c r="D9" s="83" t="s">
        <v>217</v>
      </c>
      <c r="E9" s="83">
        <v>200</v>
      </c>
      <c r="F9" s="83"/>
      <c r="G9" s="84">
        <v>42235</v>
      </c>
      <c r="H9" s="85" t="s">
        <v>21</v>
      </c>
    </row>
    <row r="10" spans="1:8" x14ac:dyDescent="0.15">
      <c r="A10" s="82">
        <f t="shared" si="2"/>
        <v>7</v>
      </c>
      <c r="B10" s="83" t="s">
        <v>242</v>
      </c>
      <c r="C10" s="83" t="s">
        <v>243</v>
      </c>
      <c r="D10" s="83" t="s">
        <v>217</v>
      </c>
      <c r="E10" s="83">
        <v>2000</v>
      </c>
      <c r="F10" s="83"/>
      <c r="G10" s="84">
        <v>42235</v>
      </c>
      <c r="H10" s="85" t="s">
        <v>21</v>
      </c>
    </row>
    <row r="11" spans="1:8" x14ac:dyDescent="0.15">
      <c r="A11" s="78">
        <f t="shared" si="2"/>
        <v>8</v>
      </c>
      <c r="B11" s="79" t="s">
        <v>244</v>
      </c>
      <c r="C11" s="79" t="s">
        <v>245</v>
      </c>
      <c r="D11" s="79" t="s">
        <v>211</v>
      </c>
      <c r="E11" s="79"/>
      <c r="F11" s="79"/>
      <c r="G11" s="80">
        <v>42235</v>
      </c>
      <c r="H11" s="86" t="s">
        <v>21</v>
      </c>
    </row>
    <row r="12" spans="1:8" x14ac:dyDescent="0.15">
      <c r="A12" s="78">
        <f t="shared" si="2"/>
        <v>9</v>
      </c>
      <c r="B12" s="79" t="s">
        <v>246</v>
      </c>
      <c r="C12" s="79" t="s">
        <v>247</v>
      </c>
      <c r="D12" s="79" t="s">
        <v>248</v>
      </c>
      <c r="E12" s="79"/>
      <c r="F12" s="79"/>
      <c r="G12" s="80">
        <v>42235</v>
      </c>
      <c r="H12" s="86" t="s">
        <v>21</v>
      </c>
    </row>
    <row r="13" spans="1:8" x14ac:dyDescent="0.15">
      <c r="A13" s="78">
        <f t="shared" si="2"/>
        <v>10</v>
      </c>
      <c r="B13" s="79" t="s">
        <v>249</v>
      </c>
      <c r="C13" s="79" t="s">
        <v>250</v>
      </c>
      <c r="D13" s="79" t="s">
        <v>211</v>
      </c>
      <c r="E13" s="79"/>
      <c r="F13" s="79"/>
      <c r="G13" s="80">
        <v>42235</v>
      </c>
      <c r="H13" s="86" t="s">
        <v>21</v>
      </c>
    </row>
    <row r="14" spans="1:8" x14ac:dyDescent="0.15">
      <c r="A14" s="87">
        <f t="shared" si="2"/>
        <v>11</v>
      </c>
      <c r="B14" s="88" t="s">
        <v>251</v>
      </c>
      <c r="C14" s="88" t="s">
        <v>252</v>
      </c>
      <c r="D14" s="88" t="s">
        <v>248</v>
      </c>
      <c r="E14" s="88"/>
      <c r="F14" s="88"/>
      <c r="G14" s="233">
        <v>42235</v>
      </c>
      <c r="H14" s="234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9" sqref="B9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127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129</v>
      </c>
      <c r="C2" s="401"/>
      <c r="D2" s="401"/>
      <c r="E2" s="401"/>
      <c r="F2" s="401"/>
      <c r="G2" s="422" t="s">
        <v>207</v>
      </c>
      <c r="H2" s="42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42235</v>
      </c>
      <c r="H4" s="81" t="s">
        <v>21</v>
      </c>
    </row>
    <row r="5" spans="1:8" x14ac:dyDescent="0.15">
      <c r="A5" s="78">
        <f t="shared" ref="A5" si="0"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42235</v>
      </c>
      <c r="H5" s="81" t="s">
        <v>21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42235</v>
      </c>
      <c r="H6" s="81" t="s">
        <v>21</v>
      </c>
    </row>
    <row r="7" spans="1:8" x14ac:dyDescent="0.15">
      <c r="A7" s="82">
        <f t="shared" ref="A7:A16" si="1">ROW()-3</f>
        <v>4</v>
      </c>
      <c r="B7" s="83" t="s">
        <v>344</v>
      </c>
      <c r="C7" s="83" t="s">
        <v>340</v>
      </c>
      <c r="D7" s="83" t="s">
        <v>211</v>
      </c>
      <c r="E7" s="83"/>
      <c r="F7" s="83"/>
      <c r="G7" s="84">
        <v>42235</v>
      </c>
      <c r="H7" s="85" t="s">
        <v>21</v>
      </c>
    </row>
    <row r="8" spans="1:8" x14ac:dyDescent="0.15">
      <c r="A8" s="82">
        <f t="shared" si="1"/>
        <v>5</v>
      </c>
      <c r="B8" s="83" t="s">
        <v>345</v>
      </c>
      <c r="C8" s="83" t="s">
        <v>346</v>
      </c>
      <c r="D8" s="83" t="s">
        <v>211</v>
      </c>
      <c r="E8" s="83"/>
      <c r="F8" s="83"/>
      <c r="G8" s="84">
        <v>42235</v>
      </c>
      <c r="H8" s="85" t="s">
        <v>21</v>
      </c>
    </row>
    <row r="9" spans="1:8" x14ac:dyDescent="0.15">
      <c r="A9" s="55">
        <f t="shared" si="1"/>
        <v>6</v>
      </c>
      <c r="B9" s="41" t="s">
        <v>347</v>
      </c>
      <c r="C9" s="41" t="s">
        <v>348</v>
      </c>
      <c r="D9" s="41" t="s">
        <v>349</v>
      </c>
      <c r="E9" s="41"/>
      <c r="F9" s="41"/>
      <c r="G9" s="56">
        <v>42235</v>
      </c>
      <c r="H9" s="91" t="s">
        <v>21</v>
      </c>
    </row>
    <row r="10" spans="1:8" x14ac:dyDescent="0.15">
      <c r="A10" s="55">
        <f t="shared" si="1"/>
        <v>7</v>
      </c>
      <c r="B10" s="41" t="s">
        <v>350</v>
      </c>
      <c r="C10" s="41" t="s">
        <v>351</v>
      </c>
      <c r="D10" s="41" t="s">
        <v>349</v>
      </c>
      <c r="E10" s="41"/>
      <c r="F10" s="41"/>
      <c r="G10" s="56">
        <v>42235</v>
      </c>
      <c r="H10" s="91" t="s">
        <v>21</v>
      </c>
    </row>
    <row r="11" spans="1:8" x14ac:dyDescent="0.15">
      <c r="A11" s="55">
        <f t="shared" si="1"/>
        <v>8</v>
      </c>
      <c r="B11" s="41" t="s">
        <v>352</v>
      </c>
      <c r="C11" s="41" t="s">
        <v>353</v>
      </c>
      <c r="D11" s="41" t="s">
        <v>349</v>
      </c>
      <c r="E11" s="41"/>
      <c r="F11" s="41"/>
      <c r="G11" s="56">
        <v>42235</v>
      </c>
      <c r="H11" s="91" t="s">
        <v>21</v>
      </c>
    </row>
    <row r="12" spans="1:8" x14ac:dyDescent="0.15">
      <c r="A12" s="55">
        <f t="shared" si="1"/>
        <v>9</v>
      </c>
      <c r="B12" s="41" t="s">
        <v>354</v>
      </c>
      <c r="C12" s="41" t="s">
        <v>355</v>
      </c>
      <c r="D12" s="41" t="s">
        <v>349</v>
      </c>
      <c r="E12" s="41"/>
      <c r="F12" s="41"/>
      <c r="G12" s="56">
        <v>42235</v>
      </c>
      <c r="H12" s="91" t="s">
        <v>21</v>
      </c>
    </row>
    <row r="13" spans="1:8" x14ac:dyDescent="0.15">
      <c r="A13" s="78">
        <f t="shared" si="1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42235</v>
      </c>
      <c r="H13" s="86" t="s">
        <v>21</v>
      </c>
    </row>
    <row r="14" spans="1:8" x14ac:dyDescent="0.15">
      <c r="A14" s="78">
        <f t="shared" si="1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42235</v>
      </c>
      <c r="H14" s="86" t="s">
        <v>21</v>
      </c>
    </row>
    <row r="15" spans="1:8" x14ac:dyDescent="0.15">
      <c r="A15" s="78">
        <f t="shared" si="1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42235</v>
      </c>
      <c r="H15" s="86" t="s">
        <v>21</v>
      </c>
    </row>
    <row r="16" spans="1:8" x14ac:dyDescent="0.15">
      <c r="A16" s="87">
        <f t="shared" si="1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233">
        <v>42235</v>
      </c>
      <c r="H16" s="234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2"/>
    </sheetView>
  </sheetViews>
  <sheetFormatPr defaultColWidth="19" defaultRowHeight="13.5" x14ac:dyDescent="0.15"/>
  <sheetData>
    <row r="1" spans="1:8" ht="14.25" x14ac:dyDescent="0.15">
      <c r="A1" s="30" t="s">
        <v>707</v>
      </c>
      <c r="B1" s="398" t="s">
        <v>703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708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367">
        <f>ROW()-3</f>
        <v>1</v>
      </c>
      <c r="B4" s="368" t="s">
        <v>210</v>
      </c>
      <c r="C4" s="368" t="s">
        <v>12</v>
      </c>
      <c r="D4" s="368" t="s">
        <v>211</v>
      </c>
      <c r="E4" s="368"/>
      <c r="F4" s="369"/>
      <c r="G4" s="370">
        <v>42330</v>
      </c>
      <c r="H4" s="371" t="s">
        <v>711</v>
      </c>
    </row>
    <row r="5" spans="1:8" x14ac:dyDescent="0.15">
      <c r="A5" s="367">
        <f t="shared" ref="A5" si="0">ROW()-3</f>
        <v>2</v>
      </c>
      <c r="B5" s="368" t="s">
        <v>212</v>
      </c>
      <c r="C5" s="368" t="s">
        <v>213</v>
      </c>
      <c r="D5" s="368" t="s">
        <v>214</v>
      </c>
      <c r="E5" s="368"/>
      <c r="F5" s="369"/>
      <c r="G5" s="370">
        <v>42330</v>
      </c>
      <c r="H5" s="371" t="s">
        <v>711</v>
      </c>
    </row>
    <row r="6" spans="1:8" x14ac:dyDescent="0.15">
      <c r="A6" s="367">
        <v>3</v>
      </c>
      <c r="B6" s="368" t="s">
        <v>215</v>
      </c>
      <c r="C6" s="368" t="s">
        <v>216</v>
      </c>
      <c r="D6" s="368" t="s">
        <v>217</v>
      </c>
      <c r="E6" s="368">
        <v>40</v>
      </c>
      <c r="F6" s="369"/>
      <c r="G6" s="370">
        <v>42330</v>
      </c>
      <c r="H6" s="371" t="s">
        <v>711</v>
      </c>
    </row>
    <row r="7" spans="1:8" x14ac:dyDescent="0.15">
      <c r="A7" s="22">
        <f t="shared" ref="A7:A15" si="1">ROW()-3</f>
        <v>4</v>
      </c>
      <c r="B7" s="23" t="s">
        <v>218</v>
      </c>
      <c r="C7" s="23" t="s">
        <v>219</v>
      </c>
      <c r="D7" s="23" t="s">
        <v>217</v>
      </c>
      <c r="E7" s="70">
        <v>80</v>
      </c>
      <c r="F7" s="41"/>
      <c r="G7" s="56">
        <v>42330</v>
      </c>
      <c r="H7" s="91" t="s">
        <v>710</v>
      </c>
    </row>
    <row r="8" spans="1:8" x14ac:dyDescent="0.15">
      <c r="A8" s="69">
        <f t="shared" si="1"/>
        <v>5</v>
      </c>
      <c r="B8" s="70" t="s">
        <v>223</v>
      </c>
      <c r="C8" s="70" t="s">
        <v>714</v>
      </c>
      <c r="D8" s="70" t="s">
        <v>217</v>
      </c>
      <c r="E8" s="70">
        <v>80</v>
      </c>
      <c r="F8" s="83"/>
      <c r="G8" s="56">
        <v>42330</v>
      </c>
      <c r="H8" s="91" t="s">
        <v>710</v>
      </c>
    </row>
    <row r="9" spans="1:8" x14ac:dyDescent="0.15">
      <c r="A9" s="22">
        <v>5</v>
      </c>
      <c r="B9" s="23" t="s">
        <v>712</v>
      </c>
      <c r="C9" s="23" t="s">
        <v>713</v>
      </c>
      <c r="D9" s="23" t="s">
        <v>709</v>
      </c>
      <c r="E9" s="70">
        <v>80</v>
      </c>
      <c r="F9" s="41"/>
      <c r="G9" s="56">
        <v>42330</v>
      </c>
      <c r="H9" s="91" t="s">
        <v>710</v>
      </c>
    </row>
    <row r="10" spans="1:8" x14ac:dyDescent="0.15">
      <c r="A10" s="69">
        <f t="shared" si="1"/>
        <v>7</v>
      </c>
      <c r="B10" s="70" t="s">
        <v>229</v>
      </c>
      <c r="C10" s="70" t="s">
        <v>230</v>
      </c>
      <c r="D10" s="70" t="s">
        <v>217</v>
      </c>
      <c r="E10" s="70">
        <v>200</v>
      </c>
      <c r="F10" s="83"/>
      <c r="G10" s="56">
        <v>42330</v>
      </c>
      <c r="H10" s="91" t="s">
        <v>710</v>
      </c>
    </row>
    <row r="11" spans="1:8" x14ac:dyDescent="0.15">
      <c r="A11" s="69">
        <f t="shared" si="1"/>
        <v>8</v>
      </c>
      <c r="B11" s="70" t="s">
        <v>242</v>
      </c>
      <c r="C11" s="70" t="s">
        <v>243</v>
      </c>
      <c r="D11" s="70" t="s">
        <v>217</v>
      </c>
      <c r="E11" s="70">
        <v>2000</v>
      </c>
      <c r="F11" s="83"/>
      <c r="G11" s="56">
        <v>42330</v>
      </c>
      <c r="H11" s="91" t="s">
        <v>710</v>
      </c>
    </row>
    <row r="12" spans="1:8" x14ac:dyDescent="0.15">
      <c r="A12" s="367">
        <f t="shared" si="1"/>
        <v>9</v>
      </c>
      <c r="B12" s="368" t="s">
        <v>244</v>
      </c>
      <c r="C12" s="368" t="s">
        <v>245</v>
      </c>
      <c r="D12" s="368" t="s">
        <v>211</v>
      </c>
      <c r="E12" s="368"/>
      <c r="F12" s="369"/>
      <c r="G12" s="370">
        <v>42330</v>
      </c>
      <c r="H12" s="371" t="s">
        <v>711</v>
      </c>
    </row>
    <row r="13" spans="1:8" x14ac:dyDescent="0.15">
      <c r="A13" s="367">
        <f t="shared" si="1"/>
        <v>10</v>
      </c>
      <c r="B13" s="368" t="s">
        <v>246</v>
      </c>
      <c r="C13" s="368" t="s">
        <v>247</v>
      </c>
      <c r="D13" s="368" t="s">
        <v>248</v>
      </c>
      <c r="E13" s="368"/>
      <c r="F13" s="369"/>
      <c r="G13" s="370">
        <v>42330</v>
      </c>
      <c r="H13" s="371" t="s">
        <v>711</v>
      </c>
    </row>
    <row r="14" spans="1:8" x14ac:dyDescent="0.15">
      <c r="A14" s="367">
        <f t="shared" si="1"/>
        <v>11</v>
      </c>
      <c r="B14" s="368" t="s">
        <v>249</v>
      </c>
      <c r="C14" s="368" t="s">
        <v>250</v>
      </c>
      <c r="D14" s="368" t="s">
        <v>211</v>
      </c>
      <c r="E14" s="368"/>
      <c r="F14" s="369"/>
      <c r="G14" s="370">
        <v>42330</v>
      </c>
      <c r="H14" s="371" t="s">
        <v>711</v>
      </c>
    </row>
    <row r="15" spans="1:8" ht="14.25" thickBot="1" x14ac:dyDescent="0.2">
      <c r="A15" s="372">
        <f t="shared" si="1"/>
        <v>12</v>
      </c>
      <c r="B15" s="373" t="s">
        <v>251</v>
      </c>
      <c r="C15" s="373" t="s">
        <v>252</v>
      </c>
      <c r="D15" s="373" t="s">
        <v>248</v>
      </c>
      <c r="E15" s="373"/>
      <c r="F15" s="374"/>
      <c r="G15" s="370">
        <v>42330</v>
      </c>
      <c r="H15" s="371" t="s">
        <v>711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B3" sqref="B3:B6"/>
    </sheetView>
  </sheetViews>
  <sheetFormatPr defaultColWidth="9" defaultRowHeight="13.5" x14ac:dyDescent="0.15"/>
  <cols>
    <col min="1" max="1" width="9" style="283"/>
    <col min="2" max="2" width="11" style="283" customWidth="1"/>
    <col min="3" max="3" width="18.25" style="283" customWidth="1"/>
    <col min="4" max="4" width="33" style="283" customWidth="1"/>
    <col min="5" max="6" width="10.625" style="283" customWidth="1"/>
    <col min="7" max="16384" width="9" style="283"/>
  </cols>
  <sheetData>
    <row r="1" spans="1:6" ht="18.75" x14ac:dyDescent="0.15">
      <c r="A1" s="361" t="s">
        <v>11</v>
      </c>
    </row>
    <row r="2" spans="1:6" x14ac:dyDescent="0.15">
      <c r="A2" s="362" t="s">
        <v>12</v>
      </c>
      <c r="B2" s="362" t="s">
        <v>13</v>
      </c>
      <c r="C2" s="362" t="s">
        <v>14</v>
      </c>
      <c r="D2" s="362" t="s">
        <v>15</v>
      </c>
      <c r="E2" s="362" t="s">
        <v>16</v>
      </c>
      <c r="F2" s="362" t="s">
        <v>17</v>
      </c>
    </row>
    <row r="3" spans="1:6" x14ac:dyDescent="0.15">
      <c r="A3" s="363">
        <f>ROW()-2</f>
        <v>1</v>
      </c>
      <c r="B3" s="363" t="s">
        <v>18</v>
      </c>
      <c r="C3" s="363" t="s">
        <v>19</v>
      </c>
      <c r="D3" s="363" t="s">
        <v>20</v>
      </c>
      <c r="E3" s="364">
        <v>42235</v>
      </c>
      <c r="F3" s="363" t="s">
        <v>21</v>
      </c>
    </row>
    <row r="4" spans="1:6" x14ac:dyDescent="0.15">
      <c r="A4" s="363">
        <f t="shared" ref="A4:A6" si="0">ROW()-2</f>
        <v>2</v>
      </c>
      <c r="B4" s="363" t="s">
        <v>22</v>
      </c>
      <c r="C4" s="363" t="s">
        <v>23</v>
      </c>
      <c r="D4" s="363" t="s">
        <v>24</v>
      </c>
      <c r="E4" s="364">
        <v>42235</v>
      </c>
      <c r="F4" s="363" t="s">
        <v>21</v>
      </c>
    </row>
    <row r="5" spans="1:6" x14ac:dyDescent="0.15">
      <c r="A5" s="363">
        <f t="shared" si="0"/>
        <v>3</v>
      </c>
      <c r="B5" s="363" t="s">
        <v>25</v>
      </c>
      <c r="C5" s="363" t="s">
        <v>26</v>
      </c>
      <c r="D5" s="363" t="s">
        <v>27</v>
      </c>
      <c r="E5" s="364">
        <v>42235</v>
      </c>
      <c r="F5" s="363" t="s">
        <v>21</v>
      </c>
    </row>
    <row r="6" spans="1:6" x14ac:dyDescent="0.15">
      <c r="A6" s="363">
        <f t="shared" si="0"/>
        <v>4</v>
      </c>
      <c r="B6" s="363" t="s">
        <v>28</v>
      </c>
      <c r="C6" s="363" t="s">
        <v>29</v>
      </c>
      <c r="D6" s="363" t="s">
        <v>30</v>
      </c>
      <c r="E6" s="364">
        <v>42235</v>
      </c>
      <c r="F6" s="363" t="s">
        <v>21</v>
      </c>
    </row>
    <row r="7" spans="1:6" x14ac:dyDescent="0.15">
      <c r="A7" s="363"/>
      <c r="B7" s="363"/>
      <c r="C7" s="363"/>
      <c r="D7" s="363"/>
      <c r="E7" s="364"/>
      <c r="F7" s="363"/>
    </row>
    <row r="8" spans="1:6" x14ac:dyDescent="0.15">
      <c r="A8" s="363"/>
      <c r="B8" s="363"/>
      <c r="C8" s="363"/>
      <c r="D8" s="363"/>
      <c r="E8" s="364"/>
      <c r="F8" s="363"/>
    </row>
    <row r="9" spans="1:6" x14ac:dyDescent="0.15">
      <c r="A9" s="363"/>
      <c r="B9" s="363"/>
      <c r="C9" s="363"/>
      <c r="D9" s="363"/>
      <c r="E9" s="364"/>
      <c r="F9" s="363"/>
    </row>
    <row r="10" spans="1:6" x14ac:dyDescent="0.15">
      <c r="A10" s="363"/>
      <c r="B10" s="363"/>
      <c r="C10" s="363"/>
      <c r="D10" s="363"/>
      <c r="E10" s="364"/>
      <c r="F10" s="363"/>
    </row>
    <row r="11" spans="1:6" x14ac:dyDescent="0.15">
      <c r="A11" s="363"/>
      <c r="B11" s="363"/>
      <c r="C11" s="363"/>
      <c r="D11" s="363"/>
      <c r="E11" s="364"/>
      <c r="F11" s="363"/>
    </row>
    <row r="12" spans="1:6" x14ac:dyDescent="0.15">
      <c r="A12" s="363"/>
      <c r="B12" s="363"/>
      <c r="C12" s="363"/>
      <c r="D12" s="363"/>
      <c r="E12" s="364"/>
      <c r="F12" s="363"/>
    </row>
    <row r="13" spans="1:6" x14ac:dyDescent="0.15">
      <c r="A13" s="363"/>
      <c r="B13" s="363"/>
      <c r="C13" s="363"/>
      <c r="D13" s="363"/>
      <c r="E13" s="364"/>
      <c r="F13" s="363"/>
    </row>
    <row r="14" spans="1:6" x14ac:dyDescent="0.15">
      <c r="A14" s="363"/>
      <c r="B14" s="363"/>
      <c r="C14" s="363"/>
      <c r="D14" s="363"/>
      <c r="E14" s="364"/>
      <c r="F14" s="363"/>
    </row>
    <row r="15" spans="1:6" x14ac:dyDescent="0.15">
      <c r="A15" s="363"/>
      <c r="B15" s="363"/>
      <c r="C15" s="363"/>
      <c r="D15" s="363"/>
      <c r="E15" s="364"/>
      <c r="F15" s="363"/>
    </row>
    <row r="16" spans="1:6" x14ac:dyDescent="0.15">
      <c r="A16" s="363"/>
      <c r="B16" s="363"/>
      <c r="C16" s="363"/>
      <c r="D16" s="363"/>
      <c r="E16" s="364"/>
      <c r="F16" s="363"/>
    </row>
    <row r="17" spans="1:6" x14ac:dyDescent="0.15">
      <c r="A17" s="363"/>
      <c r="B17" s="363"/>
      <c r="C17" s="363"/>
      <c r="D17" s="363"/>
      <c r="E17" s="364"/>
      <c r="F17" s="363"/>
    </row>
    <row r="18" spans="1:6" x14ac:dyDescent="0.15">
      <c r="A18" s="363"/>
      <c r="B18" s="363"/>
      <c r="C18" s="363"/>
      <c r="D18" s="363"/>
      <c r="E18" s="364"/>
      <c r="F18" s="363"/>
    </row>
    <row r="19" spans="1:6" x14ac:dyDescent="0.15">
      <c r="A19" s="363"/>
      <c r="B19" s="363"/>
      <c r="C19" s="363"/>
      <c r="D19" s="363"/>
      <c r="E19" s="364"/>
      <c r="F19" s="363"/>
    </row>
    <row r="20" spans="1:6" x14ac:dyDescent="0.15">
      <c r="A20" s="363"/>
      <c r="B20" s="363"/>
      <c r="C20" s="363"/>
      <c r="D20" s="363"/>
      <c r="E20" s="364"/>
      <c r="F20" s="363"/>
    </row>
    <row r="21" spans="1:6" x14ac:dyDescent="0.15">
      <c r="A21" s="363"/>
      <c r="B21" s="363"/>
      <c r="C21" s="363"/>
      <c r="D21" s="363"/>
      <c r="E21" s="364"/>
      <c r="F21" s="363"/>
    </row>
    <row r="22" spans="1:6" x14ac:dyDescent="0.15">
      <c r="A22" s="363"/>
      <c r="B22" s="363"/>
      <c r="C22" s="363"/>
      <c r="D22" s="363"/>
      <c r="E22" s="364"/>
      <c r="F22" s="363"/>
    </row>
    <row r="23" spans="1:6" x14ac:dyDescent="0.15">
      <c r="A23" s="363"/>
      <c r="B23" s="363"/>
      <c r="C23" s="363"/>
      <c r="D23" s="363"/>
      <c r="E23" s="364"/>
      <c r="F23" s="363"/>
    </row>
    <row r="24" spans="1:6" x14ac:dyDescent="0.15">
      <c r="A24" s="363"/>
      <c r="B24" s="363"/>
      <c r="C24" s="363"/>
      <c r="D24" s="363"/>
      <c r="E24" s="364"/>
      <c r="F24" s="363"/>
    </row>
    <row r="25" spans="1:6" x14ac:dyDescent="0.15">
      <c r="A25" s="363"/>
      <c r="B25" s="363"/>
      <c r="C25" s="363"/>
      <c r="D25" s="363"/>
      <c r="E25" s="364"/>
      <c r="F25" s="363"/>
    </row>
    <row r="26" spans="1:6" x14ac:dyDescent="0.15">
      <c r="A26" s="363"/>
      <c r="B26" s="363"/>
      <c r="C26" s="363"/>
      <c r="D26" s="363"/>
      <c r="E26" s="364"/>
      <c r="F26" s="363"/>
    </row>
    <row r="27" spans="1:6" x14ac:dyDescent="0.15">
      <c r="A27" s="363"/>
      <c r="B27" s="363"/>
      <c r="C27" s="363"/>
      <c r="D27" s="363"/>
      <c r="E27" s="364"/>
      <c r="F27" s="363"/>
    </row>
    <row r="28" spans="1:6" x14ac:dyDescent="0.15">
      <c r="A28" s="363"/>
      <c r="B28" s="363"/>
      <c r="C28" s="363"/>
      <c r="D28" s="363"/>
      <c r="E28" s="364"/>
      <c r="F28" s="363"/>
    </row>
    <row r="29" spans="1:6" x14ac:dyDescent="0.15">
      <c r="A29" s="363"/>
      <c r="B29" s="363"/>
      <c r="C29" s="363"/>
      <c r="D29" s="363"/>
      <c r="E29" s="364"/>
      <c r="F29" s="363"/>
    </row>
    <row r="30" spans="1:6" x14ac:dyDescent="0.15">
      <c r="A30" s="363"/>
      <c r="B30" s="363"/>
      <c r="C30" s="363"/>
      <c r="D30" s="363"/>
      <c r="E30" s="364"/>
      <c r="F30" s="363"/>
    </row>
    <row r="31" spans="1:6" x14ac:dyDescent="0.15">
      <c r="A31" s="363"/>
      <c r="B31" s="363"/>
      <c r="C31" s="363"/>
      <c r="D31" s="363"/>
      <c r="E31" s="364"/>
      <c r="F31" s="363"/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H2"/>
    </sheetView>
  </sheetViews>
  <sheetFormatPr defaultColWidth="18.5" defaultRowHeight="13.5" x14ac:dyDescent="0.15"/>
  <sheetData>
    <row r="1" spans="1:8" ht="14.25" x14ac:dyDescent="0.15">
      <c r="A1" s="30" t="s">
        <v>73</v>
      </c>
      <c r="B1" s="398" t="s">
        <v>133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356</v>
      </c>
      <c r="C2" s="401"/>
      <c r="D2" s="401"/>
      <c r="E2" s="401"/>
      <c r="F2" s="401"/>
      <c r="G2" s="422" t="s">
        <v>207</v>
      </c>
      <c r="H2" s="42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217">
        <f>ROW()-3</f>
        <v>1</v>
      </c>
      <c r="B4" s="218" t="s">
        <v>210</v>
      </c>
      <c r="C4" s="218" t="s">
        <v>12</v>
      </c>
      <c r="D4" s="218" t="s">
        <v>211</v>
      </c>
      <c r="E4" s="218"/>
      <c r="F4" s="219"/>
      <c r="G4" s="220">
        <v>42326</v>
      </c>
      <c r="H4" s="221" t="s">
        <v>89</v>
      </c>
    </row>
    <row r="5" spans="1:8" x14ac:dyDescent="0.15">
      <c r="A5" s="217">
        <f t="shared" ref="A5" si="0">ROW()-3</f>
        <v>2</v>
      </c>
      <c r="B5" s="218" t="s">
        <v>212</v>
      </c>
      <c r="C5" s="218" t="s">
        <v>213</v>
      </c>
      <c r="D5" s="218" t="s">
        <v>214</v>
      </c>
      <c r="E5" s="218"/>
      <c r="F5" s="219"/>
      <c r="G5" s="220">
        <v>42326</v>
      </c>
      <c r="H5" s="221" t="s">
        <v>89</v>
      </c>
    </row>
    <row r="6" spans="1:8" x14ac:dyDescent="0.15">
      <c r="A6" s="217">
        <v>3</v>
      </c>
      <c r="B6" s="218" t="s">
        <v>215</v>
      </c>
      <c r="C6" s="218" t="s">
        <v>216</v>
      </c>
      <c r="D6" s="218" t="s">
        <v>217</v>
      </c>
      <c r="E6" s="218">
        <v>40</v>
      </c>
      <c r="F6" s="219"/>
      <c r="G6" s="220">
        <v>42326</v>
      </c>
      <c r="H6" s="221" t="s">
        <v>89</v>
      </c>
    </row>
    <row r="7" spans="1:8" s="125" customFormat="1" x14ac:dyDescent="0.15">
      <c r="A7" s="222">
        <v>4</v>
      </c>
      <c r="B7" s="119" t="s">
        <v>218</v>
      </c>
      <c r="C7" s="119" t="s">
        <v>219</v>
      </c>
      <c r="D7" s="119" t="s">
        <v>217</v>
      </c>
      <c r="E7" s="119">
        <v>80</v>
      </c>
      <c r="F7" s="223"/>
      <c r="G7" s="117">
        <v>42329</v>
      </c>
      <c r="H7" s="224" t="s">
        <v>96</v>
      </c>
    </row>
    <row r="8" spans="1:8" s="125" customFormat="1" x14ac:dyDescent="0.15">
      <c r="A8" s="222">
        <v>5</v>
      </c>
      <c r="B8" s="119" t="s">
        <v>221</v>
      </c>
      <c r="C8" s="119" t="s">
        <v>14</v>
      </c>
      <c r="D8" s="119" t="s">
        <v>217</v>
      </c>
      <c r="E8" s="119">
        <v>80</v>
      </c>
      <c r="F8" s="223"/>
      <c r="G8" s="117">
        <v>42329</v>
      </c>
      <c r="H8" s="224" t="s">
        <v>96</v>
      </c>
    </row>
    <row r="9" spans="1:8" s="125" customFormat="1" x14ac:dyDescent="0.15">
      <c r="A9" s="222">
        <v>6</v>
      </c>
      <c r="B9" s="119" t="s">
        <v>223</v>
      </c>
      <c r="C9" s="119" t="s">
        <v>224</v>
      </c>
      <c r="D9" s="119" t="s">
        <v>217</v>
      </c>
      <c r="E9" s="119">
        <v>80</v>
      </c>
      <c r="F9" s="223"/>
      <c r="G9" s="117">
        <v>42329</v>
      </c>
      <c r="H9" s="224" t="s">
        <v>96</v>
      </c>
    </row>
    <row r="10" spans="1:8" s="125" customFormat="1" x14ac:dyDescent="0.15">
      <c r="A10" s="222">
        <v>7</v>
      </c>
      <c r="B10" s="119" t="s">
        <v>297</v>
      </c>
      <c r="C10" s="119" t="s">
        <v>298</v>
      </c>
      <c r="D10" s="119" t="s">
        <v>211</v>
      </c>
      <c r="E10" s="119"/>
      <c r="F10" s="223"/>
      <c r="G10" s="117">
        <v>42329</v>
      </c>
      <c r="H10" s="224" t="s">
        <v>96</v>
      </c>
    </row>
    <row r="11" spans="1:8" x14ac:dyDescent="0.15">
      <c r="A11" s="225">
        <f t="shared" ref="A11:A13" si="1">ROW()-3</f>
        <v>8</v>
      </c>
      <c r="B11" s="226" t="s">
        <v>345</v>
      </c>
      <c r="C11" s="226" t="s">
        <v>346</v>
      </c>
      <c r="D11" s="226" t="s">
        <v>211</v>
      </c>
      <c r="E11" s="226"/>
      <c r="F11" s="227" t="s">
        <v>715</v>
      </c>
      <c r="G11" s="228">
        <v>42326</v>
      </c>
      <c r="H11" s="229" t="s">
        <v>89</v>
      </c>
    </row>
    <row r="12" spans="1:8" x14ac:dyDescent="0.15">
      <c r="A12" s="225">
        <f t="shared" si="1"/>
        <v>9</v>
      </c>
      <c r="B12" s="227" t="s">
        <v>357</v>
      </c>
      <c r="C12" s="227" t="s">
        <v>358</v>
      </c>
      <c r="D12" s="227" t="s">
        <v>241</v>
      </c>
      <c r="E12" s="227"/>
      <c r="F12" s="227"/>
      <c r="G12" s="228">
        <v>42326</v>
      </c>
      <c r="H12" s="229" t="s">
        <v>89</v>
      </c>
    </row>
    <row r="13" spans="1:8" x14ac:dyDescent="0.15">
      <c r="A13" s="225">
        <f t="shared" si="1"/>
        <v>10</v>
      </c>
      <c r="B13" s="227" t="s">
        <v>359</v>
      </c>
      <c r="C13" s="227" t="s">
        <v>360</v>
      </c>
      <c r="D13" s="227" t="s">
        <v>241</v>
      </c>
      <c r="E13" s="227"/>
      <c r="F13" s="227"/>
      <c r="G13" s="228">
        <v>42326</v>
      </c>
      <c r="H13" s="229" t="s">
        <v>89</v>
      </c>
    </row>
    <row r="14" spans="1:8" s="125" customFormat="1" x14ac:dyDescent="0.15">
      <c r="A14" s="114">
        <v>11</v>
      </c>
      <c r="B14" s="116" t="s">
        <v>361</v>
      </c>
      <c r="C14" s="116" t="s">
        <v>362</v>
      </c>
      <c r="D14" s="116" t="s">
        <v>241</v>
      </c>
      <c r="E14" s="116"/>
      <c r="F14" s="116"/>
      <c r="G14" s="117">
        <v>42329</v>
      </c>
      <c r="H14" s="224" t="s">
        <v>96</v>
      </c>
    </row>
    <row r="15" spans="1:8" x14ac:dyDescent="0.15">
      <c r="A15" s="225">
        <f t="shared" ref="A15:A21" si="2">ROW()-3</f>
        <v>12</v>
      </c>
      <c r="B15" s="226" t="s">
        <v>363</v>
      </c>
      <c r="C15" s="226" t="s">
        <v>364</v>
      </c>
      <c r="D15" s="226" t="s">
        <v>241</v>
      </c>
      <c r="E15" s="226"/>
      <c r="F15" s="227"/>
      <c r="G15" s="228">
        <v>42326</v>
      </c>
      <c r="H15" s="229" t="s">
        <v>89</v>
      </c>
    </row>
    <row r="16" spans="1:8" x14ac:dyDescent="0.15">
      <c r="A16" s="225">
        <f t="shared" si="2"/>
        <v>13</v>
      </c>
      <c r="B16" s="226" t="s">
        <v>365</v>
      </c>
      <c r="C16" s="226" t="s">
        <v>366</v>
      </c>
      <c r="D16" s="226" t="s">
        <v>241</v>
      </c>
      <c r="E16" s="226"/>
      <c r="F16" s="227"/>
      <c r="G16" s="228">
        <v>42326</v>
      </c>
      <c r="H16" s="229" t="s">
        <v>89</v>
      </c>
    </row>
    <row r="17" spans="1:8" x14ac:dyDescent="0.15">
      <c r="A17" s="225">
        <v>13</v>
      </c>
      <c r="B17" s="226" t="s">
        <v>242</v>
      </c>
      <c r="C17" s="226" t="s">
        <v>243</v>
      </c>
      <c r="D17" s="226" t="s">
        <v>217</v>
      </c>
      <c r="E17" s="226">
        <v>800</v>
      </c>
      <c r="F17" s="227"/>
      <c r="G17" s="228">
        <v>42326</v>
      </c>
      <c r="H17" s="229" t="s">
        <v>89</v>
      </c>
    </row>
    <row r="18" spans="1:8" x14ac:dyDescent="0.15">
      <c r="A18" s="217">
        <f t="shared" si="2"/>
        <v>15</v>
      </c>
      <c r="B18" s="218" t="s">
        <v>244</v>
      </c>
      <c r="C18" s="218" t="s">
        <v>245</v>
      </c>
      <c r="D18" s="218" t="s">
        <v>211</v>
      </c>
      <c r="E18" s="218"/>
      <c r="F18" s="219"/>
      <c r="G18" s="220">
        <v>42326</v>
      </c>
      <c r="H18" s="221" t="s">
        <v>89</v>
      </c>
    </row>
    <row r="19" spans="1:8" x14ac:dyDescent="0.15">
      <c r="A19" s="217">
        <f t="shared" si="2"/>
        <v>16</v>
      </c>
      <c r="B19" s="218" t="s">
        <v>246</v>
      </c>
      <c r="C19" s="218" t="s">
        <v>247</v>
      </c>
      <c r="D19" s="218" t="s">
        <v>248</v>
      </c>
      <c r="E19" s="218"/>
      <c r="F19" s="219"/>
      <c r="G19" s="220">
        <v>42326</v>
      </c>
      <c r="H19" s="221" t="s">
        <v>89</v>
      </c>
    </row>
    <row r="20" spans="1:8" x14ac:dyDescent="0.15">
      <c r="A20" s="217">
        <f t="shared" si="2"/>
        <v>17</v>
      </c>
      <c r="B20" s="218" t="s">
        <v>249</v>
      </c>
      <c r="C20" s="218" t="s">
        <v>250</v>
      </c>
      <c r="D20" s="218" t="s">
        <v>211</v>
      </c>
      <c r="E20" s="218"/>
      <c r="F20" s="219"/>
      <c r="G20" s="220">
        <v>42326</v>
      </c>
      <c r="H20" s="221" t="s">
        <v>89</v>
      </c>
    </row>
    <row r="21" spans="1:8" x14ac:dyDescent="0.15">
      <c r="A21" s="230">
        <f t="shared" si="2"/>
        <v>18</v>
      </c>
      <c r="B21" s="231" t="s">
        <v>251</v>
      </c>
      <c r="C21" s="231" t="s">
        <v>252</v>
      </c>
      <c r="D21" s="231" t="s">
        <v>248</v>
      </c>
      <c r="E21" s="231"/>
      <c r="F21" s="232"/>
      <c r="G21" s="220">
        <v>42326</v>
      </c>
      <c r="H21" s="221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9" defaultRowHeight="13.5" x14ac:dyDescent="0.15"/>
  <cols>
    <col min="1" max="1" width="8.625" style="213" customWidth="1"/>
    <col min="2" max="2" width="18.125" style="213" customWidth="1"/>
    <col min="3" max="3" width="15.375" style="213" customWidth="1"/>
    <col min="4" max="4" width="20" style="213" customWidth="1"/>
    <col min="5" max="5" width="13.75" style="213" customWidth="1"/>
    <col min="6" max="6" width="15" style="213" customWidth="1"/>
    <col min="7" max="8" width="10.625" style="213" customWidth="1"/>
    <col min="9" max="16384" width="9" style="213"/>
  </cols>
  <sheetData>
    <row r="1" spans="1:8" ht="14.25" x14ac:dyDescent="0.15">
      <c r="A1" s="176" t="s">
        <v>73</v>
      </c>
      <c r="B1" s="414" t="s">
        <v>142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144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>
        <v>42273</v>
      </c>
      <c r="H4" s="201" t="s">
        <v>21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326</v>
      </c>
      <c r="E5" s="198"/>
      <c r="F5" s="199"/>
      <c r="G5" s="200">
        <v>42273</v>
      </c>
      <c r="H5" s="201" t="s">
        <v>21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>
        <v>42273</v>
      </c>
      <c r="H6" s="201" t="s">
        <v>21</v>
      </c>
    </row>
    <row r="7" spans="1:8" x14ac:dyDescent="0.15">
      <c r="A7" s="147">
        <f t="shared" ref="A7:A22" si="1">ROW()-3</f>
        <v>4</v>
      </c>
      <c r="B7" s="148" t="s">
        <v>223</v>
      </c>
      <c r="C7" s="148" t="s">
        <v>343</v>
      </c>
      <c r="D7" s="148" t="s">
        <v>217</v>
      </c>
      <c r="E7" s="148">
        <v>80</v>
      </c>
      <c r="F7" s="149"/>
      <c r="G7" s="188">
        <v>42273</v>
      </c>
      <c r="H7" s="151" t="s">
        <v>21</v>
      </c>
    </row>
    <row r="8" spans="1:8" x14ac:dyDescent="0.15">
      <c r="A8" s="147">
        <f t="shared" si="1"/>
        <v>5</v>
      </c>
      <c r="B8" s="148" t="s">
        <v>229</v>
      </c>
      <c r="C8" s="148" t="s">
        <v>367</v>
      </c>
      <c r="D8" s="148" t="s">
        <v>217</v>
      </c>
      <c r="E8" s="148">
        <v>400</v>
      </c>
      <c r="F8" s="149"/>
      <c r="G8" s="188">
        <v>42307</v>
      </c>
      <c r="H8" s="151" t="s">
        <v>89</v>
      </c>
    </row>
    <row r="9" spans="1:8" x14ac:dyDescent="0.15">
      <c r="A9" s="147">
        <f t="shared" si="1"/>
        <v>6</v>
      </c>
      <c r="B9" s="148" t="s">
        <v>329</v>
      </c>
      <c r="C9" s="148" t="s">
        <v>368</v>
      </c>
      <c r="D9" s="148" t="s">
        <v>369</v>
      </c>
      <c r="E9" s="148"/>
      <c r="F9" s="149"/>
      <c r="G9" s="188">
        <v>42273</v>
      </c>
      <c r="H9" s="151" t="s">
        <v>21</v>
      </c>
    </row>
    <row r="10" spans="1:8" x14ac:dyDescent="0.15">
      <c r="A10" s="147">
        <f t="shared" si="1"/>
        <v>7</v>
      </c>
      <c r="B10" s="148" t="s">
        <v>370</v>
      </c>
      <c r="C10" s="148" t="s">
        <v>371</v>
      </c>
      <c r="D10" s="148" t="s">
        <v>372</v>
      </c>
      <c r="E10" s="148"/>
      <c r="F10" s="149"/>
      <c r="G10" s="188">
        <v>42273</v>
      </c>
      <c r="H10" s="151" t="s">
        <v>21</v>
      </c>
    </row>
    <row r="11" spans="1:8" x14ac:dyDescent="0.15">
      <c r="A11" s="189">
        <v>8</v>
      </c>
      <c r="B11" s="190" t="s">
        <v>373</v>
      </c>
      <c r="C11" s="190" t="s">
        <v>374</v>
      </c>
      <c r="D11" s="190" t="s">
        <v>375</v>
      </c>
      <c r="E11" s="190"/>
      <c r="F11" s="191"/>
      <c r="G11" s="192">
        <v>42287</v>
      </c>
      <c r="H11" s="193" t="s">
        <v>89</v>
      </c>
    </row>
    <row r="12" spans="1:8" x14ac:dyDescent="0.15">
      <c r="A12" s="189">
        <v>9</v>
      </c>
      <c r="B12" s="190" t="s">
        <v>376</v>
      </c>
      <c r="C12" s="190" t="s">
        <v>377</v>
      </c>
      <c r="D12" s="190" t="s">
        <v>217</v>
      </c>
      <c r="E12" s="190">
        <v>800</v>
      </c>
      <c r="F12" s="191"/>
      <c r="G12" s="192">
        <v>42287</v>
      </c>
      <c r="H12" s="193" t="s">
        <v>89</v>
      </c>
    </row>
    <row r="13" spans="1:8" x14ac:dyDescent="0.15">
      <c r="A13" s="147">
        <f t="shared" si="1"/>
        <v>10</v>
      </c>
      <c r="B13" s="148" t="s">
        <v>239</v>
      </c>
      <c r="C13" s="148" t="s">
        <v>240</v>
      </c>
      <c r="D13" s="148" t="s">
        <v>241</v>
      </c>
      <c r="E13" s="148"/>
      <c r="F13" s="149"/>
      <c r="G13" s="188">
        <v>42273</v>
      </c>
      <c r="H13" s="151" t="s">
        <v>21</v>
      </c>
    </row>
    <row r="14" spans="1:8" x14ac:dyDescent="0.15">
      <c r="A14" s="147">
        <f t="shared" si="1"/>
        <v>11</v>
      </c>
      <c r="B14" s="148" t="s">
        <v>378</v>
      </c>
      <c r="C14" s="148" t="s">
        <v>379</v>
      </c>
      <c r="D14" s="148" t="s">
        <v>248</v>
      </c>
      <c r="E14" s="148"/>
      <c r="F14" s="149"/>
      <c r="G14" s="188">
        <v>42273</v>
      </c>
      <c r="H14" s="151" t="s">
        <v>21</v>
      </c>
    </row>
    <row r="15" spans="1:8" x14ac:dyDescent="0.15">
      <c r="A15" s="147">
        <f t="shared" si="1"/>
        <v>12</v>
      </c>
      <c r="B15" s="148" t="s">
        <v>380</v>
      </c>
      <c r="C15" s="148" t="s">
        <v>367</v>
      </c>
      <c r="D15" s="148" t="s">
        <v>217</v>
      </c>
      <c r="E15" s="148">
        <v>800</v>
      </c>
      <c r="F15" s="149"/>
      <c r="G15" s="188">
        <v>42273</v>
      </c>
      <c r="H15" s="151" t="s">
        <v>21</v>
      </c>
    </row>
    <row r="16" spans="1:8" x14ac:dyDescent="0.15">
      <c r="A16" s="147">
        <f t="shared" si="1"/>
        <v>13</v>
      </c>
      <c r="B16" s="148" t="s">
        <v>324</v>
      </c>
      <c r="C16" s="148" t="s">
        <v>325</v>
      </c>
      <c r="D16" s="148" t="s">
        <v>217</v>
      </c>
      <c r="E16" s="148">
        <v>2000</v>
      </c>
      <c r="F16" s="149"/>
      <c r="G16" s="188">
        <v>42273</v>
      </c>
      <c r="H16" s="151" t="s">
        <v>21</v>
      </c>
    </row>
    <row r="17" spans="1:8" x14ac:dyDescent="0.15">
      <c r="A17" s="147">
        <f t="shared" si="1"/>
        <v>14</v>
      </c>
      <c r="B17" s="148" t="s">
        <v>381</v>
      </c>
      <c r="C17" s="148" t="s">
        <v>382</v>
      </c>
      <c r="D17" s="148" t="s">
        <v>383</v>
      </c>
      <c r="E17" s="148"/>
      <c r="F17" s="149"/>
      <c r="G17" s="188">
        <v>42273</v>
      </c>
      <c r="H17" s="151" t="s">
        <v>21</v>
      </c>
    </row>
    <row r="18" spans="1:8" x14ac:dyDescent="0.15">
      <c r="A18" s="147">
        <f t="shared" si="1"/>
        <v>15</v>
      </c>
      <c r="B18" s="148" t="s">
        <v>384</v>
      </c>
      <c r="C18" s="148" t="s">
        <v>385</v>
      </c>
      <c r="D18" s="148" t="s">
        <v>241</v>
      </c>
      <c r="E18" s="148"/>
      <c r="F18" s="149"/>
      <c r="G18" s="188">
        <v>42273</v>
      </c>
      <c r="H18" s="151" t="s">
        <v>21</v>
      </c>
    </row>
    <row r="19" spans="1:8" x14ac:dyDescent="0.15">
      <c r="A19" s="197">
        <f t="shared" si="1"/>
        <v>16</v>
      </c>
      <c r="B19" s="198" t="s">
        <v>244</v>
      </c>
      <c r="C19" s="198" t="s">
        <v>245</v>
      </c>
      <c r="D19" s="198" t="s">
        <v>211</v>
      </c>
      <c r="E19" s="198"/>
      <c r="F19" s="199"/>
      <c r="G19" s="200">
        <v>42273</v>
      </c>
      <c r="H19" s="214" t="s">
        <v>21</v>
      </c>
    </row>
    <row r="20" spans="1:8" x14ac:dyDescent="0.15">
      <c r="A20" s="197">
        <f t="shared" si="1"/>
        <v>17</v>
      </c>
      <c r="B20" s="198" t="s">
        <v>246</v>
      </c>
      <c r="C20" s="198" t="s">
        <v>247</v>
      </c>
      <c r="D20" s="198" t="s">
        <v>248</v>
      </c>
      <c r="E20" s="198"/>
      <c r="F20" s="199"/>
      <c r="G20" s="200">
        <v>42273</v>
      </c>
      <c r="H20" s="214" t="s">
        <v>21</v>
      </c>
    </row>
    <row r="21" spans="1:8" x14ac:dyDescent="0.15">
      <c r="A21" s="197">
        <f t="shared" si="1"/>
        <v>18</v>
      </c>
      <c r="B21" s="198" t="s">
        <v>249</v>
      </c>
      <c r="C21" s="198" t="s">
        <v>250</v>
      </c>
      <c r="D21" s="198" t="s">
        <v>211</v>
      </c>
      <c r="E21" s="198"/>
      <c r="F21" s="199"/>
      <c r="G21" s="200">
        <v>42273</v>
      </c>
      <c r="H21" s="214" t="s">
        <v>21</v>
      </c>
    </row>
    <row r="22" spans="1:8" x14ac:dyDescent="0.15">
      <c r="A22" s="202">
        <f t="shared" si="1"/>
        <v>19</v>
      </c>
      <c r="B22" s="203" t="s">
        <v>251</v>
      </c>
      <c r="C22" s="203" t="s">
        <v>252</v>
      </c>
      <c r="D22" s="203" t="s">
        <v>248</v>
      </c>
      <c r="E22" s="203"/>
      <c r="F22" s="204"/>
      <c r="G22" s="215">
        <v>42273</v>
      </c>
      <c r="H22" s="216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9" defaultRowHeight="13.5" x14ac:dyDescent="0.15"/>
  <cols>
    <col min="1" max="1" width="8.625" style="213" customWidth="1"/>
    <col min="2" max="2" width="18.125" style="213" customWidth="1"/>
    <col min="3" max="3" width="15.375" style="213" customWidth="1"/>
    <col min="4" max="4" width="20" style="213" customWidth="1"/>
    <col min="5" max="5" width="13.75" style="213" customWidth="1"/>
    <col min="6" max="6" width="15" style="213" customWidth="1"/>
    <col min="7" max="8" width="10.625" style="213" customWidth="1"/>
    <col min="9" max="16384" width="9" style="213"/>
  </cols>
  <sheetData>
    <row r="1" spans="1:8" ht="14.25" x14ac:dyDescent="0.15">
      <c r="A1" s="176" t="s">
        <v>73</v>
      </c>
      <c r="B1" s="414" t="s">
        <v>145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147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>
        <v>42273</v>
      </c>
      <c r="H4" s="201" t="s">
        <v>21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326</v>
      </c>
      <c r="E5" s="198"/>
      <c r="F5" s="199"/>
      <c r="G5" s="200">
        <v>42273</v>
      </c>
      <c r="H5" s="201" t="s">
        <v>21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>
        <v>42273</v>
      </c>
      <c r="H6" s="201" t="s">
        <v>21</v>
      </c>
    </row>
    <row r="7" spans="1:8" x14ac:dyDescent="0.15">
      <c r="A7" s="147">
        <f t="shared" ref="A7:A19" si="1">ROW()-3</f>
        <v>4</v>
      </c>
      <c r="B7" s="148" t="s">
        <v>378</v>
      </c>
      <c r="C7" s="148" t="s">
        <v>379</v>
      </c>
      <c r="D7" s="148" t="s">
        <v>248</v>
      </c>
      <c r="E7" s="148"/>
      <c r="F7" s="149"/>
      <c r="G7" s="188">
        <v>42273</v>
      </c>
      <c r="H7" s="151" t="s">
        <v>21</v>
      </c>
    </row>
    <row r="8" spans="1:8" x14ac:dyDescent="0.15">
      <c r="A8" s="147">
        <f t="shared" si="1"/>
        <v>5</v>
      </c>
      <c r="B8" s="148" t="s">
        <v>223</v>
      </c>
      <c r="C8" s="148" t="s">
        <v>343</v>
      </c>
      <c r="D8" s="148" t="s">
        <v>217</v>
      </c>
      <c r="E8" s="148">
        <v>80</v>
      </c>
      <c r="F8" s="149"/>
      <c r="G8" s="188">
        <v>42273</v>
      </c>
      <c r="H8" s="151" t="s">
        <v>21</v>
      </c>
    </row>
    <row r="9" spans="1:8" x14ac:dyDescent="0.15">
      <c r="A9" s="130">
        <f t="shared" si="1"/>
        <v>6</v>
      </c>
      <c r="B9" s="131" t="s">
        <v>229</v>
      </c>
      <c r="C9" s="131" t="s">
        <v>367</v>
      </c>
      <c r="D9" s="131" t="s">
        <v>217</v>
      </c>
      <c r="E9" s="131">
        <v>400</v>
      </c>
      <c r="F9" s="132"/>
      <c r="G9" s="133">
        <v>42307</v>
      </c>
      <c r="H9" s="134" t="s">
        <v>89</v>
      </c>
    </row>
    <row r="10" spans="1:8" x14ac:dyDescent="0.15">
      <c r="A10" s="147">
        <f t="shared" si="1"/>
        <v>7</v>
      </c>
      <c r="B10" s="148" t="s">
        <v>329</v>
      </c>
      <c r="C10" s="148" t="s">
        <v>368</v>
      </c>
      <c r="D10" s="148" t="s">
        <v>369</v>
      </c>
      <c r="E10" s="148"/>
      <c r="F10" s="149"/>
      <c r="G10" s="188">
        <v>42273</v>
      </c>
      <c r="H10" s="151" t="s">
        <v>21</v>
      </c>
    </row>
    <row r="11" spans="1:8" x14ac:dyDescent="0.15">
      <c r="A11" s="147">
        <f t="shared" si="1"/>
        <v>8</v>
      </c>
      <c r="B11" s="148" t="s">
        <v>370</v>
      </c>
      <c r="C11" s="148" t="s">
        <v>371</v>
      </c>
      <c r="D11" s="148" t="s">
        <v>372</v>
      </c>
      <c r="E11" s="148"/>
      <c r="F11" s="149"/>
      <c r="G11" s="188">
        <v>42273</v>
      </c>
      <c r="H11" s="151" t="s">
        <v>21</v>
      </c>
    </row>
    <row r="12" spans="1:8" x14ac:dyDescent="0.15">
      <c r="A12" s="147">
        <f t="shared" si="1"/>
        <v>9</v>
      </c>
      <c r="B12" s="148" t="s">
        <v>380</v>
      </c>
      <c r="C12" s="148" t="s">
        <v>367</v>
      </c>
      <c r="D12" s="148" t="s">
        <v>217</v>
      </c>
      <c r="E12" s="148">
        <v>800</v>
      </c>
      <c r="F12" s="149"/>
      <c r="G12" s="188">
        <v>42273</v>
      </c>
      <c r="H12" s="151" t="s">
        <v>21</v>
      </c>
    </row>
    <row r="13" spans="1:8" x14ac:dyDescent="0.15">
      <c r="A13" s="147">
        <f t="shared" si="1"/>
        <v>10</v>
      </c>
      <c r="B13" s="148" t="s">
        <v>324</v>
      </c>
      <c r="C13" s="148" t="s">
        <v>325</v>
      </c>
      <c r="D13" s="148" t="s">
        <v>217</v>
      </c>
      <c r="E13" s="148">
        <v>2000</v>
      </c>
      <c r="F13" s="149"/>
      <c r="G13" s="188">
        <v>42273</v>
      </c>
      <c r="H13" s="151" t="s">
        <v>21</v>
      </c>
    </row>
    <row r="14" spans="1:8" x14ac:dyDescent="0.15">
      <c r="A14" s="147">
        <f t="shared" si="1"/>
        <v>11</v>
      </c>
      <c r="B14" s="148" t="s">
        <v>381</v>
      </c>
      <c r="C14" s="148" t="s">
        <v>382</v>
      </c>
      <c r="D14" s="148" t="s">
        <v>383</v>
      </c>
      <c r="E14" s="148"/>
      <c r="F14" s="149"/>
      <c r="G14" s="188">
        <v>42273</v>
      </c>
      <c r="H14" s="151" t="s">
        <v>21</v>
      </c>
    </row>
    <row r="15" spans="1:8" x14ac:dyDescent="0.15">
      <c r="A15" s="147">
        <f t="shared" si="1"/>
        <v>12</v>
      </c>
      <c r="B15" s="148" t="s">
        <v>384</v>
      </c>
      <c r="C15" s="148" t="s">
        <v>385</v>
      </c>
      <c r="D15" s="148" t="s">
        <v>241</v>
      </c>
      <c r="E15" s="148"/>
      <c r="F15" s="149"/>
      <c r="G15" s="188">
        <v>42273</v>
      </c>
      <c r="H15" s="151" t="s">
        <v>21</v>
      </c>
    </row>
    <row r="16" spans="1:8" x14ac:dyDescent="0.15">
      <c r="A16" s="197">
        <f t="shared" si="1"/>
        <v>13</v>
      </c>
      <c r="B16" s="198" t="s">
        <v>244</v>
      </c>
      <c r="C16" s="198" t="s">
        <v>245</v>
      </c>
      <c r="D16" s="198" t="s">
        <v>211</v>
      </c>
      <c r="E16" s="198"/>
      <c r="F16" s="199"/>
      <c r="G16" s="200">
        <v>42273</v>
      </c>
      <c r="H16" s="214" t="s">
        <v>21</v>
      </c>
    </row>
    <row r="17" spans="1:8" x14ac:dyDescent="0.15">
      <c r="A17" s="197">
        <f t="shared" si="1"/>
        <v>14</v>
      </c>
      <c r="B17" s="198" t="s">
        <v>246</v>
      </c>
      <c r="C17" s="198" t="s">
        <v>247</v>
      </c>
      <c r="D17" s="198" t="s">
        <v>248</v>
      </c>
      <c r="E17" s="198"/>
      <c r="F17" s="199"/>
      <c r="G17" s="200">
        <v>42273</v>
      </c>
      <c r="H17" s="214" t="s">
        <v>21</v>
      </c>
    </row>
    <row r="18" spans="1:8" x14ac:dyDescent="0.15">
      <c r="A18" s="197">
        <f t="shared" si="1"/>
        <v>15</v>
      </c>
      <c r="B18" s="198" t="s">
        <v>249</v>
      </c>
      <c r="C18" s="198" t="s">
        <v>250</v>
      </c>
      <c r="D18" s="198" t="s">
        <v>211</v>
      </c>
      <c r="E18" s="198"/>
      <c r="F18" s="199"/>
      <c r="G18" s="200">
        <v>42273</v>
      </c>
      <c r="H18" s="214" t="s">
        <v>21</v>
      </c>
    </row>
    <row r="19" spans="1:8" x14ac:dyDescent="0.15">
      <c r="A19" s="202">
        <f t="shared" si="1"/>
        <v>16</v>
      </c>
      <c r="B19" s="203" t="s">
        <v>251</v>
      </c>
      <c r="C19" s="203" t="s">
        <v>252</v>
      </c>
      <c r="D19" s="203" t="s">
        <v>248</v>
      </c>
      <c r="E19" s="203"/>
      <c r="F19" s="204"/>
      <c r="G19" s="215">
        <v>42273</v>
      </c>
      <c r="H19" s="216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13.75" defaultRowHeight="13.5" x14ac:dyDescent="0.15"/>
  <cols>
    <col min="4" max="4" width="18.875" customWidth="1"/>
  </cols>
  <sheetData>
    <row r="1" spans="1:8" ht="14.25" x14ac:dyDescent="0.15">
      <c r="A1" s="176" t="s">
        <v>73</v>
      </c>
      <c r="B1" s="414" t="s">
        <v>148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147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205">
        <f>ROW()-3</f>
        <v>1</v>
      </c>
      <c r="B4" s="206" t="s">
        <v>210</v>
      </c>
      <c r="C4" s="206" t="s">
        <v>12</v>
      </c>
      <c r="D4" s="206" t="s">
        <v>211</v>
      </c>
      <c r="E4" s="206"/>
      <c r="F4" s="207"/>
      <c r="G4" s="208">
        <v>42287</v>
      </c>
      <c r="H4" s="209" t="s">
        <v>89</v>
      </c>
    </row>
    <row r="5" spans="1:8" x14ac:dyDescent="0.15">
      <c r="A5" s="205">
        <f t="shared" ref="A5" si="0">ROW()-3</f>
        <v>2</v>
      </c>
      <c r="B5" s="206" t="s">
        <v>212</v>
      </c>
      <c r="C5" s="206" t="s">
        <v>213</v>
      </c>
      <c r="D5" s="206" t="s">
        <v>326</v>
      </c>
      <c r="E5" s="206"/>
      <c r="F5" s="207"/>
      <c r="G5" s="208">
        <v>42287</v>
      </c>
      <c r="H5" s="209" t="s">
        <v>89</v>
      </c>
    </row>
    <row r="6" spans="1:8" x14ac:dyDescent="0.15">
      <c r="A6" s="205">
        <v>3</v>
      </c>
      <c r="B6" s="206" t="s">
        <v>215</v>
      </c>
      <c r="C6" s="206" t="s">
        <v>216</v>
      </c>
      <c r="D6" s="206" t="s">
        <v>217</v>
      </c>
      <c r="E6" s="206">
        <v>40</v>
      </c>
      <c r="F6" s="207"/>
      <c r="G6" s="208">
        <v>42287</v>
      </c>
      <c r="H6" s="209" t="s">
        <v>89</v>
      </c>
    </row>
    <row r="7" spans="1:8" x14ac:dyDescent="0.15">
      <c r="A7" s="189">
        <f t="shared" ref="A7:A22" si="1">ROW()-3</f>
        <v>4</v>
      </c>
      <c r="B7" s="190" t="s">
        <v>223</v>
      </c>
      <c r="C7" s="190" t="s">
        <v>386</v>
      </c>
      <c r="D7" s="190" t="s">
        <v>217</v>
      </c>
      <c r="E7" s="190">
        <v>80</v>
      </c>
      <c r="F7" s="191"/>
      <c r="G7" s="192">
        <v>42287</v>
      </c>
      <c r="H7" s="193" t="s">
        <v>89</v>
      </c>
    </row>
    <row r="8" spans="1:8" x14ac:dyDescent="0.15">
      <c r="A8" s="130">
        <f t="shared" si="1"/>
        <v>5</v>
      </c>
      <c r="B8" s="131" t="s">
        <v>229</v>
      </c>
      <c r="C8" s="131" t="s">
        <v>367</v>
      </c>
      <c r="D8" s="131" t="s">
        <v>217</v>
      </c>
      <c r="E8" s="131">
        <v>400</v>
      </c>
      <c r="F8" s="132"/>
      <c r="G8" s="133">
        <v>42307</v>
      </c>
      <c r="H8" s="134" t="s">
        <v>89</v>
      </c>
    </row>
    <row r="9" spans="1:8" x14ac:dyDescent="0.15">
      <c r="A9" s="189">
        <f t="shared" si="1"/>
        <v>6</v>
      </c>
      <c r="B9" s="190" t="s">
        <v>329</v>
      </c>
      <c r="C9" s="190" t="s">
        <v>368</v>
      </c>
      <c r="D9" s="190" t="s">
        <v>369</v>
      </c>
      <c r="E9" s="190"/>
      <c r="F9" s="191"/>
      <c r="G9" s="192">
        <v>42287</v>
      </c>
      <c r="H9" s="193" t="s">
        <v>89</v>
      </c>
    </row>
    <row r="10" spans="1:8" x14ac:dyDescent="0.15">
      <c r="A10" s="189">
        <f t="shared" si="1"/>
        <v>7</v>
      </c>
      <c r="B10" s="190" t="s">
        <v>370</v>
      </c>
      <c r="C10" s="190" t="s">
        <v>371</v>
      </c>
      <c r="D10" s="190" t="s">
        <v>372</v>
      </c>
      <c r="E10" s="190"/>
      <c r="F10" s="191"/>
      <c r="G10" s="192">
        <v>42287</v>
      </c>
      <c r="H10" s="193" t="s">
        <v>89</v>
      </c>
    </row>
    <row r="11" spans="1:8" x14ac:dyDescent="0.15">
      <c r="A11" s="189">
        <v>8</v>
      </c>
      <c r="B11" s="190" t="s">
        <v>373</v>
      </c>
      <c r="C11" s="190" t="s">
        <v>374</v>
      </c>
      <c r="D11" s="190" t="s">
        <v>375</v>
      </c>
      <c r="E11" s="190"/>
      <c r="F11" s="191"/>
      <c r="G11" s="192">
        <v>42287</v>
      </c>
      <c r="H11" s="193" t="s">
        <v>89</v>
      </c>
    </row>
    <row r="12" spans="1:8" x14ac:dyDescent="0.15">
      <c r="A12" s="189">
        <v>9</v>
      </c>
      <c r="B12" s="190" t="s">
        <v>376</v>
      </c>
      <c r="C12" s="190" t="s">
        <v>377</v>
      </c>
      <c r="D12" s="190" t="s">
        <v>217</v>
      </c>
      <c r="E12" s="190">
        <v>800</v>
      </c>
      <c r="F12" s="191"/>
      <c r="G12" s="192">
        <v>42287</v>
      </c>
      <c r="H12" s="193" t="s">
        <v>89</v>
      </c>
    </row>
    <row r="13" spans="1:8" x14ac:dyDescent="0.15">
      <c r="A13" s="189">
        <f t="shared" si="1"/>
        <v>10</v>
      </c>
      <c r="B13" s="190" t="s">
        <v>239</v>
      </c>
      <c r="C13" s="190" t="s">
        <v>240</v>
      </c>
      <c r="D13" s="190" t="s">
        <v>241</v>
      </c>
      <c r="E13" s="190"/>
      <c r="F13" s="191"/>
      <c r="G13" s="192">
        <v>42287</v>
      </c>
      <c r="H13" s="193" t="s">
        <v>89</v>
      </c>
    </row>
    <row r="14" spans="1:8" x14ac:dyDescent="0.15">
      <c r="A14" s="189">
        <f t="shared" si="1"/>
        <v>11</v>
      </c>
      <c r="B14" s="190" t="s">
        <v>378</v>
      </c>
      <c r="C14" s="190" t="s">
        <v>379</v>
      </c>
      <c r="D14" s="190" t="s">
        <v>248</v>
      </c>
      <c r="E14" s="190"/>
      <c r="F14" s="191"/>
      <c r="G14" s="192">
        <v>42287</v>
      </c>
      <c r="H14" s="193" t="s">
        <v>89</v>
      </c>
    </row>
    <row r="15" spans="1:8" x14ac:dyDescent="0.15">
      <c r="A15" s="189">
        <f t="shared" si="1"/>
        <v>12</v>
      </c>
      <c r="B15" s="190" t="s">
        <v>380</v>
      </c>
      <c r="C15" s="190" t="s">
        <v>387</v>
      </c>
      <c r="D15" s="190" t="s">
        <v>217</v>
      </c>
      <c r="E15" s="190">
        <v>800</v>
      </c>
      <c r="F15" s="191"/>
      <c r="G15" s="192">
        <v>42287</v>
      </c>
      <c r="H15" s="193" t="s">
        <v>89</v>
      </c>
    </row>
    <row r="16" spans="1:8" x14ac:dyDescent="0.15">
      <c r="A16" s="189">
        <f t="shared" si="1"/>
        <v>13</v>
      </c>
      <c r="B16" s="190" t="s">
        <v>324</v>
      </c>
      <c r="C16" s="190" t="s">
        <v>325</v>
      </c>
      <c r="D16" s="190" t="s">
        <v>217</v>
      </c>
      <c r="E16" s="190">
        <v>2000</v>
      </c>
      <c r="F16" s="191"/>
      <c r="G16" s="192">
        <v>42287</v>
      </c>
      <c r="H16" s="193" t="s">
        <v>89</v>
      </c>
    </row>
    <row r="17" spans="1:8" x14ac:dyDescent="0.15">
      <c r="A17" s="189">
        <f t="shared" si="1"/>
        <v>14</v>
      </c>
      <c r="B17" s="190" t="s">
        <v>381</v>
      </c>
      <c r="C17" s="190" t="s">
        <v>388</v>
      </c>
      <c r="D17" s="190" t="s">
        <v>383</v>
      </c>
      <c r="E17" s="190"/>
      <c r="F17" s="191"/>
      <c r="G17" s="192">
        <v>42287</v>
      </c>
      <c r="H17" s="193" t="s">
        <v>89</v>
      </c>
    </row>
    <row r="18" spans="1:8" x14ac:dyDescent="0.15">
      <c r="A18" s="189">
        <f t="shared" si="1"/>
        <v>15</v>
      </c>
      <c r="B18" s="190" t="s">
        <v>384</v>
      </c>
      <c r="C18" s="190" t="s">
        <v>385</v>
      </c>
      <c r="D18" s="190" t="s">
        <v>241</v>
      </c>
      <c r="E18" s="190"/>
      <c r="F18" s="191"/>
      <c r="G18" s="192">
        <v>42287</v>
      </c>
      <c r="H18" s="193" t="s">
        <v>89</v>
      </c>
    </row>
    <row r="19" spans="1:8" x14ac:dyDescent="0.15">
      <c r="A19" s="205">
        <f t="shared" si="1"/>
        <v>16</v>
      </c>
      <c r="B19" s="206" t="s">
        <v>244</v>
      </c>
      <c r="C19" s="206" t="s">
        <v>245</v>
      </c>
      <c r="D19" s="206" t="s">
        <v>211</v>
      </c>
      <c r="E19" s="206"/>
      <c r="F19" s="207"/>
      <c r="G19" s="208">
        <v>42287</v>
      </c>
      <c r="H19" s="209" t="s">
        <v>89</v>
      </c>
    </row>
    <row r="20" spans="1:8" x14ac:dyDescent="0.15">
      <c r="A20" s="205">
        <f t="shared" si="1"/>
        <v>17</v>
      </c>
      <c r="B20" s="206" t="s">
        <v>246</v>
      </c>
      <c r="C20" s="206" t="s">
        <v>247</v>
      </c>
      <c r="D20" s="206" t="s">
        <v>248</v>
      </c>
      <c r="E20" s="206"/>
      <c r="F20" s="207"/>
      <c r="G20" s="208">
        <v>42287</v>
      </c>
      <c r="H20" s="209" t="s">
        <v>89</v>
      </c>
    </row>
    <row r="21" spans="1:8" x14ac:dyDescent="0.15">
      <c r="A21" s="205">
        <f t="shared" si="1"/>
        <v>18</v>
      </c>
      <c r="B21" s="206" t="s">
        <v>249</v>
      </c>
      <c r="C21" s="206" t="s">
        <v>250</v>
      </c>
      <c r="D21" s="206" t="s">
        <v>211</v>
      </c>
      <c r="E21" s="206"/>
      <c r="F21" s="207"/>
      <c r="G21" s="208">
        <v>42287</v>
      </c>
      <c r="H21" s="209" t="s">
        <v>89</v>
      </c>
    </row>
    <row r="22" spans="1:8" x14ac:dyDescent="0.15">
      <c r="A22" s="210">
        <f t="shared" si="1"/>
        <v>19</v>
      </c>
      <c r="B22" s="211" t="s">
        <v>251</v>
      </c>
      <c r="C22" s="211" t="s">
        <v>252</v>
      </c>
      <c r="D22" s="211" t="s">
        <v>248</v>
      </c>
      <c r="E22" s="211"/>
      <c r="F22" s="212"/>
      <c r="G22" s="208">
        <v>42287</v>
      </c>
      <c r="H22" s="209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H2"/>
    </sheetView>
  </sheetViews>
  <sheetFormatPr defaultColWidth="20.25" defaultRowHeight="13.5" x14ac:dyDescent="0.15"/>
  <sheetData>
    <row r="1" spans="1:8" ht="14.25" x14ac:dyDescent="0.15">
      <c r="A1" s="176" t="s">
        <v>73</v>
      </c>
      <c r="B1" s="414" t="s">
        <v>151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147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97">
        <f>ROW()-3</f>
        <v>1</v>
      </c>
      <c r="B4" s="198" t="s">
        <v>210</v>
      </c>
      <c r="C4" s="198" t="s">
        <v>12</v>
      </c>
      <c r="D4" s="198" t="s">
        <v>211</v>
      </c>
      <c r="E4" s="198"/>
      <c r="F4" s="199"/>
      <c r="G4" s="200">
        <v>42293</v>
      </c>
      <c r="H4" s="201" t="s">
        <v>89</v>
      </c>
    </row>
    <row r="5" spans="1:8" x14ac:dyDescent="0.15">
      <c r="A5" s="197">
        <f t="shared" ref="A5" si="0">ROW()-3</f>
        <v>2</v>
      </c>
      <c r="B5" s="198" t="s">
        <v>212</v>
      </c>
      <c r="C5" s="198" t="s">
        <v>213</v>
      </c>
      <c r="D5" s="198" t="s">
        <v>326</v>
      </c>
      <c r="E5" s="198"/>
      <c r="F5" s="199"/>
      <c r="G5" s="200">
        <v>42293</v>
      </c>
      <c r="H5" s="201" t="s">
        <v>89</v>
      </c>
    </row>
    <row r="6" spans="1:8" x14ac:dyDescent="0.15">
      <c r="A6" s="197">
        <v>3</v>
      </c>
      <c r="B6" s="198" t="s">
        <v>215</v>
      </c>
      <c r="C6" s="198" t="s">
        <v>216</v>
      </c>
      <c r="D6" s="198" t="s">
        <v>217</v>
      </c>
      <c r="E6" s="198">
        <v>40</v>
      </c>
      <c r="F6" s="199"/>
      <c r="G6" s="200">
        <v>42293</v>
      </c>
      <c r="H6" s="201" t="s">
        <v>89</v>
      </c>
    </row>
    <row r="7" spans="1:8" x14ac:dyDescent="0.15">
      <c r="A7" s="147">
        <f t="shared" ref="A7:A22" si="1">ROW()-3</f>
        <v>4</v>
      </c>
      <c r="B7" s="148" t="s">
        <v>223</v>
      </c>
      <c r="C7" s="148" t="s">
        <v>386</v>
      </c>
      <c r="D7" s="148" t="s">
        <v>217</v>
      </c>
      <c r="E7" s="148">
        <v>80</v>
      </c>
      <c r="F7" s="149"/>
      <c r="G7" s="188">
        <v>42293</v>
      </c>
      <c r="H7" s="151" t="s">
        <v>89</v>
      </c>
    </row>
    <row r="8" spans="1:8" x14ac:dyDescent="0.15">
      <c r="A8" s="130">
        <f t="shared" si="1"/>
        <v>5</v>
      </c>
      <c r="B8" s="131" t="s">
        <v>229</v>
      </c>
      <c r="C8" s="131" t="s">
        <v>367</v>
      </c>
      <c r="D8" s="131" t="s">
        <v>217</v>
      </c>
      <c r="E8" s="131">
        <v>400</v>
      </c>
      <c r="F8" s="132"/>
      <c r="G8" s="133">
        <v>42307</v>
      </c>
      <c r="H8" s="134" t="s">
        <v>89</v>
      </c>
    </row>
    <row r="9" spans="1:8" x14ac:dyDescent="0.15">
      <c r="A9" s="147">
        <f t="shared" si="1"/>
        <v>6</v>
      </c>
      <c r="B9" s="148" t="s">
        <v>329</v>
      </c>
      <c r="C9" s="148" t="s">
        <v>368</v>
      </c>
      <c r="D9" s="148" t="s">
        <v>369</v>
      </c>
      <c r="E9" s="148"/>
      <c r="F9" s="149"/>
      <c r="G9" s="188">
        <v>42293</v>
      </c>
      <c r="H9" s="151" t="s">
        <v>89</v>
      </c>
    </row>
    <row r="10" spans="1:8" x14ac:dyDescent="0.15">
      <c r="A10" s="147">
        <f t="shared" si="1"/>
        <v>7</v>
      </c>
      <c r="B10" s="148" t="s">
        <v>370</v>
      </c>
      <c r="C10" s="148" t="s">
        <v>371</v>
      </c>
      <c r="D10" s="148" t="s">
        <v>372</v>
      </c>
      <c r="E10" s="148"/>
      <c r="F10" s="149"/>
      <c r="G10" s="188">
        <v>42293</v>
      </c>
      <c r="H10" s="151" t="s">
        <v>89</v>
      </c>
    </row>
    <row r="11" spans="1:8" x14ac:dyDescent="0.15">
      <c r="A11" s="147">
        <v>8</v>
      </c>
      <c r="B11" s="148" t="s">
        <v>373</v>
      </c>
      <c r="C11" s="148" t="s">
        <v>374</v>
      </c>
      <c r="D11" s="148" t="s">
        <v>375</v>
      </c>
      <c r="E11" s="148"/>
      <c r="F11" s="149"/>
      <c r="G11" s="188">
        <v>42293</v>
      </c>
      <c r="H11" s="151" t="s">
        <v>89</v>
      </c>
    </row>
    <row r="12" spans="1:8" x14ac:dyDescent="0.15">
      <c r="A12" s="147">
        <v>9</v>
      </c>
      <c r="B12" s="148" t="s">
        <v>376</v>
      </c>
      <c r="C12" s="148" t="s">
        <v>377</v>
      </c>
      <c r="D12" s="148" t="s">
        <v>217</v>
      </c>
      <c r="E12" s="148">
        <v>800</v>
      </c>
      <c r="F12" s="149"/>
      <c r="G12" s="188">
        <v>42293</v>
      </c>
      <c r="H12" s="151" t="s">
        <v>89</v>
      </c>
    </row>
    <row r="13" spans="1:8" x14ac:dyDescent="0.15">
      <c r="A13" s="147">
        <f t="shared" si="1"/>
        <v>10</v>
      </c>
      <c r="B13" s="148" t="s">
        <v>239</v>
      </c>
      <c r="C13" s="148" t="s">
        <v>240</v>
      </c>
      <c r="D13" s="148" t="s">
        <v>241</v>
      </c>
      <c r="E13" s="148"/>
      <c r="F13" s="149"/>
      <c r="G13" s="188">
        <v>42293</v>
      </c>
      <c r="H13" s="151" t="s">
        <v>89</v>
      </c>
    </row>
    <row r="14" spans="1:8" x14ac:dyDescent="0.15">
      <c r="A14" s="147">
        <f t="shared" si="1"/>
        <v>11</v>
      </c>
      <c r="B14" s="148" t="s">
        <v>378</v>
      </c>
      <c r="C14" s="148" t="s">
        <v>379</v>
      </c>
      <c r="D14" s="148" t="s">
        <v>248</v>
      </c>
      <c r="E14" s="148"/>
      <c r="F14" s="149"/>
      <c r="G14" s="188">
        <v>42293</v>
      </c>
      <c r="H14" s="151" t="s">
        <v>89</v>
      </c>
    </row>
    <row r="15" spans="1:8" x14ac:dyDescent="0.15">
      <c r="A15" s="147">
        <f t="shared" si="1"/>
        <v>12</v>
      </c>
      <c r="B15" s="148" t="s">
        <v>380</v>
      </c>
      <c r="C15" s="148" t="s">
        <v>387</v>
      </c>
      <c r="D15" s="148" t="s">
        <v>217</v>
      </c>
      <c r="E15" s="148">
        <v>800</v>
      </c>
      <c r="F15" s="149"/>
      <c r="G15" s="188">
        <v>42293</v>
      </c>
      <c r="H15" s="151" t="s">
        <v>89</v>
      </c>
    </row>
    <row r="16" spans="1:8" x14ac:dyDescent="0.15">
      <c r="A16" s="147">
        <f t="shared" si="1"/>
        <v>13</v>
      </c>
      <c r="B16" s="148" t="s">
        <v>324</v>
      </c>
      <c r="C16" s="148" t="s">
        <v>325</v>
      </c>
      <c r="D16" s="148" t="s">
        <v>217</v>
      </c>
      <c r="E16" s="148">
        <v>2000</v>
      </c>
      <c r="F16" s="149"/>
      <c r="G16" s="188">
        <v>42293</v>
      </c>
      <c r="H16" s="151" t="s">
        <v>89</v>
      </c>
    </row>
    <row r="17" spans="1:8" x14ac:dyDescent="0.15">
      <c r="A17" s="147">
        <f t="shared" si="1"/>
        <v>14</v>
      </c>
      <c r="B17" s="148" t="s">
        <v>381</v>
      </c>
      <c r="C17" s="148" t="s">
        <v>388</v>
      </c>
      <c r="D17" s="148" t="s">
        <v>383</v>
      </c>
      <c r="E17" s="148"/>
      <c r="F17" s="149"/>
      <c r="G17" s="188">
        <v>42293</v>
      </c>
      <c r="H17" s="151" t="s">
        <v>89</v>
      </c>
    </row>
    <row r="18" spans="1:8" x14ac:dyDescent="0.15">
      <c r="A18" s="147">
        <f t="shared" si="1"/>
        <v>15</v>
      </c>
      <c r="B18" s="148" t="s">
        <v>384</v>
      </c>
      <c r="C18" s="148" t="s">
        <v>385</v>
      </c>
      <c r="D18" s="148" t="s">
        <v>241</v>
      </c>
      <c r="E18" s="148"/>
      <c r="F18" s="149"/>
      <c r="G18" s="188">
        <v>42293</v>
      </c>
      <c r="H18" s="151" t="s">
        <v>89</v>
      </c>
    </row>
    <row r="19" spans="1:8" x14ac:dyDescent="0.15">
      <c r="A19" s="197">
        <f t="shared" si="1"/>
        <v>16</v>
      </c>
      <c r="B19" s="198" t="s">
        <v>244</v>
      </c>
      <c r="C19" s="198" t="s">
        <v>245</v>
      </c>
      <c r="D19" s="198" t="s">
        <v>211</v>
      </c>
      <c r="E19" s="198"/>
      <c r="F19" s="199"/>
      <c r="G19" s="200">
        <v>42293</v>
      </c>
      <c r="H19" s="201" t="s">
        <v>89</v>
      </c>
    </row>
    <row r="20" spans="1:8" x14ac:dyDescent="0.15">
      <c r="A20" s="197">
        <f t="shared" si="1"/>
        <v>17</v>
      </c>
      <c r="B20" s="198" t="s">
        <v>246</v>
      </c>
      <c r="C20" s="198" t="s">
        <v>247</v>
      </c>
      <c r="D20" s="198" t="s">
        <v>248</v>
      </c>
      <c r="E20" s="198"/>
      <c r="F20" s="199"/>
      <c r="G20" s="200">
        <v>42293</v>
      </c>
      <c r="H20" s="201" t="s">
        <v>89</v>
      </c>
    </row>
    <row r="21" spans="1:8" x14ac:dyDescent="0.15">
      <c r="A21" s="197">
        <f t="shared" si="1"/>
        <v>18</v>
      </c>
      <c r="B21" s="198" t="s">
        <v>249</v>
      </c>
      <c r="C21" s="198" t="s">
        <v>250</v>
      </c>
      <c r="D21" s="198" t="s">
        <v>211</v>
      </c>
      <c r="E21" s="198"/>
      <c r="F21" s="199"/>
      <c r="G21" s="200">
        <v>42293</v>
      </c>
      <c r="H21" s="201" t="s">
        <v>89</v>
      </c>
    </row>
    <row r="22" spans="1:8" x14ac:dyDescent="0.15">
      <c r="A22" s="202">
        <f t="shared" si="1"/>
        <v>19</v>
      </c>
      <c r="B22" s="203" t="s">
        <v>251</v>
      </c>
      <c r="C22" s="203" t="s">
        <v>252</v>
      </c>
      <c r="D22" s="203" t="s">
        <v>248</v>
      </c>
      <c r="E22" s="203"/>
      <c r="F22" s="204"/>
      <c r="G22" s="200">
        <v>42293</v>
      </c>
      <c r="H22" s="201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27" sqref="I27"/>
    </sheetView>
  </sheetViews>
  <sheetFormatPr defaultColWidth="19.125" defaultRowHeight="13.5" x14ac:dyDescent="0.15"/>
  <cols>
    <col min="4" max="4" width="21" customWidth="1"/>
  </cols>
  <sheetData>
    <row r="1" spans="1:8" ht="14.25" x14ac:dyDescent="0.15">
      <c r="A1" s="176" t="s">
        <v>73</v>
      </c>
      <c r="B1" s="414" t="s">
        <v>154</v>
      </c>
      <c r="C1" s="414"/>
      <c r="D1" s="414"/>
      <c r="E1" s="414"/>
      <c r="F1" s="414"/>
      <c r="G1" s="415" t="s">
        <v>206</v>
      </c>
      <c r="H1" s="416"/>
    </row>
    <row r="2" spans="1:8" ht="14.25" x14ac:dyDescent="0.15">
      <c r="A2" s="177" t="s">
        <v>14</v>
      </c>
      <c r="B2" s="417" t="s">
        <v>156</v>
      </c>
      <c r="C2" s="417"/>
      <c r="D2" s="417"/>
      <c r="E2" s="417"/>
      <c r="F2" s="417"/>
      <c r="G2" s="418" t="s">
        <v>207</v>
      </c>
      <c r="H2" s="419"/>
    </row>
    <row r="3" spans="1:8" x14ac:dyDescent="0.15">
      <c r="A3" s="178" t="s">
        <v>12</v>
      </c>
      <c r="B3" s="179" t="s">
        <v>290</v>
      </c>
      <c r="C3" s="179" t="s">
        <v>291</v>
      </c>
      <c r="D3" s="179" t="s">
        <v>208</v>
      </c>
      <c r="E3" s="180" t="s">
        <v>209</v>
      </c>
      <c r="F3" s="179" t="s">
        <v>15</v>
      </c>
      <c r="G3" s="181" t="s">
        <v>16</v>
      </c>
      <c r="H3" s="182" t="s">
        <v>17</v>
      </c>
    </row>
    <row r="4" spans="1:8" x14ac:dyDescent="0.15">
      <c r="A4" s="183">
        <f>ROW()-3</f>
        <v>1</v>
      </c>
      <c r="B4" s="184" t="s">
        <v>210</v>
      </c>
      <c r="C4" s="184" t="s">
        <v>12</v>
      </c>
      <c r="D4" s="184" t="s">
        <v>211</v>
      </c>
      <c r="E4" s="184"/>
      <c r="F4" s="185"/>
      <c r="G4" s="186">
        <v>42298</v>
      </c>
      <c r="H4" s="187" t="s">
        <v>89</v>
      </c>
    </row>
    <row r="5" spans="1:8" x14ac:dyDescent="0.15">
      <c r="A5" s="183">
        <f t="shared" ref="A5" si="0">ROW()-3</f>
        <v>2</v>
      </c>
      <c r="B5" s="184" t="s">
        <v>212</v>
      </c>
      <c r="C5" s="184" t="s">
        <v>213</v>
      </c>
      <c r="D5" s="184" t="s">
        <v>326</v>
      </c>
      <c r="E5" s="184"/>
      <c r="F5" s="185"/>
      <c r="G5" s="186">
        <v>42298</v>
      </c>
      <c r="H5" s="187" t="s">
        <v>89</v>
      </c>
    </row>
    <row r="6" spans="1:8" x14ac:dyDescent="0.15">
      <c r="A6" s="183">
        <v>3</v>
      </c>
      <c r="B6" s="184" t="s">
        <v>215</v>
      </c>
      <c r="C6" s="184" t="s">
        <v>216</v>
      </c>
      <c r="D6" s="184" t="s">
        <v>217</v>
      </c>
      <c r="E6" s="184">
        <v>40</v>
      </c>
      <c r="F6" s="185"/>
      <c r="G6" s="186">
        <v>42298</v>
      </c>
      <c r="H6" s="187" t="s">
        <v>89</v>
      </c>
    </row>
    <row r="7" spans="1:8" x14ac:dyDescent="0.15">
      <c r="A7" s="147">
        <v>4</v>
      </c>
      <c r="B7" s="148" t="s">
        <v>297</v>
      </c>
      <c r="C7" s="148" t="s">
        <v>298</v>
      </c>
      <c r="D7" s="148" t="s">
        <v>211</v>
      </c>
      <c r="E7" s="148"/>
      <c r="F7" s="149"/>
      <c r="G7" s="188">
        <v>42310</v>
      </c>
      <c r="H7" s="151" t="s">
        <v>89</v>
      </c>
    </row>
    <row r="8" spans="1:8" x14ac:dyDescent="0.15">
      <c r="A8" s="147">
        <f t="shared" ref="A8:A24" si="1">ROW()-3</f>
        <v>5</v>
      </c>
      <c r="B8" s="148" t="s">
        <v>223</v>
      </c>
      <c r="C8" s="148" t="s">
        <v>389</v>
      </c>
      <c r="D8" s="148" t="s">
        <v>217</v>
      </c>
      <c r="E8" s="148">
        <v>80</v>
      </c>
      <c r="F8" s="149"/>
      <c r="G8" s="188">
        <v>42298</v>
      </c>
      <c r="H8" s="151" t="s">
        <v>89</v>
      </c>
    </row>
    <row r="9" spans="1:8" x14ac:dyDescent="0.15">
      <c r="A9" s="130">
        <f t="shared" si="1"/>
        <v>6</v>
      </c>
      <c r="B9" s="131" t="s">
        <v>728</v>
      </c>
      <c r="C9" s="131" t="s">
        <v>729</v>
      </c>
      <c r="D9" s="131" t="s">
        <v>390</v>
      </c>
      <c r="E9" s="131"/>
      <c r="F9" s="132"/>
      <c r="G9" s="133">
        <v>42326</v>
      </c>
      <c r="H9" s="134" t="s">
        <v>89</v>
      </c>
    </row>
    <row r="10" spans="1:8" x14ac:dyDescent="0.15">
      <c r="A10" s="189">
        <f t="shared" si="1"/>
        <v>7</v>
      </c>
      <c r="B10" s="190" t="s">
        <v>370</v>
      </c>
      <c r="C10" s="190" t="s">
        <v>371</v>
      </c>
      <c r="D10" s="190" t="s">
        <v>391</v>
      </c>
      <c r="E10" s="190"/>
      <c r="F10" s="191"/>
      <c r="G10" s="192">
        <v>42298</v>
      </c>
      <c r="H10" s="193" t="s">
        <v>89</v>
      </c>
    </row>
    <row r="11" spans="1:8" x14ac:dyDescent="0.15">
      <c r="A11" s="189">
        <f t="shared" si="1"/>
        <v>8</v>
      </c>
      <c r="B11" s="190" t="s">
        <v>239</v>
      </c>
      <c r="C11" s="190" t="s">
        <v>240</v>
      </c>
      <c r="D11" s="190" t="s">
        <v>241</v>
      </c>
      <c r="E11" s="190"/>
      <c r="F11" s="191"/>
      <c r="G11" s="192">
        <v>42298</v>
      </c>
      <c r="H11" s="193" t="s">
        <v>89</v>
      </c>
    </row>
    <row r="12" spans="1:8" x14ac:dyDescent="0.15">
      <c r="A12" s="189">
        <v>9</v>
      </c>
      <c r="B12" s="190" t="s">
        <v>392</v>
      </c>
      <c r="C12" s="190" t="s">
        <v>393</v>
      </c>
      <c r="D12" s="190" t="s">
        <v>730</v>
      </c>
      <c r="E12" s="190"/>
      <c r="F12" s="191"/>
      <c r="G12" s="192">
        <v>42326</v>
      </c>
      <c r="H12" s="193" t="s">
        <v>89</v>
      </c>
    </row>
    <row r="13" spans="1:8" x14ac:dyDescent="0.15">
      <c r="A13" s="189">
        <v>10</v>
      </c>
      <c r="B13" s="190" t="s">
        <v>394</v>
      </c>
      <c r="C13" s="190" t="s">
        <v>395</v>
      </c>
      <c r="D13" s="190" t="s">
        <v>396</v>
      </c>
      <c r="E13" s="190"/>
      <c r="F13" s="191"/>
      <c r="G13" s="192">
        <v>42326</v>
      </c>
      <c r="H13" s="193" t="s">
        <v>89</v>
      </c>
    </row>
    <row r="14" spans="1:8" x14ac:dyDescent="0.15">
      <c r="A14" s="189">
        <v>11</v>
      </c>
      <c r="B14" s="190" t="s">
        <v>397</v>
      </c>
      <c r="C14" s="190" t="s">
        <v>398</v>
      </c>
      <c r="D14" s="190" t="s">
        <v>396</v>
      </c>
      <c r="E14" s="190"/>
      <c r="F14" s="191"/>
      <c r="G14" s="192">
        <v>42326</v>
      </c>
      <c r="H14" s="193" t="s">
        <v>89</v>
      </c>
    </row>
    <row r="15" spans="1:8" x14ac:dyDescent="0.15">
      <c r="A15" s="189">
        <v>12</v>
      </c>
      <c r="B15" s="190" t="s">
        <v>399</v>
      </c>
      <c r="C15" s="190" t="s">
        <v>400</v>
      </c>
      <c r="D15" s="190" t="s">
        <v>396</v>
      </c>
      <c r="E15" s="190"/>
      <c r="F15" s="191"/>
      <c r="G15" s="192">
        <v>42326</v>
      </c>
      <c r="H15" s="193" t="s">
        <v>89</v>
      </c>
    </row>
    <row r="16" spans="1:8" x14ac:dyDescent="0.15">
      <c r="A16" s="147">
        <v>13</v>
      </c>
      <c r="B16" s="148" t="s">
        <v>373</v>
      </c>
      <c r="C16" s="148" t="s">
        <v>374</v>
      </c>
      <c r="D16" s="148" t="s">
        <v>401</v>
      </c>
      <c r="E16" s="148"/>
      <c r="F16" s="149"/>
      <c r="G16" s="188">
        <v>42298</v>
      </c>
      <c r="H16" s="151" t="s">
        <v>89</v>
      </c>
    </row>
    <row r="17" spans="1:8" x14ac:dyDescent="0.15">
      <c r="A17" s="147">
        <v>14</v>
      </c>
      <c r="B17" s="148" t="s">
        <v>376</v>
      </c>
      <c r="C17" s="148" t="s">
        <v>377</v>
      </c>
      <c r="D17" s="148" t="s">
        <v>217</v>
      </c>
      <c r="E17" s="148">
        <v>800</v>
      </c>
      <c r="F17" s="149"/>
      <c r="G17" s="188">
        <v>42298</v>
      </c>
      <c r="H17" s="151" t="s">
        <v>89</v>
      </c>
    </row>
    <row r="18" spans="1:8" x14ac:dyDescent="0.15">
      <c r="A18" s="147">
        <v>15</v>
      </c>
      <c r="B18" s="148" t="s">
        <v>324</v>
      </c>
      <c r="C18" s="148" t="s">
        <v>325</v>
      </c>
      <c r="D18" s="148" t="s">
        <v>217</v>
      </c>
      <c r="E18" s="148">
        <v>2000</v>
      </c>
      <c r="F18" s="149"/>
      <c r="G18" s="188">
        <v>42298</v>
      </c>
      <c r="H18" s="151" t="s">
        <v>89</v>
      </c>
    </row>
    <row r="19" spans="1:8" x14ac:dyDescent="0.15">
      <c r="A19" s="147">
        <f t="shared" si="1"/>
        <v>16</v>
      </c>
      <c r="B19" s="148" t="s">
        <v>381</v>
      </c>
      <c r="C19" s="148" t="s">
        <v>402</v>
      </c>
      <c r="D19" s="148" t="s">
        <v>403</v>
      </c>
      <c r="E19" s="148"/>
      <c r="F19" s="149"/>
      <c r="G19" s="188">
        <v>42298</v>
      </c>
      <c r="H19" s="151" t="s">
        <v>89</v>
      </c>
    </row>
    <row r="20" spans="1:8" x14ac:dyDescent="0.15">
      <c r="A20" s="147">
        <f t="shared" si="1"/>
        <v>17</v>
      </c>
      <c r="B20" s="148" t="s">
        <v>384</v>
      </c>
      <c r="C20" s="148" t="s">
        <v>385</v>
      </c>
      <c r="D20" s="148" t="s">
        <v>241</v>
      </c>
      <c r="E20" s="148"/>
      <c r="F20" s="149"/>
      <c r="G20" s="188">
        <v>42298</v>
      </c>
      <c r="H20" s="151" t="s">
        <v>89</v>
      </c>
    </row>
    <row r="21" spans="1:8" x14ac:dyDescent="0.15">
      <c r="A21" s="183">
        <f t="shared" si="1"/>
        <v>18</v>
      </c>
      <c r="B21" s="184" t="s">
        <v>244</v>
      </c>
      <c r="C21" s="184" t="s">
        <v>245</v>
      </c>
      <c r="D21" s="184" t="s">
        <v>211</v>
      </c>
      <c r="E21" s="184"/>
      <c r="F21" s="185"/>
      <c r="G21" s="186">
        <v>42298</v>
      </c>
      <c r="H21" s="187" t="s">
        <v>89</v>
      </c>
    </row>
    <row r="22" spans="1:8" x14ac:dyDescent="0.15">
      <c r="A22" s="183">
        <f t="shared" si="1"/>
        <v>19</v>
      </c>
      <c r="B22" s="184" t="s">
        <v>246</v>
      </c>
      <c r="C22" s="184" t="s">
        <v>247</v>
      </c>
      <c r="D22" s="184" t="s">
        <v>248</v>
      </c>
      <c r="E22" s="184"/>
      <c r="F22" s="185"/>
      <c r="G22" s="186">
        <v>42298</v>
      </c>
      <c r="H22" s="187" t="s">
        <v>89</v>
      </c>
    </row>
    <row r="23" spans="1:8" x14ac:dyDescent="0.15">
      <c r="A23" s="183">
        <f t="shared" si="1"/>
        <v>20</v>
      </c>
      <c r="B23" s="184" t="s">
        <v>249</v>
      </c>
      <c r="C23" s="184" t="s">
        <v>250</v>
      </c>
      <c r="D23" s="184" t="s">
        <v>211</v>
      </c>
      <c r="E23" s="184"/>
      <c r="F23" s="185"/>
      <c r="G23" s="186">
        <v>42298</v>
      </c>
      <c r="H23" s="187" t="s">
        <v>89</v>
      </c>
    </row>
    <row r="24" spans="1:8" x14ac:dyDescent="0.15">
      <c r="A24" s="194">
        <f t="shared" si="1"/>
        <v>21</v>
      </c>
      <c r="B24" s="195" t="s">
        <v>251</v>
      </c>
      <c r="C24" s="195" t="s">
        <v>252</v>
      </c>
      <c r="D24" s="195" t="s">
        <v>248</v>
      </c>
      <c r="E24" s="195"/>
      <c r="F24" s="196"/>
      <c r="G24" s="186">
        <v>42298</v>
      </c>
      <c r="H24" s="187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2" sqref="G2:H2"/>
    </sheetView>
  </sheetViews>
  <sheetFormatPr defaultColWidth="9" defaultRowHeight="13.5" x14ac:dyDescent="0.15"/>
  <cols>
    <col min="2" max="2" width="16.125" customWidth="1"/>
    <col min="3" max="3" width="13.125" customWidth="1"/>
    <col min="4" max="4" width="35.5" customWidth="1"/>
    <col min="5" max="5" width="4.75" customWidth="1"/>
    <col min="6" max="6" width="17.5" customWidth="1"/>
    <col min="7" max="7" width="20.5" customWidth="1"/>
    <col min="8" max="8" width="18" customWidth="1"/>
  </cols>
  <sheetData>
    <row r="1" spans="1:8" ht="14.25" x14ac:dyDescent="0.15">
      <c r="A1" s="155" t="s">
        <v>73</v>
      </c>
      <c r="B1" s="424" t="s">
        <v>157</v>
      </c>
      <c r="C1" s="424"/>
      <c r="D1" s="424"/>
      <c r="E1" s="424"/>
      <c r="F1" s="424"/>
      <c r="G1" s="415" t="s">
        <v>206</v>
      </c>
      <c r="H1" s="416"/>
    </row>
    <row r="2" spans="1:8" ht="14.25" x14ac:dyDescent="0.15">
      <c r="A2" s="156" t="s">
        <v>14</v>
      </c>
      <c r="B2" s="425" t="s">
        <v>159</v>
      </c>
      <c r="C2" s="425"/>
      <c r="D2" s="425"/>
      <c r="E2" s="425"/>
      <c r="F2" s="425"/>
      <c r="G2" s="418" t="s">
        <v>207</v>
      </c>
      <c r="H2" s="419"/>
    </row>
    <row r="3" spans="1:8" x14ac:dyDescent="0.15">
      <c r="A3" s="157" t="s">
        <v>12</v>
      </c>
      <c r="B3" s="158" t="s">
        <v>14</v>
      </c>
      <c r="C3" s="158" t="s">
        <v>33</v>
      </c>
      <c r="D3" s="158" t="s">
        <v>208</v>
      </c>
      <c r="E3" s="159" t="s">
        <v>209</v>
      </c>
      <c r="F3" s="158" t="s">
        <v>15</v>
      </c>
      <c r="G3" s="160" t="s">
        <v>16</v>
      </c>
      <c r="H3" s="161" t="s">
        <v>17</v>
      </c>
    </row>
    <row r="4" spans="1:8" x14ac:dyDescent="0.15">
      <c r="A4" s="163">
        <f>ROW()-3</f>
        <v>1</v>
      </c>
      <c r="B4" s="163" t="s">
        <v>210</v>
      </c>
      <c r="C4" s="163" t="s">
        <v>12</v>
      </c>
      <c r="D4" s="163" t="s">
        <v>211</v>
      </c>
      <c r="E4" s="163"/>
      <c r="F4" s="163"/>
      <c r="G4" s="164">
        <v>42275</v>
      </c>
      <c r="H4" s="163" t="s">
        <v>89</v>
      </c>
    </row>
    <row r="5" spans="1:8" x14ac:dyDescent="0.15">
      <c r="A5" s="163">
        <f t="shared" ref="A5" si="0">ROW()-3</f>
        <v>2</v>
      </c>
      <c r="B5" s="163" t="s">
        <v>212</v>
      </c>
      <c r="C5" s="163" t="s">
        <v>213</v>
      </c>
      <c r="D5" s="163" t="s">
        <v>326</v>
      </c>
      <c r="E5" s="163"/>
      <c r="F5" s="163"/>
      <c r="G5" s="164">
        <v>42275</v>
      </c>
      <c r="H5" s="163" t="s">
        <v>89</v>
      </c>
    </row>
    <row r="6" spans="1:8" x14ac:dyDescent="0.15">
      <c r="A6" s="162">
        <v>3</v>
      </c>
      <c r="B6" s="163" t="s">
        <v>215</v>
      </c>
      <c r="C6" s="163" t="s">
        <v>216</v>
      </c>
      <c r="D6" s="163" t="s">
        <v>217</v>
      </c>
      <c r="E6" s="163">
        <v>40</v>
      </c>
      <c r="F6" s="163"/>
      <c r="G6" s="164">
        <v>42275</v>
      </c>
      <c r="H6" s="163" t="s">
        <v>89</v>
      </c>
    </row>
    <row r="7" spans="1:8" x14ac:dyDescent="0.15">
      <c r="A7" s="166">
        <f t="shared" ref="A7:A14" si="1">ROW()-3</f>
        <v>4</v>
      </c>
      <c r="B7" s="167" t="s">
        <v>218</v>
      </c>
      <c r="C7" s="167" t="s">
        <v>219</v>
      </c>
      <c r="D7" s="167" t="s">
        <v>217</v>
      </c>
      <c r="E7" s="167">
        <v>40</v>
      </c>
      <c r="F7" s="167"/>
      <c r="G7" s="168">
        <v>42275</v>
      </c>
      <c r="H7" s="175" t="s">
        <v>89</v>
      </c>
    </row>
    <row r="8" spans="1:8" x14ac:dyDescent="0.15">
      <c r="A8" s="166">
        <f t="shared" si="1"/>
        <v>5</v>
      </c>
      <c r="B8" s="167" t="s">
        <v>223</v>
      </c>
      <c r="C8" s="167" t="s">
        <v>224</v>
      </c>
      <c r="D8" s="167" t="s">
        <v>217</v>
      </c>
      <c r="E8" s="167">
        <v>80</v>
      </c>
      <c r="F8" s="167"/>
      <c r="G8" s="168">
        <v>42275</v>
      </c>
      <c r="H8" s="175" t="s">
        <v>89</v>
      </c>
    </row>
    <row r="9" spans="1:8" x14ac:dyDescent="0.15">
      <c r="A9" s="166">
        <f t="shared" si="1"/>
        <v>6</v>
      </c>
      <c r="B9" s="167" t="s">
        <v>229</v>
      </c>
      <c r="C9" s="167" t="s">
        <v>404</v>
      </c>
      <c r="D9" s="167" t="s">
        <v>217</v>
      </c>
      <c r="E9" s="167">
        <v>200</v>
      </c>
      <c r="F9" s="167"/>
      <c r="G9" s="168">
        <v>42275</v>
      </c>
      <c r="H9" s="175" t="s">
        <v>89</v>
      </c>
    </row>
    <row r="10" spans="1:8" x14ac:dyDescent="0.15">
      <c r="A10" s="166">
        <f t="shared" si="1"/>
        <v>7</v>
      </c>
      <c r="B10" s="167" t="s">
        <v>242</v>
      </c>
      <c r="C10" s="167" t="s">
        <v>388</v>
      </c>
      <c r="D10" s="167" t="s">
        <v>217</v>
      </c>
      <c r="E10" s="167">
        <v>800</v>
      </c>
      <c r="F10" s="167"/>
      <c r="G10" s="168">
        <v>42275</v>
      </c>
      <c r="H10" s="175" t="s">
        <v>89</v>
      </c>
    </row>
    <row r="11" spans="1:8" x14ac:dyDescent="0.15">
      <c r="A11" s="162">
        <f t="shared" si="1"/>
        <v>8</v>
      </c>
      <c r="B11" s="163" t="s">
        <v>244</v>
      </c>
      <c r="C11" s="163" t="s">
        <v>245</v>
      </c>
      <c r="D11" s="163" t="s">
        <v>211</v>
      </c>
      <c r="E11" s="163"/>
      <c r="F11" s="163"/>
      <c r="G11" s="164">
        <v>42275</v>
      </c>
      <c r="H11" s="163" t="s">
        <v>89</v>
      </c>
    </row>
    <row r="12" spans="1:8" x14ac:dyDescent="0.15">
      <c r="A12" s="162">
        <f t="shared" si="1"/>
        <v>9</v>
      </c>
      <c r="B12" s="163" t="s">
        <v>246</v>
      </c>
      <c r="C12" s="163" t="s">
        <v>247</v>
      </c>
      <c r="D12" s="163" t="s">
        <v>248</v>
      </c>
      <c r="E12" s="163"/>
      <c r="F12" s="163"/>
      <c r="G12" s="164">
        <v>42275</v>
      </c>
      <c r="H12" s="163" t="s">
        <v>89</v>
      </c>
    </row>
    <row r="13" spans="1:8" x14ac:dyDescent="0.15">
      <c r="A13" s="162">
        <f t="shared" si="1"/>
        <v>10</v>
      </c>
      <c r="B13" s="163" t="s">
        <v>249</v>
      </c>
      <c r="C13" s="163" t="s">
        <v>250</v>
      </c>
      <c r="D13" s="163" t="s">
        <v>211</v>
      </c>
      <c r="E13" s="163"/>
      <c r="F13" s="163"/>
      <c r="G13" s="164">
        <v>42275</v>
      </c>
      <c r="H13" s="163" t="s">
        <v>89</v>
      </c>
    </row>
    <row r="14" spans="1:8" x14ac:dyDescent="0.15">
      <c r="A14" s="171">
        <f t="shared" si="1"/>
        <v>11</v>
      </c>
      <c r="B14" s="172" t="s">
        <v>251</v>
      </c>
      <c r="C14" s="172" t="s">
        <v>252</v>
      </c>
      <c r="D14" s="172" t="s">
        <v>248</v>
      </c>
      <c r="E14" s="172"/>
      <c r="F14" s="172"/>
      <c r="G14" s="164">
        <v>42275</v>
      </c>
      <c r="H14" s="163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H2"/>
    </sheetView>
  </sheetViews>
  <sheetFormatPr defaultColWidth="9" defaultRowHeight="13.5" x14ac:dyDescent="0.15"/>
  <cols>
    <col min="2" max="2" width="18.25" customWidth="1"/>
    <col min="3" max="3" width="18.625" customWidth="1"/>
    <col min="4" max="4" width="21" customWidth="1"/>
    <col min="6" max="6" width="31.375" customWidth="1"/>
    <col min="7" max="7" width="10.25" customWidth="1"/>
  </cols>
  <sheetData>
    <row r="1" spans="1:8" ht="14.25" x14ac:dyDescent="0.15">
      <c r="A1" s="155" t="s">
        <v>73</v>
      </c>
      <c r="B1" s="426" t="s">
        <v>160</v>
      </c>
      <c r="C1" s="427"/>
      <c r="D1" s="427"/>
      <c r="E1" s="427"/>
      <c r="F1" s="428"/>
      <c r="G1" s="415" t="s">
        <v>206</v>
      </c>
      <c r="H1" s="416"/>
    </row>
    <row r="2" spans="1:8" ht="14.25" x14ac:dyDescent="0.15">
      <c r="A2" s="156" t="s">
        <v>14</v>
      </c>
      <c r="B2" s="429" t="s">
        <v>162</v>
      </c>
      <c r="C2" s="430"/>
      <c r="D2" s="430"/>
      <c r="E2" s="430"/>
      <c r="F2" s="431"/>
      <c r="G2" s="418" t="s">
        <v>207</v>
      </c>
      <c r="H2" s="419"/>
    </row>
    <row r="3" spans="1:8" x14ac:dyDescent="0.15">
      <c r="A3" s="157" t="s">
        <v>12</v>
      </c>
      <c r="B3" s="158" t="s">
        <v>14</v>
      </c>
      <c r="C3" s="158" t="s">
        <v>33</v>
      </c>
      <c r="D3" s="158" t="s">
        <v>208</v>
      </c>
      <c r="E3" s="159" t="s">
        <v>209</v>
      </c>
      <c r="F3" s="158" t="s">
        <v>15</v>
      </c>
      <c r="G3" s="160" t="s">
        <v>16</v>
      </c>
      <c r="H3" s="161" t="s">
        <v>17</v>
      </c>
    </row>
    <row r="4" spans="1:8" x14ac:dyDescent="0.15">
      <c r="A4" s="162">
        <f>ROW()-3</f>
        <v>1</v>
      </c>
      <c r="B4" s="163" t="s">
        <v>210</v>
      </c>
      <c r="C4" s="163" t="s">
        <v>12</v>
      </c>
      <c r="D4" s="163" t="s">
        <v>211</v>
      </c>
      <c r="E4" s="163"/>
      <c r="F4" s="163"/>
      <c r="G4" s="164">
        <v>42275</v>
      </c>
      <c r="H4" s="165" t="s">
        <v>89</v>
      </c>
    </row>
    <row r="5" spans="1:8" x14ac:dyDescent="0.15">
      <c r="A5" s="162">
        <f t="shared" ref="A5" si="0">ROW()-3</f>
        <v>2</v>
      </c>
      <c r="B5" s="163" t="s">
        <v>212</v>
      </c>
      <c r="C5" s="163" t="s">
        <v>213</v>
      </c>
      <c r="D5" s="163" t="s">
        <v>326</v>
      </c>
      <c r="E5" s="163"/>
      <c r="F5" s="163"/>
      <c r="G5" s="164">
        <v>42275</v>
      </c>
      <c r="H5" s="165" t="s">
        <v>89</v>
      </c>
    </row>
    <row r="6" spans="1:8" x14ac:dyDescent="0.15">
      <c r="A6" s="162">
        <v>3</v>
      </c>
      <c r="B6" s="163" t="s">
        <v>215</v>
      </c>
      <c r="C6" s="163" t="s">
        <v>216</v>
      </c>
      <c r="D6" s="163" t="s">
        <v>217</v>
      </c>
      <c r="E6" s="163">
        <v>40</v>
      </c>
      <c r="F6" s="163"/>
      <c r="G6" s="164">
        <v>42275</v>
      </c>
      <c r="H6" s="165" t="s">
        <v>89</v>
      </c>
    </row>
    <row r="7" spans="1:8" x14ac:dyDescent="0.15">
      <c r="A7" s="166">
        <f t="shared" ref="A7:A21" si="1">ROW()-3</f>
        <v>4</v>
      </c>
      <c r="B7" s="167" t="s">
        <v>405</v>
      </c>
      <c r="C7" s="167" t="s">
        <v>406</v>
      </c>
      <c r="D7" s="167" t="s">
        <v>211</v>
      </c>
      <c r="E7" s="167"/>
      <c r="F7" s="167" t="s">
        <v>407</v>
      </c>
      <c r="G7" s="168">
        <v>42275</v>
      </c>
      <c r="H7" s="169" t="s">
        <v>89</v>
      </c>
    </row>
    <row r="8" spans="1:8" x14ac:dyDescent="0.15">
      <c r="A8" s="166">
        <f t="shared" si="1"/>
        <v>5</v>
      </c>
      <c r="B8" s="167" t="s">
        <v>329</v>
      </c>
      <c r="C8" s="167" t="s">
        <v>368</v>
      </c>
      <c r="D8" s="170" t="s">
        <v>408</v>
      </c>
      <c r="E8" s="167"/>
      <c r="F8" s="167" t="s">
        <v>368</v>
      </c>
      <c r="G8" s="168">
        <v>42275</v>
      </c>
      <c r="H8" s="169" t="s">
        <v>89</v>
      </c>
    </row>
    <row r="9" spans="1:8" x14ac:dyDescent="0.15">
      <c r="A9" s="166">
        <f t="shared" si="1"/>
        <v>6</v>
      </c>
      <c r="B9" s="167" t="s">
        <v>409</v>
      </c>
      <c r="C9" s="167" t="s">
        <v>410</v>
      </c>
      <c r="D9" s="167" t="s">
        <v>411</v>
      </c>
      <c r="E9" s="167"/>
      <c r="F9" s="167" t="s">
        <v>412</v>
      </c>
      <c r="G9" s="168">
        <v>42275</v>
      </c>
      <c r="H9" s="169" t="s">
        <v>89</v>
      </c>
    </row>
    <row r="10" spans="1:8" x14ac:dyDescent="0.15">
      <c r="A10" s="166">
        <v>7</v>
      </c>
      <c r="B10" s="167" t="s">
        <v>413</v>
      </c>
      <c r="C10" s="167" t="s">
        <v>414</v>
      </c>
      <c r="D10" s="167" t="s">
        <v>415</v>
      </c>
      <c r="E10" s="167"/>
      <c r="F10" s="167"/>
      <c r="G10" s="168">
        <v>42284</v>
      </c>
      <c r="H10" s="169" t="s">
        <v>89</v>
      </c>
    </row>
    <row r="11" spans="1:8" x14ac:dyDescent="0.15">
      <c r="A11" s="166">
        <f t="shared" si="1"/>
        <v>8</v>
      </c>
      <c r="B11" s="167" t="s">
        <v>218</v>
      </c>
      <c r="C11" s="167" t="s">
        <v>416</v>
      </c>
      <c r="D11" s="167" t="s">
        <v>217</v>
      </c>
      <c r="E11" s="167">
        <v>40</v>
      </c>
      <c r="F11" s="167" t="s">
        <v>417</v>
      </c>
      <c r="G11" s="168">
        <v>42275</v>
      </c>
      <c r="H11" s="169" t="s">
        <v>89</v>
      </c>
    </row>
    <row r="12" spans="1:8" x14ac:dyDescent="0.15">
      <c r="A12" s="166">
        <f t="shared" si="1"/>
        <v>9</v>
      </c>
      <c r="B12" s="167" t="s">
        <v>223</v>
      </c>
      <c r="C12" s="167" t="s">
        <v>224</v>
      </c>
      <c r="D12" s="167" t="s">
        <v>217</v>
      </c>
      <c r="E12" s="167">
        <v>80</v>
      </c>
      <c r="F12" s="167"/>
      <c r="G12" s="168">
        <v>42275</v>
      </c>
      <c r="H12" s="169" t="s">
        <v>89</v>
      </c>
    </row>
    <row r="13" spans="1:8" x14ac:dyDescent="0.15">
      <c r="A13" s="166">
        <f t="shared" si="1"/>
        <v>10</v>
      </c>
      <c r="B13" s="167" t="s">
        <v>394</v>
      </c>
      <c r="C13" s="167" t="s">
        <v>395</v>
      </c>
      <c r="D13" s="167" t="s">
        <v>248</v>
      </c>
      <c r="E13" s="167"/>
      <c r="F13" s="167"/>
      <c r="G13" s="168">
        <v>42275</v>
      </c>
      <c r="H13" s="169" t="s">
        <v>89</v>
      </c>
    </row>
    <row r="14" spans="1:8" x14ac:dyDescent="0.15">
      <c r="A14" s="166">
        <f t="shared" si="1"/>
        <v>11</v>
      </c>
      <c r="B14" s="167" t="s">
        <v>397</v>
      </c>
      <c r="C14" s="167" t="s">
        <v>398</v>
      </c>
      <c r="D14" s="167" t="s">
        <v>248</v>
      </c>
      <c r="E14" s="167"/>
      <c r="F14" s="167"/>
      <c r="G14" s="168">
        <v>42275</v>
      </c>
      <c r="H14" s="169" t="s">
        <v>89</v>
      </c>
    </row>
    <row r="15" spans="1:8" x14ac:dyDescent="0.15">
      <c r="A15" s="166">
        <f t="shared" si="1"/>
        <v>12</v>
      </c>
      <c r="B15" s="167" t="s">
        <v>418</v>
      </c>
      <c r="C15" s="167" t="s">
        <v>419</v>
      </c>
      <c r="D15" s="167" t="s">
        <v>217</v>
      </c>
      <c r="E15" s="167">
        <v>800</v>
      </c>
      <c r="F15" s="167"/>
      <c r="G15" s="168">
        <v>42282</v>
      </c>
      <c r="H15" s="169" t="s">
        <v>89</v>
      </c>
    </row>
    <row r="16" spans="1:8" x14ac:dyDescent="0.15">
      <c r="A16" s="166">
        <f t="shared" si="1"/>
        <v>13</v>
      </c>
      <c r="B16" s="167" t="s">
        <v>420</v>
      </c>
      <c r="C16" s="167" t="s">
        <v>421</v>
      </c>
      <c r="D16" s="167" t="s">
        <v>241</v>
      </c>
      <c r="E16" s="167"/>
      <c r="F16" s="167"/>
      <c r="G16" s="168">
        <v>42282</v>
      </c>
      <c r="H16" s="169" t="s">
        <v>89</v>
      </c>
    </row>
    <row r="17" spans="1:8" x14ac:dyDescent="0.15">
      <c r="A17" s="166">
        <f t="shared" si="1"/>
        <v>14</v>
      </c>
      <c r="B17" s="167" t="s">
        <v>242</v>
      </c>
      <c r="C17" s="167" t="s">
        <v>388</v>
      </c>
      <c r="D17" s="167" t="s">
        <v>217</v>
      </c>
      <c r="E17" s="167">
        <v>800</v>
      </c>
      <c r="F17" s="167"/>
      <c r="G17" s="168">
        <v>42275</v>
      </c>
      <c r="H17" s="169" t="s">
        <v>89</v>
      </c>
    </row>
    <row r="18" spans="1:8" x14ac:dyDescent="0.15">
      <c r="A18" s="162">
        <f t="shared" si="1"/>
        <v>15</v>
      </c>
      <c r="B18" s="163" t="s">
        <v>244</v>
      </c>
      <c r="C18" s="163" t="s">
        <v>245</v>
      </c>
      <c r="D18" s="163" t="s">
        <v>211</v>
      </c>
      <c r="E18" s="163"/>
      <c r="F18" s="163"/>
      <c r="G18" s="164">
        <v>42275</v>
      </c>
      <c r="H18" s="165" t="s">
        <v>89</v>
      </c>
    </row>
    <row r="19" spans="1:8" x14ac:dyDescent="0.15">
      <c r="A19" s="162">
        <f t="shared" si="1"/>
        <v>16</v>
      </c>
      <c r="B19" s="163" t="s">
        <v>246</v>
      </c>
      <c r="C19" s="163" t="s">
        <v>247</v>
      </c>
      <c r="D19" s="163" t="s">
        <v>248</v>
      </c>
      <c r="E19" s="163"/>
      <c r="F19" s="163"/>
      <c r="G19" s="164">
        <v>42275</v>
      </c>
      <c r="H19" s="165" t="s">
        <v>89</v>
      </c>
    </row>
    <row r="20" spans="1:8" x14ac:dyDescent="0.15">
      <c r="A20" s="162">
        <f t="shared" si="1"/>
        <v>17</v>
      </c>
      <c r="B20" s="163" t="s">
        <v>249</v>
      </c>
      <c r="C20" s="163" t="s">
        <v>250</v>
      </c>
      <c r="D20" s="163" t="s">
        <v>211</v>
      </c>
      <c r="E20" s="163"/>
      <c r="F20" s="163"/>
      <c r="G20" s="164">
        <v>42275</v>
      </c>
      <c r="H20" s="165" t="s">
        <v>89</v>
      </c>
    </row>
    <row r="21" spans="1:8" x14ac:dyDescent="0.15">
      <c r="A21" s="171">
        <f t="shared" si="1"/>
        <v>18</v>
      </c>
      <c r="B21" s="172" t="s">
        <v>251</v>
      </c>
      <c r="C21" s="172" t="s">
        <v>252</v>
      </c>
      <c r="D21" s="172" t="s">
        <v>248</v>
      </c>
      <c r="E21" s="172"/>
      <c r="F21" s="172"/>
      <c r="G21" s="173">
        <v>42275</v>
      </c>
      <c r="H21" s="17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H2"/>
    </sheetView>
  </sheetViews>
  <sheetFormatPr defaultColWidth="17.625" defaultRowHeight="13.5" x14ac:dyDescent="0.15"/>
  <cols>
    <col min="1" max="1" width="8.625" customWidth="1"/>
    <col min="2" max="2" width="24.875" customWidth="1"/>
    <col min="4" max="4" width="32" customWidth="1"/>
    <col min="7" max="8" width="10.625" style="94" customWidth="1"/>
  </cols>
  <sheetData>
    <row r="1" spans="1:8" ht="14.25" x14ac:dyDescent="0.15">
      <c r="A1" s="58" t="s">
        <v>73</v>
      </c>
      <c r="B1" s="432" t="s">
        <v>164</v>
      </c>
      <c r="C1" s="432"/>
      <c r="D1" s="432"/>
      <c r="E1" s="432"/>
      <c r="F1" s="432"/>
      <c r="G1" s="433" t="s">
        <v>206</v>
      </c>
      <c r="H1" s="434"/>
    </row>
    <row r="2" spans="1:8" ht="14.25" x14ac:dyDescent="0.15">
      <c r="A2" s="59" t="s">
        <v>14</v>
      </c>
      <c r="B2" s="435" t="s">
        <v>422</v>
      </c>
      <c r="C2" s="435"/>
      <c r="D2" s="435"/>
      <c r="E2" s="435"/>
      <c r="F2" s="435"/>
      <c r="G2" s="436" t="s">
        <v>207</v>
      </c>
      <c r="H2" s="437"/>
    </row>
    <row r="3" spans="1:8" x14ac:dyDescent="0.15">
      <c r="A3" s="60" t="s">
        <v>12</v>
      </c>
      <c r="B3" s="61" t="s">
        <v>290</v>
      </c>
      <c r="C3" s="61" t="s">
        <v>291</v>
      </c>
      <c r="D3" s="61" t="s">
        <v>208</v>
      </c>
      <c r="E3" s="62" t="s">
        <v>209</v>
      </c>
      <c r="F3" s="61" t="s">
        <v>15</v>
      </c>
      <c r="G3" s="63" t="s">
        <v>16</v>
      </c>
      <c r="H3" s="64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66"/>
      <c r="G4" s="144">
        <v>42255</v>
      </c>
      <c r="H4" s="68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66"/>
      <c r="G5" s="144">
        <v>42255</v>
      </c>
      <c r="H5" s="68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66"/>
      <c r="G6" s="144">
        <v>42255</v>
      </c>
      <c r="H6" s="68" t="s">
        <v>89</v>
      </c>
    </row>
    <row r="7" spans="1:8" x14ac:dyDescent="0.15">
      <c r="A7" s="22">
        <f t="shared" ref="A7:A9" si="1">ROW()-3</f>
        <v>4</v>
      </c>
      <c r="B7" s="23" t="s">
        <v>218</v>
      </c>
      <c r="C7" s="23" t="s">
        <v>14</v>
      </c>
      <c r="D7" s="23" t="s">
        <v>217</v>
      </c>
      <c r="E7" s="23">
        <v>40</v>
      </c>
      <c r="F7" s="23"/>
      <c r="G7" s="145">
        <v>42304</v>
      </c>
      <c r="H7" s="146" t="s">
        <v>89</v>
      </c>
    </row>
    <row r="8" spans="1:8" x14ac:dyDescent="0.15">
      <c r="A8" s="147">
        <f t="shared" si="1"/>
        <v>5</v>
      </c>
      <c r="B8" s="148" t="s">
        <v>229</v>
      </c>
      <c r="C8" s="148" t="s">
        <v>404</v>
      </c>
      <c r="D8" s="148" t="s">
        <v>217</v>
      </c>
      <c r="E8" s="148">
        <v>400</v>
      </c>
      <c r="F8" s="149"/>
      <c r="G8" s="150">
        <v>42310</v>
      </c>
      <c r="H8" s="151" t="s">
        <v>89</v>
      </c>
    </row>
    <row r="9" spans="1:8" x14ac:dyDescent="0.15">
      <c r="A9" s="22">
        <f t="shared" si="1"/>
        <v>6</v>
      </c>
      <c r="B9" s="23" t="s">
        <v>223</v>
      </c>
      <c r="C9" s="23" t="s">
        <v>224</v>
      </c>
      <c r="D9" s="23" t="s">
        <v>217</v>
      </c>
      <c r="E9" s="23">
        <v>40</v>
      </c>
      <c r="F9" s="23"/>
      <c r="G9" s="145">
        <v>42255</v>
      </c>
      <c r="H9" s="146" t="s">
        <v>89</v>
      </c>
    </row>
    <row r="10" spans="1:8" x14ac:dyDescent="0.15">
      <c r="A10" s="22">
        <v>7</v>
      </c>
      <c r="B10" s="23" t="s">
        <v>302</v>
      </c>
      <c r="C10" s="23" t="s">
        <v>303</v>
      </c>
      <c r="D10" s="23" t="s">
        <v>423</v>
      </c>
      <c r="E10" s="23"/>
      <c r="F10" s="23"/>
      <c r="G10" s="145">
        <v>42320</v>
      </c>
      <c r="H10" s="146" t="s">
        <v>89</v>
      </c>
    </row>
    <row r="11" spans="1:8" x14ac:dyDescent="0.15">
      <c r="A11" s="22">
        <f t="shared" ref="A11:A21" si="2">ROW()-3</f>
        <v>8</v>
      </c>
      <c r="B11" s="23" t="s">
        <v>424</v>
      </c>
      <c r="C11" s="23" t="s">
        <v>425</v>
      </c>
      <c r="D11" s="23" t="s">
        <v>236</v>
      </c>
      <c r="E11" s="23" t="s">
        <v>301</v>
      </c>
      <c r="F11" s="23"/>
      <c r="G11" s="145">
        <v>42304</v>
      </c>
      <c r="H11" s="146" t="s">
        <v>89</v>
      </c>
    </row>
    <row r="12" spans="1:8" x14ac:dyDescent="0.15">
      <c r="A12" s="22">
        <f t="shared" si="2"/>
        <v>9</v>
      </c>
      <c r="B12" s="23" t="s">
        <v>426</v>
      </c>
      <c r="C12" s="23" t="s">
        <v>427</v>
      </c>
      <c r="D12" s="23" t="s">
        <v>241</v>
      </c>
      <c r="E12" s="23"/>
      <c r="F12" s="23"/>
      <c r="G12" s="145">
        <v>42304</v>
      </c>
      <c r="H12" s="146" t="s">
        <v>89</v>
      </c>
    </row>
    <row r="13" spans="1:8" x14ac:dyDescent="0.15">
      <c r="A13" s="22">
        <f t="shared" si="2"/>
        <v>10</v>
      </c>
      <c r="B13" s="23" t="s">
        <v>428</v>
      </c>
      <c r="C13" s="23" t="s">
        <v>429</v>
      </c>
      <c r="D13" s="23" t="s">
        <v>217</v>
      </c>
      <c r="E13" s="23">
        <v>40</v>
      </c>
      <c r="F13" s="23"/>
      <c r="G13" s="145">
        <v>42304</v>
      </c>
      <c r="H13" s="146" t="s">
        <v>89</v>
      </c>
    </row>
    <row r="14" spans="1:8" x14ac:dyDescent="0.15">
      <c r="A14" s="22">
        <f t="shared" si="2"/>
        <v>11</v>
      </c>
      <c r="B14" s="23" t="s">
        <v>430</v>
      </c>
      <c r="C14" s="23" t="s">
        <v>431</v>
      </c>
      <c r="D14" s="23" t="s">
        <v>241</v>
      </c>
      <c r="E14" s="23"/>
      <c r="F14" s="23"/>
      <c r="G14" s="145">
        <v>42304</v>
      </c>
      <c r="H14" s="146" t="s">
        <v>89</v>
      </c>
    </row>
    <row r="15" spans="1:8" x14ac:dyDescent="0.15">
      <c r="A15" s="22">
        <f t="shared" si="2"/>
        <v>12</v>
      </c>
      <c r="B15" s="23" t="s">
        <v>432</v>
      </c>
      <c r="C15" s="23" t="s">
        <v>433</v>
      </c>
      <c r="D15" s="23" t="s">
        <v>241</v>
      </c>
      <c r="E15" s="23"/>
      <c r="F15" s="23"/>
      <c r="G15" s="145">
        <v>42304</v>
      </c>
      <c r="H15" s="146" t="s">
        <v>89</v>
      </c>
    </row>
    <row r="16" spans="1:8" x14ac:dyDescent="0.15">
      <c r="A16" s="22">
        <f t="shared" si="2"/>
        <v>13</v>
      </c>
      <c r="B16" s="23" t="s">
        <v>434</v>
      </c>
      <c r="C16" s="23" t="s">
        <v>435</v>
      </c>
      <c r="D16" s="23" t="s">
        <v>236</v>
      </c>
      <c r="E16" s="23"/>
      <c r="F16" s="23"/>
      <c r="G16" s="145">
        <v>42304</v>
      </c>
      <c r="H16" s="146" t="s">
        <v>89</v>
      </c>
    </row>
    <row r="17" spans="1:8" x14ac:dyDescent="0.15">
      <c r="A17" s="22">
        <f t="shared" si="2"/>
        <v>14</v>
      </c>
      <c r="B17" s="23" t="s">
        <v>242</v>
      </c>
      <c r="C17" s="23" t="s">
        <v>243</v>
      </c>
      <c r="D17" s="23" t="s">
        <v>217</v>
      </c>
      <c r="E17" s="23">
        <v>2000</v>
      </c>
      <c r="F17" s="23"/>
      <c r="G17" s="152">
        <v>42255</v>
      </c>
      <c r="H17" s="72" t="s">
        <v>89</v>
      </c>
    </row>
    <row r="18" spans="1:8" x14ac:dyDescent="0.15">
      <c r="A18" s="65">
        <f t="shared" si="2"/>
        <v>15</v>
      </c>
      <c r="B18" s="66" t="s">
        <v>244</v>
      </c>
      <c r="C18" s="66" t="s">
        <v>245</v>
      </c>
      <c r="D18" s="66" t="s">
        <v>211</v>
      </c>
      <c r="E18" s="66"/>
      <c r="F18" s="66"/>
      <c r="G18" s="144">
        <v>42255</v>
      </c>
      <c r="H18" s="68" t="s">
        <v>89</v>
      </c>
    </row>
    <row r="19" spans="1:8" x14ac:dyDescent="0.15">
      <c r="A19" s="65">
        <f t="shared" si="2"/>
        <v>16</v>
      </c>
      <c r="B19" s="66" t="s">
        <v>246</v>
      </c>
      <c r="C19" s="66" t="s">
        <v>247</v>
      </c>
      <c r="D19" s="66" t="s">
        <v>248</v>
      </c>
      <c r="E19" s="66"/>
      <c r="F19" s="66"/>
      <c r="G19" s="144">
        <v>42255</v>
      </c>
      <c r="H19" s="68" t="s">
        <v>89</v>
      </c>
    </row>
    <row r="20" spans="1:8" x14ac:dyDescent="0.15">
      <c r="A20" s="65">
        <f t="shared" si="2"/>
        <v>17</v>
      </c>
      <c r="B20" s="66" t="s">
        <v>249</v>
      </c>
      <c r="C20" s="66" t="s">
        <v>250</v>
      </c>
      <c r="D20" s="66" t="s">
        <v>211</v>
      </c>
      <c r="E20" s="66"/>
      <c r="F20" s="66"/>
      <c r="G20" s="144">
        <v>42255</v>
      </c>
      <c r="H20" s="68" t="s">
        <v>89</v>
      </c>
    </row>
    <row r="21" spans="1:8" x14ac:dyDescent="0.15">
      <c r="A21" s="76">
        <f t="shared" si="2"/>
        <v>18</v>
      </c>
      <c r="B21" s="77" t="s">
        <v>251</v>
      </c>
      <c r="C21" s="77" t="s">
        <v>252</v>
      </c>
      <c r="D21" s="77" t="s">
        <v>248</v>
      </c>
      <c r="E21" s="77"/>
      <c r="F21" s="77"/>
      <c r="G21" s="153">
        <v>42255</v>
      </c>
      <c r="H21" s="1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ColWidth="14.125" defaultRowHeight="13.5" x14ac:dyDescent="0.15"/>
  <cols>
    <col min="1" max="1" width="9" customWidth="1"/>
    <col min="2" max="2" width="23.75" customWidth="1"/>
  </cols>
  <sheetData>
    <row r="1" spans="1:8" ht="14.25" x14ac:dyDescent="0.15">
      <c r="A1" s="30" t="s">
        <v>73</v>
      </c>
      <c r="B1" s="398" t="s">
        <v>167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436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35">
        <f>ROW()-3</f>
        <v>1</v>
      </c>
      <c r="B4" s="136" t="s">
        <v>210</v>
      </c>
      <c r="C4" s="136" t="s">
        <v>12</v>
      </c>
      <c r="D4" s="136" t="s">
        <v>211</v>
      </c>
      <c r="E4" s="136"/>
      <c r="F4" s="137"/>
      <c r="G4" s="138">
        <v>42312</v>
      </c>
      <c r="H4" s="139" t="s">
        <v>89</v>
      </c>
    </row>
    <row r="5" spans="1:8" x14ac:dyDescent="0.15">
      <c r="A5" s="135">
        <f>ROW()-3</f>
        <v>2</v>
      </c>
      <c r="B5" s="136" t="s">
        <v>212</v>
      </c>
      <c r="C5" s="136" t="s">
        <v>213</v>
      </c>
      <c r="D5" s="136" t="s">
        <v>214</v>
      </c>
      <c r="E5" s="136"/>
      <c r="F5" s="137"/>
      <c r="G5" s="138">
        <v>42312</v>
      </c>
      <c r="H5" s="139" t="s">
        <v>89</v>
      </c>
    </row>
    <row r="6" spans="1:8" x14ac:dyDescent="0.15">
      <c r="A6" s="135">
        <v>3</v>
      </c>
      <c r="B6" s="136" t="s">
        <v>215</v>
      </c>
      <c r="C6" s="136" t="s">
        <v>216</v>
      </c>
      <c r="D6" s="136" t="s">
        <v>217</v>
      </c>
      <c r="E6" s="136">
        <v>40</v>
      </c>
      <c r="F6" s="137"/>
      <c r="G6" s="138">
        <v>42312</v>
      </c>
      <c r="H6" s="139" t="s">
        <v>89</v>
      </c>
    </row>
    <row r="7" spans="1:8" x14ac:dyDescent="0.15">
      <c r="A7" s="114">
        <f t="shared" ref="A7:A26" si="0">ROW()-3</f>
        <v>4</v>
      </c>
      <c r="B7" s="115" t="s">
        <v>437</v>
      </c>
      <c r="C7" s="115" t="s">
        <v>438</v>
      </c>
      <c r="D7" s="115" t="s">
        <v>211</v>
      </c>
      <c r="E7" s="115" t="s">
        <v>301</v>
      </c>
      <c r="F7" s="116"/>
      <c r="G7" s="117">
        <v>42312</v>
      </c>
      <c r="H7" s="140" t="s">
        <v>89</v>
      </c>
    </row>
    <row r="8" spans="1:8" x14ac:dyDescent="0.15">
      <c r="A8" s="114">
        <v>5</v>
      </c>
      <c r="B8" s="115" t="s">
        <v>439</v>
      </c>
      <c r="C8" s="115" t="s">
        <v>440</v>
      </c>
      <c r="D8" s="115" t="s">
        <v>211</v>
      </c>
      <c r="E8" s="115"/>
      <c r="F8" s="116"/>
      <c r="G8" s="117">
        <v>42312</v>
      </c>
      <c r="H8" s="140" t="s">
        <v>89</v>
      </c>
    </row>
    <row r="9" spans="1:8" x14ac:dyDescent="0.15">
      <c r="A9" s="114">
        <f t="shared" si="0"/>
        <v>6</v>
      </c>
      <c r="B9" s="115" t="s">
        <v>223</v>
      </c>
      <c r="C9" s="115" t="s">
        <v>14</v>
      </c>
      <c r="D9" s="115" t="s">
        <v>217</v>
      </c>
      <c r="E9" s="115">
        <v>800</v>
      </c>
      <c r="F9" s="116"/>
      <c r="G9" s="117">
        <v>42312</v>
      </c>
      <c r="H9" s="140" t="s">
        <v>89</v>
      </c>
    </row>
    <row r="10" spans="1:8" x14ac:dyDescent="0.15">
      <c r="A10" s="114">
        <f t="shared" si="0"/>
        <v>7</v>
      </c>
      <c r="B10" s="115" t="s">
        <v>441</v>
      </c>
      <c r="C10" s="116" t="s">
        <v>442</v>
      </c>
      <c r="D10" s="115" t="s">
        <v>236</v>
      </c>
      <c r="E10" s="115"/>
      <c r="F10" s="116"/>
      <c r="G10" s="117">
        <v>42312</v>
      </c>
      <c r="H10" s="140" t="s">
        <v>89</v>
      </c>
    </row>
    <row r="11" spans="1:8" x14ac:dyDescent="0.15">
      <c r="A11" s="114">
        <f t="shared" si="0"/>
        <v>8</v>
      </c>
      <c r="B11" s="115" t="s">
        <v>443</v>
      </c>
      <c r="C11" s="115" t="s">
        <v>444</v>
      </c>
      <c r="D11" s="115" t="s">
        <v>248</v>
      </c>
      <c r="E11" s="115" t="s">
        <v>301</v>
      </c>
      <c r="F11" s="116"/>
      <c r="G11" s="117">
        <v>42312</v>
      </c>
      <c r="H11" s="140" t="s">
        <v>89</v>
      </c>
    </row>
    <row r="12" spans="1:8" x14ac:dyDescent="0.15">
      <c r="A12" s="114">
        <v>6</v>
      </c>
      <c r="B12" s="115" t="s">
        <v>445</v>
      </c>
      <c r="C12" s="115" t="s">
        <v>446</v>
      </c>
      <c r="D12" s="115" t="s">
        <v>248</v>
      </c>
      <c r="E12" s="115" t="s">
        <v>301</v>
      </c>
      <c r="F12" s="116"/>
      <c r="G12" s="117">
        <v>42312</v>
      </c>
      <c r="H12" s="140" t="s">
        <v>89</v>
      </c>
    </row>
    <row r="13" spans="1:8" x14ac:dyDescent="0.15">
      <c r="A13" s="114">
        <f t="shared" si="0"/>
        <v>10</v>
      </c>
      <c r="B13" s="115" t="s">
        <v>447</v>
      </c>
      <c r="C13" s="115" t="s">
        <v>448</v>
      </c>
      <c r="D13" s="115" t="s">
        <v>241</v>
      </c>
      <c r="E13" s="115" t="s">
        <v>301</v>
      </c>
      <c r="F13" s="116"/>
      <c r="G13" s="117">
        <v>42312</v>
      </c>
      <c r="H13" s="140" t="s">
        <v>89</v>
      </c>
    </row>
    <row r="14" spans="1:8" x14ac:dyDescent="0.15">
      <c r="A14" s="114">
        <f t="shared" si="0"/>
        <v>11</v>
      </c>
      <c r="B14" s="115" t="s">
        <v>449</v>
      </c>
      <c r="C14" s="115" t="s">
        <v>450</v>
      </c>
      <c r="D14" s="115" t="s">
        <v>241</v>
      </c>
      <c r="E14" s="115"/>
      <c r="F14" s="116"/>
      <c r="G14" s="117">
        <v>42312</v>
      </c>
      <c r="H14" s="140" t="s">
        <v>89</v>
      </c>
    </row>
    <row r="15" spans="1:8" x14ac:dyDescent="0.15">
      <c r="A15" s="114">
        <f t="shared" si="0"/>
        <v>12</v>
      </c>
      <c r="B15" s="115" t="s">
        <v>451</v>
      </c>
      <c r="C15" s="115" t="s">
        <v>452</v>
      </c>
      <c r="D15" s="115" t="s">
        <v>236</v>
      </c>
      <c r="E15" s="115" t="s">
        <v>301</v>
      </c>
      <c r="F15" s="116"/>
      <c r="G15" s="117">
        <v>42312</v>
      </c>
      <c r="H15" s="140" t="s">
        <v>89</v>
      </c>
    </row>
    <row r="16" spans="1:8" x14ac:dyDescent="0.15">
      <c r="A16" s="114">
        <v>13</v>
      </c>
      <c r="B16" s="115" t="s">
        <v>453</v>
      </c>
      <c r="C16" s="115" t="s">
        <v>454</v>
      </c>
      <c r="D16" s="115" t="s">
        <v>248</v>
      </c>
      <c r="E16" s="115" t="s">
        <v>301</v>
      </c>
      <c r="F16" s="116"/>
      <c r="G16" s="117">
        <v>42312</v>
      </c>
      <c r="H16" s="140" t="s">
        <v>89</v>
      </c>
    </row>
    <row r="17" spans="1:8" x14ac:dyDescent="0.15">
      <c r="A17" s="114">
        <f t="shared" si="0"/>
        <v>14</v>
      </c>
      <c r="B17" s="115" t="s">
        <v>455</v>
      </c>
      <c r="C17" s="115" t="s">
        <v>456</v>
      </c>
      <c r="D17" s="115" t="s">
        <v>248</v>
      </c>
      <c r="E17" s="115" t="s">
        <v>301</v>
      </c>
      <c r="F17" s="116"/>
      <c r="G17" s="117">
        <v>42312</v>
      </c>
      <c r="H17" s="140" t="s">
        <v>89</v>
      </c>
    </row>
    <row r="18" spans="1:8" x14ac:dyDescent="0.15">
      <c r="A18" s="114">
        <f t="shared" si="0"/>
        <v>15</v>
      </c>
      <c r="B18" s="115" t="s">
        <v>457</v>
      </c>
      <c r="C18" s="115" t="s">
        <v>458</v>
      </c>
      <c r="D18" s="115" t="s">
        <v>241</v>
      </c>
      <c r="E18" s="115" t="s">
        <v>301</v>
      </c>
      <c r="F18" s="116"/>
      <c r="G18" s="117">
        <v>42312</v>
      </c>
      <c r="H18" s="140" t="s">
        <v>89</v>
      </c>
    </row>
    <row r="19" spans="1:8" x14ac:dyDescent="0.15">
      <c r="A19" s="114">
        <f t="shared" si="0"/>
        <v>16</v>
      </c>
      <c r="B19" s="115" t="s">
        <v>459</v>
      </c>
      <c r="C19" s="115" t="s">
        <v>460</v>
      </c>
      <c r="D19" s="115" t="s">
        <v>241</v>
      </c>
      <c r="E19" s="115" t="s">
        <v>301</v>
      </c>
      <c r="F19" s="116"/>
      <c r="G19" s="117">
        <v>42312</v>
      </c>
      <c r="H19" s="140" t="s">
        <v>89</v>
      </c>
    </row>
    <row r="20" spans="1:8" x14ac:dyDescent="0.15">
      <c r="A20" s="114">
        <v>17</v>
      </c>
      <c r="B20" s="115" t="s">
        <v>461</v>
      </c>
      <c r="C20" s="115" t="s">
        <v>462</v>
      </c>
      <c r="D20" s="115" t="s">
        <v>236</v>
      </c>
      <c r="E20" s="115" t="s">
        <v>301</v>
      </c>
      <c r="F20" s="116"/>
      <c r="G20" s="117">
        <v>42312</v>
      </c>
      <c r="H20" s="140" t="s">
        <v>89</v>
      </c>
    </row>
    <row r="21" spans="1:8" x14ac:dyDescent="0.15">
      <c r="A21" s="114">
        <f t="shared" si="0"/>
        <v>18</v>
      </c>
      <c r="B21" s="115" t="s">
        <v>463</v>
      </c>
      <c r="C21" s="115" t="s">
        <v>464</v>
      </c>
      <c r="D21" s="115" t="s">
        <v>236</v>
      </c>
      <c r="E21" s="115" t="s">
        <v>301</v>
      </c>
      <c r="F21" s="116"/>
      <c r="G21" s="117">
        <v>42312</v>
      </c>
      <c r="H21" s="140" t="s">
        <v>89</v>
      </c>
    </row>
    <row r="22" spans="1:8" x14ac:dyDescent="0.15">
      <c r="A22" s="114">
        <f t="shared" si="0"/>
        <v>19</v>
      </c>
      <c r="B22" s="115" t="s">
        <v>465</v>
      </c>
      <c r="C22" s="115" t="s">
        <v>466</v>
      </c>
      <c r="D22" s="115" t="s">
        <v>236</v>
      </c>
      <c r="E22" s="115" t="s">
        <v>301</v>
      </c>
      <c r="F22" s="116"/>
      <c r="G22" s="117">
        <v>42312</v>
      </c>
      <c r="H22" s="140" t="s">
        <v>89</v>
      </c>
    </row>
    <row r="23" spans="1:8" x14ac:dyDescent="0.15">
      <c r="A23" s="135">
        <f t="shared" si="0"/>
        <v>20</v>
      </c>
      <c r="B23" s="136" t="s">
        <v>244</v>
      </c>
      <c r="C23" s="136" t="s">
        <v>245</v>
      </c>
      <c r="D23" s="136" t="s">
        <v>211</v>
      </c>
      <c r="E23" s="136"/>
      <c r="F23" s="137"/>
      <c r="G23" s="138">
        <v>42312</v>
      </c>
      <c r="H23" s="139" t="s">
        <v>89</v>
      </c>
    </row>
    <row r="24" spans="1:8" x14ac:dyDescent="0.15">
      <c r="A24" s="135">
        <f t="shared" si="0"/>
        <v>21</v>
      </c>
      <c r="B24" s="136" t="s">
        <v>246</v>
      </c>
      <c r="C24" s="136" t="s">
        <v>247</v>
      </c>
      <c r="D24" s="136" t="s">
        <v>248</v>
      </c>
      <c r="E24" s="136"/>
      <c r="F24" s="137"/>
      <c r="G24" s="138">
        <v>42312</v>
      </c>
      <c r="H24" s="139" t="s">
        <v>89</v>
      </c>
    </row>
    <row r="25" spans="1:8" x14ac:dyDescent="0.15">
      <c r="A25" s="135">
        <f t="shared" si="0"/>
        <v>22</v>
      </c>
      <c r="B25" s="136" t="s">
        <v>249</v>
      </c>
      <c r="C25" s="136" t="s">
        <v>250</v>
      </c>
      <c r="D25" s="136" t="s">
        <v>211</v>
      </c>
      <c r="E25" s="136"/>
      <c r="F25" s="137"/>
      <c r="G25" s="138">
        <v>42312</v>
      </c>
      <c r="H25" s="139" t="s">
        <v>89</v>
      </c>
    </row>
    <row r="26" spans="1:8" x14ac:dyDescent="0.15">
      <c r="A26" s="141">
        <f t="shared" si="0"/>
        <v>23</v>
      </c>
      <c r="B26" s="142" t="s">
        <v>251</v>
      </c>
      <c r="C26" s="142" t="s">
        <v>252</v>
      </c>
      <c r="D26" s="142" t="s">
        <v>248</v>
      </c>
      <c r="E26" s="142"/>
      <c r="F26" s="143"/>
      <c r="G26" s="138">
        <v>42312</v>
      </c>
      <c r="H26" s="139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defaultGridColor="0" colorId="23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9" defaultRowHeight="13.5" x14ac:dyDescent="0.15"/>
  <cols>
    <col min="1" max="1" width="9" style="283"/>
    <col min="2" max="3" width="11" style="283" customWidth="1"/>
    <col min="4" max="4" width="32.75" style="283" customWidth="1"/>
    <col min="5" max="5" width="33" style="283" customWidth="1"/>
    <col min="6" max="7" width="10.625" style="283" customWidth="1"/>
    <col min="8" max="16384" width="9" style="283"/>
  </cols>
  <sheetData>
    <row r="1" spans="1:7" ht="18.75" x14ac:dyDescent="0.15">
      <c r="A1" s="361" t="s">
        <v>31</v>
      </c>
    </row>
    <row r="2" spans="1:7" x14ac:dyDescent="0.15">
      <c r="A2" s="362" t="s">
        <v>12</v>
      </c>
      <c r="B2" s="362" t="s">
        <v>13</v>
      </c>
      <c r="C2" s="362" t="s">
        <v>32</v>
      </c>
      <c r="D2" s="362" t="s">
        <v>33</v>
      </c>
      <c r="E2" s="362" t="s">
        <v>15</v>
      </c>
      <c r="F2" s="362" t="s">
        <v>16</v>
      </c>
      <c r="G2" s="362" t="s">
        <v>17</v>
      </c>
    </row>
    <row r="3" spans="1:7" x14ac:dyDescent="0.15">
      <c r="A3" s="363">
        <f>ROW()-2</f>
        <v>1</v>
      </c>
      <c r="B3" s="363" t="s">
        <v>34</v>
      </c>
      <c r="C3" s="363" t="s">
        <v>35</v>
      </c>
      <c r="D3" s="363" t="s">
        <v>36</v>
      </c>
      <c r="E3" s="363" t="s">
        <v>37</v>
      </c>
      <c r="F3" s="364">
        <v>42235</v>
      </c>
      <c r="G3" s="363" t="s">
        <v>21</v>
      </c>
    </row>
    <row r="4" spans="1:7" x14ac:dyDescent="0.15">
      <c r="A4" s="363">
        <f t="shared" ref="A4" si="0">ROW()-2</f>
        <v>2</v>
      </c>
      <c r="B4" s="363" t="s">
        <v>38</v>
      </c>
      <c r="C4" s="363" t="s">
        <v>39</v>
      </c>
      <c r="D4" s="363" t="s">
        <v>40</v>
      </c>
      <c r="E4" s="363" t="s">
        <v>41</v>
      </c>
      <c r="F4" s="364">
        <v>42235</v>
      </c>
      <c r="G4" s="363" t="s">
        <v>21</v>
      </c>
    </row>
    <row r="5" spans="1:7" x14ac:dyDescent="0.15">
      <c r="A5" s="365">
        <f t="shared" ref="A5:A11" si="1">ROW()-2</f>
        <v>3</v>
      </c>
      <c r="B5" s="365" t="s">
        <v>42</v>
      </c>
      <c r="C5" s="365" t="s">
        <v>43</v>
      </c>
      <c r="D5" s="365" t="s">
        <v>44</v>
      </c>
      <c r="E5" s="365" t="s">
        <v>45</v>
      </c>
      <c r="F5" s="364">
        <v>42235</v>
      </c>
      <c r="G5" s="365" t="s">
        <v>21</v>
      </c>
    </row>
    <row r="6" spans="1:7" x14ac:dyDescent="0.15">
      <c r="A6" s="365">
        <f t="shared" si="1"/>
        <v>4</v>
      </c>
      <c r="B6" s="365" t="s">
        <v>46</v>
      </c>
      <c r="C6" s="365" t="s">
        <v>47</v>
      </c>
      <c r="D6" s="365" t="s">
        <v>48</v>
      </c>
      <c r="E6" s="365" t="s">
        <v>49</v>
      </c>
      <c r="F6" s="364">
        <v>42235</v>
      </c>
      <c r="G6" s="365" t="s">
        <v>21</v>
      </c>
    </row>
    <row r="7" spans="1:7" x14ac:dyDescent="0.15">
      <c r="A7" s="365">
        <f t="shared" si="1"/>
        <v>5</v>
      </c>
      <c r="B7" s="365" t="s">
        <v>50</v>
      </c>
      <c r="C7" s="365" t="s">
        <v>51</v>
      </c>
      <c r="D7" s="365" t="s">
        <v>52</v>
      </c>
      <c r="E7" s="365" t="s">
        <v>53</v>
      </c>
      <c r="F7" s="364">
        <v>42235</v>
      </c>
      <c r="G7" s="365" t="s">
        <v>21</v>
      </c>
    </row>
    <row r="8" spans="1:7" x14ac:dyDescent="0.15">
      <c r="A8" s="365">
        <f t="shared" si="1"/>
        <v>6</v>
      </c>
      <c r="B8" s="365" t="s">
        <v>54</v>
      </c>
      <c r="C8" s="365" t="s">
        <v>55</v>
      </c>
      <c r="D8" s="365" t="s">
        <v>56</v>
      </c>
      <c r="E8" s="365" t="s">
        <v>57</v>
      </c>
      <c r="F8" s="364">
        <v>42235</v>
      </c>
      <c r="G8" s="365" t="s">
        <v>21</v>
      </c>
    </row>
    <row r="9" spans="1:7" x14ac:dyDescent="0.15">
      <c r="A9" s="365">
        <f t="shared" si="1"/>
        <v>7</v>
      </c>
      <c r="B9" s="365" t="s">
        <v>58</v>
      </c>
      <c r="C9" s="365" t="s">
        <v>59</v>
      </c>
      <c r="D9" s="365" t="s">
        <v>60</v>
      </c>
      <c r="E9" s="365" t="s">
        <v>57</v>
      </c>
      <c r="F9" s="364">
        <v>42235</v>
      </c>
      <c r="G9" s="365" t="s">
        <v>21</v>
      </c>
    </row>
    <row r="10" spans="1:7" x14ac:dyDescent="0.15">
      <c r="A10" s="365">
        <f t="shared" si="1"/>
        <v>8</v>
      </c>
      <c r="B10" s="365" t="s">
        <v>61</v>
      </c>
      <c r="C10" s="365" t="s">
        <v>62</v>
      </c>
      <c r="D10" s="365" t="s">
        <v>63</v>
      </c>
      <c r="E10" s="365" t="s">
        <v>64</v>
      </c>
      <c r="F10" s="364">
        <v>42235</v>
      </c>
      <c r="G10" s="365" t="s">
        <v>21</v>
      </c>
    </row>
    <row r="11" spans="1:7" x14ac:dyDescent="0.15">
      <c r="A11" s="365">
        <f t="shared" si="1"/>
        <v>9</v>
      </c>
      <c r="B11" s="365" t="s">
        <v>65</v>
      </c>
      <c r="C11" s="365" t="s">
        <v>66</v>
      </c>
      <c r="D11" s="365" t="s">
        <v>67</v>
      </c>
      <c r="E11" s="365" t="s">
        <v>68</v>
      </c>
      <c r="F11" s="364">
        <v>42242</v>
      </c>
      <c r="G11" s="365" t="s">
        <v>21</v>
      </c>
    </row>
    <row r="12" spans="1:7" x14ac:dyDescent="0.15">
      <c r="A12" s="363"/>
      <c r="B12" s="363"/>
      <c r="C12" s="363"/>
      <c r="D12" s="363"/>
      <c r="E12" s="363"/>
      <c r="F12" s="364"/>
      <c r="G12" s="363"/>
    </row>
    <row r="13" spans="1:7" x14ac:dyDescent="0.15">
      <c r="A13" s="363"/>
      <c r="B13" s="363"/>
      <c r="C13" s="363"/>
      <c r="D13" s="363"/>
      <c r="E13" s="363"/>
      <c r="F13" s="364"/>
      <c r="G13" s="363"/>
    </row>
    <row r="14" spans="1:7" x14ac:dyDescent="0.15">
      <c r="A14" s="363"/>
      <c r="B14" s="363"/>
      <c r="C14" s="363"/>
      <c r="D14" s="363"/>
      <c r="E14" s="363"/>
      <c r="F14" s="364"/>
      <c r="G14" s="363"/>
    </row>
    <row r="15" spans="1:7" x14ac:dyDescent="0.15">
      <c r="A15" s="363"/>
      <c r="B15" s="363"/>
      <c r="C15" s="363"/>
      <c r="D15" s="363"/>
      <c r="E15" s="363"/>
      <c r="F15" s="364"/>
      <c r="G15" s="363"/>
    </row>
    <row r="16" spans="1:7" x14ac:dyDescent="0.15">
      <c r="A16" s="363"/>
      <c r="B16" s="363"/>
      <c r="C16" s="363"/>
      <c r="D16" s="363"/>
      <c r="E16" s="363"/>
      <c r="F16" s="364"/>
      <c r="G16" s="363"/>
    </row>
    <row r="17" spans="1:7" x14ac:dyDescent="0.15">
      <c r="A17" s="363"/>
      <c r="B17" s="363"/>
      <c r="C17" s="363"/>
      <c r="D17" s="363"/>
      <c r="E17" s="363"/>
      <c r="F17" s="364"/>
      <c r="G17" s="363"/>
    </row>
    <row r="18" spans="1:7" x14ac:dyDescent="0.15">
      <c r="A18" s="363"/>
      <c r="B18" s="363"/>
      <c r="C18" s="363"/>
      <c r="D18" s="363"/>
      <c r="E18" s="363"/>
      <c r="F18" s="364"/>
      <c r="G18" s="363"/>
    </row>
    <row r="19" spans="1:7" x14ac:dyDescent="0.15">
      <c r="A19" s="363"/>
      <c r="B19" s="363"/>
      <c r="C19" s="363"/>
      <c r="D19" s="363"/>
      <c r="E19" s="363"/>
      <c r="F19" s="364"/>
      <c r="G19" s="363"/>
    </row>
    <row r="20" spans="1:7" x14ac:dyDescent="0.15">
      <c r="A20" s="363"/>
      <c r="B20" s="363"/>
      <c r="C20" s="363"/>
      <c r="D20" s="363"/>
      <c r="E20" s="363"/>
      <c r="F20" s="364"/>
      <c r="G20" s="363"/>
    </row>
    <row r="21" spans="1:7" x14ac:dyDescent="0.15">
      <c r="A21" s="363"/>
      <c r="B21" s="363"/>
      <c r="C21" s="363"/>
      <c r="D21" s="363"/>
      <c r="E21" s="363"/>
      <c r="F21" s="364"/>
      <c r="G21" s="363"/>
    </row>
    <row r="22" spans="1:7" x14ac:dyDescent="0.15">
      <c r="A22" s="363"/>
      <c r="B22" s="363"/>
      <c r="C22" s="363"/>
      <c r="D22" s="363"/>
      <c r="E22" s="363"/>
      <c r="F22" s="364"/>
      <c r="G22" s="363"/>
    </row>
    <row r="23" spans="1:7" x14ac:dyDescent="0.15">
      <c r="A23" s="363"/>
      <c r="B23" s="363"/>
      <c r="C23" s="363"/>
      <c r="D23" s="363"/>
      <c r="E23" s="363"/>
      <c r="F23" s="364"/>
      <c r="G23" s="363"/>
    </row>
    <row r="24" spans="1:7" x14ac:dyDescent="0.15">
      <c r="A24" s="363"/>
      <c r="B24" s="363"/>
      <c r="C24" s="363"/>
      <c r="D24" s="363"/>
      <c r="E24" s="363"/>
      <c r="F24" s="364"/>
      <c r="G24" s="363"/>
    </row>
    <row r="25" spans="1:7" x14ac:dyDescent="0.15">
      <c r="A25" s="363"/>
      <c r="B25" s="363"/>
      <c r="C25" s="363"/>
      <c r="D25" s="363"/>
      <c r="E25" s="363"/>
      <c r="F25" s="364"/>
      <c r="G25" s="363"/>
    </row>
    <row r="26" spans="1:7" x14ac:dyDescent="0.15">
      <c r="A26" s="363"/>
      <c r="B26" s="363"/>
      <c r="C26" s="363"/>
      <c r="D26" s="363"/>
      <c r="E26" s="363"/>
      <c r="F26" s="364"/>
      <c r="G26" s="363"/>
    </row>
    <row r="27" spans="1:7" x14ac:dyDescent="0.15">
      <c r="A27" s="363"/>
      <c r="B27" s="363"/>
      <c r="C27" s="363"/>
      <c r="D27" s="363"/>
      <c r="E27" s="363"/>
      <c r="F27" s="364"/>
      <c r="G27" s="363"/>
    </row>
    <row r="28" spans="1:7" x14ac:dyDescent="0.15">
      <c r="A28" s="363"/>
      <c r="B28" s="363"/>
      <c r="C28" s="363"/>
      <c r="D28" s="363"/>
      <c r="E28" s="363"/>
      <c r="F28" s="364"/>
      <c r="G28" s="363"/>
    </row>
    <row r="29" spans="1:7" x14ac:dyDescent="0.15">
      <c r="A29" s="363"/>
      <c r="B29" s="363"/>
      <c r="C29" s="363"/>
      <c r="D29" s="363"/>
      <c r="E29" s="363"/>
      <c r="F29" s="364"/>
      <c r="G29" s="363"/>
    </row>
    <row r="30" spans="1:7" x14ac:dyDescent="0.15">
      <c r="A30" s="363"/>
      <c r="B30" s="363"/>
      <c r="C30" s="363"/>
      <c r="D30" s="363"/>
      <c r="E30" s="363"/>
      <c r="F30" s="364"/>
      <c r="G30" s="363"/>
    </row>
    <row r="31" spans="1:7" x14ac:dyDescent="0.15">
      <c r="A31" s="363"/>
      <c r="B31" s="363"/>
      <c r="C31" s="363"/>
      <c r="D31" s="363"/>
      <c r="E31" s="363"/>
      <c r="F31" s="364"/>
      <c r="G31" s="363"/>
    </row>
    <row r="32" spans="1:7" x14ac:dyDescent="0.15">
      <c r="A32" s="363"/>
      <c r="B32" s="363"/>
      <c r="C32" s="363"/>
      <c r="D32" s="363"/>
      <c r="E32" s="363"/>
      <c r="F32" s="364"/>
      <c r="G32" s="363"/>
    </row>
    <row r="33" spans="1:7" x14ac:dyDescent="0.15">
      <c r="A33" s="363"/>
      <c r="B33" s="363"/>
      <c r="C33" s="363"/>
      <c r="D33" s="363"/>
      <c r="E33" s="363"/>
      <c r="F33" s="364"/>
      <c r="G33" s="363"/>
    </row>
    <row r="34" spans="1:7" x14ac:dyDescent="0.15">
      <c r="A34" s="363"/>
      <c r="B34" s="363"/>
      <c r="C34" s="363"/>
      <c r="D34" s="363"/>
      <c r="E34" s="363"/>
      <c r="F34" s="364"/>
      <c r="G34" s="363"/>
    </row>
  </sheetData>
  <phoneticPr fontId="10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G2" sqref="G2:H2"/>
    </sheetView>
  </sheetViews>
  <sheetFormatPr defaultColWidth="17.25" defaultRowHeight="13.5" x14ac:dyDescent="0.15"/>
  <cols>
    <col min="1" max="1" width="8.625" customWidth="1"/>
    <col min="2" max="2" width="30.625" customWidth="1"/>
    <col min="6" max="6" width="34.5" customWidth="1"/>
    <col min="7" max="8" width="10.625" style="94" customWidth="1"/>
  </cols>
  <sheetData>
    <row r="1" spans="1:8" ht="14.25" x14ac:dyDescent="0.15">
      <c r="A1" s="44" t="s">
        <v>73</v>
      </c>
      <c r="B1" s="398" t="s">
        <v>173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467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17">
        <f t="shared" ref="A7" si="1">ROW()-3</f>
        <v>4</v>
      </c>
      <c r="B7" s="18" t="s">
        <v>297</v>
      </c>
      <c r="C7" s="18" t="s">
        <v>298</v>
      </c>
      <c r="D7" s="18" t="s">
        <v>211</v>
      </c>
      <c r="E7" s="18"/>
      <c r="F7" s="129" t="s">
        <v>468</v>
      </c>
      <c r="G7" s="20">
        <v>42268</v>
      </c>
      <c r="H7" s="127" t="s">
        <v>21</v>
      </c>
    </row>
    <row r="8" spans="1:8" x14ac:dyDescent="0.15">
      <c r="A8" s="69">
        <f t="shared" ref="A8:A38" si="2">ROW()-3</f>
        <v>5</v>
      </c>
      <c r="B8" s="70" t="s">
        <v>437</v>
      </c>
      <c r="C8" s="70" t="s">
        <v>469</v>
      </c>
      <c r="D8" s="70" t="s">
        <v>211</v>
      </c>
      <c r="E8" s="70"/>
      <c r="F8" s="83" t="s">
        <v>470</v>
      </c>
      <c r="G8" s="84">
        <v>42257</v>
      </c>
      <c r="H8" s="100" t="s">
        <v>21</v>
      </c>
    </row>
    <row r="9" spans="1:8" x14ac:dyDescent="0.15">
      <c r="A9" s="22">
        <f t="shared" si="2"/>
        <v>6</v>
      </c>
      <c r="B9" s="23" t="s">
        <v>471</v>
      </c>
      <c r="C9" s="23" t="s">
        <v>472</v>
      </c>
      <c r="D9" s="23" t="s">
        <v>211</v>
      </c>
      <c r="E9" s="23"/>
      <c r="F9" s="41" t="s">
        <v>473</v>
      </c>
      <c r="G9" s="56">
        <v>42268</v>
      </c>
      <c r="H9" s="57" t="s">
        <v>21</v>
      </c>
    </row>
    <row r="10" spans="1:8" x14ac:dyDescent="0.15">
      <c r="A10" s="22">
        <f t="shared" si="2"/>
        <v>7</v>
      </c>
      <c r="B10" s="23" t="s">
        <v>474</v>
      </c>
      <c r="C10" s="23" t="s">
        <v>475</v>
      </c>
      <c r="D10" s="23" t="s">
        <v>217</v>
      </c>
      <c r="E10" s="23">
        <v>60</v>
      </c>
      <c r="F10" s="41"/>
      <c r="G10" s="56">
        <v>42268</v>
      </c>
      <c r="H10" s="57" t="s">
        <v>21</v>
      </c>
    </row>
    <row r="11" spans="1:8" x14ac:dyDescent="0.15">
      <c r="A11" s="69">
        <f t="shared" si="2"/>
        <v>8</v>
      </c>
      <c r="B11" s="70" t="s">
        <v>223</v>
      </c>
      <c r="C11" s="70" t="s">
        <v>224</v>
      </c>
      <c r="D11" s="70" t="s">
        <v>217</v>
      </c>
      <c r="E11" s="23">
        <v>40</v>
      </c>
      <c r="F11" s="41"/>
      <c r="G11" s="84">
        <v>42257</v>
      </c>
      <c r="H11" s="100" t="s">
        <v>21</v>
      </c>
    </row>
    <row r="12" spans="1:8" x14ac:dyDescent="0.15">
      <c r="A12" s="130">
        <f t="shared" si="2"/>
        <v>9</v>
      </c>
      <c r="B12" s="131" t="s">
        <v>229</v>
      </c>
      <c r="C12" s="131" t="s">
        <v>476</v>
      </c>
      <c r="D12" s="131" t="s">
        <v>217</v>
      </c>
      <c r="E12" s="131">
        <v>400</v>
      </c>
      <c r="F12" s="132"/>
      <c r="G12" s="133">
        <v>42316</v>
      </c>
      <c r="H12" s="134" t="s">
        <v>89</v>
      </c>
    </row>
    <row r="13" spans="1:8" x14ac:dyDescent="0.15">
      <c r="A13" s="69">
        <f t="shared" si="2"/>
        <v>10</v>
      </c>
      <c r="B13" s="70" t="s">
        <v>477</v>
      </c>
      <c r="C13" s="70" t="s">
        <v>478</v>
      </c>
      <c r="D13" s="70" t="s">
        <v>217</v>
      </c>
      <c r="E13" s="23">
        <v>20</v>
      </c>
      <c r="F13" s="41"/>
      <c r="G13" s="84">
        <v>42257</v>
      </c>
      <c r="H13" s="100" t="s">
        <v>21</v>
      </c>
    </row>
    <row r="14" spans="1:8" x14ac:dyDescent="0.15">
      <c r="A14" s="69">
        <f t="shared" si="2"/>
        <v>11</v>
      </c>
      <c r="B14" s="23" t="s">
        <v>479</v>
      </c>
      <c r="C14" s="70" t="s">
        <v>480</v>
      </c>
      <c r="D14" s="70" t="s">
        <v>248</v>
      </c>
      <c r="E14" s="23"/>
      <c r="F14" s="41"/>
      <c r="G14" s="84">
        <v>42257</v>
      </c>
      <c r="H14" s="100" t="s">
        <v>21</v>
      </c>
    </row>
    <row r="15" spans="1:8" x14ac:dyDescent="0.15">
      <c r="A15" s="69">
        <f t="shared" si="2"/>
        <v>12</v>
      </c>
      <c r="B15" s="70" t="s">
        <v>481</v>
      </c>
      <c r="C15" s="70" t="s">
        <v>482</v>
      </c>
      <c r="D15" s="70" t="s">
        <v>217</v>
      </c>
      <c r="E15" s="23">
        <v>20</v>
      </c>
      <c r="F15" s="41"/>
      <c r="G15" s="84">
        <v>42257</v>
      </c>
      <c r="H15" s="100" t="s">
        <v>21</v>
      </c>
    </row>
    <row r="16" spans="1:8" x14ac:dyDescent="0.15">
      <c r="A16" s="69">
        <f t="shared" si="2"/>
        <v>13</v>
      </c>
      <c r="B16" s="70" t="s">
        <v>483</v>
      </c>
      <c r="C16" s="70" t="s">
        <v>484</v>
      </c>
      <c r="D16" s="70" t="s">
        <v>217</v>
      </c>
      <c r="E16" s="23">
        <v>80</v>
      </c>
      <c r="F16" s="41"/>
      <c r="G16" s="84">
        <v>42257</v>
      </c>
      <c r="H16" s="100" t="s">
        <v>21</v>
      </c>
    </row>
    <row r="17" spans="1:8" x14ac:dyDescent="0.15">
      <c r="A17" s="22">
        <f t="shared" si="2"/>
        <v>14</v>
      </c>
      <c r="B17" s="23" t="s">
        <v>485</v>
      </c>
      <c r="C17" s="23" t="s">
        <v>486</v>
      </c>
      <c r="D17" s="23" t="s">
        <v>241</v>
      </c>
      <c r="E17" s="23" t="s">
        <v>301</v>
      </c>
      <c r="F17" s="41"/>
      <c r="G17" s="56">
        <v>42268</v>
      </c>
      <c r="H17" s="57" t="s">
        <v>21</v>
      </c>
    </row>
    <row r="18" spans="1:8" x14ac:dyDescent="0.15">
      <c r="A18" s="22">
        <f t="shared" si="2"/>
        <v>15</v>
      </c>
      <c r="B18" s="23" t="s">
        <v>487</v>
      </c>
      <c r="C18" s="23" t="s">
        <v>488</v>
      </c>
      <c r="D18" s="23" t="s">
        <v>241</v>
      </c>
      <c r="E18" s="23" t="s">
        <v>301</v>
      </c>
      <c r="F18" s="41"/>
      <c r="G18" s="56">
        <v>42268</v>
      </c>
      <c r="H18" s="57" t="s">
        <v>21</v>
      </c>
    </row>
    <row r="19" spans="1:8" x14ac:dyDescent="0.15">
      <c r="A19" s="22">
        <f t="shared" si="2"/>
        <v>16</v>
      </c>
      <c r="B19" s="23" t="s">
        <v>489</v>
      </c>
      <c r="C19" s="23" t="s">
        <v>490</v>
      </c>
      <c r="D19" s="23" t="s">
        <v>241</v>
      </c>
      <c r="E19" s="23" t="s">
        <v>301</v>
      </c>
      <c r="F19" s="41"/>
      <c r="G19" s="56">
        <v>42268</v>
      </c>
      <c r="H19" s="57" t="s">
        <v>21</v>
      </c>
    </row>
    <row r="20" spans="1:8" x14ac:dyDescent="0.15">
      <c r="A20" s="22">
        <f t="shared" si="2"/>
        <v>17</v>
      </c>
      <c r="B20" s="23" t="s">
        <v>491</v>
      </c>
      <c r="C20" s="23" t="s">
        <v>492</v>
      </c>
      <c r="D20" s="23" t="s">
        <v>241</v>
      </c>
      <c r="E20" s="23" t="s">
        <v>301</v>
      </c>
      <c r="F20" s="41"/>
      <c r="G20" s="56">
        <v>42268</v>
      </c>
      <c r="H20" s="57" t="s">
        <v>21</v>
      </c>
    </row>
    <row r="21" spans="1:8" x14ac:dyDescent="0.15">
      <c r="A21" s="22">
        <f t="shared" si="2"/>
        <v>18</v>
      </c>
      <c r="B21" s="23" t="s">
        <v>493</v>
      </c>
      <c r="C21" s="23" t="s">
        <v>494</v>
      </c>
      <c r="D21" s="23" t="s">
        <v>241</v>
      </c>
      <c r="E21" s="23" t="s">
        <v>301</v>
      </c>
      <c r="F21" s="41"/>
      <c r="G21" s="56">
        <v>42268</v>
      </c>
      <c r="H21" s="57" t="s">
        <v>21</v>
      </c>
    </row>
    <row r="22" spans="1:8" x14ac:dyDescent="0.15">
      <c r="A22" s="22">
        <f t="shared" si="2"/>
        <v>19</v>
      </c>
      <c r="B22" s="23" t="s">
        <v>495</v>
      </c>
      <c r="C22" s="23" t="s">
        <v>496</v>
      </c>
      <c r="D22" s="23" t="s">
        <v>211</v>
      </c>
      <c r="E22" s="23" t="s">
        <v>301</v>
      </c>
      <c r="F22" s="41"/>
      <c r="G22" s="56">
        <v>42268</v>
      </c>
      <c r="H22" s="57" t="s">
        <v>21</v>
      </c>
    </row>
    <row r="23" spans="1:8" x14ac:dyDescent="0.15">
      <c r="A23" s="22">
        <f t="shared" si="2"/>
        <v>20</v>
      </c>
      <c r="B23" s="23" t="s">
        <v>257</v>
      </c>
      <c r="C23" s="23" t="s">
        <v>258</v>
      </c>
      <c r="D23" s="23" t="s">
        <v>211</v>
      </c>
      <c r="E23" s="23" t="s">
        <v>301</v>
      </c>
      <c r="F23" s="41"/>
      <c r="G23" s="56">
        <v>42268</v>
      </c>
      <c r="H23" s="57" t="s">
        <v>21</v>
      </c>
    </row>
    <row r="24" spans="1:8" x14ac:dyDescent="0.15">
      <c r="A24" s="22">
        <f t="shared" si="2"/>
        <v>21</v>
      </c>
      <c r="B24" s="23" t="s">
        <v>269</v>
      </c>
      <c r="C24" s="23" t="s">
        <v>270</v>
      </c>
      <c r="D24" s="23" t="s">
        <v>211</v>
      </c>
      <c r="E24" s="23" t="s">
        <v>301</v>
      </c>
      <c r="F24" s="41"/>
      <c r="G24" s="56">
        <v>42268</v>
      </c>
      <c r="H24" s="57" t="s">
        <v>21</v>
      </c>
    </row>
    <row r="25" spans="1:8" x14ac:dyDescent="0.15">
      <c r="A25" s="22">
        <f t="shared" si="2"/>
        <v>22</v>
      </c>
      <c r="B25" s="23" t="s">
        <v>255</v>
      </c>
      <c r="C25" s="23" t="s">
        <v>496</v>
      </c>
      <c r="D25" s="23" t="s">
        <v>211</v>
      </c>
      <c r="E25" s="23" t="s">
        <v>301</v>
      </c>
      <c r="F25" s="41"/>
      <c r="G25" s="56">
        <v>42268</v>
      </c>
      <c r="H25" s="57" t="s">
        <v>21</v>
      </c>
    </row>
    <row r="26" spans="1:8" x14ac:dyDescent="0.15">
      <c r="A26" s="22">
        <f t="shared" si="2"/>
        <v>23</v>
      </c>
      <c r="B26" s="23" t="s">
        <v>497</v>
      </c>
      <c r="C26" s="23" t="s">
        <v>498</v>
      </c>
      <c r="D26" s="23" t="s">
        <v>217</v>
      </c>
      <c r="E26" s="23">
        <v>200</v>
      </c>
      <c r="F26" s="41"/>
      <c r="G26" s="56">
        <v>42268</v>
      </c>
      <c r="H26" s="57" t="s">
        <v>21</v>
      </c>
    </row>
    <row r="27" spans="1:8" x14ac:dyDescent="0.15">
      <c r="A27" s="69">
        <f t="shared" si="2"/>
        <v>24</v>
      </c>
      <c r="B27" s="70" t="s">
        <v>499</v>
      </c>
      <c r="C27" s="70" t="s">
        <v>500</v>
      </c>
      <c r="D27" s="70" t="s">
        <v>248</v>
      </c>
      <c r="E27" s="70"/>
      <c r="F27" s="41"/>
      <c r="G27" s="84">
        <v>42257</v>
      </c>
      <c r="H27" s="100" t="s">
        <v>21</v>
      </c>
    </row>
    <row r="28" spans="1:8" x14ac:dyDescent="0.15">
      <c r="A28" s="69">
        <f t="shared" si="2"/>
        <v>25</v>
      </c>
      <c r="B28" s="70" t="s">
        <v>501</v>
      </c>
      <c r="C28" s="70" t="s">
        <v>502</v>
      </c>
      <c r="D28" s="70" t="s">
        <v>248</v>
      </c>
      <c r="E28" s="70"/>
      <c r="F28" s="41"/>
      <c r="G28" s="84">
        <v>42257</v>
      </c>
      <c r="H28" s="100" t="s">
        <v>21</v>
      </c>
    </row>
    <row r="29" spans="1:8" x14ac:dyDescent="0.15">
      <c r="A29" s="22">
        <f t="shared" si="2"/>
        <v>26</v>
      </c>
      <c r="B29" s="23" t="s">
        <v>503</v>
      </c>
      <c r="C29" s="23" t="s">
        <v>504</v>
      </c>
      <c r="D29" s="23" t="s">
        <v>211</v>
      </c>
      <c r="E29" s="23"/>
      <c r="F29" s="41" t="s">
        <v>505</v>
      </c>
      <c r="G29" s="56">
        <v>42268</v>
      </c>
      <c r="H29" s="57" t="s">
        <v>21</v>
      </c>
    </row>
    <row r="30" spans="1:8" x14ac:dyDescent="0.15">
      <c r="A30" s="22">
        <f t="shared" si="2"/>
        <v>27</v>
      </c>
      <c r="B30" s="23" t="s">
        <v>506</v>
      </c>
      <c r="C30" s="23" t="s">
        <v>507</v>
      </c>
      <c r="D30" s="23" t="s">
        <v>211</v>
      </c>
      <c r="E30" s="23"/>
      <c r="F30" s="41" t="s">
        <v>508</v>
      </c>
      <c r="G30" s="56">
        <v>42268</v>
      </c>
      <c r="H30" s="57" t="s">
        <v>21</v>
      </c>
    </row>
    <row r="31" spans="1:8" x14ac:dyDescent="0.15">
      <c r="A31" s="22">
        <f t="shared" si="2"/>
        <v>28</v>
      </c>
      <c r="B31" s="23" t="s">
        <v>509</v>
      </c>
      <c r="C31" s="23" t="s">
        <v>510</v>
      </c>
      <c r="D31" s="23" t="s">
        <v>248</v>
      </c>
      <c r="E31" s="23"/>
      <c r="F31" s="41"/>
      <c r="G31" s="56">
        <v>42268</v>
      </c>
      <c r="H31" s="57" t="s">
        <v>21</v>
      </c>
    </row>
    <row r="32" spans="1:8" x14ac:dyDescent="0.15">
      <c r="A32" s="22">
        <f t="shared" si="2"/>
        <v>29</v>
      </c>
      <c r="B32" s="23" t="s">
        <v>511</v>
      </c>
      <c r="C32" s="23" t="s">
        <v>512</v>
      </c>
      <c r="D32" s="23" t="s">
        <v>248</v>
      </c>
      <c r="E32" s="23"/>
      <c r="F32" s="41"/>
      <c r="G32" s="56">
        <v>42268</v>
      </c>
      <c r="H32" s="57" t="s">
        <v>21</v>
      </c>
    </row>
    <row r="33" spans="1:8" x14ac:dyDescent="0.15">
      <c r="A33" s="22">
        <f t="shared" si="2"/>
        <v>30</v>
      </c>
      <c r="B33" s="23" t="s">
        <v>513</v>
      </c>
      <c r="C33" s="23" t="s">
        <v>514</v>
      </c>
      <c r="D33" s="23" t="s">
        <v>241</v>
      </c>
      <c r="E33" s="23"/>
      <c r="F33" s="41"/>
      <c r="G33" s="56">
        <v>42268</v>
      </c>
      <c r="H33" s="57" t="s">
        <v>21</v>
      </c>
    </row>
    <row r="34" spans="1:8" x14ac:dyDescent="0.15">
      <c r="A34" s="69">
        <f t="shared" si="2"/>
        <v>31</v>
      </c>
      <c r="B34" s="70" t="s">
        <v>242</v>
      </c>
      <c r="C34" s="70" t="s">
        <v>515</v>
      </c>
      <c r="D34" s="70" t="s">
        <v>217</v>
      </c>
      <c r="E34" s="70">
        <v>2000</v>
      </c>
      <c r="F34" s="41"/>
      <c r="G34" s="84">
        <v>42257</v>
      </c>
      <c r="H34" s="100" t="s">
        <v>21</v>
      </c>
    </row>
    <row r="35" spans="1:8" x14ac:dyDescent="0.15">
      <c r="A35" s="65">
        <f t="shared" si="2"/>
        <v>32</v>
      </c>
      <c r="B35" s="66" t="s">
        <v>244</v>
      </c>
      <c r="C35" s="66" t="s">
        <v>245</v>
      </c>
      <c r="D35" s="66" t="s">
        <v>211</v>
      </c>
      <c r="E35" s="66"/>
      <c r="F35" s="97"/>
      <c r="G35" s="98">
        <v>42257</v>
      </c>
      <c r="H35" s="99" t="s">
        <v>21</v>
      </c>
    </row>
    <row r="36" spans="1:8" x14ac:dyDescent="0.15">
      <c r="A36" s="65">
        <f t="shared" si="2"/>
        <v>33</v>
      </c>
      <c r="B36" s="66" t="s">
        <v>246</v>
      </c>
      <c r="C36" s="66" t="s">
        <v>247</v>
      </c>
      <c r="D36" s="66" t="s">
        <v>248</v>
      </c>
      <c r="E36" s="66"/>
      <c r="F36" s="97"/>
      <c r="G36" s="98">
        <v>42257</v>
      </c>
      <c r="H36" s="99" t="s">
        <v>21</v>
      </c>
    </row>
    <row r="37" spans="1:8" x14ac:dyDescent="0.15">
      <c r="A37" s="65">
        <f t="shared" si="2"/>
        <v>34</v>
      </c>
      <c r="B37" s="66" t="s">
        <v>249</v>
      </c>
      <c r="C37" s="66" t="s">
        <v>250</v>
      </c>
      <c r="D37" s="66" t="s">
        <v>211</v>
      </c>
      <c r="E37" s="66"/>
      <c r="F37" s="97"/>
      <c r="G37" s="98">
        <v>42257</v>
      </c>
      <c r="H37" s="99" t="s">
        <v>21</v>
      </c>
    </row>
    <row r="38" spans="1:8" x14ac:dyDescent="0.15">
      <c r="A38" s="76">
        <f t="shared" si="2"/>
        <v>35</v>
      </c>
      <c r="B38" s="77" t="s">
        <v>251</v>
      </c>
      <c r="C38" s="77" t="s">
        <v>252</v>
      </c>
      <c r="D38" s="77" t="s">
        <v>248</v>
      </c>
      <c r="E38" s="77"/>
      <c r="F38" s="106"/>
      <c r="G38" s="107">
        <v>42257</v>
      </c>
      <c r="H38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39" sqref="H39"/>
    </sheetView>
  </sheetViews>
  <sheetFormatPr defaultColWidth="20.5" defaultRowHeight="13.5" x14ac:dyDescent="0.15"/>
  <cols>
    <col min="6" max="6" width="26.75" customWidth="1"/>
  </cols>
  <sheetData>
    <row r="1" spans="1:8" ht="14.25" x14ac:dyDescent="0.15">
      <c r="A1" s="44" t="s">
        <v>73</v>
      </c>
      <c r="B1" s="398" t="s">
        <v>176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516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53">
        <f>ROW()-3</f>
        <v>1</v>
      </c>
      <c r="B4" s="39" t="s">
        <v>210</v>
      </c>
      <c r="C4" s="39" t="s">
        <v>12</v>
      </c>
      <c r="D4" s="39" t="s">
        <v>211</v>
      </c>
      <c r="E4" s="39"/>
      <c r="F4" s="39" t="s">
        <v>517</v>
      </c>
      <c r="G4" s="15">
        <v>42282</v>
      </c>
      <c r="H4" s="54" t="s">
        <v>89</v>
      </c>
    </row>
    <row r="5" spans="1:8" x14ac:dyDescent="0.15">
      <c r="A5" s="53">
        <f t="shared" ref="A5" si="0">ROW()-3</f>
        <v>2</v>
      </c>
      <c r="B5" s="39" t="s">
        <v>212</v>
      </c>
      <c r="C5" s="39" t="s">
        <v>213</v>
      </c>
      <c r="D5" s="39" t="s">
        <v>214</v>
      </c>
      <c r="E5" s="39"/>
      <c r="F5" s="39"/>
      <c r="G5" s="15">
        <v>42282</v>
      </c>
      <c r="H5" s="54" t="s">
        <v>89</v>
      </c>
    </row>
    <row r="6" spans="1:8" x14ac:dyDescent="0.15">
      <c r="A6" s="53">
        <v>3</v>
      </c>
      <c r="B6" s="39" t="s">
        <v>215</v>
      </c>
      <c r="C6" s="39" t="s">
        <v>216</v>
      </c>
      <c r="D6" s="39" t="s">
        <v>217</v>
      </c>
      <c r="E6" s="39">
        <v>40</v>
      </c>
      <c r="F6" s="39" t="s">
        <v>518</v>
      </c>
      <c r="G6" s="15">
        <v>42282</v>
      </c>
      <c r="H6" s="54" t="s">
        <v>89</v>
      </c>
    </row>
    <row r="7" spans="1:8" x14ac:dyDescent="0.15">
      <c r="A7" s="55">
        <f t="shared" ref="A7:A17" si="1">ROW()-3</f>
        <v>4</v>
      </c>
      <c r="B7" s="41" t="s">
        <v>519</v>
      </c>
      <c r="C7" s="41" t="s">
        <v>520</v>
      </c>
      <c r="D7" s="41" t="s">
        <v>241</v>
      </c>
      <c r="E7" s="41" t="s">
        <v>301</v>
      </c>
      <c r="F7" s="41" t="s">
        <v>521</v>
      </c>
      <c r="G7" s="20">
        <v>42282</v>
      </c>
      <c r="H7" s="127" t="s">
        <v>89</v>
      </c>
    </row>
    <row r="8" spans="1:8" x14ac:dyDescent="0.15">
      <c r="A8" s="55">
        <f t="shared" si="1"/>
        <v>5</v>
      </c>
      <c r="B8" s="41" t="s">
        <v>269</v>
      </c>
      <c r="C8" s="41" t="s">
        <v>270</v>
      </c>
      <c r="D8" s="41" t="s">
        <v>211</v>
      </c>
      <c r="E8" s="41" t="s">
        <v>301</v>
      </c>
      <c r="F8" s="41"/>
      <c r="G8" s="20">
        <v>42282</v>
      </c>
      <c r="H8" s="127" t="s">
        <v>89</v>
      </c>
    </row>
    <row r="9" spans="1:8" x14ac:dyDescent="0.15">
      <c r="A9" s="55">
        <f t="shared" si="1"/>
        <v>6</v>
      </c>
      <c r="B9" s="41" t="s">
        <v>479</v>
      </c>
      <c r="C9" s="41" t="s">
        <v>480</v>
      </c>
      <c r="D9" s="41" t="s">
        <v>248</v>
      </c>
      <c r="E9" s="41"/>
      <c r="F9" s="41"/>
      <c r="G9" s="20">
        <v>42282</v>
      </c>
      <c r="H9" s="127" t="s">
        <v>89</v>
      </c>
    </row>
    <row r="10" spans="1:8" x14ac:dyDescent="0.15">
      <c r="A10" s="55">
        <f t="shared" si="1"/>
        <v>7</v>
      </c>
      <c r="B10" s="41" t="s">
        <v>499</v>
      </c>
      <c r="C10" s="41" t="s">
        <v>500</v>
      </c>
      <c r="D10" s="41" t="s">
        <v>248</v>
      </c>
      <c r="E10" s="41"/>
      <c r="F10" s="41"/>
      <c r="G10" s="20">
        <v>42282</v>
      </c>
      <c r="H10" s="127" t="s">
        <v>89</v>
      </c>
    </row>
    <row r="11" spans="1:8" x14ac:dyDescent="0.15">
      <c r="A11" s="55">
        <f t="shared" si="1"/>
        <v>8</v>
      </c>
      <c r="B11" s="41" t="s">
        <v>501</v>
      </c>
      <c r="C11" s="41" t="s">
        <v>502</v>
      </c>
      <c r="D11" s="41" t="s">
        <v>248</v>
      </c>
      <c r="E11" s="41"/>
      <c r="F11" s="41"/>
      <c r="G11" s="20">
        <v>42282</v>
      </c>
      <c r="H11" s="127" t="s">
        <v>89</v>
      </c>
    </row>
    <row r="12" spans="1:8" x14ac:dyDescent="0.15">
      <c r="A12" s="55">
        <f t="shared" si="1"/>
        <v>9</v>
      </c>
      <c r="B12" s="41" t="s">
        <v>513</v>
      </c>
      <c r="C12" s="41" t="s">
        <v>514</v>
      </c>
      <c r="D12" s="41" t="s">
        <v>241</v>
      </c>
      <c r="E12" s="41"/>
      <c r="F12" s="41"/>
      <c r="G12" s="20">
        <v>42282</v>
      </c>
      <c r="H12" s="127" t="s">
        <v>89</v>
      </c>
    </row>
    <row r="13" spans="1:8" x14ac:dyDescent="0.15">
      <c r="A13" s="55">
        <f t="shared" si="1"/>
        <v>10</v>
      </c>
      <c r="B13" s="41" t="s">
        <v>242</v>
      </c>
      <c r="C13" s="41" t="s">
        <v>515</v>
      </c>
      <c r="D13" s="41" t="s">
        <v>217</v>
      </c>
      <c r="E13" s="41">
        <v>2000</v>
      </c>
      <c r="F13" s="41"/>
      <c r="G13" s="20">
        <v>42282</v>
      </c>
      <c r="H13" s="127" t="s">
        <v>89</v>
      </c>
    </row>
    <row r="14" spans="1:8" x14ac:dyDescent="0.15">
      <c r="A14" s="53">
        <f t="shared" si="1"/>
        <v>11</v>
      </c>
      <c r="B14" s="39" t="s">
        <v>244</v>
      </c>
      <c r="C14" s="39" t="s">
        <v>245</v>
      </c>
      <c r="D14" s="39" t="s">
        <v>211</v>
      </c>
      <c r="E14" s="39"/>
      <c r="F14" s="39"/>
      <c r="G14" s="15">
        <v>42282</v>
      </c>
      <c r="H14" s="54" t="s">
        <v>89</v>
      </c>
    </row>
    <row r="15" spans="1:8" x14ac:dyDescent="0.15">
      <c r="A15" s="53">
        <f t="shared" si="1"/>
        <v>12</v>
      </c>
      <c r="B15" s="39" t="s">
        <v>246</v>
      </c>
      <c r="C15" s="39" t="s">
        <v>247</v>
      </c>
      <c r="D15" s="39" t="s">
        <v>248</v>
      </c>
      <c r="E15" s="39"/>
      <c r="F15" s="39"/>
      <c r="G15" s="15">
        <v>42282</v>
      </c>
      <c r="H15" s="54" t="s">
        <v>89</v>
      </c>
    </row>
    <row r="16" spans="1:8" x14ac:dyDescent="0.15">
      <c r="A16" s="53">
        <f t="shared" si="1"/>
        <v>13</v>
      </c>
      <c r="B16" s="39" t="s">
        <v>249</v>
      </c>
      <c r="C16" s="39" t="s">
        <v>250</v>
      </c>
      <c r="D16" s="39" t="s">
        <v>211</v>
      </c>
      <c r="E16" s="39"/>
      <c r="F16" s="39"/>
      <c r="G16" s="15">
        <v>42282</v>
      </c>
      <c r="H16" s="54" t="s">
        <v>89</v>
      </c>
    </row>
    <row r="17" spans="1:8" x14ac:dyDescent="0.15">
      <c r="A17" s="128">
        <f t="shared" si="1"/>
        <v>14</v>
      </c>
      <c r="B17" s="43" t="s">
        <v>251</v>
      </c>
      <c r="C17" s="43" t="s">
        <v>252</v>
      </c>
      <c r="D17" s="43" t="s">
        <v>248</v>
      </c>
      <c r="E17" s="43"/>
      <c r="F17" s="43"/>
      <c r="G17" s="15">
        <v>42282</v>
      </c>
      <c r="H17" s="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" sqref="G2:H2"/>
    </sheetView>
  </sheetViews>
  <sheetFormatPr defaultColWidth="13.375" defaultRowHeight="13.5" x14ac:dyDescent="0.15"/>
  <cols>
    <col min="1" max="1" width="8.625" customWidth="1"/>
    <col min="2" max="2" width="24.875" customWidth="1"/>
    <col min="3" max="3" width="15" customWidth="1"/>
    <col min="4" max="4" width="28.125" customWidth="1"/>
    <col min="6" max="6" width="23.875" customWidth="1"/>
    <col min="7" max="8" width="10.625" style="94" customWidth="1"/>
  </cols>
  <sheetData>
    <row r="1" spans="1:8" ht="14.25" x14ac:dyDescent="0.15">
      <c r="A1" s="44" t="s">
        <v>73</v>
      </c>
      <c r="B1" s="398" t="s">
        <v>179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522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 t="s">
        <v>523</v>
      </c>
      <c r="G4" s="98">
        <v>42255</v>
      </c>
      <c r="H4" s="99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42255</v>
      </c>
      <c r="H5" s="99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42255</v>
      </c>
      <c r="H6" s="99" t="s">
        <v>89</v>
      </c>
    </row>
    <row r="7" spans="1:8" x14ac:dyDescent="0.15">
      <c r="A7" s="22">
        <v>4</v>
      </c>
      <c r="B7" s="23" t="s">
        <v>519</v>
      </c>
      <c r="C7" s="23" t="s">
        <v>520</v>
      </c>
      <c r="D7" s="23" t="s">
        <v>211</v>
      </c>
      <c r="E7" s="23"/>
      <c r="F7" s="41" t="s">
        <v>520</v>
      </c>
      <c r="G7" s="56">
        <v>42296</v>
      </c>
      <c r="H7" s="57" t="s">
        <v>89</v>
      </c>
    </row>
    <row r="8" spans="1:8" x14ac:dyDescent="0.15">
      <c r="A8" s="22">
        <v>5</v>
      </c>
      <c r="B8" s="23" t="s">
        <v>524</v>
      </c>
      <c r="C8" s="23" t="s">
        <v>525</v>
      </c>
      <c r="D8" s="23" t="s">
        <v>211</v>
      </c>
      <c r="E8" s="23"/>
      <c r="F8" s="41" t="s">
        <v>525</v>
      </c>
      <c r="G8" s="56">
        <v>42296</v>
      </c>
      <c r="H8" s="57" t="s">
        <v>89</v>
      </c>
    </row>
    <row r="9" spans="1:8" x14ac:dyDescent="0.15">
      <c r="A9" s="22">
        <v>6</v>
      </c>
      <c r="B9" s="23" t="s">
        <v>437</v>
      </c>
      <c r="C9" s="23" t="s">
        <v>469</v>
      </c>
      <c r="D9" s="23" t="s">
        <v>211</v>
      </c>
      <c r="E9" s="23"/>
      <c r="F9" s="41" t="s">
        <v>470</v>
      </c>
      <c r="G9" s="56">
        <v>42257</v>
      </c>
      <c r="H9" s="57" t="s">
        <v>21</v>
      </c>
    </row>
    <row r="10" spans="1:8" x14ac:dyDescent="0.15">
      <c r="A10" s="22">
        <v>7</v>
      </c>
      <c r="B10" s="23" t="s">
        <v>471</v>
      </c>
      <c r="C10" s="23" t="s">
        <v>472</v>
      </c>
      <c r="D10" s="23" t="s">
        <v>211</v>
      </c>
      <c r="E10" s="23"/>
      <c r="F10" s="126" t="s">
        <v>473</v>
      </c>
      <c r="G10" s="56">
        <v>42268</v>
      </c>
      <c r="H10" s="57" t="s">
        <v>21</v>
      </c>
    </row>
    <row r="11" spans="1:8" x14ac:dyDescent="0.15">
      <c r="A11" s="22">
        <v>8</v>
      </c>
      <c r="B11" s="23" t="s">
        <v>487</v>
      </c>
      <c r="C11" s="23" t="s">
        <v>526</v>
      </c>
      <c r="D11" s="23" t="s">
        <v>241</v>
      </c>
      <c r="E11" s="23" t="s">
        <v>301</v>
      </c>
      <c r="F11" s="41"/>
      <c r="G11" s="56">
        <v>42268</v>
      </c>
      <c r="H11" s="57" t="s">
        <v>89</v>
      </c>
    </row>
    <row r="12" spans="1:8" x14ac:dyDescent="0.15">
      <c r="A12" s="22">
        <v>9</v>
      </c>
      <c r="B12" s="23" t="s">
        <v>527</v>
      </c>
      <c r="C12" s="23" t="s">
        <v>490</v>
      </c>
      <c r="D12" s="23" t="s">
        <v>241</v>
      </c>
      <c r="E12" s="23"/>
      <c r="F12" s="41"/>
      <c r="G12" s="56">
        <v>42268</v>
      </c>
      <c r="H12" s="57" t="s">
        <v>89</v>
      </c>
    </row>
    <row r="13" spans="1:8" x14ac:dyDescent="0.15">
      <c r="A13" s="22">
        <v>10</v>
      </c>
      <c r="B13" s="23" t="s">
        <v>493</v>
      </c>
      <c r="C13" s="23" t="s">
        <v>494</v>
      </c>
      <c r="D13" s="23" t="s">
        <v>241</v>
      </c>
      <c r="E13" s="23"/>
      <c r="F13" s="41"/>
      <c r="G13" s="56">
        <v>42268</v>
      </c>
      <c r="H13" s="57" t="s">
        <v>89</v>
      </c>
    </row>
    <row r="14" spans="1:8" x14ac:dyDescent="0.15">
      <c r="A14" s="22">
        <v>11</v>
      </c>
      <c r="B14" s="23" t="s">
        <v>491</v>
      </c>
      <c r="C14" s="23" t="s">
        <v>492</v>
      </c>
      <c r="D14" s="23" t="s">
        <v>241</v>
      </c>
      <c r="E14" s="23" t="s">
        <v>301</v>
      </c>
      <c r="F14" s="41"/>
      <c r="G14" s="56">
        <v>42268</v>
      </c>
      <c r="H14" s="57" t="s">
        <v>89</v>
      </c>
    </row>
    <row r="15" spans="1:8" s="125" customFormat="1" ht="12" customHeight="1" x14ac:dyDescent="0.15">
      <c r="A15" s="22">
        <v>12</v>
      </c>
      <c r="B15" s="23" t="s">
        <v>528</v>
      </c>
      <c r="C15" s="23" t="s">
        <v>529</v>
      </c>
      <c r="D15" s="23" t="s">
        <v>248</v>
      </c>
      <c r="E15" s="23"/>
      <c r="F15" s="41"/>
      <c r="G15" s="56">
        <v>42296</v>
      </c>
      <c r="H15" s="57" t="s">
        <v>89</v>
      </c>
    </row>
    <row r="16" spans="1:8" x14ac:dyDescent="0.15">
      <c r="A16" s="22">
        <v>13</v>
      </c>
      <c r="B16" s="23" t="s">
        <v>451</v>
      </c>
      <c r="C16" s="23" t="s">
        <v>452</v>
      </c>
      <c r="D16" s="70" t="s">
        <v>236</v>
      </c>
      <c r="E16" s="70" t="s">
        <v>301</v>
      </c>
      <c r="F16" s="41"/>
      <c r="G16" s="84">
        <v>42255</v>
      </c>
      <c r="H16" s="100" t="s">
        <v>89</v>
      </c>
    </row>
    <row r="17" spans="1:8" x14ac:dyDescent="0.15">
      <c r="A17" s="22">
        <v>14</v>
      </c>
      <c r="B17" s="70" t="s">
        <v>447</v>
      </c>
      <c r="C17" s="70" t="s">
        <v>448</v>
      </c>
      <c r="D17" s="70" t="s">
        <v>241</v>
      </c>
      <c r="E17" s="70"/>
      <c r="F17" s="41"/>
      <c r="G17" s="84">
        <v>42255</v>
      </c>
      <c r="H17" s="100" t="s">
        <v>89</v>
      </c>
    </row>
    <row r="18" spans="1:8" x14ac:dyDescent="0.15">
      <c r="A18" s="22">
        <v>15</v>
      </c>
      <c r="B18" s="23" t="s">
        <v>461</v>
      </c>
      <c r="C18" s="23" t="s">
        <v>462</v>
      </c>
      <c r="D18" s="70" t="s">
        <v>236</v>
      </c>
      <c r="E18" s="70" t="s">
        <v>301</v>
      </c>
      <c r="F18" s="41"/>
      <c r="G18" s="84">
        <v>42255</v>
      </c>
      <c r="H18" s="100" t="s">
        <v>89</v>
      </c>
    </row>
    <row r="19" spans="1:8" x14ac:dyDescent="0.15">
      <c r="A19" s="22">
        <v>16</v>
      </c>
      <c r="B19" s="70" t="s">
        <v>457</v>
      </c>
      <c r="C19" s="70" t="s">
        <v>458</v>
      </c>
      <c r="D19" s="70" t="s">
        <v>241</v>
      </c>
      <c r="E19" s="70"/>
      <c r="F19" s="41"/>
      <c r="G19" s="84">
        <v>42255</v>
      </c>
      <c r="H19" s="100" t="s">
        <v>89</v>
      </c>
    </row>
    <row r="20" spans="1:8" x14ac:dyDescent="0.15">
      <c r="A20" s="22">
        <v>17</v>
      </c>
      <c r="B20" s="23" t="s">
        <v>530</v>
      </c>
      <c r="C20" s="70" t="s">
        <v>466</v>
      </c>
      <c r="D20" s="70" t="s">
        <v>236</v>
      </c>
      <c r="E20" s="23"/>
      <c r="F20" s="41"/>
      <c r="G20" s="84">
        <v>42255</v>
      </c>
      <c r="H20" s="100" t="s">
        <v>89</v>
      </c>
    </row>
    <row r="21" spans="1:8" x14ac:dyDescent="0.15">
      <c r="A21" s="22">
        <v>18</v>
      </c>
      <c r="B21" s="23" t="s">
        <v>463</v>
      </c>
      <c r="C21" s="23" t="s">
        <v>464</v>
      </c>
      <c r="D21" s="70" t="s">
        <v>236</v>
      </c>
      <c r="E21" s="70"/>
      <c r="F21" s="41"/>
      <c r="G21" s="84">
        <v>42255</v>
      </c>
      <c r="H21" s="100" t="s">
        <v>89</v>
      </c>
    </row>
    <row r="22" spans="1:8" x14ac:dyDescent="0.15">
      <c r="A22" s="22">
        <v>19</v>
      </c>
      <c r="B22" s="23" t="s">
        <v>242</v>
      </c>
      <c r="C22" s="23" t="s">
        <v>243</v>
      </c>
      <c r="D22" s="70" t="s">
        <v>217</v>
      </c>
      <c r="E22" s="70">
        <v>2000</v>
      </c>
      <c r="F22" s="41"/>
      <c r="G22" s="84">
        <v>42255</v>
      </c>
      <c r="H22" s="100" t="s">
        <v>89</v>
      </c>
    </row>
    <row r="23" spans="1:8" x14ac:dyDescent="0.15">
      <c r="A23" s="12">
        <v>20</v>
      </c>
      <c r="B23" s="66" t="s">
        <v>244</v>
      </c>
      <c r="C23" s="66" t="s">
        <v>245</v>
      </c>
      <c r="D23" s="66" t="s">
        <v>211</v>
      </c>
      <c r="E23" s="66"/>
      <c r="F23" s="97"/>
      <c r="G23" s="98">
        <v>42255</v>
      </c>
      <c r="H23" s="99" t="s">
        <v>89</v>
      </c>
    </row>
    <row r="24" spans="1:8" x14ac:dyDescent="0.15">
      <c r="A24" s="12">
        <v>21</v>
      </c>
      <c r="B24" s="66" t="s">
        <v>246</v>
      </c>
      <c r="C24" s="66" t="s">
        <v>247</v>
      </c>
      <c r="D24" s="66" t="s">
        <v>248</v>
      </c>
      <c r="E24" s="66"/>
      <c r="F24" s="97"/>
      <c r="G24" s="98">
        <v>42255</v>
      </c>
      <c r="H24" s="99" t="s">
        <v>89</v>
      </c>
    </row>
    <row r="25" spans="1:8" x14ac:dyDescent="0.15">
      <c r="A25" s="12">
        <v>22</v>
      </c>
      <c r="B25" s="66" t="s">
        <v>249</v>
      </c>
      <c r="C25" s="66" t="s">
        <v>250</v>
      </c>
      <c r="D25" s="66" t="s">
        <v>211</v>
      </c>
      <c r="E25" s="66"/>
      <c r="F25" s="97"/>
      <c r="G25" s="98">
        <v>42255</v>
      </c>
      <c r="H25" s="99" t="s">
        <v>89</v>
      </c>
    </row>
    <row r="26" spans="1:8" x14ac:dyDescent="0.15">
      <c r="A26" s="12">
        <v>23</v>
      </c>
      <c r="B26" s="77" t="s">
        <v>251</v>
      </c>
      <c r="C26" s="77" t="s">
        <v>252</v>
      </c>
      <c r="D26" s="77" t="s">
        <v>248</v>
      </c>
      <c r="E26" s="77"/>
      <c r="F26" s="106"/>
      <c r="G26" s="107">
        <v>42255</v>
      </c>
      <c r="H26" s="108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17.625" defaultRowHeight="13.5" x14ac:dyDescent="0.15"/>
  <cols>
    <col min="1" max="1" width="8.625" customWidth="1"/>
    <col min="2" max="2" width="25.75" customWidth="1"/>
    <col min="7" max="8" width="10.625" style="94" customWidth="1"/>
  </cols>
  <sheetData>
    <row r="1" spans="1:8" ht="14.25" x14ac:dyDescent="0.15">
      <c r="A1" s="44" t="s">
        <v>73</v>
      </c>
      <c r="B1" s="398" t="s">
        <v>182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531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42255</v>
      </c>
      <c r="H4" s="99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42255</v>
      </c>
      <c r="H5" s="99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42255</v>
      </c>
      <c r="H6" s="99" t="s">
        <v>89</v>
      </c>
    </row>
    <row r="7" spans="1:8" x14ac:dyDescent="0.15">
      <c r="A7" s="114">
        <f t="shared" ref="A7" si="1">ROW()-3</f>
        <v>4</v>
      </c>
      <c r="B7" s="115" t="s">
        <v>532</v>
      </c>
      <c r="C7" s="115" t="s">
        <v>533</v>
      </c>
      <c r="D7" s="115" t="s">
        <v>211</v>
      </c>
      <c r="E7" s="115" t="s">
        <v>301</v>
      </c>
      <c r="F7" s="116"/>
      <c r="G7" s="117">
        <v>42312</v>
      </c>
      <c r="H7" s="118" t="s">
        <v>89</v>
      </c>
    </row>
    <row r="8" spans="1:8" x14ac:dyDescent="0.15">
      <c r="A8" s="114">
        <f t="shared" ref="A8:A19" si="2">ROW()-3</f>
        <v>5</v>
      </c>
      <c r="B8" s="115" t="s">
        <v>534</v>
      </c>
      <c r="C8" s="115" t="s">
        <v>440</v>
      </c>
      <c r="D8" s="115" t="s">
        <v>211</v>
      </c>
      <c r="E8" s="115" t="s">
        <v>301</v>
      </c>
      <c r="F8" s="116"/>
      <c r="G8" s="117">
        <v>42312</v>
      </c>
      <c r="H8" s="118" t="s">
        <v>89</v>
      </c>
    </row>
    <row r="9" spans="1:8" x14ac:dyDescent="0.15">
      <c r="A9" s="22">
        <f t="shared" si="2"/>
        <v>6</v>
      </c>
      <c r="B9" s="23" t="s">
        <v>535</v>
      </c>
      <c r="C9" s="23" t="s">
        <v>536</v>
      </c>
      <c r="D9" s="70" t="s">
        <v>537</v>
      </c>
      <c r="E9" s="70"/>
      <c r="F9" s="41"/>
      <c r="G9" s="84">
        <v>42260</v>
      </c>
      <c r="H9" s="100" t="s">
        <v>89</v>
      </c>
    </row>
    <row r="10" spans="1:8" x14ac:dyDescent="0.15">
      <c r="A10" s="69">
        <f t="shared" si="2"/>
        <v>7</v>
      </c>
      <c r="B10" s="70" t="s">
        <v>538</v>
      </c>
      <c r="C10" s="70" t="s">
        <v>539</v>
      </c>
      <c r="D10" s="70" t="s">
        <v>248</v>
      </c>
      <c r="E10" s="70"/>
      <c r="F10" s="41"/>
      <c r="G10" s="84">
        <v>42260</v>
      </c>
      <c r="H10" s="100" t="s">
        <v>89</v>
      </c>
    </row>
    <row r="11" spans="1:8" x14ac:dyDescent="0.15">
      <c r="A11" s="22">
        <f t="shared" si="2"/>
        <v>8</v>
      </c>
      <c r="B11" s="23" t="s">
        <v>540</v>
      </c>
      <c r="C11" s="23" t="s">
        <v>541</v>
      </c>
      <c r="D11" s="70" t="s">
        <v>537</v>
      </c>
      <c r="E11" s="70"/>
      <c r="F11" s="41"/>
      <c r="G11" s="84">
        <v>42260</v>
      </c>
      <c r="H11" s="100" t="s">
        <v>89</v>
      </c>
    </row>
    <row r="12" spans="1:8" x14ac:dyDescent="0.15">
      <c r="A12" s="69">
        <f t="shared" si="2"/>
        <v>9</v>
      </c>
      <c r="B12" s="70" t="s">
        <v>542</v>
      </c>
      <c r="C12" s="70" t="s">
        <v>543</v>
      </c>
      <c r="D12" s="70" t="s">
        <v>248</v>
      </c>
      <c r="E12" s="70"/>
      <c r="F12" s="41"/>
      <c r="G12" s="84">
        <v>42260</v>
      </c>
      <c r="H12" s="100" t="s">
        <v>89</v>
      </c>
    </row>
    <row r="13" spans="1:8" x14ac:dyDescent="0.15">
      <c r="A13" s="22">
        <f t="shared" si="2"/>
        <v>10</v>
      </c>
      <c r="B13" s="23" t="s">
        <v>530</v>
      </c>
      <c r="C13" s="70" t="s">
        <v>544</v>
      </c>
      <c r="D13" s="70" t="s">
        <v>537</v>
      </c>
      <c r="E13" s="23"/>
      <c r="F13" s="41"/>
      <c r="G13" s="84">
        <v>42260</v>
      </c>
      <c r="H13" s="100" t="s">
        <v>89</v>
      </c>
    </row>
    <row r="14" spans="1:8" x14ac:dyDescent="0.15">
      <c r="A14" s="69">
        <f t="shared" si="2"/>
        <v>11</v>
      </c>
      <c r="B14" s="23" t="s">
        <v>545</v>
      </c>
      <c r="C14" s="23" t="s">
        <v>546</v>
      </c>
      <c r="D14" s="70" t="s">
        <v>537</v>
      </c>
      <c r="E14" s="70"/>
      <c r="F14" s="41"/>
      <c r="G14" s="84">
        <v>42260</v>
      </c>
      <c r="H14" s="100" t="s">
        <v>89</v>
      </c>
    </row>
    <row r="15" spans="1:8" x14ac:dyDescent="0.15">
      <c r="A15" s="69">
        <f t="shared" si="2"/>
        <v>12</v>
      </c>
      <c r="B15" s="23" t="s">
        <v>242</v>
      </c>
      <c r="C15" s="23" t="s">
        <v>243</v>
      </c>
      <c r="D15" s="23" t="s">
        <v>217</v>
      </c>
      <c r="E15" s="23">
        <v>2000</v>
      </c>
      <c r="F15" s="41"/>
      <c r="G15" s="84">
        <v>42255</v>
      </c>
      <c r="H15" s="100" t="s">
        <v>89</v>
      </c>
    </row>
    <row r="16" spans="1:8" x14ac:dyDescent="0.15">
      <c r="A16" s="12">
        <f t="shared" si="2"/>
        <v>13</v>
      </c>
      <c r="B16" s="66" t="s">
        <v>244</v>
      </c>
      <c r="C16" s="66" t="s">
        <v>245</v>
      </c>
      <c r="D16" s="66" t="s">
        <v>211</v>
      </c>
      <c r="E16" s="66"/>
      <c r="F16" s="97"/>
      <c r="G16" s="98">
        <v>42255</v>
      </c>
      <c r="H16" s="99" t="s">
        <v>89</v>
      </c>
    </row>
    <row r="17" spans="1:8" x14ac:dyDescent="0.15">
      <c r="A17" s="65">
        <f t="shared" si="2"/>
        <v>14</v>
      </c>
      <c r="B17" s="66" t="s">
        <v>246</v>
      </c>
      <c r="C17" s="66" t="s">
        <v>247</v>
      </c>
      <c r="D17" s="66" t="s">
        <v>248</v>
      </c>
      <c r="E17" s="66"/>
      <c r="F17" s="97"/>
      <c r="G17" s="98">
        <v>42255</v>
      </c>
      <c r="H17" s="99" t="s">
        <v>89</v>
      </c>
    </row>
    <row r="18" spans="1:8" x14ac:dyDescent="0.15">
      <c r="A18" s="12">
        <f t="shared" si="2"/>
        <v>15</v>
      </c>
      <c r="B18" s="66" t="s">
        <v>249</v>
      </c>
      <c r="C18" s="66" t="s">
        <v>250</v>
      </c>
      <c r="D18" s="66" t="s">
        <v>211</v>
      </c>
      <c r="E18" s="66"/>
      <c r="F18" s="97"/>
      <c r="G18" s="98">
        <v>42255</v>
      </c>
      <c r="H18" s="99" t="s">
        <v>89</v>
      </c>
    </row>
    <row r="19" spans="1:8" x14ac:dyDescent="0.15">
      <c r="A19" s="76">
        <f t="shared" si="2"/>
        <v>16</v>
      </c>
      <c r="B19" s="77" t="s">
        <v>251</v>
      </c>
      <c r="C19" s="77" t="s">
        <v>252</v>
      </c>
      <c r="D19" s="77" t="s">
        <v>248</v>
      </c>
      <c r="E19" s="77"/>
      <c r="F19" s="106"/>
      <c r="G19" s="107">
        <v>42255</v>
      </c>
      <c r="H19" s="108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18.25" defaultRowHeight="13.5" x14ac:dyDescent="0.15"/>
  <cols>
    <col min="6" max="6" width="27.375" customWidth="1"/>
  </cols>
  <sheetData>
    <row r="1" spans="1:8" ht="14.25" x14ac:dyDescent="0.15">
      <c r="A1" s="44" t="s">
        <v>301</v>
      </c>
      <c r="B1" s="398" t="s">
        <v>197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547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109">
        <f>ROW()-3</f>
        <v>1</v>
      </c>
      <c r="B4" s="110" t="s">
        <v>210</v>
      </c>
      <c r="C4" s="110" t="s">
        <v>12</v>
      </c>
      <c r="D4" s="110" t="s">
        <v>241</v>
      </c>
      <c r="E4" s="110"/>
      <c r="F4" s="111"/>
      <c r="G4" s="112">
        <v>42328</v>
      </c>
      <c r="H4" s="113" t="s">
        <v>89</v>
      </c>
    </row>
    <row r="5" spans="1:8" x14ac:dyDescent="0.15">
      <c r="A5" s="109">
        <f t="shared" ref="A5" si="0">ROW()-3</f>
        <v>2</v>
      </c>
      <c r="B5" s="110" t="s">
        <v>212</v>
      </c>
      <c r="C5" s="110" t="s">
        <v>213</v>
      </c>
      <c r="D5" s="110" t="s">
        <v>214</v>
      </c>
      <c r="E5" s="110"/>
      <c r="F5" s="111"/>
      <c r="G5" s="112">
        <v>42328</v>
      </c>
      <c r="H5" s="113" t="s">
        <v>89</v>
      </c>
    </row>
    <row r="6" spans="1:8" x14ac:dyDescent="0.15">
      <c r="A6" s="109">
        <v>3</v>
      </c>
      <c r="B6" s="110" t="s">
        <v>215</v>
      </c>
      <c r="C6" s="110" t="s">
        <v>216</v>
      </c>
      <c r="D6" s="110" t="s">
        <v>217</v>
      </c>
      <c r="E6" s="110">
        <v>40</v>
      </c>
      <c r="F6" s="111"/>
      <c r="G6" s="112">
        <v>42328</v>
      </c>
      <c r="H6" s="113" t="s">
        <v>89</v>
      </c>
    </row>
    <row r="7" spans="1:8" x14ac:dyDescent="0.15">
      <c r="A7" s="114">
        <f t="shared" ref="A7:A16" si="1">ROW()-3</f>
        <v>4</v>
      </c>
      <c r="B7" s="115" t="s">
        <v>519</v>
      </c>
      <c r="C7" s="115" t="s">
        <v>520</v>
      </c>
      <c r="D7" s="115" t="s">
        <v>211</v>
      </c>
      <c r="E7" s="115"/>
      <c r="F7" s="116" t="s">
        <v>505</v>
      </c>
      <c r="G7" s="117">
        <v>42328</v>
      </c>
      <c r="H7" s="118" t="s">
        <v>89</v>
      </c>
    </row>
    <row r="8" spans="1:8" x14ac:dyDescent="0.15">
      <c r="A8" s="114">
        <f t="shared" si="1"/>
        <v>5</v>
      </c>
      <c r="B8" s="115" t="s">
        <v>532</v>
      </c>
      <c r="C8" s="115" t="s">
        <v>533</v>
      </c>
      <c r="D8" s="115" t="s">
        <v>211</v>
      </c>
      <c r="E8" s="115" t="s">
        <v>301</v>
      </c>
      <c r="F8" s="116" t="s">
        <v>548</v>
      </c>
      <c r="G8" s="117">
        <v>42328</v>
      </c>
      <c r="H8" s="118" t="s">
        <v>89</v>
      </c>
    </row>
    <row r="9" spans="1:8" x14ac:dyDescent="0.15">
      <c r="A9" s="114">
        <v>6</v>
      </c>
      <c r="B9" s="115" t="s">
        <v>381</v>
      </c>
      <c r="C9" s="115" t="s">
        <v>549</v>
      </c>
      <c r="D9" s="115" t="s">
        <v>403</v>
      </c>
      <c r="E9" s="115"/>
      <c r="F9" s="116"/>
      <c r="G9" s="117">
        <v>42328</v>
      </c>
      <c r="H9" s="118" t="s">
        <v>89</v>
      </c>
    </row>
    <row r="10" spans="1:8" x14ac:dyDescent="0.15">
      <c r="A10" s="114">
        <f t="shared" si="1"/>
        <v>7</v>
      </c>
      <c r="B10" s="115" t="s">
        <v>378</v>
      </c>
      <c r="C10" s="115" t="s">
        <v>550</v>
      </c>
      <c r="D10" s="119" t="s">
        <v>248</v>
      </c>
      <c r="E10" s="115" t="s">
        <v>301</v>
      </c>
      <c r="F10" s="116"/>
      <c r="G10" s="117">
        <v>42328</v>
      </c>
      <c r="H10" s="118" t="s">
        <v>89</v>
      </c>
    </row>
    <row r="11" spans="1:8" x14ac:dyDescent="0.15">
      <c r="A11" s="114">
        <v>7</v>
      </c>
      <c r="B11" s="115" t="s">
        <v>551</v>
      </c>
      <c r="C11" s="115" t="s">
        <v>552</v>
      </c>
      <c r="D11" s="119" t="s">
        <v>248</v>
      </c>
      <c r="E11" s="115"/>
      <c r="F11" s="116"/>
      <c r="G11" s="117">
        <v>42328</v>
      </c>
      <c r="H11" s="118" t="s">
        <v>89</v>
      </c>
    </row>
    <row r="12" spans="1:8" x14ac:dyDescent="0.15">
      <c r="A12" s="114">
        <f t="shared" si="1"/>
        <v>9</v>
      </c>
      <c r="B12" s="115" t="s">
        <v>242</v>
      </c>
      <c r="C12" s="115" t="s">
        <v>243</v>
      </c>
      <c r="D12" s="115" t="s">
        <v>217</v>
      </c>
      <c r="E12" s="115">
        <v>2000</v>
      </c>
      <c r="F12" s="116"/>
      <c r="G12" s="117">
        <v>42328</v>
      </c>
      <c r="H12" s="118" t="s">
        <v>89</v>
      </c>
    </row>
    <row r="13" spans="1:8" x14ac:dyDescent="0.15">
      <c r="A13" s="109">
        <f t="shared" si="1"/>
        <v>10</v>
      </c>
      <c r="B13" s="110" t="s">
        <v>244</v>
      </c>
      <c r="C13" s="110" t="s">
        <v>245</v>
      </c>
      <c r="D13" s="110" t="s">
        <v>211</v>
      </c>
      <c r="E13" s="110"/>
      <c r="F13" s="111"/>
      <c r="G13" s="112">
        <v>42328</v>
      </c>
      <c r="H13" s="113" t="s">
        <v>89</v>
      </c>
    </row>
    <row r="14" spans="1:8" x14ac:dyDescent="0.15">
      <c r="A14" s="109">
        <f t="shared" si="1"/>
        <v>11</v>
      </c>
      <c r="B14" s="110" t="s">
        <v>246</v>
      </c>
      <c r="C14" s="110" t="s">
        <v>247</v>
      </c>
      <c r="D14" s="110" t="s">
        <v>248</v>
      </c>
      <c r="E14" s="110"/>
      <c r="F14" s="111"/>
      <c r="G14" s="112">
        <v>42328</v>
      </c>
      <c r="H14" s="113" t="s">
        <v>89</v>
      </c>
    </row>
    <row r="15" spans="1:8" x14ac:dyDescent="0.15">
      <c r="A15" s="109">
        <f t="shared" si="1"/>
        <v>12</v>
      </c>
      <c r="B15" s="110" t="s">
        <v>249</v>
      </c>
      <c r="C15" s="110" t="s">
        <v>250</v>
      </c>
      <c r="D15" s="110" t="s">
        <v>211</v>
      </c>
      <c r="E15" s="110"/>
      <c r="F15" s="111"/>
      <c r="G15" s="112">
        <v>42328</v>
      </c>
      <c r="H15" s="113" t="s">
        <v>89</v>
      </c>
    </row>
    <row r="16" spans="1:8" x14ac:dyDescent="0.15">
      <c r="A16" s="120">
        <f t="shared" si="1"/>
        <v>13</v>
      </c>
      <c r="B16" s="121" t="s">
        <v>251</v>
      </c>
      <c r="C16" s="121" t="s">
        <v>252</v>
      </c>
      <c r="D16" s="121" t="s">
        <v>248</v>
      </c>
      <c r="E16" s="121"/>
      <c r="F16" s="122"/>
      <c r="G16" s="123">
        <v>42328</v>
      </c>
      <c r="H16" s="12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H15"/>
    </sheetView>
  </sheetViews>
  <sheetFormatPr defaultColWidth="18.375" defaultRowHeight="13.5" x14ac:dyDescent="0.15"/>
  <cols>
    <col min="4" max="4" width="31.25" customWidth="1"/>
    <col min="6" max="6" width="22.875" customWidth="1"/>
  </cols>
  <sheetData>
    <row r="1" spans="1:8" ht="14.25" x14ac:dyDescent="0.15">
      <c r="A1" s="44" t="s">
        <v>301</v>
      </c>
      <c r="B1" s="398" t="s">
        <v>191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553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12">
        <f>ROW()-3</f>
        <v>1</v>
      </c>
      <c r="B4" s="13" t="s">
        <v>210</v>
      </c>
      <c r="C4" s="13" t="s">
        <v>12</v>
      </c>
      <c r="D4" s="13" t="s">
        <v>241</v>
      </c>
      <c r="E4" s="13"/>
      <c r="F4" s="39"/>
      <c r="G4" s="15">
        <v>42296</v>
      </c>
      <c r="H4" s="54" t="s">
        <v>89</v>
      </c>
    </row>
    <row r="5" spans="1:8" x14ac:dyDescent="0.15">
      <c r="A5" s="12">
        <f t="shared" ref="A5" si="0">ROW()-3</f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42296</v>
      </c>
      <c r="H5" s="54" t="s">
        <v>89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42296</v>
      </c>
      <c r="H6" s="54" t="s">
        <v>89</v>
      </c>
    </row>
    <row r="7" spans="1:8" x14ac:dyDescent="0.15">
      <c r="A7" s="22">
        <f t="shared" ref="A7:A15" si="1">ROW()-3</f>
        <v>4</v>
      </c>
      <c r="B7" s="23" t="s">
        <v>519</v>
      </c>
      <c r="C7" s="23" t="s">
        <v>520</v>
      </c>
      <c r="D7" s="23" t="s">
        <v>211</v>
      </c>
      <c r="E7" s="23"/>
      <c r="F7" s="41" t="s">
        <v>505</v>
      </c>
      <c r="G7" s="56">
        <v>42296</v>
      </c>
      <c r="H7" s="57" t="s">
        <v>89</v>
      </c>
    </row>
    <row r="8" spans="1:8" x14ac:dyDescent="0.15">
      <c r="A8" s="22">
        <f t="shared" si="1"/>
        <v>5</v>
      </c>
      <c r="B8" s="23" t="s">
        <v>532</v>
      </c>
      <c r="C8" s="23" t="s">
        <v>533</v>
      </c>
      <c r="D8" s="23" t="s">
        <v>211</v>
      </c>
      <c r="E8" s="23" t="s">
        <v>301</v>
      </c>
      <c r="F8" s="41" t="s">
        <v>548</v>
      </c>
      <c r="G8" s="56">
        <v>42296</v>
      </c>
      <c r="H8" s="57" t="s">
        <v>89</v>
      </c>
    </row>
    <row r="9" spans="1:8" x14ac:dyDescent="0.15">
      <c r="A9" s="22">
        <f t="shared" si="1"/>
        <v>6</v>
      </c>
      <c r="B9" s="23" t="s">
        <v>554</v>
      </c>
      <c r="C9" s="23" t="s">
        <v>555</v>
      </c>
      <c r="D9" s="23" t="s">
        <v>556</v>
      </c>
      <c r="E9" s="23" t="s">
        <v>301</v>
      </c>
      <c r="F9" s="41"/>
      <c r="G9" s="56">
        <v>42296</v>
      </c>
      <c r="H9" s="57" t="s">
        <v>89</v>
      </c>
    </row>
    <row r="10" spans="1:8" x14ac:dyDescent="0.15">
      <c r="A10" s="22">
        <v>7</v>
      </c>
      <c r="B10" s="23" t="s">
        <v>302</v>
      </c>
      <c r="C10" s="23" t="s">
        <v>303</v>
      </c>
      <c r="D10" s="23" t="s">
        <v>304</v>
      </c>
      <c r="E10" s="23"/>
      <c r="F10" s="41"/>
      <c r="G10" s="56">
        <v>42296</v>
      </c>
      <c r="H10" s="57" t="s">
        <v>89</v>
      </c>
    </row>
    <row r="11" spans="1:8" x14ac:dyDescent="0.15">
      <c r="A11" s="22">
        <f t="shared" si="1"/>
        <v>8</v>
      </c>
      <c r="B11" s="23" t="s">
        <v>242</v>
      </c>
      <c r="C11" s="23" t="s">
        <v>243</v>
      </c>
      <c r="D11" s="23" t="s">
        <v>217</v>
      </c>
      <c r="E11" s="23">
        <v>2000</v>
      </c>
      <c r="F11" s="41"/>
      <c r="G11" s="56">
        <v>42296</v>
      </c>
      <c r="H11" s="57" t="s">
        <v>89</v>
      </c>
    </row>
    <row r="12" spans="1:8" x14ac:dyDescent="0.15">
      <c r="A12" s="12">
        <f t="shared" si="1"/>
        <v>9</v>
      </c>
      <c r="B12" s="13" t="s">
        <v>244</v>
      </c>
      <c r="C12" s="13" t="s">
        <v>245</v>
      </c>
      <c r="D12" s="13" t="s">
        <v>211</v>
      </c>
      <c r="E12" s="13"/>
      <c r="F12" s="39"/>
      <c r="G12" s="15">
        <v>42296</v>
      </c>
      <c r="H12" s="54" t="s">
        <v>89</v>
      </c>
    </row>
    <row r="13" spans="1:8" x14ac:dyDescent="0.15">
      <c r="A13" s="12">
        <f t="shared" si="1"/>
        <v>10</v>
      </c>
      <c r="B13" s="13" t="s">
        <v>246</v>
      </c>
      <c r="C13" s="13" t="s">
        <v>247</v>
      </c>
      <c r="D13" s="13" t="s">
        <v>248</v>
      </c>
      <c r="E13" s="13"/>
      <c r="F13" s="39"/>
      <c r="G13" s="15">
        <v>42296</v>
      </c>
      <c r="H13" s="54" t="s">
        <v>89</v>
      </c>
    </row>
    <row r="14" spans="1:8" x14ac:dyDescent="0.15">
      <c r="A14" s="12">
        <f t="shared" si="1"/>
        <v>11</v>
      </c>
      <c r="B14" s="13" t="s">
        <v>249</v>
      </c>
      <c r="C14" s="13" t="s">
        <v>250</v>
      </c>
      <c r="D14" s="13" t="s">
        <v>211</v>
      </c>
      <c r="E14" s="13"/>
      <c r="F14" s="39"/>
      <c r="G14" s="15">
        <v>42296</v>
      </c>
      <c r="H14" s="54" t="s">
        <v>89</v>
      </c>
    </row>
    <row r="15" spans="1:8" x14ac:dyDescent="0.15">
      <c r="A15" s="27">
        <f t="shared" si="1"/>
        <v>12</v>
      </c>
      <c r="B15" s="28" t="s">
        <v>251</v>
      </c>
      <c r="C15" s="28" t="s">
        <v>252</v>
      </c>
      <c r="D15" s="28" t="s">
        <v>248</v>
      </c>
      <c r="E15" s="28"/>
      <c r="F15" s="43"/>
      <c r="G15" s="15">
        <v>42296</v>
      </c>
      <c r="H15" s="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G2" sqref="G2:H2"/>
    </sheetView>
  </sheetViews>
  <sheetFormatPr defaultColWidth="17.625" defaultRowHeight="13.5" x14ac:dyDescent="0.15"/>
  <cols>
    <col min="1" max="1" width="8.625" customWidth="1"/>
    <col min="2" max="2" width="28.75" customWidth="1"/>
    <col min="4" max="4" width="16.625" customWidth="1"/>
    <col min="5" max="5" width="9.25" customWidth="1"/>
    <col min="6" max="6" width="36.5" customWidth="1"/>
    <col min="7" max="8" width="10.625" style="94" customWidth="1"/>
  </cols>
  <sheetData>
    <row r="1" spans="1:8" ht="14.25" x14ac:dyDescent="0.15">
      <c r="A1" s="44" t="s">
        <v>73</v>
      </c>
      <c r="B1" s="438" t="s">
        <v>185</v>
      </c>
      <c r="C1" s="438"/>
      <c r="D1" s="438"/>
      <c r="E1" s="438"/>
      <c r="F1" s="438"/>
      <c r="G1" s="399" t="s">
        <v>206</v>
      </c>
      <c r="H1" s="400"/>
    </row>
    <row r="2" spans="1:8" ht="14.25" x14ac:dyDescent="0.15">
      <c r="A2" s="45" t="s">
        <v>14</v>
      </c>
      <c r="B2" s="401" t="s">
        <v>187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 t="s">
        <v>523</v>
      </c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f t="shared" ref="A6:A33" si="1">ROW()-3</f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69">
        <f t="shared" si="1"/>
        <v>4</v>
      </c>
      <c r="B7" s="70" t="s">
        <v>297</v>
      </c>
      <c r="C7" s="70" t="s">
        <v>298</v>
      </c>
      <c r="D7" s="70" t="s">
        <v>211</v>
      </c>
      <c r="E7" s="70"/>
      <c r="F7" s="83"/>
      <c r="G7" s="84">
        <v>42257</v>
      </c>
      <c r="H7" s="100" t="s">
        <v>21</v>
      </c>
    </row>
    <row r="8" spans="1:8" x14ac:dyDescent="0.15">
      <c r="A8" s="69">
        <f t="shared" si="1"/>
        <v>5</v>
      </c>
      <c r="B8" s="70" t="s">
        <v>437</v>
      </c>
      <c r="C8" s="70" t="s">
        <v>469</v>
      </c>
      <c r="D8" s="70" t="s">
        <v>211</v>
      </c>
      <c r="E8" s="70"/>
      <c r="F8" s="83"/>
      <c r="G8" s="84">
        <v>42257</v>
      </c>
      <c r="H8" s="100" t="s">
        <v>21</v>
      </c>
    </row>
    <row r="9" spans="1:8" x14ac:dyDescent="0.15">
      <c r="A9" s="22">
        <f t="shared" si="1"/>
        <v>6</v>
      </c>
      <c r="B9" s="23" t="s">
        <v>471</v>
      </c>
      <c r="C9" s="23" t="s">
        <v>472</v>
      </c>
      <c r="D9" s="23" t="s">
        <v>211</v>
      </c>
      <c r="E9" s="23"/>
      <c r="F9" s="41" t="s">
        <v>473</v>
      </c>
      <c r="G9" s="56">
        <v>42268</v>
      </c>
      <c r="H9" s="57" t="s">
        <v>21</v>
      </c>
    </row>
    <row r="10" spans="1:8" x14ac:dyDescent="0.15">
      <c r="A10" s="69">
        <f t="shared" si="1"/>
        <v>7</v>
      </c>
      <c r="B10" s="70" t="s">
        <v>221</v>
      </c>
      <c r="C10" s="70" t="s">
        <v>14</v>
      </c>
      <c r="D10" s="70" t="s">
        <v>217</v>
      </c>
      <c r="E10" s="70">
        <v>80</v>
      </c>
      <c r="F10" s="83"/>
      <c r="G10" s="84">
        <v>42257</v>
      </c>
      <c r="H10" s="100" t="s">
        <v>21</v>
      </c>
    </row>
    <row r="11" spans="1:8" x14ac:dyDescent="0.15">
      <c r="A11" s="69">
        <f t="shared" si="1"/>
        <v>8</v>
      </c>
      <c r="B11" s="70" t="s">
        <v>223</v>
      </c>
      <c r="C11" s="70" t="s">
        <v>224</v>
      </c>
      <c r="D11" s="70" t="s">
        <v>217</v>
      </c>
      <c r="E11" s="23">
        <v>40</v>
      </c>
      <c r="F11" s="41"/>
      <c r="G11" s="84">
        <v>42257</v>
      </c>
      <c r="H11" s="100" t="s">
        <v>21</v>
      </c>
    </row>
    <row r="12" spans="1:8" x14ac:dyDescent="0.15">
      <c r="A12" s="69">
        <v>8</v>
      </c>
      <c r="B12" s="70" t="s">
        <v>474</v>
      </c>
      <c r="C12" s="70" t="s">
        <v>557</v>
      </c>
      <c r="D12" s="70" t="s">
        <v>261</v>
      </c>
      <c r="E12" s="23">
        <v>60</v>
      </c>
      <c r="F12" s="41"/>
      <c r="G12" s="84">
        <v>42265</v>
      </c>
      <c r="H12" s="100" t="s">
        <v>89</v>
      </c>
    </row>
    <row r="13" spans="1:8" x14ac:dyDescent="0.15">
      <c r="A13" s="69">
        <f t="shared" si="1"/>
        <v>10</v>
      </c>
      <c r="B13" s="70" t="s">
        <v>329</v>
      </c>
      <c r="C13" s="70" t="s">
        <v>368</v>
      </c>
      <c r="D13" s="70" t="s">
        <v>241</v>
      </c>
      <c r="E13" s="23"/>
      <c r="F13" s="41" t="s">
        <v>558</v>
      </c>
      <c r="G13" s="84">
        <v>42257</v>
      </c>
      <c r="H13" s="100" t="s">
        <v>21</v>
      </c>
    </row>
    <row r="14" spans="1:8" x14ac:dyDescent="0.15">
      <c r="A14" s="69">
        <f t="shared" si="1"/>
        <v>11</v>
      </c>
      <c r="B14" s="70" t="s">
        <v>481</v>
      </c>
      <c r="C14" s="70" t="s">
        <v>482</v>
      </c>
      <c r="D14" s="70" t="s">
        <v>217</v>
      </c>
      <c r="E14" s="23">
        <v>20</v>
      </c>
      <c r="F14" s="41"/>
      <c r="G14" s="84">
        <v>42257</v>
      </c>
      <c r="H14" s="100" t="s">
        <v>21</v>
      </c>
    </row>
    <row r="15" spans="1:8" x14ac:dyDescent="0.15">
      <c r="A15" s="69">
        <v>11</v>
      </c>
      <c r="B15" s="70" t="s">
        <v>559</v>
      </c>
      <c r="C15" s="70" t="s">
        <v>262</v>
      </c>
      <c r="D15" s="70" t="s">
        <v>261</v>
      </c>
      <c r="E15" s="23">
        <v>20</v>
      </c>
      <c r="F15" s="41"/>
      <c r="G15" s="84">
        <v>42265</v>
      </c>
      <c r="H15" s="100" t="s">
        <v>89</v>
      </c>
    </row>
    <row r="16" spans="1:8" x14ac:dyDescent="0.15">
      <c r="A16" s="69">
        <f t="shared" si="1"/>
        <v>13</v>
      </c>
      <c r="B16" s="23" t="s">
        <v>560</v>
      </c>
      <c r="C16" s="70" t="s">
        <v>561</v>
      </c>
      <c r="D16" s="70" t="s">
        <v>217</v>
      </c>
      <c r="E16" s="23">
        <v>40</v>
      </c>
      <c r="F16" s="41"/>
      <c r="G16" s="84">
        <v>42257</v>
      </c>
      <c r="H16" s="100" t="s">
        <v>21</v>
      </c>
    </row>
    <row r="17" spans="1:8" x14ac:dyDescent="0.15">
      <c r="A17" s="22">
        <f t="shared" si="1"/>
        <v>14</v>
      </c>
      <c r="B17" s="23" t="s">
        <v>327</v>
      </c>
      <c r="C17" s="70" t="s">
        <v>328</v>
      </c>
      <c r="D17" s="70" t="s">
        <v>211</v>
      </c>
      <c r="E17" s="23"/>
      <c r="F17" s="41"/>
      <c r="G17" s="84">
        <v>42257</v>
      </c>
      <c r="H17" s="100" t="s">
        <v>21</v>
      </c>
    </row>
    <row r="18" spans="1:8" x14ac:dyDescent="0.15">
      <c r="A18" s="69">
        <f t="shared" si="1"/>
        <v>15</v>
      </c>
      <c r="B18" s="23" t="s">
        <v>562</v>
      </c>
      <c r="C18" s="70" t="s">
        <v>563</v>
      </c>
      <c r="D18" s="70" t="s">
        <v>217</v>
      </c>
      <c r="E18" s="23">
        <v>200</v>
      </c>
      <c r="F18" s="41"/>
      <c r="G18" s="84">
        <v>42257</v>
      </c>
      <c r="H18" s="100" t="s">
        <v>21</v>
      </c>
    </row>
    <row r="19" spans="1:8" x14ac:dyDescent="0.15">
      <c r="A19" s="69">
        <f t="shared" si="1"/>
        <v>16</v>
      </c>
      <c r="B19" s="23" t="s">
        <v>564</v>
      </c>
      <c r="C19" s="70" t="s">
        <v>565</v>
      </c>
      <c r="D19" s="70" t="s">
        <v>217</v>
      </c>
      <c r="E19" s="23">
        <v>200</v>
      </c>
      <c r="F19" s="41"/>
      <c r="G19" s="84">
        <v>42257</v>
      </c>
      <c r="H19" s="100" t="s">
        <v>21</v>
      </c>
    </row>
    <row r="20" spans="1:8" x14ac:dyDescent="0.15">
      <c r="A20" s="69">
        <f t="shared" si="1"/>
        <v>17</v>
      </c>
      <c r="B20" s="23" t="s">
        <v>566</v>
      </c>
      <c r="C20" s="23" t="s">
        <v>567</v>
      </c>
      <c r="D20" s="70" t="s">
        <v>236</v>
      </c>
      <c r="E20" s="70" t="s">
        <v>301</v>
      </c>
      <c r="F20" s="83"/>
      <c r="G20" s="84">
        <v>42257</v>
      </c>
      <c r="H20" s="100" t="s">
        <v>21</v>
      </c>
    </row>
    <row r="21" spans="1:8" x14ac:dyDescent="0.15">
      <c r="A21" s="69">
        <f t="shared" si="1"/>
        <v>18</v>
      </c>
      <c r="B21" s="70" t="s">
        <v>568</v>
      </c>
      <c r="C21" s="70" t="s">
        <v>569</v>
      </c>
      <c r="D21" s="70" t="s">
        <v>241</v>
      </c>
      <c r="E21" s="70"/>
      <c r="F21" s="41"/>
      <c r="G21" s="84">
        <v>42257</v>
      </c>
      <c r="H21" s="100" t="s">
        <v>21</v>
      </c>
    </row>
    <row r="22" spans="1:8" x14ac:dyDescent="0.15">
      <c r="A22" s="69">
        <f t="shared" si="1"/>
        <v>19</v>
      </c>
      <c r="B22" s="70" t="s">
        <v>570</v>
      </c>
      <c r="C22" s="70" t="s">
        <v>571</v>
      </c>
      <c r="D22" s="70" t="s">
        <v>248</v>
      </c>
      <c r="E22" s="70"/>
      <c r="F22" s="41"/>
      <c r="G22" s="84">
        <v>42257</v>
      </c>
      <c r="H22" s="100" t="s">
        <v>21</v>
      </c>
    </row>
    <row r="23" spans="1:8" x14ac:dyDescent="0.15">
      <c r="A23" s="69">
        <f t="shared" si="1"/>
        <v>20</v>
      </c>
      <c r="B23" s="23" t="s">
        <v>572</v>
      </c>
      <c r="C23" s="23" t="s">
        <v>573</v>
      </c>
      <c r="D23" s="70" t="s">
        <v>236</v>
      </c>
      <c r="E23" s="70" t="s">
        <v>301</v>
      </c>
      <c r="F23" s="41"/>
      <c r="G23" s="84">
        <v>42257</v>
      </c>
      <c r="H23" s="100" t="s">
        <v>21</v>
      </c>
    </row>
    <row r="24" spans="1:8" x14ac:dyDescent="0.15">
      <c r="A24" s="69">
        <f t="shared" si="1"/>
        <v>21</v>
      </c>
      <c r="B24" s="70" t="s">
        <v>574</v>
      </c>
      <c r="C24" s="70" t="s">
        <v>575</v>
      </c>
      <c r="D24" s="70" t="s">
        <v>241</v>
      </c>
      <c r="E24" s="70"/>
      <c r="F24" s="41"/>
      <c r="G24" s="84">
        <v>42257</v>
      </c>
      <c r="H24" s="100" t="s">
        <v>21</v>
      </c>
    </row>
    <row r="25" spans="1:8" x14ac:dyDescent="0.15">
      <c r="A25" s="69">
        <f t="shared" si="1"/>
        <v>22</v>
      </c>
      <c r="B25" s="70" t="s">
        <v>576</v>
      </c>
      <c r="C25" s="70" t="s">
        <v>577</v>
      </c>
      <c r="D25" s="70" t="s">
        <v>248</v>
      </c>
      <c r="E25" s="70"/>
      <c r="F25" s="41"/>
      <c r="G25" s="84">
        <v>42257</v>
      </c>
      <c r="H25" s="100" t="s">
        <v>21</v>
      </c>
    </row>
    <row r="26" spans="1:8" x14ac:dyDescent="0.15">
      <c r="A26" s="69">
        <f t="shared" si="1"/>
        <v>23</v>
      </c>
      <c r="B26" s="23" t="s">
        <v>578</v>
      </c>
      <c r="C26" s="70" t="s">
        <v>579</v>
      </c>
      <c r="D26" s="70" t="s">
        <v>236</v>
      </c>
      <c r="E26" s="23"/>
      <c r="F26" s="41"/>
      <c r="G26" s="84">
        <v>42257</v>
      </c>
      <c r="H26" s="100" t="s">
        <v>21</v>
      </c>
    </row>
    <row r="27" spans="1:8" x14ac:dyDescent="0.15">
      <c r="A27" s="69">
        <f t="shared" si="1"/>
        <v>24</v>
      </c>
      <c r="B27" s="23" t="s">
        <v>580</v>
      </c>
      <c r="C27" s="23" t="s">
        <v>581</v>
      </c>
      <c r="D27" s="70" t="s">
        <v>236</v>
      </c>
      <c r="E27" s="70"/>
      <c r="F27" s="83"/>
      <c r="G27" s="84">
        <v>42257</v>
      </c>
      <c r="H27" s="100" t="s">
        <v>21</v>
      </c>
    </row>
    <row r="28" spans="1:8" x14ac:dyDescent="0.15">
      <c r="A28" s="69">
        <f t="shared" si="1"/>
        <v>25</v>
      </c>
      <c r="B28" s="23" t="s">
        <v>582</v>
      </c>
      <c r="C28" s="23" t="s">
        <v>583</v>
      </c>
      <c r="D28" s="70" t="s">
        <v>236</v>
      </c>
      <c r="E28" s="70"/>
      <c r="F28" s="41"/>
      <c r="G28" s="84">
        <v>42257</v>
      </c>
      <c r="H28" s="100" t="s">
        <v>21</v>
      </c>
    </row>
    <row r="29" spans="1:8" x14ac:dyDescent="0.15">
      <c r="A29" s="22">
        <f t="shared" si="1"/>
        <v>26</v>
      </c>
      <c r="B29" s="23" t="s">
        <v>242</v>
      </c>
      <c r="C29" s="23" t="s">
        <v>243</v>
      </c>
      <c r="D29" s="23" t="s">
        <v>217</v>
      </c>
      <c r="E29" s="23">
        <v>2000</v>
      </c>
      <c r="F29" s="41"/>
      <c r="G29" s="84">
        <v>42257</v>
      </c>
      <c r="H29" s="100" t="s">
        <v>21</v>
      </c>
    </row>
    <row r="30" spans="1:8" x14ac:dyDescent="0.15">
      <c r="A30" s="65">
        <f t="shared" si="1"/>
        <v>27</v>
      </c>
      <c r="B30" s="66" t="s">
        <v>244</v>
      </c>
      <c r="C30" s="66" t="s">
        <v>245</v>
      </c>
      <c r="D30" s="66" t="s">
        <v>211</v>
      </c>
      <c r="E30" s="66"/>
      <c r="F30" s="97"/>
      <c r="G30" s="98">
        <v>42257</v>
      </c>
      <c r="H30" s="99" t="s">
        <v>21</v>
      </c>
    </row>
    <row r="31" spans="1:8" x14ac:dyDescent="0.15">
      <c r="A31" s="65">
        <f t="shared" si="1"/>
        <v>28</v>
      </c>
      <c r="B31" s="66" t="s">
        <v>246</v>
      </c>
      <c r="C31" s="66" t="s">
        <v>247</v>
      </c>
      <c r="D31" s="66" t="s">
        <v>248</v>
      </c>
      <c r="E31" s="66"/>
      <c r="F31" s="97"/>
      <c r="G31" s="98">
        <v>42257</v>
      </c>
      <c r="H31" s="99" t="s">
        <v>21</v>
      </c>
    </row>
    <row r="32" spans="1:8" x14ac:dyDescent="0.15">
      <c r="A32" s="65">
        <f t="shared" si="1"/>
        <v>29</v>
      </c>
      <c r="B32" s="66" t="s">
        <v>249</v>
      </c>
      <c r="C32" s="66" t="s">
        <v>250</v>
      </c>
      <c r="D32" s="66" t="s">
        <v>211</v>
      </c>
      <c r="E32" s="66"/>
      <c r="F32" s="97"/>
      <c r="G32" s="98">
        <v>42257</v>
      </c>
      <c r="H32" s="99" t="s">
        <v>21</v>
      </c>
    </row>
    <row r="33" spans="1:8" x14ac:dyDescent="0.15">
      <c r="A33" s="76">
        <f t="shared" si="1"/>
        <v>30</v>
      </c>
      <c r="B33" s="77" t="s">
        <v>251</v>
      </c>
      <c r="C33" s="77" t="s">
        <v>252</v>
      </c>
      <c r="D33" s="77" t="s">
        <v>248</v>
      </c>
      <c r="E33" s="77"/>
      <c r="F33" s="106"/>
      <c r="G33" s="107">
        <v>42257</v>
      </c>
      <c r="H33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" sqref="G2:H2"/>
    </sheetView>
  </sheetViews>
  <sheetFormatPr defaultColWidth="18.25" defaultRowHeight="13.5" x14ac:dyDescent="0.15"/>
  <cols>
    <col min="1" max="1" width="8.625" customWidth="1"/>
    <col min="2" max="2" width="20" customWidth="1"/>
    <col min="4" max="4" width="32.625" customWidth="1"/>
    <col min="5" max="5" width="13.25" customWidth="1"/>
    <col min="6" max="6" width="45.5" customWidth="1"/>
    <col min="7" max="8" width="10.625" style="94" customWidth="1"/>
  </cols>
  <sheetData>
    <row r="1" spans="1:8" ht="14.25" x14ac:dyDescent="0.15">
      <c r="A1" s="44" t="s">
        <v>301</v>
      </c>
      <c r="B1" s="398" t="s">
        <v>188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584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69">
        <f t="shared" ref="A7" si="1">ROW()-3</f>
        <v>4</v>
      </c>
      <c r="B7" s="70" t="s">
        <v>519</v>
      </c>
      <c r="C7" s="70" t="s">
        <v>520</v>
      </c>
      <c r="D7" s="70" t="s">
        <v>211</v>
      </c>
      <c r="E7" s="70"/>
      <c r="F7" s="41" t="s">
        <v>505</v>
      </c>
      <c r="G7" s="84">
        <v>42257</v>
      </c>
      <c r="H7" s="100" t="s">
        <v>21</v>
      </c>
    </row>
    <row r="8" spans="1:8" x14ac:dyDescent="0.15">
      <c r="A8" s="22">
        <f t="shared" ref="A8:A19" si="2">ROW()-3</f>
        <v>5</v>
      </c>
      <c r="B8" s="23" t="s">
        <v>585</v>
      </c>
      <c r="C8" s="23" t="s">
        <v>298</v>
      </c>
      <c r="D8" s="23" t="s">
        <v>211</v>
      </c>
      <c r="E8" s="23" t="s">
        <v>301</v>
      </c>
      <c r="F8" s="41" t="s">
        <v>586</v>
      </c>
      <c r="G8" s="56">
        <v>42271</v>
      </c>
      <c r="H8" s="57" t="s">
        <v>21</v>
      </c>
    </row>
    <row r="9" spans="1:8" x14ac:dyDescent="0.15">
      <c r="A9" s="69">
        <f t="shared" si="2"/>
        <v>6</v>
      </c>
      <c r="B9" s="70" t="s">
        <v>332</v>
      </c>
      <c r="C9" s="70" t="s">
        <v>587</v>
      </c>
      <c r="D9" s="70" t="s">
        <v>588</v>
      </c>
      <c r="E9" s="70" t="s">
        <v>301</v>
      </c>
      <c r="F9" s="83"/>
      <c r="G9" s="84">
        <v>42257</v>
      </c>
      <c r="H9" s="100" t="s">
        <v>21</v>
      </c>
    </row>
    <row r="10" spans="1:8" x14ac:dyDescent="0.15">
      <c r="A10" s="22">
        <f t="shared" si="2"/>
        <v>7</v>
      </c>
      <c r="B10" s="23" t="s">
        <v>554</v>
      </c>
      <c r="C10" s="70" t="s">
        <v>555</v>
      </c>
      <c r="D10" s="70" t="s">
        <v>556</v>
      </c>
      <c r="E10" s="70" t="s">
        <v>301</v>
      </c>
      <c r="F10" s="41"/>
      <c r="G10" s="84">
        <v>42257</v>
      </c>
      <c r="H10" s="100" t="s">
        <v>21</v>
      </c>
    </row>
    <row r="11" spans="1:8" x14ac:dyDescent="0.15">
      <c r="A11" s="22">
        <f t="shared" si="2"/>
        <v>8</v>
      </c>
      <c r="B11" s="23" t="s">
        <v>509</v>
      </c>
      <c r="C11" s="23" t="s">
        <v>510</v>
      </c>
      <c r="D11" s="23" t="s">
        <v>248</v>
      </c>
      <c r="E11" s="23"/>
      <c r="F11" s="41"/>
      <c r="G11" s="84">
        <v>42257</v>
      </c>
      <c r="H11" s="100" t="s">
        <v>21</v>
      </c>
    </row>
    <row r="12" spans="1:8" x14ac:dyDescent="0.15">
      <c r="A12" s="69">
        <f t="shared" si="2"/>
        <v>9</v>
      </c>
      <c r="B12" s="23" t="s">
        <v>511</v>
      </c>
      <c r="C12" s="23" t="s">
        <v>512</v>
      </c>
      <c r="D12" s="23" t="s">
        <v>248</v>
      </c>
      <c r="E12" s="23"/>
      <c r="F12" s="41"/>
      <c r="G12" s="84">
        <v>42257</v>
      </c>
      <c r="H12" s="100" t="s">
        <v>21</v>
      </c>
    </row>
    <row r="13" spans="1:8" x14ac:dyDescent="0.15">
      <c r="A13" s="69">
        <f t="shared" si="2"/>
        <v>10</v>
      </c>
      <c r="B13" s="23" t="s">
        <v>589</v>
      </c>
      <c r="C13" s="70" t="s">
        <v>590</v>
      </c>
      <c r="D13" s="70" t="s">
        <v>591</v>
      </c>
      <c r="E13" s="70"/>
      <c r="F13" s="41"/>
      <c r="G13" s="84">
        <v>42257</v>
      </c>
      <c r="H13" s="100" t="s">
        <v>21</v>
      </c>
    </row>
    <row r="14" spans="1:8" x14ac:dyDescent="0.15">
      <c r="A14" s="69">
        <f t="shared" si="2"/>
        <v>11</v>
      </c>
      <c r="B14" s="23" t="s">
        <v>592</v>
      </c>
      <c r="C14" s="70" t="s">
        <v>593</v>
      </c>
      <c r="D14" s="70" t="s">
        <v>217</v>
      </c>
      <c r="E14" s="70">
        <v>800</v>
      </c>
      <c r="F14" s="41"/>
      <c r="G14" s="84">
        <v>42257</v>
      </c>
      <c r="H14" s="100" t="s">
        <v>21</v>
      </c>
    </row>
    <row r="15" spans="1:8" x14ac:dyDescent="0.15">
      <c r="A15" s="22">
        <f t="shared" si="2"/>
        <v>12</v>
      </c>
      <c r="B15" s="23" t="s">
        <v>242</v>
      </c>
      <c r="C15" s="23" t="s">
        <v>243</v>
      </c>
      <c r="D15" s="23" t="s">
        <v>217</v>
      </c>
      <c r="E15" s="23">
        <v>2000</v>
      </c>
      <c r="F15" s="41"/>
      <c r="G15" s="84">
        <v>42257</v>
      </c>
      <c r="H15" s="100" t="s">
        <v>21</v>
      </c>
    </row>
    <row r="16" spans="1:8" x14ac:dyDescent="0.15">
      <c r="A16" s="65">
        <f t="shared" si="2"/>
        <v>13</v>
      </c>
      <c r="B16" s="66" t="s">
        <v>244</v>
      </c>
      <c r="C16" s="66" t="s">
        <v>245</v>
      </c>
      <c r="D16" s="66" t="s">
        <v>211</v>
      </c>
      <c r="E16" s="66"/>
      <c r="F16" s="97"/>
      <c r="G16" s="98">
        <v>42257</v>
      </c>
      <c r="H16" s="99" t="s">
        <v>21</v>
      </c>
    </row>
    <row r="17" spans="1:8" x14ac:dyDescent="0.15">
      <c r="A17" s="65">
        <f t="shared" si="2"/>
        <v>14</v>
      </c>
      <c r="B17" s="66" t="s">
        <v>246</v>
      </c>
      <c r="C17" s="66" t="s">
        <v>247</v>
      </c>
      <c r="D17" s="66" t="s">
        <v>248</v>
      </c>
      <c r="E17" s="66"/>
      <c r="F17" s="97"/>
      <c r="G17" s="98">
        <v>42257</v>
      </c>
      <c r="H17" s="99" t="s">
        <v>21</v>
      </c>
    </row>
    <row r="18" spans="1:8" x14ac:dyDescent="0.15">
      <c r="A18" s="65">
        <f t="shared" si="2"/>
        <v>15</v>
      </c>
      <c r="B18" s="66" t="s">
        <v>249</v>
      </c>
      <c r="C18" s="66" t="s">
        <v>250</v>
      </c>
      <c r="D18" s="66" t="s">
        <v>211</v>
      </c>
      <c r="E18" s="66"/>
      <c r="F18" s="97"/>
      <c r="G18" s="98">
        <v>42257</v>
      </c>
      <c r="H18" s="99" t="s">
        <v>21</v>
      </c>
    </row>
    <row r="19" spans="1:8" x14ac:dyDescent="0.15">
      <c r="A19" s="76">
        <f t="shared" si="2"/>
        <v>16</v>
      </c>
      <c r="B19" s="77" t="s">
        <v>251</v>
      </c>
      <c r="C19" s="77" t="s">
        <v>252</v>
      </c>
      <c r="D19" s="77" t="s">
        <v>248</v>
      </c>
      <c r="E19" s="77"/>
      <c r="F19" s="106"/>
      <c r="G19" s="107">
        <v>42257</v>
      </c>
      <c r="H19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33" sqref="D33"/>
    </sheetView>
  </sheetViews>
  <sheetFormatPr defaultColWidth="17.25" defaultRowHeight="13.5" x14ac:dyDescent="0.15"/>
  <cols>
    <col min="1" max="1" width="8.625" customWidth="1"/>
    <col min="2" max="2" width="20" customWidth="1"/>
    <col min="7" max="8" width="10.625" style="94" customWidth="1"/>
  </cols>
  <sheetData>
    <row r="1" spans="1:8" ht="14.25" x14ac:dyDescent="0.15">
      <c r="A1" s="30" t="s">
        <v>73</v>
      </c>
      <c r="B1" s="398" t="s">
        <v>170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594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95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97"/>
      <c r="G4" s="98">
        <v>42257</v>
      </c>
      <c r="H4" s="99" t="s">
        <v>21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97"/>
      <c r="G5" s="98">
        <v>42257</v>
      </c>
      <c r="H5" s="99" t="s">
        <v>21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97"/>
      <c r="G6" s="98">
        <v>42257</v>
      </c>
      <c r="H6" s="99" t="s">
        <v>21</v>
      </c>
    </row>
    <row r="7" spans="1:8" x14ac:dyDescent="0.15">
      <c r="A7" s="376">
        <f t="shared" ref="A7" si="1">ROW()-3</f>
        <v>4</v>
      </c>
      <c r="B7" s="70" t="s">
        <v>595</v>
      </c>
      <c r="C7" s="70" t="s">
        <v>596</v>
      </c>
      <c r="D7" s="70" t="s">
        <v>211</v>
      </c>
      <c r="E7" s="70"/>
      <c r="F7" s="83"/>
      <c r="G7" s="84">
        <v>42257</v>
      </c>
      <c r="H7" s="100" t="s">
        <v>21</v>
      </c>
    </row>
    <row r="8" spans="1:8" x14ac:dyDescent="0.15">
      <c r="A8" s="376">
        <f t="shared" ref="A8:A18" si="2">ROW()-3</f>
        <v>5</v>
      </c>
      <c r="B8" s="70" t="s">
        <v>437</v>
      </c>
      <c r="C8" s="70" t="s">
        <v>469</v>
      </c>
      <c r="D8" s="70" t="s">
        <v>211</v>
      </c>
      <c r="E8" s="70"/>
      <c r="F8" s="83"/>
      <c r="G8" s="84">
        <v>42257</v>
      </c>
      <c r="H8" s="100" t="s">
        <v>21</v>
      </c>
    </row>
    <row r="9" spans="1:8" x14ac:dyDescent="0.15">
      <c r="A9" s="376">
        <f t="shared" si="2"/>
        <v>6</v>
      </c>
      <c r="B9" s="70" t="s">
        <v>218</v>
      </c>
      <c r="C9" s="70" t="s">
        <v>219</v>
      </c>
      <c r="D9" s="70" t="s">
        <v>217</v>
      </c>
      <c r="E9" s="70">
        <v>40</v>
      </c>
      <c r="F9" s="83"/>
      <c r="G9" s="84">
        <v>42257</v>
      </c>
      <c r="H9" s="100" t="s">
        <v>21</v>
      </c>
    </row>
    <row r="10" spans="1:8" x14ac:dyDescent="0.15">
      <c r="A10" s="376">
        <f t="shared" si="2"/>
        <v>7</v>
      </c>
      <c r="B10" s="70" t="s">
        <v>221</v>
      </c>
      <c r="C10" s="70" t="s">
        <v>14</v>
      </c>
      <c r="D10" s="70" t="s">
        <v>217</v>
      </c>
      <c r="E10" s="70">
        <v>80</v>
      </c>
      <c r="F10" s="83"/>
      <c r="G10" s="84">
        <v>42257</v>
      </c>
      <c r="H10" s="100" t="s">
        <v>21</v>
      </c>
    </row>
    <row r="11" spans="1:8" x14ac:dyDescent="0.15">
      <c r="A11" s="376">
        <f t="shared" si="2"/>
        <v>8</v>
      </c>
      <c r="B11" s="70" t="s">
        <v>223</v>
      </c>
      <c r="C11" s="70" t="s">
        <v>224</v>
      </c>
      <c r="D11" s="70" t="s">
        <v>217</v>
      </c>
      <c r="E11" s="23">
        <v>80</v>
      </c>
      <c r="F11" s="41"/>
      <c r="G11" s="84">
        <v>42257</v>
      </c>
      <c r="H11" s="100" t="s">
        <v>21</v>
      </c>
    </row>
    <row r="12" spans="1:8" x14ac:dyDescent="0.15">
      <c r="A12" s="377">
        <f t="shared" si="2"/>
        <v>9</v>
      </c>
      <c r="B12" s="378" t="s">
        <v>327</v>
      </c>
      <c r="C12" s="378" t="s">
        <v>597</v>
      </c>
      <c r="D12" s="379" t="s">
        <v>211</v>
      </c>
      <c r="E12" s="378">
        <v>11</v>
      </c>
      <c r="F12" s="35"/>
      <c r="G12" s="101">
        <v>42257</v>
      </c>
      <c r="H12" s="95" t="s">
        <v>89</v>
      </c>
    </row>
    <row r="13" spans="1:8" x14ac:dyDescent="0.15">
      <c r="A13" s="377">
        <f t="shared" si="2"/>
        <v>10</v>
      </c>
      <c r="B13" s="378" t="s">
        <v>562</v>
      </c>
      <c r="C13" s="378" t="s">
        <v>598</v>
      </c>
      <c r="D13" s="379" t="s">
        <v>217</v>
      </c>
      <c r="E13" s="378">
        <v>20</v>
      </c>
      <c r="F13" s="35"/>
      <c r="G13" s="101">
        <v>42257</v>
      </c>
      <c r="H13" s="95" t="s">
        <v>89</v>
      </c>
    </row>
    <row r="14" spans="1:8" x14ac:dyDescent="0.15">
      <c r="A14" s="377">
        <f t="shared" si="2"/>
        <v>11</v>
      </c>
      <c r="B14" s="378" t="s">
        <v>599</v>
      </c>
      <c r="C14" s="378" t="s">
        <v>496</v>
      </c>
      <c r="D14" s="379" t="s">
        <v>211</v>
      </c>
      <c r="E14" s="378">
        <v>11</v>
      </c>
      <c r="F14" s="35"/>
      <c r="G14" s="101">
        <v>42257</v>
      </c>
      <c r="H14" s="95" t="s">
        <v>89</v>
      </c>
    </row>
    <row r="15" spans="1:8" x14ac:dyDescent="0.15">
      <c r="A15" s="377">
        <f t="shared" si="2"/>
        <v>12</v>
      </c>
      <c r="B15" s="378" t="s">
        <v>600</v>
      </c>
      <c r="C15" s="378" t="s">
        <v>601</v>
      </c>
      <c r="D15" s="379" t="s">
        <v>217</v>
      </c>
      <c r="E15" s="378">
        <v>20</v>
      </c>
      <c r="F15" s="35"/>
      <c r="G15" s="101">
        <v>42257</v>
      </c>
      <c r="H15" s="95" t="s">
        <v>89</v>
      </c>
    </row>
    <row r="16" spans="1:8" x14ac:dyDescent="0.15">
      <c r="A16" s="376">
        <f t="shared" si="2"/>
        <v>13</v>
      </c>
      <c r="B16" s="70" t="s">
        <v>263</v>
      </c>
      <c r="C16" s="70" t="s">
        <v>264</v>
      </c>
      <c r="D16" s="70" t="s">
        <v>241</v>
      </c>
      <c r="E16" s="23"/>
      <c r="F16" s="41"/>
      <c r="G16" s="84">
        <v>42257</v>
      </c>
      <c r="H16" s="100" t="s">
        <v>21</v>
      </c>
    </row>
    <row r="17" spans="1:8" x14ac:dyDescent="0.15">
      <c r="A17" s="376">
        <f t="shared" si="2"/>
        <v>14</v>
      </c>
      <c r="B17" s="70" t="s">
        <v>602</v>
      </c>
      <c r="C17" s="70" t="s">
        <v>603</v>
      </c>
      <c r="D17" s="70" t="s">
        <v>211</v>
      </c>
      <c r="E17" s="23"/>
      <c r="F17" s="41"/>
      <c r="G17" s="84">
        <v>42257</v>
      </c>
      <c r="H17" s="100" t="s">
        <v>21</v>
      </c>
    </row>
    <row r="18" spans="1:8" x14ac:dyDescent="0.15">
      <c r="A18" s="376">
        <f t="shared" si="2"/>
        <v>15</v>
      </c>
      <c r="B18" s="70" t="s">
        <v>604</v>
      </c>
      <c r="C18" s="70" t="s">
        <v>605</v>
      </c>
      <c r="D18" s="70" t="s">
        <v>217</v>
      </c>
      <c r="E18" s="23">
        <v>80</v>
      </c>
      <c r="F18" s="41"/>
      <c r="G18" s="84">
        <v>42257</v>
      </c>
      <c r="H18" s="100" t="s">
        <v>21</v>
      </c>
    </row>
    <row r="19" spans="1:8" x14ac:dyDescent="0.15">
      <c r="A19" s="377">
        <v>16</v>
      </c>
      <c r="B19" s="378" t="s">
        <v>606</v>
      </c>
      <c r="C19" s="378" t="s">
        <v>607</v>
      </c>
      <c r="D19" s="378" t="s">
        <v>217</v>
      </c>
      <c r="E19" s="380">
        <v>20</v>
      </c>
      <c r="F19" s="102"/>
      <c r="G19" s="101">
        <v>42258</v>
      </c>
      <c r="H19" s="95" t="s">
        <v>89</v>
      </c>
    </row>
    <row r="20" spans="1:8" x14ac:dyDescent="0.15">
      <c r="A20" s="377">
        <f t="shared" ref="A20:A42" si="3">ROW()-3</f>
        <v>17</v>
      </c>
      <c r="B20" s="378" t="s">
        <v>257</v>
      </c>
      <c r="C20" s="378" t="s">
        <v>258</v>
      </c>
      <c r="D20" s="379" t="s">
        <v>211</v>
      </c>
      <c r="E20" s="380">
        <v>11</v>
      </c>
      <c r="F20" s="102"/>
      <c r="G20" s="101">
        <v>42257</v>
      </c>
      <c r="H20" s="95" t="s">
        <v>89</v>
      </c>
    </row>
    <row r="21" spans="1:8" x14ac:dyDescent="0.15">
      <c r="A21" s="377">
        <f t="shared" si="3"/>
        <v>18</v>
      </c>
      <c r="B21" s="378" t="s">
        <v>608</v>
      </c>
      <c r="C21" s="378" t="s">
        <v>609</v>
      </c>
      <c r="D21" s="379" t="s">
        <v>217</v>
      </c>
      <c r="E21" s="380">
        <v>40</v>
      </c>
      <c r="F21" s="102"/>
      <c r="G21" s="101">
        <v>42257</v>
      </c>
      <c r="H21" s="95" t="s">
        <v>89</v>
      </c>
    </row>
    <row r="22" spans="1:8" x14ac:dyDescent="0.15">
      <c r="A22" s="377">
        <f t="shared" si="3"/>
        <v>19</v>
      </c>
      <c r="B22" s="378" t="s">
        <v>269</v>
      </c>
      <c r="C22" s="378" t="s">
        <v>270</v>
      </c>
      <c r="D22" s="379" t="s">
        <v>211</v>
      </c>
      <c r="E22" s="380">
        <v>11</v>
      </c>
      <c r="F22" s="102"/>
      <c r="G22" s="101">
        <v>42257</v>
      </c>
      <c r="H22" s="95" t="s">
        <v>89</v>
      </c>
    </row>
    <row r="23" spans="1:8" x14ac:dyDescent="0.15">
      <c r="A23" s="377">
        <f t="shared" si="3"/>
        <v>20</v>
      </c>
      <c r="B23" s="378" t="s">
        <v>610</v>
      </c>
      <c r="C23" s="378" t="s">
        <v>611</v>
      </c>
      <c r="D23" s="378" t="s">
        <v>612</v>
      </c>
      <c r="E23" s="380">
        <v>40</v>
      </c>
      <c r="F23" s="102"/>
      <c r="G23" s="101">
        <v>42257</v>
      </c>
      <c r="H23" s="95" t="s">
        <v>89</v>
      </c>
    </row>
    <row r="24" spans="1:8" x14ac:dyDescent="0.15">
      <c r="A24" s="377">
        <f t="shared" si="3"/>
        <v>21</v>
      </c>
      <c r="B24" s="380" t="s">
        <v>613</v>
      </c>
      <c r="C24" s="378" t="s">
        <v>614</v>
      </c>
      <c r="D24" s="378" t="s">
        <v>217</v>
      </c>
      <c r="E24" s="380">
        <v>800</v>
      </c>
      <c r="F24" s="102"/>
      <c r="G24" s="101">
        <v>42257</v>
      </c>
      <c r="H24" s="95" t="s">
        <v>89</v>
      </c>
    </row>
    <row r="25" spans="1:8" x14ac:dyDescent="0.15">
      <c r="A25" s="376">
        <f t="shared" si="3"/>
        <v>22</v>
      </c>
      <c r="B25" s="70" t="s">
        <v>237</v>
      </c>
      <c r="C25" s="70" t="s">
        <v>615</v>
      </c>
      <c r="D25" s="70" t="s">
        <v>236</v>
      </c>
      <c r="E25" s="70"/>
      <c r="F25" s="41"/>
      <c r="G25" s="84">
        <v>42257</v>
      </c>
      <c r="H25" s="100" t="s">
        <v>21</v>
      </c>
    </row>
    <row r="26" spans="1:8" x14ac:dyDescent="0.15">
      <c r="A26" s="376">
        <f t="shared" si="3"/>
        <v>23</v>
      </c>
      <c r="B26" s="70" t="s">
        <v>234</v>
      </c>
      <c r="C26" s="70" t="s">
        <v>267</v>
      </c>
      <c r="D26" s="70" t="s">
        <v>236</v>
      </c>
      <c r="E26" s="70"/>
      <c r="F26" s="41"/>
      <c r="G26" s="84">
        <v>42257</v>
      </c>
      <c r="H26" s="100" t="s">
        <v>21</v>
      </c>
    </row>
    <row r="27" spans="1:8" x14ac:dyDescent="0.15">
      <c r="A27" s="377">
        <f t="shared" si="3"/>
        <v>24</v>
      </c>
      <c r="B27" s="380" t="s">
        <v>616</v>
      </c>
      <c r="C27" s="378" t="s">
        <v>617</v>
      </c>
      <c r="D27" s="378" t="s">
        <v>217</v>
      </c>
      <c r="E27" s="380">
        <v>20</v>
      </c>
      <c r="F27" s="102"/>
      <c r="G27" s="101">
        <v>42257</v>
      </c>
      <c r="H27" s="95" t="s">
        <v>89</v>
      </c>
    </row>
    <row r="28" spans="1:8" x14ac:dyDescent="0.15">
      <c r="A28" s="376">
        <f t="shared" si="3"/>
        <v>25</v>
      </c>
      <c r="B28" s="23" t="s">
        <v>322</v>
      </c>
      <c r="C28" s="70" t="s">
        <v>618</v>
      </c>
      <c r="D28" s="70" t="s">
        <v>248</v>
      </c>
      <c r="E28" s="23"/>
      <c r="F28" s="41"/>
      <c r="G28" s="84">
        <v>42257</v>
      </c>
      <c r="H28" s="100" t="s">
        <v>21</v>
      </c>
    </row>
    <row r="29" spans="1:8" x14ac:dyDescent="0.15">
      <c r="A29" s="376">
        <f t="shared" si="3"/>
        <v>26</v>
      </c>
      <c r="B29" s="23" t="s">
        <v>451</v>
      </c>
      <c r="C29" s="23" t="s">
        <v>452</v>
      </c>
      <c r="D29" s="70" t="s">
        <v>236</v>
      </c>
      <c r="E29" s="70">
        <v>20</v>
      </c>
      <c r="F29" s="83"/>
      <c r="G29" s="84">
        <v>42257</v>
      </c>
      <c r="H29" s="100" t="s">
        <v>21</v>
      </c>
    </row>
    <row r="30" spans="1:8" x14ac:dyDescent="0.15">
      <c r="A30" s="376">
        <f t="shared" si="3"/>
        <v>27</v>
      </c>
      <c r="B30" s="70" t="s">
        <v>447</v>
      </c>
      <c r="C30" s="70" t="s">
        <v>448</v>
      </c>
      <c r="D30" s="70" t="s">
        <v>241</v>
      </c>
      <c r="E30" s="70"/>
      <c r="F30" s="41"/>
      <c r="G30" s="84">
        <v>42257</v>
      </c>
      <c r="H30" s="100" t="s">
        <v>21</v>
      </c>
    </row>
    <row r="31" spans="1:8" x14ac:dyDescent="0.15">
      <c r="A31" s="376">
        <f t="shared" si="3"/>
        <v>28</v>
      </c>
      <c r="B31" s="70" t="s">
        <v>538</v>
      </c>
      <c r="C31" s="70" t="s">
        <v>539</v>
      </c>
      <c r="D31" s="70" t="s">
        <v>248</v>
      </c>
      <c r="E31" s="70"/>
      <c r="F31" s="41"/>
      <c r="G31" s="84">
        <v>42257</v>
      </c>
      <c r="H31" s="100" t="s">
        <v>21</v>
      </c>
    </row>
    <row r="32" spans="1:8" x14ac:dyDescent="0.15">
      <c r="A32" s="376">
        <f t="shared" si="3"/>
        <v>29</v>
      </c>
      <c r="B32" s="23" t="s">
        <v>461</v>
      </c>
      <c r="C32" s="23" t="s">
        <v>462</v>
      </c>
      <c r="D32" s="70" t="s">
        <v>236</v>
      </c>
      <c r="E32" s="70">
        <v>11</v>
      </c>
      <c r="F32" s="41"/>
      <c r="G32" s="84">
        <v>42257</v>
      </c>
      <c r="H32" s="100" t="s">
        <v>21</v>
      </c>
    </row>
    <row r="33" spans="1:8" x14ac:dyDescent="0.15">
      <c r="A33" s="376">
        <f t="shared" si="3"/>
        <v>30</v>
      </c>
      <c r="B33" s="70" t="s">
        <v>457</v>
      </c>
      <c r="C33" s="70" t="s">
        <v>458</v>
      </c>
      <c r="D33" s="70" t="s">
        <v>241</v>
      </c>
      <c r="E33" s="70"/>
      <c r="F33" s="41"/>
      <c r="G33" s="84">
        <v>42257</v>
      </c>
      <c r="H33" s="100" t="s">
        <v>21</v>
      </c>
    </row>
    <row r="34" spans="1:8" x14ac:dyDescent="0.15">
      <c r="A34" s="376">
        <f t="shared" si="3"/>
        <v>31</v>
      </c>
      <c r="B34" s="70" t="s">
        <v>542</v>
      </c>
      <c r="C34" s="70" t="s">
        <v>543</v>
      </c>
      <c r="D34" s="70" t="s">
        <v>248</v>
      </c>
      <c r="E34" s="70"/>
      <c r="F34" s="41"/>
      <c r="G34" s="84">
        <v>42257</v>
      </c>
      <c r="H34" s="100" t="s">
        <v>21</v>
      </c>
    </row>
    <row r="35" spans="1:8" x14ac:dyDescent="0.15">
      <c r="A35" s="381">
        <f t="shared" si="3"/>
        <v>32</v>
      </c>
      <c r="B35" s="382" t="s">
        <v>465</v>
      </c>
      <c r="C35" s="61" t="s">
        <v>466</v>
      </c>
      <c r="D35" s="61" t="s">
        <v>236</v>
      </c>
      <c r="E35" s="382"/>
      <c r="F35" s="103"/>
      <c r="G35" s="104">
        <v>42265</v>
      </c>
      <c r="H35" s="52" t="s">
        <v>89</v>
      </c>
    </row>
    <row r="36" spans="1:8" x14ac:dyDescent="0.15">
      <c r="A36" s="376">
        <f t="shared" si="3"/>
        <v>33</v>
      </c>
      <c r="B36" s="23" t="s">
        <v>463</v>
      </c>
      <c r="C36" s="23" t="s">
        <v>464</v>
      </c>
      <c r="D36" s="70" t="s">
        <v>236</v>
      </c>
      <c r="E36" s="70"/>
      <c r="F36" s="83"/>
      <c r="G36" s="84">
        <v>42257</v>
      </c>
      <c r="H36" s="100" t="s">
        <v>21</v>
      </c>
    </row>
    <row r="37" spans="1:8" x14ac:dyDescent="0.15">
      <c r="A37" s="376">
        <f t="shared" si="3"/>
        <v>34</v>
      </c>
      <c r="B37" s="23" t="s">
        <v>619</v>
      </c>
      <c r="C37" s="23" t="s">
        <v>620</v>
      </c>
      <c r="D37" s="70" t="s">
        <v>236</v>
      </c>
      <c r="E37" s="70"/>
      <c r="F37" s="41"/>
      <c r="G37" s="84">
        <v>42257</v>
      </c>
      <c r="H37" s="100" t="s">
        <v>21</v>
      </c>
    </row>
    <row r="38" spans="1:8" x14ac:dyDescent="0.15">
      <c r="A38" s="376">
        <f t="shared" si="3"/>
        <v>35</v>
      </c>
      <c r="B38" s="70" t="s">
        <v>242</v>
      </c>
      <c r="C38" s="70" t="s">
        <v>515</v>
      </c>
      <c r="D38" s="70" t="s">
        <v>217</v>
      </c>
      <c r="E38" s="70">
        <v>2000</v>
      </c>
      <c r="F38" s="41"/>
      <c r="G38" s="84">
        <v>42257</v>
      </c>
      <c r="H38" s="100" t="s">
        <v>21</v>
      </c>
    </row>
    <row r="39" spans="1:8" x14ac:dyDescent="0.15">
      <c r="A39" s="65">
        <f t="shared" si="3"/>
        <v>36</v>
      </c>
      <c r="B39" s="66" t="s">
        <v>244</v>
      </c>
      <c r="C39" s="66" t="s">
        <v>245</v>
      </c>
      <c r="D39" s="66" t="s">
        <v>211</v>
      </c>
      <c r="E39" s="66"/>
      <c r="F39" s="97"/>
      <c r="G39" s="98">
        <v>42257</v>
      </c>
      <c r="H39" s="99" t="s">
        <v>21</v>
      </c>
    </row>
    <row r="40" spans="1:8" x14ac:dyDescent="0.15">
      <c r="A40" s="65">
        <f t="shared" si="3"/>
        <v>37</v>
      </c>
      <c r="B40" s="66" t="s">
        <v>246</v>
      </c>
      <c r="C40" s="66" t="s">
        <v>247</v>
      </c>
      <c r="D40" s="66" t="s">
        <v>248</v>
      </c>
      <c r="E40" s="66"/>
      <c r="F40" s="97"/>
      <c r="G40" s="98">
        <v>42257</v>
      </c>
      <c r="H40" s="99" t="s">
        <v>21</v>
      </c>
    </row>
    <row r="41" spans="1:8" x14ac:dyDescent="0.15">
      <c r="A41" s="65">
        <f t="shared" si="3"/>
        <v>38</v>
      </c>
      <c r="B41" s="66" t="s">
        <v>249</v>
      </c>
      <c r="C41" s="66" t="s">
        <v>250</v>
      </c>
      <c r="D41" s="66" t="s">
        <v>211</v>
      </c>
      <c r="E41" s="66"/>
      <c r="F41" s="97"/>
      <c r="G41" s="98">
        <v>42257</v>
      </c>
      <c r="H41" s="99" t="s">
        <v>21</v>
      </c>
    </row>
    <row r="42" spans="1:8" x14ac:dyDescent="0.15">
      <c r="A42" s="76">
        <f t="shared" si="3"/>
        <v>39</v>
      </c>
      <c r="B42" s="77" t="s">
        <v>251</v>
      </c>
      <c r="C42" s="77" t="s">
        <v>252</v>
      </c>
      <c r="D42" s="77" t="s">
        <v>248</v>
      </c>
      <c r="E42" s="77"/>
      <c r="F42" s="106"/>
      <c r="G42" s="107">
        <v>42257</v>
      </c>
      <c r="H42" s="108" t="s">
        <v>21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" sqref="G2:H2"/>
    </sheetView>
  </sheetViews>
  <sheetFormatPr defaultColWidth="16.875" defaultRowHeight="13.5" x14ac:dyDescent="0.15"/>
  <sheetData>
    <row r="1" spans="1:8" ht="14.25" x14ac:dyDescent="0.15">
      <c r="A1" s="384" t="s">
        <v>707</v>
      </c>
      <c r="B1" s="439" t="s">
        <v>725</v>
      </c>
      <c r="C1" s="439"/>
      <c r="D1" s="439"/>
      <c r="E1" s="439"/>
      <c r="F1" s="439"/>
      <c r="G1" s="440" t="s">
        <v>206</v>
      </c>
      <c r="H1" s="441"/>
    </row>
    <row r="2" spans="1:8" ht="14.25" x14ac:dyDescent="0.15">
      <c r="A2" s="385" t="s">
        <v>14</v>
      </c>
      <c r="B2" s="442" t="s">
        <v>724</v>
      </c>
      <c r="C2" s="442"/>
      <c r="D2" s="442"/>
      <c r="E2" s="442"/>
      <c r="F2" s="442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95" t="s">
        <v>17</v>
      </c>
    </row>
    <row r="4" spans="1:8" x14ac:dyDescent="0.15">
      <c r="A4" s="367">
        <f>ROW()-3</f>
        <v>1</v>
      </c>
      <c r="B4" s="368" t="s">
        <v>210</v>
      </c>
      <c r="C4" s="368" t="s">
        <v>12</v>
      </c>
      <c r="D4" s="368" t="s">
        <v>211</v>
      </c>
      <c r="E4" s="368"/>
      <c r="F4" s="369"/>
      <c r="G4" s="370">
        <v>42330</v>
      </c>
      <c r="H4" s="383" t="s">
        <v>717</v>
      </c>
    </row>
    <row r="5" spans="1:8" x14ac:dyDescent="0.15">
      <c r="A5" s="367">
        <f t="shared" ref="A5:A13" si="0">ROW()-3</f>
        <v>2</v>
      </c>
      <c r="B5" s="368" t="s">
        <v>212</v>
      </c>
      <c r="C5" s="368" t="s">
        <v>213</v>
      </c>
      <c r="D5" s="368" t="s">
        <v>214</v>
      </c>
      <c r="E5" s="368"/>
      <c r="F5" s="369"/>
      <c r="G5" s="370">
        <v>42330</v>
      </c>
      <c r="H5" s="383" t="s">
        <v>710</v>
      </c>
    </row>
    <row r="6" spans="1:8" x14ac:dyDescent="0.15">
      <c r="A6" s="367">
        <f t="shared" si="0"/>
        <v>3</v>
      </c>
      <c r="B6" s="368" t="s">
        <v>215</v>
      </c>
      <c r="C6" s="368" t="s">
        <v>216</v>
      </c>
      <c r="D6" s="368" t="s">
        <v>217</v>
      </c>
      <c r="E6" s="368">
        <v>40</v>
      </c>
      <c r="F6" s="369"/>
      <c r="G6" s="370">
        <v>42330</v>
      </c>
      <c r="H6" s="383" t="s">
        <v>710</v>
      </c>
    </row>
    <row r="7" spans="1:8" x14ac:dyDescent="0.15">
      <c r="A7" s="69">
        <f t="shared" si="0"/>
        <v>4</v>
      </c>
      <c r="B7" s="70" t="s">
        <v>718</v>
      </c>
      <c r="C7" s="70" t="s">
        <v>719</v>
      </c>
      <c r="D7" s="70" t="s">
        <v>709</v>
      </c>
      <c r="E7" s="70">
        <v>80</v>
      </c>
      <c r="F7" s="83"/>
      <c r="G7" s="84">
        <v>42330</v>
      </c>
      <c r="H7" s="100" t="s">
        <v>710</v>
      </c>
    </row>
    <row r="8" spans="1:8" x14ac:dyDescent="0.15">
      <c r="A8" s="69">
        <f t="shared" si="0"/>
        <v>5</v>
      </c>
      <c r="B8" s="70" t="s">
        <v>720</v>
      </c>
      <c r="C8" s="70" t="s">
        <v>721</v>
      </c>
      <c r="D8" s="70" t="s">
        <v>709</v>
      </c>
      <c r="E8" s="70">
        <v>80</v>
      </c>
      <c r="F8" s="83"/>
      <c r="G8" s="84">
        <v>42330</v>
      </c>
      <c r="H8" s="100" t="s">
        <v>710</v>
      </c>
    </row>
    <row r="9" spans="1:8" x14ac:dyDescent="0.15">
      <c r="A9" s="69">
        <f t="shared" si="0"/>
        <v>6</v>
      </c>
      <c r="B9" s="70" t="s">
        <v>722</v>
      </c>
      <c r="C9" s="70" t="s">
        <v>723</v>
      </c>
      <c r="D9" s="70" t="s">
        <v>709</v>
      </c>
      <c r="E9" s="70">
        <v>80</v>
      </c>
      <c r="F9" s="83"/>
      <c r="G9" s="84">
        <v>42330</v>
      </c>
      <c r="H9" s="100" t="s">
        <v>710</v>
      </c>
    </row>
    <row r="10" spans="1:8" x14ac:dyDescent="0.15">
      <c r="A10" s="367">
        <f t="shared" si="0"/>
        <v>7</v>
      </c>
      <c r="B10" s="368" t="s">
        <v>244</v>
      </c>
      <c r="C10" s="368" t="s">
        <v>245</v>
      </c>
      <c r="D10" s="368" t="s">
        <v>211</v>
      </c>
      <c r="E10" s="368"/>
      <c r="F10" s="369"/>
      <c r="G10" s="370">
        <v>42330</v>
      </c>
      <c r="H10" s="383" t="s">
        <v>710</v>
      </c>
    </row>
    <row r="11" spans="1:8" x14ac:dyDescent="0.15">
      <c r="A11" s="367">
        <f t="shared" si="0"/>
        <v>8</v>
      </c>
      <c r="B11" s="368" t="s">
        <v>246</v>
      </c>
      <c r="C11" s="368" t="s">
        <v>247</v>
      </c>
      <c r="D11" s="368" t="s">
        <v>248</v>
      </c>
      <c r="E11" s="368"/>
      <c r="F11" s="369"/>
      <c r="G11" s="370">
        <v>42330</v>
      </c>
      <c r="H11" s="383" t="s">
        <v>710</v>
      </c>
    </row>
    <row r="12" spans="1:8" x14ac:dyDescent="0.15">
      <c r="A12" s="367">
        <f t="shared" si="0"/>
        <v>9</v>
      </c>
      <c r="B12" s="368" t="s">
        <v>249</v>
      </c>
      <c r="C12" s="368" t="s">
        <v>250</v>
      </c>
      <c r="D12" s="368" t="s">
        <v>211</v>
      </c>
      <c r="E12" s="368"/>
      <c r="F12" s="369"/>
      <c r="G12" s="370">
        <v>42330</v>
      </c>
      <c r="H12" s="383" t="s">
        <v>710</v>
      </c>
    </row>
    <row r="13" spans="1:8" ht="14.25" thickBot="1" x14ac:dyDescent="0.2">
      <c r="A13" s="372">
        <f t="shared" si="0"/>
        <v>10</v>
      </c>
      <c r="B13" s="373" t="s">
        <v>251</v>
      </c>
      <c r="C13" s="373" t="s">
        <v>252</v>
      </c>
      <c r="D13" s="373" t="s">
        <v>248</v>
      </c>
      <c r="E13" s="373"/>
      <c r="F13" s="374"/>
      <c r="G13" s="386">
        <v>42330</v>
      </c>
      <c r="H13" s="387" t="s">
        <v>710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defaultGridColor="0" colorId="23" workbookViewId="0">
      <pane ySplit="3" topLeftCell="A19" activePane="bottomLeft" state="frozen"/>
      <selection pane="bottomLeft" activeCell="D36" sqref="D36"/>
    </sheetView>
  </sheetViews>
  <sheetFormatPr defaultColWidth="9" defaultRowHeight="13.5" x14ac:dyDescent="0.15"/>
  <cols>
    <col min="1" max="1" width="9" style="283"/>
    <col min="2" max="2" width="6.625" style="283" customWidth="1"/>
    <col min="3" max="3" width="9" style="283" customWidth="1"/>
    <col min="4" max="4" width="31.625" style="283" customWidth="1"/>
    <col min="5" max="5" width="20.5" style="283" customWidth="1"/>
    <col min="6" max="6" width="45" style="283" customWidth="1"/>
    <col min="7" max="8" width="10.625" style="283" customWidth="1"/>
    <col min="9" max="16384" width="9" style="283"/>
  </cols>
  <sheetData>
    <row r="1" spans="1:8" ht="18.75" x14ac:dyDescent="0.15">
      <c r="A1" s="392" t="s">
        <v>69</v>
      </c>
      <c r="B1" s="393"/>
      <c r="C1" s="393"/>
      <c r="D1" s="393"/>
      <c r="E1" s="393"/>
      <c r="F1" s="393"/>
      <c r="G1" s="393"/>
      <c r="H1" s="394"/>
    </row>
    <row r="2" spans="1:8" x14ac:dyDescent="0.15">
      <c r="A2" s="395" t="s">
        <v>70</v>
      </c>
      <c r="B2" s="396"/>
      <c r="C2" s="396"/>
      <c r="D2" s="396"/>
      <c r="E2" s="396"/>
      <c r="F2" s="396"/>
      <c r="G2" s="396"/>
      <c r="H2" s="397"/>
    </row>
    <row r="3" spans="1:8" x14ac:dyDescent="0.15">
      <c r="A3" s="284" t="s">
        <v>12</v>
      </c>
      <c r="B3" s="285" t="s">
        <v>71</v>
      </c>
      <c r="C3" s="285" t="s">
        <v>72</v>
      </c>
      <c r="D3" s="285" t="s">
        <v>73</v>
      </c>
      <c r="E3" s="285" t="s">
        <v>74</v>
      </c>
      <c r="F3" s="285" t="s">
        <v>15</v>
      </c>
      <c r="G3" s="285" t="s">
        <v>16</v>
      </c>
      <c r="H3" s="286" t="s">
        <v>17</v>
      </c>
    </row>
    <row r="4" spans="1:8" x14ac:dyDescent="0.15">
      <c r="A4" s="287">
        <f t="shared" ref="A4:A10" si="0">ROW()-3</f>
        <v>1</v>
      </c>
      <c r="B4" s="288" t="str">
        <f>IFERROR(VLOOKUP(LEFT(D4,2),[1]分库!$B:$D,3,FALSE),"")</f>
        <v>数据</v>
      </c>
      <c r="C4" s="288" t="str">
        <f>IFERROR(VLOOKUP(MID(D4,4,3),[1]分组!$B:$D,2,FALSE),"")</f>
        <v>共通</v>
      </c>
      <c r="D4" s="289" t="s">
        <v>75</v>
      </c>
      <c r="E4" s="290" t="s">
        <v>76</v>
      </c>
      <c r="F4" s="288" t="s">
        <v>77</v>
      </c>
      <c r="G4" s="291">
        <v>42263</v>
      </c>
      <c r="H4" s="292" t="s">
        <v>21</v>
      </c>
    </row>
    <row r="5" spans="1:8" x14ac:dyDescent="0.15">
      <c r="A5" s="293">
        <f t="shared" si="0"/>
        <v>2</v>
      </c>
      <c r="B5" s="294" t="str">
        <f>IFERROR(VLOOKUP(LEFT(D5,2),[1]分库!$B:$D,3,FALSE),"")</f>
        <v>数据</v>
      </c>
      <c r="C5" s="294" t="str">
        <f>IFERROR(VLOOKUP(MID(D5,4,3),[1]分组!$B:$D,2,FALSE),"")</f>
        <v>共通</v>
      </c>
      <c r="D5" s="295" t="s">
        <v>78</v>
      </c>
      <c r="E5" s="296" t="s">
        <v>79</v>
      </c>
      <c r="F5" s="294" t="s">
        <v>80</v>
      </c>
      <c r="G5" s="297">
        <v>42263</v>
      </c>
      <c r="H5" s="298" t="s">
        <v>21</v>
      </c>
    </row>
    <row r="6" spans="1:8" x14ac:dyDescent="0.15">
      <c r="A6" s="293">
        <f t="shared" si="0"/>
        <v>3</v>
      </c>
      <c r="B6" s="294" t="str">
        <f>IFERROR(VLOOKUP(LEFT(D6,2),[1]分库!$B:$D,3,FALSE),"")</f>
        <v>数据</v>
      </c>
      <c r="C6" s="294" t="str">
        <f>IFERROR(VLOOKUP(MID(D6,4,3),[1]分组!$B:$D,2,FALSE),"")</f>
        <v>共通</v>
      </c>
      <c r="D6" s="295" t="s">
        <v>81</v>
      </c>
      <c r="E6" s="296" t="s">
        <v>82</v>
      </c>
      <c r="F6" s="294" t="s">
        <v>83</v>
      </c>
      <c r="G6" s="297">
        <v>42263</v>
      </c>
      <c r="H6" s="298" t="s">
        <v>21</v>
      </c>
    </row>
    <row r="7" spans="1:8" x14ac:dyDescent="0.15">
      <c r="A7" s="293">
        <f t="shared" si="0"/>
        <v>4</v>
      </c>
      <c r="B7" s="294" t="str">
        <f>IFERROR(VLOOKUP(LEFT(D7,2),[1]分库!$B:$D,3,FALSE),"")</f>
        <v>数据</v>
      </c>
      <c r="C7" s="294" t="str">
        <f>IFERROR(VLOOKUP(MID(D7,4,3),[1]分组!$B:$D,2,FALSE),"")</f>
        <v>共通</v>
      </c>
      <c r="D7" s="295" t="s">
        <v>84</v>
      </c>
      <c r="E7" s="296" t="s">
        <v>85</v>
      </c>
      <c r="F7" s="294" t="s">
        <v>86</v>
      </c>
      <c r="G7" s="297">
        <v>42263</v>
      </c>
      <c r="H7" s="298" t="s">
        <v>21</v>
      </c>
    </row>
    <row r="8" spans="1:8" x14ac:dyDescent="0.15">
      <c r="A8" s="293">
        <f t="shared" si="0"/>
        <v>5</v>
      </c>
      <c r="B8" s="294" t="str">
        <f>IFERROR(VLOOKUP(LEFT(D8,2),[1]分库!$B:$D,3,FALSE),"")</f>
        <v>数据</v>
      </c>
      <c r="C8" s="294" t="str">
        <f>IFERROR(VLOOKUP(MID(D8,4,3),[1]分组!$B:$D,2,FALSE),"")</f>
        <v>共通</v>
      </c>
      <c r="D8" s="295" t="s">
        <v>87</v>
      </c>
      <c r="E8" s="296" t="s">
        <v>88</v>
      </c>
      <c r="F8" s="294" t="s">
        <v>86</v>
      </c>
      <c r="G8" s="297">
        <v>42263</v>
      </c>
      <c r="H8" s="298" t="s">
        <v>89</v>
      </c>
    </row>
    <row r="9" spans="1:8" x14ac:dyDescent="0.15">
      <c r="A9" s="293">
        <v>6</v>
      </c>
      <c r="B9" s="294" t="s">
        <v>24</v>
      </c>
      <c r="C9" s="294" t="s">
        <v>35</v>
      </c>
      <c r="D9" s="299" t="s">
        <v>90</v>
      </c>
      <c r="E9" s="296" t="s">
        <v>91</v>
      </c>
      <c r="F9" s="294" t="s">
        <v>92</v>
      </c>
      <c r="G9" s="297">
        <v>42309</v>
      </c>
      <c r="H9" s="298" t="s">
        <v>89</v>
      </c>
    </row>
    <row r="10" spans="1:8" x14ac:dyDescent="0.15">
      <c r="A10" s="293">
        <f t="shared" si="0"/>
        <v>7</v>
      </c>
      <c r="B10" s="294" t="str">
        <f>IFERROR(VLOOKUP(LEFT(D10,2),[1]分库!$B:$D,3,FALSE),"")</f>
        <v>数据</v>
      </c>
      <c r="C10" s="294" t="str">
        <f>IFERROR(VLOOKUP(MID(D10,4,3),[1]分组!$B:$D,2,FALSE),"")</f>
        <v>共通</v>
      </c>
      <c r="D10" s="295" t="s">
        <v>93</v>
      </c>
      <c r="E10" s="296" t="s">
        <v>94</v>
      </c>
      <c r="F10" s="294" t="s">
        <v>95</v>
      </c>
      <c r="G10" s="297">
        <v>42263</v>
      </c>
      <c r="H10" s="298" t="s">
        <v>96</v>
      </c>
    </row>
    <row r="11" spans="1:8" x14ac:dyDescent="0.15">
      <c r="A11" s="300"/>
      <c r="B11" s="301"/>
      <c r="C11" s="301"/>
      <c r="D11" s="302"/>
      <c r="E11" s="301"/>
      <c r="F11" s="301"/>
      <c r="G11" s="301"/>
      <c r="H11" s="303"/>
    </row>
    <row r="12" spans="1:8" x14ac:dyDescent="0.15">
      <c r="A12" s="293">
        <f t="shared" ref="A12:A16" si="1">ROW()-3</f>
        <v>9</v>
      </c>
      <c r="B12" s="294" t="str">
        <f>IFERROR(VLOOKUP(LEFT(D12,2),[1]分库!$B:$D,3,FALSE),"")</f>
        <v>数据</v>
      </c>
      <c r="C12" s="294" t="str">
        <f>IFERROR(VLOOKUP(MID(D12,4,3),[1]分组!$B:$D,2,FALSE),"")</f>
        <v>用户</v>
      </c>
      <c r="D12" s="295" t="s">
        <v>97</v>
      </c>
      <c r="E12" s="294" t="s">
        <v>98</v>
      </c>
      <c r="F12" s="294" t="s">
        <v>99</v>
      </c>
      <c r="G12" s="297">
        <v>42263</v>
      </c>
      <c r="H12" s="298" t="s">
        <v>96</v>
      </c>
    </row>
    <row r="13" spans="1:8" x14ac:dyDescent="0.15">
      <c r="A13" s="293">
        <f t="shared" si="1"/>
        <v>10</v>
      </c>
      <c r="B13" s="294" t="str">
        <f>IFERROR(VLOOKUP(LEFT(D13,2),[1]分库!$B:$D,3,FALSE),"")</f>
        <v>数据</v>
      </c>
      <c r="C13" s="294" t="str">
        <f>IFERROR(VLOOKUP(MID(D13,4,3),[1]分组!$B:$D,2,FALSE),"")</f>
        <v>用户</v>
      </c>
      <c r="D13" s="295" t="s">
        <v>100</v>
      </c>
      <c r="E13" s="294" t="s">
        <v>101</v>
      </c>
      <c r="F13" s="294" t="s">
        <v>102</v>
      </c>
      <c r="G13" s="297">
        <v>42263</v>
      </c>
      <c r="H13" s="298" t="s">
        <v>96</v>
      </c>
    </row>
    <row r="14" spans="1:8" x14ac:dyDescent="0.15">
      <c r="A14" s="293">
        <f t="shared" si="1"/>
        <v>11</v>
      </c>
      <c r="B14" s="294" t="str">
        <f>IFERROR(VLOOKUP(LEFT(D14,2),[1]分库!$B:$D,3,FALSE),"")</f>
        <v>数据</v>
      </c>
      <c r="C14" s="294" t="str">
        <f>IFERROR(VLOOKUP(MID(D14,4,3),[1]分组!$B:$D,2,FALSE),"")</f>
        <v>用户</v>
      </c>
      <c r="D14" s="295" t="s">
        <v>103</v>
      </c>
      <c r="E14" s="294" t="s">
        <v>104</v>
      </c>
      <c r="F14" s="294" t="s">
        <v>105</v>
      </c>
      <c r="G14" s="297">
        <v>42263</v>
      </c>
      <c r="H14" s="298" t="s">
        <v>96</v>
      </c>
    </row>
    <row r="15" spans="1:8" x14ac:dyDescent="0.15">
      <c r="A15" s="293">
        <f t="shared" si="1"/>
        <v>12</v>
      </c>
      <c r="B15" s="294" t="str">
        <f>IFERROR(VLOOKUP(LEFT(D15,2),[1]分库!$B:$D,3,FALSE),"")</f>
        <v>数据</v>
      </c>
      <c r="C15" s="294" t="str">
        <f>IFERROR(VLOOKUP(MID(D15,4,3),[1]分组!$B:$D,2,FALSE),"")</f>
        <v>用户</v>
      </c>
      <c r="D15" s="295" t="s">
        <v>106</v>
      </c>
      <c r="E15" s="294" t="s">
        <v>107</v>
      </c>
      <c r="F15" s="294" t="s">
        <v>108</v>
      </c>
      <c r="G15" s="297">
        <v>42263</v>
      </c>
      <c r="H15" s="298" t="s">
        <v>96</v>
      </c>
    </row>
    <row r="16" spans="1:8" s="282" customFormat="1" x14ac:dyDescent="0.15">
      <c r="A16" s="293">
        <f t="shared" si="1"/>
        <v>13</v>
      </c>
      <c r="B16" s="294" t="s">
        <v>24</v>
      </c>
      <c r="C16" s="294" t="s">
        <v>43</v>
      </c>
      <c r="D16" s="304" t="s">
        <v>109</v>
      </c>
      <c r="E16" s="294" t="s">
        <v>110</v>
      </c>
      <c r="F16" s="294" t="s">
        <v>111</v>
      </c>
      <c r="G16" s="297">
        <v>42256</v>
      </c>
      <c r="H16" s="298" t="s">
        <v>89</v>
      </c>
    </row>
    <row r="17" spans="1:8" s="282" customFormat="1" x14ac:dyDescent="0.15">
      <c r="A17" s="305">
        <v>14</v>
      </c>
      <c r="B17" s="306" t="s">
        <v>24</v>
      </c>
      <c r="C17" s="306" t="s">
        <v>43</v>
      </c>
      <c r="D17" s="307" t="s">
        <v>112</v>
      </c>
      <c r="E17" s="294" t="s">
        <v>112</v>
      </c>
      <c r="F17" s="306" t="s">
        <v>113</v>
      </c>
      <c r="G17" s="297">
        <v>42311</v>
      </c>
      <c r="H17" s="298" t="s">
        <v>89</v>
      </c>
    </row>
    <row r="18" spans="1:8" s="282" customFormat="1" x14ac:dyDescent="0.15">
      <c r="A18" s="305">
        <v>15</v>
      </c>
      <c r="B18" s="306" t="s">
        <v>24</v>
      </c>
      <c r="C18" s="306" t="s">
        <v>43</v>
      </c>
      <c r="D18" s="308" t="s">
        <v>114</v>
      </c>
      <c r="E18" s="294" t="s">
        <v>112</v>
      </c>
      <c r="F18" s="306" t="s">
        <v>115</v>
      </c>
      <c r="G18" s="297">
        <v>42315</v>
      </c>
      <c r="H18" s="298" t="s">
        <v>96</v>
      </c>
    </row>
    <row r="19" spans="1:8" s="282" customFormat="1" x14ac:dyDescent="0.15">
      <c r="A19" s="305">
        <v>16</v>
      </c>
      <c r="B19" s="306" t="s">
        <v>24</v>
      </c>
      <c r="C19" s="306" t="s">
        <v>43</v>
      </c>
      <c r="D19" s="308" t="s">
        <v>116</v>
      </c>
      <c r="E19" s="294" t="s">
        <v>112</v>
      </c>
      <c r="F19" s="306" t="s">
        <v>117</v>
      </c>
      <c r="G19" s="297">
        <v>42315</v>
      </c>
      <c r="H19" s="298" t="s">
        <v>96</v>
      </c>
    </row>
    <row r="20" spans="1:8" x14ac:dyDescent="0.15">
      <c r="A20" s="73">
        <v>17</v>
      </c>
      <c r="B20" s="309" t="s">
        <v>24</v>
      </c>
      <c r="C20" s="309" t="s">
        <v>43</v>
      </c>
      <c r="D20" s="299" t="s">
        <v>118</v>
      </c>
      <c r="E20" s="294" t="s">
        <v>119</v>
      </c>
      <c r="F20" s="310" t="s">
        <v>120</v>
      </c>
      <c r="G20" s="311">
        <v>42298</v>
      </c>
      <c r="H20" s="312" t="s">
        <v>89</v>
      </c>
    </row>
    <row r="21" spans="1:8" x14ac:dyDescent="0.15">
      <c r="A21" s="293"/>
      <c r="B21" s="294"/>
      <c r="C21" s="294"/>
      <c r="D21" s="313"/>
      <c r="E21" s="296"/>
      <c r="F21" s="294"/>
      <c r="G21" s="297"/>
      <c r="H21" s="298"/>
    </row>
    <row r="22" spans="1:8" x14ac:dyDescent="0.15">
      <c r="A22" s="293">
        <f t="shared" ref="A22:A24" si="2">ROW()-3</f>
        <v>19</v>
      </c>
      <c r="B22" s="294" t="s">
        <v>24</v>
      </c>
      <c r="C22" s="294" t="str">
        <f>IFERROR(VLOOKUP(MID(D22,4,3),[1]分组!$B:$D,2,FALSE),"")</f>
        <v>控制</v>
      </c>
      <c r="D22" s="366" t="s">
        <v>121</v>
      </c>
      <c r="E22" s="294" t="s">
        <v>122</v>
      </c>
      <c r="F22" s="294" t="s">
        <v>123</v>
      </c>
      <c r="G22" s="297">
        <v>42329</v>
      </c>
      <c r="H22" s="298" t="s">
        <v>96</v>
      </c>
    </row>
    <row r="23" spans="1:8" x14ac:dyDescent="0.15">
      <c r="A23" s="293">
        <f t="shared" si="2"/>
        <v>20</v>
      </c>
      <c r="B23" s="294" t="s">
        <v>24</v>
      </c>
      <c r="C23" s="294" t="str">
        <f>IFERROR(VLOOKUP(MID(D23,4,3),[1]分组!$B:$D,2,FALSE),"")</f>
        <v>控制</v>
      </c>
      <c r="D23" s="318" t="s">
        <v>124</v>
      </c>
      <c r="E23" s="294" t="s">
        <v>125</v>
      </c>
      <c r="F23" s="294" t="s">
        <v>126</v>
      </c>
      <c r="G23" s="297">
        <v>42263</v>
      </c>
      <c r="H23" s="298" t="s">
        <v>21</v>
      </c>
    </row>
    <row r="24" spans="1:8" x14ac:dyDescent="0.15">
      <c r="A24" s="293">
        <f t="shared" si="2"/>
        <v>21</v>
      </c>
      <c r="B24" s="294" t="s">
        <v>24</v>
      </c>
      <c r="C24" s="294" t="str">
        <f>IFERROR(VLOOKUP(MID(D24,4,3),[1]分组!$B:$D,2,FALSE),"")</f>
        <v>控制</v>
      </c>
      <c r="D24" s="318" t="s">
        <v>127</v>
      </c>
      <c r="E24" s="294" t="s">
        <v>128</v>
      </c>
      <c r="F24" s="294" t="s">
        <v>129</v>
      </c>
      <c r="G24" s="297">
        <v>42263</v>
      </c>
      <c r="H24" s="298" t="s">
        <v>21</v>
      </c>
    </row>
    <row r="25" spans="1:8" x14ac:dyDescent="0.15">
      <c r="A25" s="319">
        <v>22</v>
      </c>
      <c r="B25" s="320" t="s">
        <v>24</v>
      </c>
      <c r="C25" s="320" t="s">
        <v>47</v>
      </c>
      <c r="D25" s="321" t="s">
        <v>130</v>
      </c>
      <c r="E25" s="322" t="s">
        <v>131</v>
      </c>
      <c r="F25" s="320" t="s">
        <v>132</v>
      </c>
      <c r="G25" s="323">
        <v>42282</v>
      </c>
      <c r="H25" s="324" t="s">
        <v>89</v>
      </c>
    </row>
    <row r="26" spans="1:8" x14ac:dyDescent="0.15">
      <c r="A26" s="325">
        <v>23</v>
      </c>
      <c r="B26" s="326" t="s">
        <v>24</v>
      </c>
      <c r="C26" s="326" t="s">
        <v>47</v>
      </c>
      <c r="D26" s="327" t="s">
        <v>702</v>
      </c>
      <c r="E26" s="328" t="s">
        <v>705</v>
      </c>
      <c r="F26" s="326" t="s">
        <v>134</v>
      </c>
      <c r="G26" s="329">
        <v>42329</v>
      </c>
      <c r="H26" s="330" t="s">
        <v>96</v>
      </c>
    </row>
    <row r="27" spans="1:8" x14ac:dyDescent="0.15">
      <c r="A27" s="325">
        <v>24</v>
      </c>
      <c r="B27" s="326" t="s">
        <v>24</v>
      </c>
      <c r="C27" s="326" t="s">
        <v>47</v>
      </c>
      <c r="D27" s="351" t="s">
        <v>704</v>
      </c>
      <c r="E27" s="328" t="s">
        <v>706</v>
      </c>
      <c r="F27" s="326" t="s">
        <v>134</v>
      </c>
      <c r="G27" s="329">
        <v>42329</v>
      </c>
      <c r="H27" s="330" t="s">
        <v>96</v>
      </c>
    </row>
    <row r="28" spans="1:8" x14ac:dyDescent="0.15">
      <c r="A28" s="319"/>
      <c r="B28" s="320"/>
      <c r="C28" s="320"/>
      <c r="D28" s="321"/>
      <c r="E28" s="322"/>
      <c r="F28" s="320"/>
      <c r="G28" s="323"/>
      <c r="H28" s="324"/>
    </row>
    <row r="29" spans="1:8" x14ac:dyDescent="0.15">
      <c r="A29" s="319">
        <v>26</v>
      </c>
      <c r="B29" s="320" t="s">
        <v>24</v>
      </c>
      <c r="C29" s="320" t="s">
        <v>135</v>
      </c>
      <c r="D29" s="331" t="s">
        <v>136</v>
      </c>
      <c r="E29" s="322" t="s">
        <v>137</v>
      </c>
      <c r="F29" s="320" t="s">
        <v>138</v>
      </c>
      <c r="G29" s="323">
        <v>42315</v>
      </c>
      <c r="H29" s="324" t="s">
        <v>89</v>
      </c>
    </row>
    <row r="30" spans="1:8" x14ac:dyDescent="0.15">
      <c r="A30" s="319">
        <v>27</v>
      </c>
      <c r="B30" s="320" t="s">
        <v>24</v>
      </c>
      <c r="C30" s="320" t="s">
        <v>135</v>
      </c>
      <c r="D30" s="331" t="s">
        <v>139</v>
      </c>
      <c r="E30" s="322" t="s">
        <v>140</v>
      </c>
      <c r="F30" s="320" t="s">
        <v>141</v>
      </c>
      <c r="G30" s="323">
        <v>42315</v>
      </c>
      <c r="H30" s="324" t="s">
        <v>89</v>
      </c>
    </row>
    <row r="31" spans="1:8" s="282" customFormat="1" x14ac:dyDescent="0.15">
      <c r="A31" s="293"/>
      <c r="B31" s="294"/>
      <c r="C31" s="294"/>
      <c r="D31" s="318"/>
      <c r="E31" s="296"/>
      <c r="F31" s="294"/>
      <c r="G31" s="297"/>
      <c r="H31" s="298"/>
    </row>
    <row r="32" spans="1:8" customFormat="1" x14ac:dyDescent="0.15">
      <c r="A32" s="305">
        <f t="shared" ref="A32:A40" si="3">ROW()-3</f>
        <v>29</v>
      </c>
      <c r="B32" s="306" t="s">
        <v>24</v>
      </c>
      <c r="C32" s="306" t="str">
        <f>IFERROR(VLOOKUP(MID(D32,4,3),[2]分组!$B:$D,2,FALSE),"")</f>
        <v>逻辑</v>
      </c>
      <c r="D32" s="308" t="s">
        <v>142</v>
      </c>
      <c r="E32" s="294" t="s">
        <v>143</v>
      </c>
      <c r="F32" s="306" t="s">
        <v>144</v>
      </c>
      <c r="G32" s="297">
        <v>42273</v>
      </c>
      <c r="H32" s="298" t="s">
        <v>21</v>
      </c>
    </row>
    <row r="33" spans="1:8" customFormat="1" x14ac:dyDescent="0.15">
      <c r="A33" s="305">
        <f t="shared" si="3"/>
        <v>30</v>
      </c>
      <c r="B33" s="306" t="s">
        <v>24</v>
      </c>
      <c r="C33" s="306" t="str">
        <f>IFERROR(VLOOKUP(MID(D33,4,3),[2]分组!$B:$D,2,FALSE),"")</f>
        <v>逻辑</v>
      </c>
      <c r="D33" s="307" t="s">
        <v>145</v>
      </c>
      <c r="E33" s="294" t="s">
        <v>146</v>
      </c>
      <c r="F33" s="306" t="s">
        <v>147</v>
      </c>
      <c r="G33" s="297">
        <v>42273</v>
      </c>
      <c r="H33" s="298" t="s">
        <v>21</v>
      </c>
    </row>
    <row r="34" spans="1:8" customFormat="1" x14ac:dyDescent="0.15">
      <c r="A34" s="305">
        <v>31</v>
      </c>
      <c r="B34" s="306" t="s">
        <v>24</v>
      </c>
      <c r="C34" s="306" t="s">
        <v>55</v>
      </c>
      <c r="D34" s="332" t="s">
        <v>148</v>
      </c>
      <c r="E34" s="301" t="s">
        <v>149</v>
      </c>
      <c r="F34" s="306" t="s">
        <v>150</v>
      </c>
      <c r="G34" s="297">
        <v>42287</v>
      </c>
      <c r="H34" s="298" t="s">
        <v>89</v>
      </c>
    </row>
    <row r="35" spans="1:8" customFormat="1" x14ac:dyDescent="0.15">
      <c r="A35" s="305">
        <v>32</v>
      </c>
      <c r="B35" s="306" t="s">
        <v>24</v>
      </c>
      <c r="C35" s="306" t="s">
        <v>55</v>
      </c>
      <c r="D35" s="304" t="s">
        <v>151</v>
      </c>
      <c r="E35" s="301" t="s">
        <v>152</v>
      </c>
      <c r="F35" s="306" t="s">
        <v>153</v>
      </c>
      <c r="G35" s="297">
        <v>42293</v>
      </c>
      <c r="H35" s="298" t="s">
        <v>89</v>
      </c>
    </row>
    <row r="36" spans="1:8" customFormat="1" x14ac:dyDescent="0.15">
      <c r="A36" s="388">
        <v>33</v>
      </c>
      <c r="B36" s="389" t="s">
        <v>24</v>
      </c>
      <c r="C36" s="389" t="s">
        <v>55</v>
      </c>
      <c r="D36" s="390" t="s">
        <v>154</v>
      </c>
      <c r="E36" s="391" t="s">
        <v>155</v>
      </c>
      <c r="F36" s="389" t="s">
        <v>156</v>
      </c>
      <c r="G36" s="316">
        <v>42310</v>
      </c>
      <c r="H36" s="317" t="s">
        <v>89</v>
      </c>
    </row>
    <row r="37" spans="1:8" customFormat="1" x14ac:dyDescent="0.15">
      <c r="A37" s="305"/>
      <c r="B37" s="306"/>
      <c r="C37" s="306"/>
      <c r="D37" s="304"/>
      <c r="E37" s="301"/>
      <c r="F37" s="306"/>
      <c r="G37" s="297"/>
      <c r="H37" s="298"/>
    </row>
    <row r="38" spans="1:8" customFormat="1" x14ac:dyDescent="0.15">
      <c r="A38" s="305"/>
      <c r="B38" s="306"/>
      <c r="C38" s="306"/>
      <c r="D38" s="332"/>
      <c r="E38" s="301"/>
      <c r="F38" s="306"/>
      <c r="G38" s="297"/>
      <c r="H38" s="298"/>
    </row>
    <row r="39" spans="1:8" customFormat="1" x14ac:dyDescent="0.15">
      <c r="A39" s="305">
        <f t="shared" si="3"/>
        <v>36</v>
      </c>
      <c r="B39" s="306" t="str">
        <f>IFERROR(VLOOKUP(LEFT(D39,2),[3]分库!$B:$D,3,FALSE),"")</f>
        <v>数据</v>
      </c>
      <c r="C39" s="306" t="str">
        <f>IFERROR(VLOOKUP(MID(D39,4,3),[3]分组!$B:$D,2,FALSE),"")</f>
        <v>系统</v>
      </c>
      <c r="D39" s="304" t="s">
        <v>157</v>
      </c>
      <c r="E39" s="333" t="s">
        <v>158</v>
      </c>
      <c r="F39" s="306" t="s">
        <v>159</v>
      </c>
      <c r="G39" s="334">
        <v>42275</v>
      </c>
      <c r="H39" s="335" t="s">
        <v>89</v>
      </c>
    </row>
    <row r="40" spans="1:8" customFormat="1" x14ac:dyDescent="0.15">
      <c r="A40" s="305">
        <f t="shared" si="3"/>
        <v>37</v>
      </c>
      <c r="B40" s="306" t="str">
        <f>IFERROR(VLOOKUP(LEFT(D40,2),[3]分库!$B:$D,3,FALSE),"")</f>
        <v>数据</v>
      </c>
      <c r="C40" s="306" t="str">
        <f>IFERROR(VLOOKUP(MID(D40,4,3),[3]分组!$B:$D,2,FALSE),"")</f>
        <v>系统</v>
      </c>
      <c r="D40" s="304" t="s">
        <v>160</v>
      </c>
      <c r="E40" s="333" t="s">
        <v>161</v>
      </c>
      <c r="F40" s="306" t="s">
        <v>162</v>
      </c>
      <c r="G40" s="334">
        <v>42282</v>
      </c>
      <c r="H40" s="335" t="s">
        <v>89</v>
      </c>
    </row>
    <row r="41" spans="1:8" x14ac:dyDescent="0.15">
      <c r="A41" s="293"/>
      <c r="B41" s="294"/>
      <c r="C41" s="294"/>
      <c r="D41" s="318"/>
      <c r="E41" s="296"/>
      <c r="F41" s="294"/>
      <c r="G41" s="297"/>
      <c r="H41" s="298"/>
    </row>
    <row r="42" spans="1:8" x14ac:dyDescent="0.15">
      <c r="A42" s="293">
        <f t="shared" ref="A42:A51" si="4">ROW()-3</f>
        <v>39</v>
      </c>
      <c r="B42" s="294" t="s">
        <v>24</v>
      </c>
      <c r="C42" s="294" t="s">
        <v>163</v>
      </c>
      <c r="D42" s="336" t="s">
        <v>164</v>
      </c>
      <c r="E42" s="294" t="s">
        <v>165</v>
      </c>
      <c r="F42" s="294" t="s">
        <v>166</v>
      </c>
      <c r="G42" s="297">
        <v>42320</v>
      </c>
      <c r="H42" s="298" t="s">
        <v>89</v>
      </c>
    </row>
    <row r="43" spans="1:8" x14ac:dyDescent="0.15">
      <c r="A43" s="337">
        <f t="shared" si="4"/>
        <v>40</v>
      </c>
      <c r="B43" s="338" t="s">
        <v>24</v>
      </c>
      <c r="C43" s="338" t="s">
        <v>163</v>
      </c>
      <c r="D43" s="339" t="s">
        <v>167</v>
      </c>
      <c r="E43" s="338" t="s">
        <v>168</v>
      </c>
      <c r="F43" s="338" t="s">
        <v>169</v>
      </c>
      <c r="G43" s="340">
        <v>42312</v>
      </c>
      <c r="H43" s="341" t="s">
        <v>89</v>
      </c>
    </row>
    <row r="44" spans="1:8" x14ac:dyDescent="0.15">
      <c r="A44" s="337">
        <f t="shared" si="4"/>
        <v>41</v>
      </c>
      <c r="B44" s="338" t="s">
        <v>24</v>
      </c>
      <c r="C44" s="338" t="s">
        <v>163</v>
      </c>
      <c r="D44" s="342" t="s">
        <v>170</v>
      </c>
      <c r="E44" s="338" t="s">
        <v>171</v>
      </c>
      <c r="F44" s="338" t="s">
        <v>172</v>
      </c>
      <c r="G44" s="340">
        <v>42263</v>
      </c>
      <c r="H44" s="341" t="s">
        <v>21</v>
      </c>
    </row>
    <row r="45" spans="1:8" x14ac:dyDescent="0.15">
      <c r="A45" s="343">
        <f t="shared" si="4"/>
        <v>42</v>
      </c>
      <c r="B45" s="344" t="s">
        <v>24</v>
      </c>
      <c r="C45" s="344" t="s">
        <v>163</v>
      </c>
      <c r="D45" s="345" t="s">
        <v>173</v>
      </c>
      <c r="E45" s="344" t="s">
        <v>174</v>
      </c>
      <c r="F45" s="344" t="s">
        <v>175</v>
      </c>
      <c r="G45" s="346">
        <v>42316</v>
      </c>
      <c r="H45" s="347" t="s">
        <v>89</v>
      </c>
    </row>
    <row r="46" spans="1:8" x14ac:dyDescent="0.15">
      <c r="A46" s="337">
        <f t="shared" si="4"/>
        <v>43</v>
      </c>
      <c r="B46" s="338" t="s">
        <v>24</v>
      </c>
      <c r="C46" s="338" t="s">
        <v>163</v>
      </c>
      <c r="D46" s="348" t="s">
        <v>176</v>
      </c>
      <c r="E46" s="338" t="s">
        <v>177</v>
      </c>
      <c r="F46" s="338" t="s">
        <v>178</v>
      </c>
      <c r="G46" s="340">
        <v>42282</v>
      </c>
      <c r="H46" s="341" t="s">
        <v>89</v>
      </c>
    </row>
    <row r="47" spans="1:8" x14ac:dyDescent="0.15">
      <c r="A47" s="337">
        <f t="shared" si="4"/>
        <v>44</v>
      </c>
      <c r="B47" s="338" t="s">
        <v>24</v>
      </c>
      <c r="C47" s="338" t="s">
        <v>163</v>
      </c>
      <c r="D47" s="342" t="s">
        <v>179</v>
      </c>
      <c r="E47" s="338" t="s">
        <v>180</v>
      </c>
      <c r="F47" s="338" t="s">
        <v>181</v>
      </c>
      <c r="G47" s="340">
        <v>42263</v>
      </c>
      <c r="H47" s="341" t="s">
        <v>21</v>
      </c>
    </row>
    <row r="48" spans="1:8" x14ac:dyDescent="0.15">
      <c r="A48" s="337">
        <f t="shared" si="4"/>
        <v>45</v>
      </c>
      <c r="B48" s="338" t="s">
        <v>24</v>
      </c>
      <c r="C48" s="338" t="s">
        <v>163</v>
      </c>
      <c r="D48" s="339" t="s">
        <v>182</v>
      </c>
      <c r="E48" s="338" t="s">
        <v>183</v>
      </c>
      <c r="F48" s="338" t="s">
        <v>184</v>
      </c>
      <c r="G48" s="340">
        <v>42312</v>
      </c>
      <c r="H48" s="341" t="s">
        <v>89</v>
      </c>
    </row>
    <row r="49" spans="1:8" x14ac:dyDescent="0.15">
      <c r="A49" s="293">
        <f t="shared" si="4"/>
        <v>46</v>
      </c>
      <c r="B49" s="294" t="s">
        <v>24</v>
      </c>
      <c r="C49" s="294" t="s">
        <v>163</v>
      </c>
      <c r="D49" s="318" t="s">
        <v>185</v>
      </c>
      <c r="E49" s="294" t="s">
        <v>186</v>
      </c>
      <c r="F49" s="294" t="s">
        <v>187</v>
      </c>
      <c r="G49" s="297">
        <v>42263</v>
      </c>
      <c r="H49" s="298" t="s">
        <v>21</v>
      </c>
    </row>
    <row r="50" spans="1:8" x14ac:dyDescent="0.15">
      <c r="A50" s="337">
        <f t="shared" si="4"/>
        <v>47</v>
      </c>
      <c r="B50" s="338" t="s">
        <v>24</v>
      </c>
      <c r="C50" s="338" t="s">
        <v>163</v>
      </c>
      <c r="D50" s="349" t="s">
        <v>188</v>
      </c>
      <c r="E50" s="338" t="s">
        <v>189</v>
      </c>
      <c r="F50" s="338" t="s">
        <v>190</v>
      </c>
      <c r="G50" s="340">
        <v>42263</v>
      </c>
      <c r="H50" s="341" t="s">
        <v>21</v>
      </c>
    </row>
    <row r="51" spans="1:8" x14ac:dyDescent="0.15">
      <c r="A51" s="293">
        <f t="shared" si="4"/>
        <v>48</v>
      </c>
      <c r="B51" s="294" t="s">
        <v>24</v>
      </c>
      <c r="C51" s="294" t="s">
        <v>163</v>
      </c>
      <c r="D51" s="304" t="s">
        <v>191</v>
      </c>
      <c r="E51" s="294" t="s">
        <v>192</v>
      </c>
      <c r="F51" s="294" t="s">
        <v>193</v>
      </c>
      <c r="G51" s="297">
        <v>42296</v>
      </c>
      <c r="H51" s="298" t="s">
        <v>89</v>
      </c>
    </row>
    <row r="52" spans="1:8" x14ac:dyDescent="0.15">
      <c r="A52" s="293">
        <v>48</v>
      </c>
      <c r="B52" s="294" t="s">
        <v>24</v>
      </c>
      <c r="C52" s="294" t="s">
        <v>163</v>
      </c>
      <c r="D52" s="350" t="s">
        <v>194</v>
      </c>
      <c r="E52" s="299" t="s">
        <v>195</v>
      </c>
      <c r="F52" s="294" t="s">
        <v>196</v>
      </c>
      <c r="G52" s="297">
        <v>42315</v>
      </c>
      <c r="H52" s="298" t="s">
        <v>96</v>
      </c>
    </row>
    <row r="53" spans="1:8" x14ac:dyDescent="0.15">
      <c r="A53" s="314">
        <v>49</v>
      </c>
      <c r="B53" s="315" t="s">
        <v>24</v>
      </c>
      <c r="C53" s="315" t="s">
        <v>163</v>
      </c>
      <c r="D53" s="351" t="s">
        <v>197</v>
      </c>
      <c r="E53" s="352" t="s">
        <v>198</v>
      </c>
      <c r="F53" s="315" t="s">
        <v>199</v>
      </c>
      <c r="G53" s="316">
        <v>42328</v>
      </c>
      <c r="H53" s="317" t="s">
        <v>89</v>
      </c>
    </row>
    <row r="54" spans="1:8" x14ac:dyDescent="0.15">
      <c r="A54" s="314">
        <v>49</v>
      </c>
      <c r="B54" s="315" t="s">
        <v>24</v>
      </c>
      <c r="C54" s="315" t="s">
        <v>163</v>
      </c>
      <c r="D54" s="351" t="s">
        <v>726</v>
      </c>
      <c r="E54" s="375" t="s">
        <v>727</v>
      </c>
      <c r="F54" s="315" t="s">
        <v>716</v>
      </c>
      <c r="G54" s="316">
        <v>42330</v>
      </c>
      <c r="H54" s="317" t="s">
        <v>89</v>
      </c>
    </row>
    <row r="55" spans="1:8" x14ac:dyDescent="0.15">
      <c r="A55" s="293"/>
      <c r="B55" s="294"/>
      <c r="C55" s="294"/>
      <c r="D55" s="353"/>
      <c r="E55" s="294"/>
      <c r="F55" s="294"/>
      <c r="G55" s="297"/>
      <c r="H55" s="298"/>
    </row>
    <row r="56" spans="1:8" x14ac:dyDescent="0.15">
      <c r="A56" s="293">
        <f>ROW()-3</f>
        <v>53</v>
      </c>
      <c r="B56" s="294" t="str">
        <f>IFERROR(VLOOKUP(LEFT(D56,2),[1]分库!$B:$D,3,FALSE),"")</f>
        <v>数据</v>
      </c>
      <c r="C56" s="294" t="str">
        <f>IFERROR(VLOOKUP(MID(D56,4,3),[1]分组!$B:$D,2,FALSE),"")</f>
        <v>信息</v>
      </c>
      <c r="D56" s="295" t="s">
        <v>200</v>
      </c>
      <c r="E56" s="294" t="s">
        <v>201</v>
      </c>
      <c r="F56" s="294" t="s">
        <v>202</v>
      </c>
      <c r="G56" s="297">
        <v>42263</v>
      </c>
      <c r="H56" s="298" t="s">
        <v>96</v>
      </c>
    </row>
    <row r="57" spans="1:8" x14ac:dyDescent="0.15">
      <c r="A57" s="293">
        <f>ROW()-3</f>
        <v>54</v>
      </c>
      <c r="B57" s="294" t="str">
        <f>IFERROR(VLOOKUP(LEFT(D57,2),[1]分库!$B:$D,3,FALSE),"")</f>
        <v>数据</v>
      </c>
      <c r="C57" s="294" t="str">
        <f>IFERROR(VLOOKUP(MID(D57,4,3),[1]分组!$B:$D,2,FALSE),"")</f>
        <v>信息</v>
      </c>
      <c r="D57" s="295" t="s">
        <v>203</v>
      </c>
      <c r="E57" s="294" t="s">
        <v>204</v>
      </c>
      <c r="F57" s="294" t="s">
        <v>205</v>
      </c>
      <c r="G57" s="297">
        <v>42263</v>
      </c>
      <c r="H57" s="298" t="s">
        <v>96</v>
      </c>
    </row>
    <row r="58" spans="1:8" x14ac:dyDescent="0.15">
      <c r="A58" s="354"/>
      <c r="B58" s="320"/>
      <c r="C58" s="320"/>
      <c r="D58" s="355"/>
      <c r="E58" s="320"/>
      <c r="F58" s="320"/>
      <c r="G58" s="323"/>
      <c r="H58" s="324"/>
    </row>
    <row r="59" spans="1:8" x14ac:dyDescent="0.15">
      <c r="A59" s="354"/>
      <c r="B59" s="320"/>
      <c r="C59" s="320"/>
      <c r="D59" s="355"/>
      <c r="E59" s="320"/>
      <c r="F59" s="320"/>
      <c r="G59" s="323"/>
      <c r="H59" s="324"/>
    </row>
    <row r="60" spans="1:8" x14ac:dyDescent="0.15">
      <c r="A60" s="356"/>
      <c r="B60" s="357" t="str">
        <f>IFERROR(VLOOKUP(LEFT(D60,2),分库!$B:$D,3,FALSE),"")</f>
        <v/>
      </c>
      <c r="C60" s="357" t="str">
        <f>IFERROR(VLOOKUP(MID(D60,4,3),分组!$B:$D,2,FALSE),"")</f>
        <v/>
      </c>
      <c r="D60" s="358"/>
      <c r="E60" s="357"/>
      <c r="F60" s="357"/>
      <c r="G60" s="359"/>
      <c r="H60" s="360"/>
    </row>
  </sheetData>
  <mergeCells count="2">
    <mergeCell ref="A1:H1"/>
    <mergeCell ref="A2:H2"/>
  </mergeCells>
  <phoneticPr fontId="10" type="noConversion"/>
  <conditionalFormatting sqref="A1:H57">
    <cfRule type="cellIs" dxfId="0" priority="1" stopIfTrue="1" operator="notEqual">
      <formula>INDIRECT("Dummy_for_Comparison4!"&amp;ADDRESS(ROW(),COLUMN()))</formula>
    </cfRule>
  </conditionalFormatting>
  <hyperlinks>
    <hyperlink ref="D47" location="'金融-客户'!A1" display="DT_FIN_CUSTOMER"/>
    <hyperlink ref="D49" location="'金融-理财师'!A1" display="DT_FIN_MARKETER"/>
    <hyperlink ref="D45" location="'金融-成员'!A1" display="DT_FIN_MEMBER"/>
    <hyperlink ref="D44" location="'金融-部门'!A1" display="DT_FIN_DEPARTMENT"/>
    <hyperlink ref="D4" location="'共通－国家'!A1" display="DT_COM_COUNTRY"/>
    <hyperlink ref="D5" location="'共通－区域'!A1" display="DT_COM_AREA"/>
    <hyperlink ref="D6" location="'共通－省份'!A1" display="DT_COM_PROVINCE"/>
    <hyperlink ref="D7" location="'共通－城市'!A1" display="DT_COM_CITY"/>
    <hyperlink ref="D50" location="'金融-理财师成员'!A1" display="DT_FIN_MARKETER_MEMBER"/>
    <hyperlink ref="D42" location="'金融-产品'!A1" display="DT_FIN_PRODUCT"/>
    <hyperlink ref="D23" location="'控制-角色'!A1" display="DT_CTL_ROLE"/>
    <hyperlink ref="D24" location="'控制-角色模块'!A1" display="DT_CTL_ROLE_MODULE"/>
    <hyperlink ref="D8" location="'共通－城市-卡片'!A1" display="DT_COM_CITY_CARD"/>
    <hyperlink ref="D10" location="'共通-配置信息'!A1" display="DT_COM_CONFIGURATION"/>
    <hyperlink ref="D56" location="'信息-设备'!A1" display="DT_INF_DEVICE"/>
    <hyperlink ref="D57" location="'信息-设备浏览器'!A1" display="DT_INF_DEVICE_BROWSER"/>
    <hyperlink ref="D12" location="'数据-用户信息'!A1" display="DT_PSN_USER"/>
    <hyperlink ref="D13" location="'数据-用户访问权限'!A1" display="DT_PSN_USER_ACCESS_AUTHORITY"/>
    <hyperlink ref="D14" location="'数据-用户登记信息'!A1" display="DT_PSN_USER_ENTRY"/>
    <hyperlink ref="D15" location="'数据-用户资源信息'!A1" display="DT_PSN_USER_RESOURCE"/>
    <hyperlink ref="D32" location="'业务-资讯'!A1" display="DT_LGC_NEWS"/>
    <hyperlink ref="D33" location="'业务-消息'!A1" display="DT_LGC_MESSAGE"/>
    <hyperlink ref="D39" location="'系统－应用'!A1" display="DT_SYS_APPLICATION"/>
    <hyperlink ref="D40" location="'系统－版本'!A1" display="DT_SYS_VERSION"/>
    <hyperlink ref="D16" location="'数据－用户签到表'!A1" display="DT_PSN_USER_SIGNING"/>
    <hyperlink ref="D25" location="'数据－规则配置表'!A1" display="DT_CTL_RULE"/>
    <hyperlink ref="D46" location="'金融－成员评分'!A1" display="DT_FIN_MEMBER_SCORE"/>
    <hyperlink ref="D34" location="'业务－销售工具'!A1" display="DT_LGC_SALESTOOLS"/>
    <hyperlink ref="D35" location="'业务－实时数据'!A1" display="DT_LGC_TRUETIME"/>
    <hyperlink ref="D51" location="'金融-理财师客户'!A1" display="DT_FIN_MARKETER_CUSTOMER"/>
    <hyperlink ref="D36" location="'业务-公告'!A1" display="DT_LGC_NOTICE"/>
    <hyperlink ref="D9" location="'共通-城市-手机'!A1" display="DT_COM_CITY_MOBILE"/>
    <hyperlink ref="D17" location="'访问－新闻'!A1" display="DT_PSN_USER_NEWS"/>
    <hyperlink ref="D48" location="'金融-客户产品'!A1" display="DT_FIN_CUSTOMER_TENDER"/>
    <hyperlink ref="D43" location="'金融－投标'!A1" display="DT_FIN_TENDER"/>
    <hyperlink ref="D22" location="'控制-模块'!A1" display="DT_CTL_MODULE"/>
    <hyperlink ref="D29" location="'组织-部门'!A1" display="DT_ORG_DEPARTMENT"/>
    <hyperlink ref="D18" location="'访问-实时数据'!A1" display="DT_PSN_USER_TRUETIME"/>
    <hyperlink ref="D19" location="'访问-销售工具'!A1" display="DT_PSN_USER_SALESTOOLS"/>
    <hyperlink ref="E52" location="'经融-客户短信推送'!A1" display="DT_FIN_CST_ACT"/>
    <hyperlink ref="D52" location="'金融-用户行为'!A1" display="DT_FIN_CUSTOMER_ACTION"/>
    <hyperlink ref="D30" location="'组织-人员'!A1" display="DT_ORG_DEPARTMENT_USER"/>
    <hyperlink ref="D20" location="'人员－已读公告'!A1" display="DT_PSN_USER_NOTICE"/>
    <hyperlink ref="D53" location="'金融－客户跟进'!A1" display="DT_FIN_CUSTOMER_FEEDBACK"/>
    <hyperlink ref="D26" location="'控制-驾驶舱模块'!A1" display="DT_CTL_COCKPIT_MODULE"/>
    <hyperlink ref="D27" location="'控制-驾驶舱模块布局'!A1" display="DT_CTL_COCKPIT_USER_MODULE"/>
    <hyperlink ref="D54" location="'金融-排行榜类型'!A1" display="DT_FIN_RANKLIST_TYPE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11" sqref="D11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200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621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6" si="1">ROW()-3</f>
        <v>4</v>
      </c>
      <c r="B7" s="83" t="s">
        <v>218</v>
      </c>
      <c r="C7" s="83" t="s">
        <v>219</v>
      </c>
      <c r="D7" s="83" t="s">
        <v>217</v>
      </c>
      <c r="E7" s="83">
        <v>80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223</v>
      </c>
      <c r="C8" s="41" t="s">
        <v>224</v>
      </c>
      <c r="D8" s="41" t="s">
        <v>217</v>
      </c>
      <c r="E8" s="41">
        <v>80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229</v>
      </c>
      <c r="C9" s="83" t="s">
        <v>230</v>
      </c>
      <c r="D9" s="83" t="s">
        <v>217</v>
      </c>
      <c r="E9" s="83">
        <v>400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324</v>
      </c>
      <c r="C10" s="83" t="s">
        <v>325</v>
      </c>
      <c r="D10" s="83" t="s">
        <v>217</v>
      </c>
      <c r="E10" s="83">
        <v>2000</v>
      </c>
      <c r="F10" s="41"/>
      <c r="G10" s="84">
        <v>42263</v>
      </c>
      <c r="H10" s="85" t="s">
        <v>96</v>
      </c>
    </row>
    <row r="11" spans="1:8" x14ac:dyDescent="0.15">
      <c r="A11" s="55">
        <f t="shared" si="1"/>
        <v>8</v>
      </c>
      <c r="B11" s="41" t="s">
        <v>381</v>
      </c>
      <c r="C11" s="83" t="s">
        <v>388</v>
      </c>
      <c r="D11" s="83" t="s">
        <v>622</v>
      </c>
      <c r="E11" s="83"/>
      <c r="F11" s="41"/>
      <c r="G11" s="84">
        <v>42263</v>
      </c>
      <c r="H11" s="85" t="s">
        <v>96</v>
      </c>
    </row>
    <row r="12" spans="1:8" x14ac:dyDescent="0.15">
      <c r="A12" s="55">
        <f t="shared" si="1"/>
        <v>9</v>
      </c>
      <c r="B12" s="41" t="s">
        <v>242</v>
      </c>
      <c r="C12" s="83" t="s">
        <v>243</v>
      </c>
      <c r="D12" s="83" t="s">
        <v>217</v>
      </c>
      <c r="E12" s="83">
        <v>2000</v>
      </c>
      <c r="F12" s="41"/>
      <c r="G12" s="84">
        <v>42263</v>
      </c>
      <c r="H12" s="85" t="s">
        <v>96</v>
      </c>
    </row>
    <row r="13" spans="1:8" x14ac:dyDescent="0.15">
      <c r="A13" s="78">
        <f t="shared" si="1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78">
        <f t="shared" si="1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42263</v>
      </c>
      <c r="H14" s="86" t="s">
        <v>96</v>
      </c>
    </row>
    <row r="15" spans="1:8" x14ac:dyDescent="0.15">
      <c r="A15" s="78">
        <f t="shared" si="1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42263</v>
      </c>
      <c r="H15" s="86" t="s">
        <v>96</v>
      </c>
    </row>
    <row r="16" spans="1:8" x14ac:dyDescent="0.15">
      <c r="A16" s="87">
        <f t="shared" si="1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80">
        <v>42263</v>
      </c>
      <c r="H16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" sqref="G2:H2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203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623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6" si="1">ROW()-3</f>
        <v>4</v>
      </c>
      <c r="B7" s="83" t="s">
        <v>624</v>
      </c>
      <c r="C7" s="83" t="s">
        <v>625</v>
      </c>
      <c r="D7" s="83" t="s">
        <v>217</v>
      </c>
      <c r="E7" s="83">
        <v>20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626</v>
      </c>
      <c r="C8" s="41" t="s">
        <v>627</v>
      </c>
      <c r="D8" s="41" t="s">
        <v>217</v>
      </c>
      <c r="E8" s="41">
        <v>1024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628</v>
      </c>
      <c r="C9" s="83" t="s">
        <v>629</v>
      </c>
      <c r="D9" s="83" t="s">
        <v>217</v>
      </c>
      <c r="E9" s="83">
        <v>2000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223</v>
      </c>
      <c r="C10" s="83" t="s">
        <v>14</v>
      </c>
      <c r="D10" s="83" t="s">
        <v>217</v>
      </c>
      <c r="E10" s="83">
        <v>40</v>
      </c>
      <c r="F10" s="41"/>
      <c r="G10" s="84">
        <v>42263</v>
      </c>
      <c r="H10" s="85" t="s">
        <v>96</v>
      </c>
    </row>
    <row r="11" spans="1:8" x14ac:dyDescent="0.15">
      <c r="A11" s="55">
        <f t="shared" si="1"/>
        <v>8</v>
      </c>
      <c r="B11" s="41" t="s">
        <v>381</v>
      </c>
      <c r="C11" s="83" t="s">
        <v>388</v>
      </c>
      <c r="D11" s="83" t="s">
        <v>622</v>
      </c>
      <c r="E11" s="83"/>
      <c r="F11" s="41"/>
      <c r="G11" s="84">
        <v>42263</v>
      </c>
      <c r="H11" s="85" t="s">
        <v>96</v>
      </c>
    </row>
    <row r="12" spans="1:8" x14ac:dyDescent="0.15">
      <c r="A12" s="55">
        <f t="shared" si="1"/>
        <v>9</v>
      </c>
      <c r="B12" s="41" t="s">
        <v>242</v>
      </c>
      <c r="C12" s="83" t="s">
        <v>243</v>
      </c>
      <c r="D12" s="83" t="s">
        <v>217</v>
      </c>
      <c r="E12" s="83">
        <v>2000</v>
      </c>
      <c r="F12" s="41"/>
      <c r="G12" s="84">
        <v>42263</v>
      </c>
      <c r="H12" s="85" t="s">
        <v>96</v>
      </c>
    </row>
    <row r="13" spans="1:8" x14ac:dyDescent="0.15">
      <c r="A13" s="78">
        <f t="shared" si="1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78">
        <f t="shared" si="1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42263</v>
      </c>
      <c r="H14" s="86" t="s">
        <v>96</v>
      </c>
    </row>
    <row r="15" spans="1:8" x14ac:dyDescent="0.15">
      <c r="A15" s="78">
        <f t="shared" si="1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42263</v>
      </c>
      <c r="H15" s="86" t="s">
        <v>96</v>
      </c>
    </row>
    <row r="16" spans="1:8" x14ac:dyDescent="0.15">
      <c r="A16" s="87">
        <f t="shared" si="1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80">
        <v>42263</v>
      </c>
      <c r="H16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2" sqref="G2:H2"/>
    </sheetView>
  </sheetViews>
  <sheetFormatPr defaultColWidth="9" defaultRowHeight="13.5" x14ac:dyDescent="0.15"/>
  <cols>
    <col min="1" max="1" width="5.625" customWidth="1"/>
    <col min="2" max="2" width="21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97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99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89">
        <f t="shared" ref="A4:A5" si="0">ROW()-3</f>
        <v>1</v>
      </c>
      <c r="B4" s="90" t="s">
        <v>210</v>
      </c>
      <c r="C4" s="90" t="s">
        <v>12</v>
      </c>
      <c r="D4" s="90" t="s">
        <v>211</v>
      </c>
      <c r="E4" s="90"/>
      <c r="F4" s="79"/>
      <c r="G4" s="80">
        <v>42263</v>
      </c>
      <c r="H4" s="81" t="s">
        <v>96</v>
      </c>
    </row>
    <row r="5" spans="1:8" x14ac:dyDescent="0.15">
      <c r="A5" s="89">
        <f t="shared" si="0"/>
        <v>2</v>
      </c>
      <c r="B5" s="90" t="s">
        <v>212</v>
      </c>
      <c r="C5" s="90" t="s">
        <v>213</v>
      </c>
      <c r="D5" s="90" t="s">
        <v>214</v>
      </c>
      <c r="E5" s="90"/>
      <c r="F5" s="79"/>
      <c r="G5" s="80">
        <v>42263</v>
      </c>
      <c r="H5" s="81" t="s">
        <v>96</v>
      </c>
    </row>
    <row r="6" spans="1:8" x14ac:dyDescent="0.15">
      <c r="A6" s="89">
        <v>3</v>
      </c>
      <c r="B6" s="90" t="s">
        <v>215</v>
      </c>
      <c r="C6" s="90" t="s">
        <v>216</v>
      </c>
      <c r="D6" s="90" t="s">
        <v>217</v>
      </c>
      <c r="E6" s="90">
        <v>40</v>
      </c>
      <c r="F6" s="79"/>
      <c r="G6" s="80">
        <v>42263</v>
      </c>
      <c r="H6" s="81" t="s">
        <v>96</v>
      </c>
    </row>
    <row r="7" spans="1:8" x14ac:dyDescent="0.15">
      <c r="A7" s="69">
        <f t="shared" ref="A7:A12" si="1">ROW()-3</f>
        <v>4</v>
      </c>
      <c r="B7" s="70" t="s">
        <v>329</v>
      </c>
      <c r="C7" s="70" t="s">
        <v>368</v>
      </c>
      <c r="D7" s="70" t="s">
        <v>630</v>
      </c>
      <c r="E7" s="70" t="s">
        <v>301</v>
      </c>
      <c r="F7" s="83"/>
      <c r="G7" s="84">
        <v>42263</v>
      </c>
      <c r="H7" s="85" t="s">
        <v>96</v>
      </c>
    </row>
    <row r="8" spans="1:8" x14ac:dyDescent="0.15">
      <c r="A8" s="22">
        <f t="shared" si="1"/>
        <v>5</v>
      </c>
      <c r="B8" s="23" t="s">
        <v>474</v>
      </c>
      <c r="C8" s="23" t="s">
        <v>43</v>
      </c>
      <c r="D8" s="23" t="s">
        <v>217</v>
      </c>
      <c r="E8" s="23">
        <v>40</v>
      </c>
      <c r="F8" s="41"/>
      <c r="G8" s="84">
        <v>42263</v>
      </c>
      <c r="H8" s="85" t="s">
        <v>96</v>
      </c>
    </row>
    <row r="9" spans="1:8" x14ac:dyDescent="0.15">
      <c r="A9" s="69">
        <f t="shared" si="1"/>
        <v>6</v>
      </c>
      <c r="B9" s="70" t="s">
        <v>631</v>
      </c>
      <c r="C9" s="70" t="s">
        <v>632</v>
      </c>
      <c r="D9" s="70" t="s">
        <v>217</v>
      </c>
      <c r="E9" s="23">
        <v>40</v>
      </c>
      <c r="F9" s="83"/>
      <c r="G9" s="84">
        <v>42263</v>
      </c>
      <c r="H9" s="85" t="s">
        <v>96</v>
      </c>
    </row>
    <row r="10" spans="1:8" x14ac:dyDescent="0.15">
      <c r="A10" s="22">
        <f t="shared" si="1"/>
        <v>7</v>
      </c>
      <c r="B10" s="23" t="s">
        <v>218</v>
      </c>
      <c r="C10" s="70" t="s">
        <v>219</v>
      </c>
      <c r="D10" s="70" t="s">
        <v>217</v>
      </c>
      <c r="E10" s="70">
        <v>80</v>
      </c>
      <c r="F10" s="41"/>
      <c r="G10" s="84">
        <v>42263</v>
      </c>
      <c r="H10" s="85" t="s">
        <v>96</v>
      </c>
    </row>
    <row r="11" spans="1:8" x14ac:dyDescent="0.15">
      <c r="A11" s="22">
        <f t="shared" si="1"/>
        <v>8</v>
      </c>
      <c r="B11" s="23" t="s">
        <v>221</v>
      </c>
      <c r="C11" s="70" t="s">
        <v>14</v>
      </c>
      <c r="D11" s="70" t="s">
        <v>217</v>
      </c>
      <c r="E11" s="70">
        <v>40</v>
      </c>
      <c r="F11" s="41"/>
      <c r="G11" s="84">
        <v>42263</v>
      </c>
      <c r="H11" s="85" t="s">
        <v>96</v>
      </c>
    </row>
    <row r="12" spans="1:8" x14ac:dyDescent="0.15">
      <c r="A12" s="22">
        <f t="shared" si="1"/>
        <v>9</v>
      </c>
      <c r="B12" s="23" t="s">
        <v>223</v>
      </c>
      <c r="C12" s="70" t="s">
        <v>224</v>
      </c>
      <c r="D12" s="70" t="s">
        <v>217</v>
      </c>
      <c r="E12" s="70">
        <v>40</v>
      </c>
      <c r="F12" s="41"/>
      <c r="G12" s="84">
        <v>42263</v>
      </c>
      <c r="H12" s="85" t="s">
        <v>96</v>
      </c>
    </row>
    <row r="13" spans="1:8" x14ac:dyDescent="0.15">
      <c r="A13" s="22">
        <v>10</v>
      </c>
      <c r="B13" s="23" t="s">
        <v>633</v>
      </c>
      <c r="C13" s="23" t="s">
        <v>634</v>
      </c>
      <c r="D13" s="23" t="s">
        <v>241</v>
      </c>
      <c r="E13" s="23"/>
      <c r="F13" s="41"/>
      <c r="G13" s="56">
        <v>42276</v>
      </c>
      <c r="H13" s="91" t="s">
        <v>89</v>
      </c>
    </row>
    <row r="14" spans="1:8" x14ac:dyDescent="0.15">
      <c r="A14" s="22">
        <f t="shared" ref="A14" si="2">ROW()-3</f>
        <v>11</v>
      </c>
      <c r="B14" s="23" t="s">
        <v>229</v>
      </c>
      <c r="C14" s="70" t="s">
        <v>230</v>
      </c>
      <c r="D14" s="70" t="s">
        <v>217</v>
      </c>
      <c r="E14" s="70">
        <v>400</v>
      </c>
      <c r="F14" s="41"/>
      <c r="G14" s="84">
        <v>42263</v>
      </c>
      <c r="H14" s="85" t="s">
        <v>96</v>
      </c>
    </row>
    <row r="15" spans="1:8" x14ac:dyDescent="0.15">
      <c r="A15" s="22">
        <f t="shared" ref="A15:A31" si="3">ROW()-3</f>
        <v>12</v>
      </c>
      <c r="B15" s="23" t="s">
        <v>635</v>
      </c>
      <c r="C15" s="70" t="s">
        <v>636</v>
      </c>
      <c r="D15" s="70" t="s">
        <v>217</v>
      </c>
      <c r="E15" s="70">
        <v>20</v>
      </c>
      <c r="F15" s="41"/>
      <c r="G15" s="84">
        <v>42263</v>
      </c>
      <c r="H15" s="85" t="s">
        <v>96</v>
      </c>
    </row>
    <row r="16" spans="1:8" x14ac:dyDescent="0.15">
      <c r="A16" s="22">
        <f t="shared" si="3"/>
        <v>13</v>
      </c>
      <c r="B16" s="23" t="s">
        <v>637</v>
      </c>
      <c r="C16" s="70" t="s">
        <v>638</v>
      </c>
      <c r="D16" s="70" t="s">
        <v>630</v>
      </c>
      <c r="E16" s="70" t="s">
        <v>301</v>
      </c>
      <c r="F16" s="41"/>
      <c r="G16" s="84">
        <v>42263</v>
      </c>
      <c r="H16" s="85" t="s">
        <v>96</v>
      </c>
    </row>
    <row r="17" spans="1:8" x14ac:dyDescent="0.15">
      <c r="A17" s="22">
        <f t="shared" si="3"/>
        <v>14</v>
      </c>
      <c r="B17" s="23" t="s">
        <v>639</v>
      </c>
      <c r="C17" s="70" t="s">
        <v>640</v>
      </c>
      <c r="D17" s="70" t="s">
        <v>217</v>
      </c>
      <c r="E17" s="70">
        <v>40</v>
      </c>
      <c r="F17" s="41"/>
      <c r="G17" s="84">
        <v>42263</v>
      </c>
      <c r="H17" s="85" t="s">
        <v>96</v>
      </c>
    </row>
    <row r="18" spans="1:8" x14ac:dyDescent="0.15">
      <c r="A18" s="22">
        <f t="shared" si="3"/>
        <v>15</v>
      </c>
      <c r="B18" s="23" t="s">
        <v>641</v>
      </c>
      <c r="C18" s="70" t="s">
        <v>642</v>
      </c>
      <c r="D18" s="70" t="s">
        <v>630</v>
      </c>
      <c r="E18" s="70" t="s">
        <v>301</v>
      </c>
      <c r="F18" s="41"/>
      <c r="G18" s="84">
        <v>42263</v>
      </c>
      <c r="H18" s="85" t="s">
        <v>96</v>
      </c>
    </row>
    <row r="19" spans="1:8" x14ac:dyDescent="0.15">
      <c r="A19" s="22">
        <f t="shared" si="3"/>
        <v>16</v>
      </c>
      <c r="B19" s="23" t="s">
        <v>643</v>
      </c>
      <c r="C19" s="70" t="s">
        <v>644</v>
      </c>
      <c r="D19" s="70" t="s">
        <v>217</v>
      </c>
      <c r="E19" s="70">
        <v>40</v>
      </c>
      <c r="F19" s="41"/>
      <c r="G19" s="84">
        <v>42263</v>
      </c>
      <c r="H19" s="85" t="s">
        <v>96</v>
      </c>
    </row>
    <row r="20" spans="1:8" x14ac:dyDescent="0.15">
      <c r="A20" s="22">
        <f t="shared" si="3"/>
        <v>17</v>
      </c>
      <c r="B20" s="23" t="s">
        <v>645</v>
      </c>
      <c r="C20" s="70" t="s">
        <v>646</v>
      </c>
      <c r="D20" s="70" t="s">
        <v>630</v>
      </c>
      <c r="E20" s="70" t="s">
        <v>301</v>
      </c>
      <c r="F20" s="41"/>
      <c r="G20" s="84">
        <v>42263</v>
      </c>
      <c r="H20" s="85" t="s">
        <v>96</v>
      </c>
    </row>
    <row r="21" spans="1:8" x14ac:dyDescent="0.15">
      <c r="A21" s="22">
        <f t="shared" si="3"/>
        <v>18</v>
      </c>
      <c r="B21" s="23" t="s">
        <v>647</v>
      </c>
      <c r="C21" s="70" t="s">
        <v>648</v>
      </c>
      <c r="D21" s="70" t="s">
        <v>630</v>
      </c>
      <c r="E21" s="70" t="s">
        <v>301</v>
      </c>
      <c r="F21" s="41"/>
      <c r="G21" s="84">
        <v>42263</v>
      </c>
      <c r="H21" s="85" t="s">
        <v>96</v>
      </c>
    </row>
    <row r="22" spans="1:8" x14ac:dyDescent="0.15">
      <c r="A22" s="22">
        <f t="shared" si="3"/>
        <v>19</v>
      </c>
      <c r="B22" s="23" t="s">
        <v>344</v>
      </c>
      <c r="C22" s="70" t="s">
        <v>340</v>
      </c>
      <c r="D22" s="70" t="s">
        <v>217</v>
      </c>
      <c r="E22" s="70">
        <v>20</v>
      </c>
      <c r="F22" s="41"/>
      <c r="G22" s="84">
        <v>42263</v>
      </c>
      <c r="H22" s="85" t="s">
        <v>96</v>
      </c>
    </row>
    <row r="23" spans="1:8" x14ac:dyDescent="0.15">
      <c r="A23" s="22">
        <f t="shared" si="3"/>
        <v>20</v>
      </c>
      <c r="B23" s="23" t="s">
        <v>560</v>
      </c>
      <c r="C23" s="70" t="s">
        <v>649</v>
      </c>
      <c r="D23" s="70" t="s">
        <v>217</v>
      </c>
      <c r="E23" s="70">
        <v>80</v>
      </c>
      <c r="F23" s="41"/>
      <c r="G23" s="84">
        <v>42263</v>
      </c>
      <c r="H23" s="85" t="s">
        <v>96</v>
      </c>
    </row>
    <row r="24" spans="1:8" x14ac:dyDescent="0.15">
      <c r="A24" s="22">
        <f t="shared" si="3"/>
        <v>21</v>
      </c>
      <c r="B24" s="23" t="s">
        <v>564</v>
      </c>
      <c r="C24" s="70" t="s">
        <v>650</v>
      </c>
      <c r="D24" s="70" t="s">
        <v>217</v>
      </c>
      <c r="E24" s="70">
        <v>800</v>
      </c>
      <c r="F24" s="41"/>
      <c r="G24" s="84">
        <v>42263</v>
      </c>
      <c r="H24" s="85" t="s">
        <v>96</v>
      </c>
    </row>
    <row r="25" spans="1:8" x14ac:dyDescent="0.15">
      <c r="A25" s="22">
        <f t="shared" si="3"/>
        <v>22</v>
      </c>
      <c r="B25" s="23" t="s">
        <v>324</v>
      </c>
      <c r="C25" s="70" t="s">
        <v>325</v>
      </c>
      <c r="D25" s="70" t="s">
        <v>217</v>
      </c>
      <c r="E25" s="70">
        <v>2000</v>
      </c>
      <c r="F25" s="41"/>
      <c r="G25" s="84">
        <v>42263</v>
      </c>
      <c r="H25" s="85" t="s">
        <v>96</v>
      </c>
    </row>
    <row r="26" spans="1:8" x14ac:dyDescent="0.15">
      <c r="A26" s="22">
        <f t="shared" si="3"/>
        <v>23</v>
      </c>
      <c r="B26" s="23" t="s">
        <v>381</v>
      </c>
      <c r="C26" s="70" t="s">
        <v>388</v>
      </c>
      <c r="D26" s="70" t="s">
        <v>622</v>
      </c>
      <c r="E26" s="70"/>
      <c r="F26" s="41"/>
      <c r="G26" s="84">
        <v>42263</v>
      </c>
      <c r="H26" s="85" t="s">
        <v>96</v>
      </c>
    </row>
    <row r="27" spans="1:8" x14ac:dyDescent="0.15">
      <c r="A27" s="22">
        <f t="shared" si="3"/>
        <v>24</v>
      </c>
      <c r="B27" s="23" t="s">
        <v>242</v>
      </c>
      <c r="C27" s="70" t="s">
        <v>243</v>
      </c>
      <c r="D27" s="70" t="s">
        <v>217</v>
      </c>
      <c r="E27" s="70">
        <v>2000</v>
      </c>
      <c r="F27" s="41"/>
      <c r="G27" s="84">
        <v>42263</v>
      </c>
      <c r="H27" s="85" t="s">
        <v>96</v>
      </c>
    </row>
    <row r="28" spans="1:8" x14ac:dyDescent="0.15">
      <c r="A28" s="89">
        <f t="shared" si="3"/>
        <v>25</v>
      </c>
      <c r="B28" s="90" t="s">
        <v>244</v>
      </c>
      <c r="C28" s="90" t="s">
        <v>245</v>
      </c>
      <c r="D28" s="90" t="s">
        <v>211</v>
      </c>
      <c r="E28" s="90"/>
      <c r="F28" s="79"/>
      <c r="G28" s="80">
        <v>42263</v>
      </c>
      <c r="H28" s="86" t="s">
        <v>96</v>
      </c>
    </row>
    <row r="29" spans="1:8" x14ac:dyDescent="0.15">
      <c r="A29" s="89">
        <f t="shared" si="3"/>
        <v>26</v>
      </c>
      <c r="B29" s="90" t="s">
        <v>246</v>
      </c>
      <c r="C29" s="90" t="s">
        <v>247</v>
      </c>
      <c r="D29" s="90" t="s">
        <v>248</v>
      </c>
      <c r="E29" s="90"/>
      <c r="F29" s="79"/>
      <c r="G29" s="80">
        <v>42263</v>
      </c>
      <c r="H29" s="86" t="s">
        <v>96</v>
      </c>
    </row>
    <row r="30" spans="1:8" x14ac:dyDescent="0.15">
      <c r="A30" s="89">
        <f t="shared" si="3"/>
        <v>27</v>
      </c>
      <c r="B30" s="90" t="s">
        <v>249</v>
      </c>
      <c r="C30" s="90" t="s">
        <v>250</v>
      </c>
      <c r="D30" s="90" t="s">
        <v>211</v>
      </c>
      <c r="E30" s="90"/>
      <c r="F30" s="79"/>
      <c r="G30" s="80">
        <v>42263</v>
      </c>
      <c r="H30" s="86" t="s">
        <v>96</v>
      </c>
    </row>
    <row r="31" spans="1:8" x14ac:dyDescent="0.15">
      <c r="A31" s="92">
        <f t="shared" si="3"/>
        <v>28</v>
      </c>
      <c r="B31" s="93" t="s">
        <v>251</v>
      </c>
      <c r="C31" s="93" t="s">
        <v>252</v>
      </c>
      <c r="D31" s="93" t="s">
        <v>248</v>
      </c>
      <c r="E31" s="93"/>
      <c r="F31" s="88"/>
      <c r="G31" s="80">
        <v>42263</v>
      </c>
      <c r="H31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7" sqref="D7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100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651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5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21" si="1">ROW()-3</f>
        <v>4</v>
      </c>
      <c r="B7" s="83" t="s">
        <v>297</v>
      </c>
      <c r="C7" s="83" t="s">
        <v>298</v>
      </c>
      <c r="D7" s="83" t="s">
        <v>652</v>
      </c>
      <c r="E7" s="83">
        <v>11</v>
      </c>
      <c r="F7" s="83"/>
      <c r="G7" s="84">
        <v>42263</v>
      </c>
      <c r="H7" s="85" t="s">
        <v>96</v>
      </c>
    </row>
    <row r="8" spans="1:8" x14ac:dyDescent="0.15">
      <c r="A8" s="55">
        <f t="shared" si="1"/>
        <v>5</v>
      </c>
      <c r="B8" s="41" t="s">
        <v>223</v>
      </c>
      <c r="C8" s="41" t="s">
        <v>224</v>
      </c>
      <c r="D8" s="41" t="s">
        <v>217</v>
      </c>
      <c r="E8" s="41">
        <v>40</v>
      </c>
      <c r="F8" s="41"/>
      <c r="G8" s="84">
        <v>42263</v>
      </c>
      <c r="H8" s="85" t="s">
        <v>96</v>
      </c>
    </row>
    <row r="9" spans="1:8" x14ac:dyDescent="0.15">
      <c r="A9" s="82">
        <f t="shared" si="1"/>
        <v>6</v>
      </c>
      <c r="B9" s="83" t="s">
        <v>653</v>
      </c>
      <c r="C9" s="83" t="s">
        <v>208</v>
      </c>
      <c r="D9" s="83" t="s">
        <v>652</v>
      </c>
      <c r="E9" s="41">
        <v>11</v>
      </c>
      <c r="F9" s="83"/>
      <c r="G9" s="84">
        <v>42263</v>
      </c>
      <c r="H9" s="85" t="s">
        <v>96</v>
      </c>
    </row>
    <row r="10" spans="1:8" x14ac:dyDescent="0.15">
      <c r="A10" s="55">
        <f t="shared" si="1"/>
        <v>7</v>
      </c>
      <c r="B10" s="41" t="s">
        <v>654</v>
      </c>
      <c r="C10" s="83" t="s">
        <v>655</v>
      </c>
      <c r="D10" s="83" t="s">
        <v>217</v>
      </c>
      <c r="E10" s="83">
        <v>80</v>
      </c>
      <c r="F10" s="41"/>
      <c r="G10" s="84">
        <v>42263</v>
      </c>
      <c r="H10" s="85" t="s">
        <v>96</v>
      </c>
    </row>
    <row r="11" spans="1:8" x14ac:dyDescent="0.15">
      <c r="A11" s="55">
        <f t="shared" si="1"/>
        <v>8</v>
      </c>
      <c r="B11" s="41" t="s">
        <v>656</v>
      </c>
      <c r="C11" s="83" t="s">
        <v>657</v>
      </c>
      <c r="D11" s="83" t="s">
        <v>652</v>
      </c>
      <c r="E11" s="83">
        <v>11</v>
      </c>
      <c r="F11" s="41"/>
      <c r="G11" s="84">
        <v>42263</v>
      </c>
      <c r="H11" s="85" t="s">
        <v>96</v>
      </c>
    </row>
    <row r="12" spans="1:8" x14ac:dyDescent="0.15">
      <c r="A12" s="55">
        <f t="shared" si="1"/>
        <v>9</v>
      </c>
      <c r="B12" s="41" t="s">
        <v>474</v>
      </c>
      <c r="C12" s="83" t="s">
        <v>43</v>
      </c>
      <c r="D12" s="83" t="s">
        <v>217</v>
      </c>
      <c r="E12" s="83">
        <v>80</v>
      </c>
      <c r="F12" s="41"/>
      <c r="G12" s="84">
        <v>42263</v>
      </c>
      <c r="H12" s="85" t="s">
        <v>96</v>
      </c>
    </row>
    <row r="13" spans="1:8" x14ac:dyDescent="0.15">
      <c r="A13" s="55">
        <f t="shared" si="1"/>
        <v>10</v>
      </c>
      <c r="B13" s="41" t="s">
        <v>631</v>
      </c>
      <c r="C13" s="83" t="s">
        <v>632</v>
      </c>
      <c r="D13" s="83" t="s">
        <v>217</v>
      </c>
      <c r="E13" s="83">
        <v>80</v>
      </c>
      <c r="F13" s="41"/>
      <c r="G13" s="84">
        <v>42263</v>
      </c>
      <c r="H13" s="85" t="s">
        <v>96</v>
      </c>
    </row>
    <row r="14" spans="1:8" x14ac:dyDescent="0.15">
      <c r="A14" s="55">
        <f t="shared" si="1"/>
        <v>11</v>
      </c>
      <c r="B14" s="41" t="s">
        <v>658</v>
      </c>
      <c r="C14" s="83" t="s">
        <v>659</v>
      </c>
      <c r="D14" s="83" t="s">
        <v>652</v>
      </c>
      <c r="E14" s="83">
        <v>11</v>
      </c>
      <c r="F14" s="41"/>
      <c r="G14" s="84">
        <v>42263</v>
      </c>
      <c r="H14" s="85" t="s">
        <v>96</v>
      </c>
    </row>
    <row r="15" spans="1:8" x14ac:dyDescent="0.15">
      <c r="A15" s="55">
        <f t="shared" si="1"/>
        <v>12</v>
      </c>
      <c r="B15" s="41" t="s">
        <v>394</v>
      </c>
      <c r="C15" s="83" t="s">
        <v>660</v>
      </c>
      <c r="D15" s="83" t="s">
        <v>396</v>
      </c>
      <c r="E15" s="83">
        <v>0</v>
      </c>
      <c r="F15" s="41"/>
      <c r="G15" s="84">
        <v>42263</v>
      </c>
      <c r="H15" s="85" t="s">
        <v>96</v>
      </c>
    </row>
    <row r="16" spans="1:8" x14ac:dyDescent="0.15">
      <c r="A16" s="55">
        <f t="shared" si="1"/>
        <v>13</v>
      </c>
      <c r="B16" s="41" t="s">
        <v>397</v>
      </c>
      <c r="C16" s="83" t="s">
        <v>661</v>
      </c>
      <c r="D16" s="83" t="s">
        <v>396</v>
      </c>
      <c r="E16" s="83">
        <v>0</v>
      </c>
      <c r="F16" s="41"/>
      <c r="G16" s="84">
        <v>42263</v>
      </c>
      <c r="H16" s="85" t="s">
        <v>96</v>
      </c>
    </row>
    <row r="17" spans="1:8" x14ac:dyDescent="0.15">
      <c r="A17" s="55">
        <f t="shared" si="1"/>
        <v>14</v>
      </c>
      <c r="B17" s="41" t="s">
        <v>242</v>
      </c>
      <c r="C17" s="83" t="s">
        <v>243</v>
      </c>
      <c r="D17" s="83" t="s">
        <v>217</v>
      </c>
      <c r="E17" s="83">
        <v>800</v>
      </c>
      <c r="F17" s="41"/>
      <c r="G17" s="84">
        <v>42263</v>
      </c>
      <c r="H17" s="85" t="s">
        <v>96</v>
      </c>
    </row>
    <row r="18" spans="1:8" x14ac:dyDescent="0.15">
      <c r="A18" s="78">
        <f t="shared" si="1"/>
        <v>15</v>
      </c>
      <c r="B18" s="79" t="s">
        <v>244</v>
      </c>
      <c r="C18" s="79" t="s">
        <v>245</v>
      </c>
      <c r="D18" s="79" t="s">
        <v>211</v>
      </c>
      <c r="E18" s="79"/>
      <c r="F18" s="79"/>
      <c r="G18" s="80">
        <v>42263</v>
      </c>
      <c r="H18" s="86" t="s">
        <v>96</v>
      </c>
    </row>
    <row r="19" spans="1:8" x14ac:dyDescent="0.15">
      <c r="A19" s="78">
        <f t="shared" si="1"/>
        <v>16</v>
      </c>
      <c r="B19" s="79" t="s">
        <v>246</v>
      </c>
      <c r="C19" s="79" t="s">
        <v>247</v>
      </c>
      <c r="D19" s="79" t="s">
        <v>248</v>
      </c>
      <c r="E19" s="79"/>
      <c r="F19" s="79"/>
      <c r="G19" s="80">
        <v>42263</v>
      </c>
      <c r="H19" s="86" t="s">
        <v>96</v>
      </c>
    </row>
    <row r="20" spans="1:8" x14ac:dyDescent="0.15">
      <c r="A20" s="78">
        <f t="shared" si="1"/>
        <v>17</v>
      </c>
      <c r="B20" s="79" t="s">
        <v>249</v>
      </c>
      <c r="C20" s="79" t="s">
        <v>250</v>
      </c>
      <c r="D20" s="79" t="s">
        <v>211</v>
      </c>
      <c r="E20" s="79"/>
      <c r="F20" s="79"/>
      <c r="G20" s="80">
        <v>42263</v>
      </c>
      <c r="H20" s="86" t="s">
        <v>96</v>
      </c>
    </row>
    <row r="21" spans="1:8" x14ac:dyDescent="0.15">
      <c r="A21" s="87">
        <f t="shared" si="1"/>
        <v>18</v>
      </c>
      <c r="B21" s="88" t="s">
        <v>251</v>
      </c>
      <c r="C21" s="88" t="s">
        <v>252</v>
      </c>
      <c r="D21" s="88" t="s">
        <v>248</v>
      </c>
      <c r="E21" s="88"/>
      <c r="F21" s="88"/>
      <c r="G21" s="80">
        <v>42263</v>
      </c>
      <c r="H21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9" sqref="D9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103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662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 t="shared" ref="A4:A9" si="0"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 t="shared" si="0"/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si="0"/>
        <v>4</v>
      </c>
      <c r="B7" s="83" t="s">
        <v>297</v>
      </c>
      <c r="C7" s="83" t="s">
        <v>298</v>
      </c>
      <c r="D7" s="83" t="s">
        <v>630</v>
      </c>
      <c r="E7" s="83" t="s">
        <v>301</v>
      </c>
      <c r="F7" s="83"/>
      <c r="G7" s="84">
        <v>42263</v>
      </c>
      <c r="H7" s="85" t="s">
        <v>96</v>
      </c>
    </row>
    <row r="8" spans="1:8" x14ac:dyDescent="0.15">
      <c r="A8" s="55">
        <f t="shared" si="0"/>
        <v>5</v>
      </c>
      <c r="B8" s="41" t="s">
        <v>329</v>
      </c>
      <c r="C8" s="41" t="s">
        <v>368</v>
      </c>
      <c r="D8" s="83" t="s">
        <v>630</v>
      </c>
      <c r="E8" s="41" t="s">
        <v>301</v>
      </c>
      <c r="F8" s="41"/>
      <c r="G8" s="84">
        <v>42263</v>
      </c>
      <c r="H8" s="85" t="s">
        <v>96</v>
      </c>
    </row>
    <row r="9" spans="1:8" x14ac:dyDescent="0.15">
      <c r="A9" s="82">
        <f t="shared" si="0"/>
        <v>6</v>
      </c>
      <c r="B9" s="83" t="s">
        <v>663</v>
      </c>
      <c r="C9" s="83" t="s">
        <v>664</v>
      </c>
      <c r="D9" s="83" t="s">
        <v>630</v>
      </c>
      <c r="E9" s="41" t="s">
        <v>301</v>
      </c>
      <c r="F9" s="83"/>
      <c r="G9" s="84">
        <v>42263</v>
      </c>
      <c r="H9" s="85" t="s">
        <v>96</v>
      </c>
    </row>
    <row r="10" spans="1:8" x14ac:dyDescent="0.15">
      <c r="A10" s="55">
        <f t="shared" ref="A10" si="1">ROW()-3</f>
        <v>7</v>
      </c>
      <c r="B10" s="41" t="s">
        <v>474</v>
      </c>
      <c r="C10" s="83" t="s">
        <v>43</v>
      </c>
      <c r="D10" s="83" t="s">
        <v>217</v>
      </c>
      <c r="E10" s="83">
        <v>80</v>
      </c>
      <c r="F10" s="41"/>
      <c r="G10" s="84">
        <v>42263</v>
      </c>
      <c r="H10" s="85" t="s">
        <v>96</v>
      </c>
    </row>
    <row r="11" spans="1:8" x14ac:dyDescent="0.15">
      <c r="A11" s="55">
        <f t="shared" ref="A11:A16" si="2">ROW()-3</f>
        <v>8</v>
      </c>
      <c r="B11" s="41" t="s">
        <v>631</v>
      </c>
      <c r="C11" s="83" t="s">
        <v>632</v>
      </c>
      <c r="D11" s="83" t="s">
        <v>217</v>
      </c>
      <c r="E11" s="83">
        <v>80</v>
      </c>
      <c r="F11" s="41"/>
      <c r="G11" s="84">
        <v>42263</v>
      </c>
      <c r="H11" s="85" t="s">
        <v>96</v>
      </c>
    </row>
    <row r="12" spans="1:8" x14ac:dyDescent="0.15">
      <c r="A12" s="55">
        <f t="shared" si="2"/>
        <v>9</v>
      </c>
      <c r="B12" s="41" t="s">
        <v>242</v>
      </c>
      <c r="C12" s="83" t="s">
        <v>243</v>
      </c>
      <c r="D12" s="83" t="s">
        <v>217</v>
      </c>
      <c r="E12" s="83">
        <v>800</v>
      </c>
      <c r="F12" s="41"/>
      <c r="G12" s="84">
        <v>42263</v>
      </c>
      <c r="H12" s="85" t="s">
        <v>96</v>
      </c>
    </row>
    <row r="13" spans="1:8" x14ac:dyDescent="0.15">
      <c r="A13" s="78">
        <f t="shared" si="2"/>
        <v>10</v>
      </c>
      <c r="B13" s="79" t="s">
        <v>244</v>
      </c>
      <c r="C13" s="79" t="s">
        <v>245</v>
      </c>
      <c r="D13" s="79" t="s">
        <v>211</v>
      </c>
      <c r="E13" s="79"/>
      <c r="F13" s="79"/>
      <c r="G13" s="80">
        <v>42263</v>
      </c>
      <c r="H13" s="86" t="s">
        <v>96</v>
      </c>
    </row>
    <row r="14" spans="1:8" x14ac:dyDescent="0.15">
      <c r="A14" s="78">
        <f t="shared" si="2"/>
        <v>11</v>
      </c>
      <c r="B14" s="79" t="s">
        <v>246</v>
      </c>
      <c r="C14" s="79" t="s">
        <v>247</v>
      </c>
      <c r="D14" s="79" t="s">
        <v>248</v>
      </c>
      <c r="E14" s="79"/>
      <c r="F14" s="79"/>
      <c r="G14" s="80">
        <v>42263</v>
      </c>
      <c r="H14" s="86" t="s">
        <v>96</v>
      </c>
    </row>
    <row r="15" spans="1:8" x14ac:dyDescent="0.15">
      <c r="A15" s="78">
        <f t="shared" si="2"/>
        <v>12</v>
      </c>
      <c r="B15" s="79" t="s">
        <v>249</v>
      </c>
      <c r="C15" s="79" t="s">
        <v>250</v>
      </c>
      <c r="D15" s="79" t="s">
        <v>211</v>
      </c>
      <c r="E15" s="79"/>
      <c r="F15" s="79"/>
      <c r="G15" s="80">
        <v>42263</v>
      </c>
      <c r="H15" s="86" t="s">
        <v>96</v>
      </c>
    </row>
    <row r="16" spans="1:8" x14ac:dyDescent="0.15">
      <c r="A16" s="87">
        <f t="shared" si="2"/>
        <v>13</v>
      </c>
      <c r="B16" s="88" t="s">
        <v>251</v>
      </c>
      <c r="C16" s="88" t="s">
        <v>252</v>
      </c>
      <c r="D16" s="88" t="s">
        <v>248</v>
      </c>
      <c r="E16" s="88"/>
      <c r="F16" s="88"/>
      <c r="G16" s="80">
        <v>42263</v>
      </c>
      <c r="H16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ColWidth="9" defaultRowHeight="13.5" x14ac:dyDescent="0.15"/>
  <cols>
    <col min="1" max="1" width="5.625" customWidth="1"/>
    <col min="2" max="2" width="18.125" customWidth="1"/>
    <col min="3" max="3" width="15.375" customWidth="1"/>
    <col min="4" max="4" width="15.125" customWidth="1"/>
    <col min="5" max="5" width="13.75" customWidth="1"/>
    <col min="6" max="6" width="15" customWidth="1"/>
    <col min="7" max="7" width="12.875" customWidth="1"/>
    <col min="8" max="8" width="14" customWidth="1"/>
  </cols>
  <sheetData>
    <row r="1" spans="1:8" ht="14.25" x14ac:dyDescent="0.15">
      <c r="A1" s="30" t="s">
        <v>73</v>
      </c>
      <c r="B1" s="398" t="s">
        <v>106</v>
      </c>
      <c r="C1" s="398"/>
      <c r="D1" s="398"/>
      <c r="E1" s="398"/>
      <c r="F1" s="398"/>
      <c r="G1" s="406" t="s">
        <v>206</v>
      </c>
      <c r="H1" s="407"/>
    </row>
    <row r="2" spans="1:8" ht="14.25" x14ac:dyDescent="0.15">
      <c r="A2" s="33" t="s">
        <v>14</v>
      </c>
      <c r="B2" s="401" t="s">
        <v>665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42263</v>
      </c>
      <c r="H4" s="81" t="s">
        <v>96</v>
      </c>
    </row>
    <row r="5" spans="1:8" x14ac:dyDescent="0.15">
      <c r="A5" s="78">
        <f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42263</v>
      </c>
      <c r="H5" s="81" t="s">
        <v>96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42263</v>
      </c>
      <c r="H6" s="81" t="s">
        <v>96</v>
      </c>
    </row>
    <row r="7" spans="1:8" x14ac:dyDescent="0.15">
      <c r="A7" s="82">
        <f t="shared" ref="A7:A13" si="0">ROW()-3</f>
        <v>4</v>
      </c>
      <c r="B7" s="83" t="s">
        <v>297</v>
      </c>
      <c r="C7" s="83" t="s">
        <v>298</v>
      </c>
      <c r="D7" s="83" t="s">
        <v>630</v>
      </c>
      <c r="E7" s="83" t="s">
        <v>301</v>
      </c>
      <c r="F7" s="83"/>
      <c r="G7" s="84">
        <v>42263</v>
      </c>
      <c r="H7" s="85" t="s">
        <v>96</v>
      </c>
    </row>
    <row r="8" spans="1:8" x14ac:dyDescent="0.15">
      <c r="A8" s="55">
        <f t="shared" si="0"/>
        <v>5</v>
      </c>
      <c r="B8" s="41" t="s">
        <v>666</v>
      </c>
      <c r="C8" s="41" t="s">
        <v>667</v>
      </c>
      <c r="D8" s="83" t="s">
        <v>630</v>
      </c>
      <c r="E8" s="41" t="s">
        <v>301</v>
      </c>
      <c r="F8" s="41"/>
      <c r="G8" s="84">
        <v>42263</v>
      </c>
      <c r="H8" s="85" t="s">
        <v>96</v>
      </c>
    </row>
    <row r="9" spans="1:8" x14ac:dyDescent="0.15">
      <c r="A9" s="55">
        <f t="shared" si="0"/>
        <v>6</v>
      </c>
      <c r="B9" s="41" t="s">
        <v>242</v>
      </c>
      <c r="C9" s="83" t="s">
        <v>243</v>
      </c>
      <c r="D9" s="83" t="s">
        <v>217</v>
      </c>
      <c r="E9" s="83">
        <v>800</v>
      </c>
      <c r="F9" s="41"/>
      <c r="G9" s="84">
        <v>42263</v>
      </c>
      <c r="H9" s="85" t="s">
        <v>96</v>
      </c>
    </row>
    <row r="10" spans="1:8" x14ac:dyDescent="0.15">
      <c r="A10" s="78">
        <f t="shared" si="0"/>
        <v>7</v>
      </c>
      <c r="B10" s="79" t="s">
        <v>244</v>
      </c>
      <c r="C10" s="79" t="s">
        <v>245</v>
      </c>
      <c r="D10" s="79" t="s">
        <v>211</v>
      </c>
      <c r="E10" s="79"/>
      <c r="F10" s="79"/>
      <c r="G10" s="80">
        <v>42263</v>
      </c>
      <c r="H10" s="86" t="s">
        <v>96</v>
      </c>
    </row>
    <row r="11" spans="1:8" x14ac:dyDescent="0.15">
      <c r="A11" s="78">
        <f t="shared" si="0"/>
        <v>8</v>
      </c>
      <c r="B11" s="79" t="s">
        <v>246</v>
      </c>
      <c r="C11" s="79" t="s">
        <v>247</v>
      </c>
      <c r="D11" s="79" t="s">
        <v>248</v>
      </c>
      <c r="E11" s="79"/>
      <c r="F11" s="79"/>
      <c r="G11" s="80">
        <v>42263</v>
      </c>
      <c r="H11" s="86" t="s">
        <v>96</v>
      </c>
    </row>
    <row r="12" spans="1:8" x14ac:dyDescent="0.15">
      <c r="A12" s="78">
        <f t="shared" si="0"/>
        <v>9</v>
      </c>
      <c r="B12" s="79" t="s">
        <v>249</v>
      </c>
      <c r="C12" s="79" t="s">
        <v>250</v>
      </c>
      <c r="D12" s="79" t="s">
        <v>211</v>
      </c>
      <c r="E12" s="79"/>
      <c r="F12" s="79"/>
      <c r="G12" s="80">
        <v>42263</v>
      </c>
      <c r="H12" s="86" t="s">
        <v>96</v>
      </c>
    </row>
    <row r="13" spans="1:8" x14ac:dyDescent="0.15">
      <c r="A13" s="87">
        <f t="shared" si="0"/>
        <v>10</v>
      </c>
      <c r="B13" s="88" t="s">
        <v>251</v>
      </c>
      <c r="C13" s="88" t="s">
        <v>252</v>
      </c>
      <c r="D13" s="88" t="s">
        <v>248</v>
      </c>
      <c r="E13" s="88"/>
      <c r="F13" s="88"/>
      <c r="G13" s="80">
        <v>42263</v>
      </c>
      <c r="H13" s="86" t="s">
        <v>96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2"/>
    </sheetView>
  </sheetViews>
  <sheetFormatPr defaultColWidth="9" defaultRowHeight="13.5" x14ac:dyDescent="0.15"/>
  <cols>
    <col min="2" max="2" width="27.75" customWidth="1"/>
    <col min="3" max="3" width="13.125" customWidth="1"/>
    <col min="4" max="4" width="8.5" customWidth="1"/>
    <col min="8" max="8" width="6.375" customWidth="1"/>
  </cols>
  <sheetData>
    <row r="1" spans="1:8" ht="14.25" x14ac:dyDescent="0.15">
      <c r="A1" s="58" t="s">
        <v>73</v>
      </c>
      <c r="B1" s="432" t="s">
        <v>109</v>
      </c>
      <c r="C1" s="432"/>
      <c r="D1" s="432"/>
      <c r="E1" s="432"/>
      <c r="F1" s="432"/>
      <c r="G1" s="433" t="s">
        <v>206</v>
      </c>
      <c r="H1" s="434"/>
    </row>
    <row r="2" spans="1:8" ht="14.25" x14ac:dyDescent="0.15">
      <c r="A2" s="59" t="s">
        <v>14</v>
      </c>
      <c r="B2" s="435" t="s">
        <v>668</v>
      </c>
      <c r="C2" s="435"/>
      <c r="D2" s="435"/>
      <c r="E2" s="435"/>
      <c r="F2" s="435"/>
      <c r="G2" s="443" t="s">
        <v>207</v>
      </c>
      <c r="H2" s="444"/>
    </row>
    <row r="3" spans="1:8" x14ac:dyDescent="0.15">
      <c r="A3" s="60" t="s">
        <v>12</v>
      </c>
      <c r="B3" s="61" t="s">
        <v>290</v>
      </c>
      <c r="C3" s="61" t="s">
        <v>291</v>
      </c>
      <c r="D3" s="61" t="s">
        <v>208</v>
      </c>
      <c r="E3" s="62" t="s">
        <v>209</v>
      </c>
      <c r="F3" s="61" t="s">
        <v>15</v>
      </c>
      <c r="G3" s="63" t="s">
        <v>16</v>
      </c>
      <c r="H3" s="64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66"/>
      <c r="G4" s="67">
        <v>42276</v>
      </c>
      <c r="H4" s="68" t="s">
        <v>89</v>
      </c>
    </row>
    <row r="5" spans="1:8" x14ac:dyDescent="0.15">
      <c r="A5" s="65">
        <f t="shared" ref="A5:A15" si="0">ROW()-3</f>
        <v>2</v>
      </c>
      <c r="B5" s="66" t="s">
        <v>212</v>
      </c>
      <c r="C5" s="66" t="s">
        <v>213</v>
      </c>
      <c r="D5" s="66" t="s">
        <v>214</v>
      </c>
      <c r="E5" s="66"/>
      <c r="F5" s="66"/>
      <c r="G5" s="67">
        <v>42276</v>
      </c>
      <c r="H5" s="68" t="s">
        <v>89</v>
      </c>
    </row>
    <row r="6" spans="1:8" x14ac:dyDescent="0.15">
      <c r="A6" s="65">
        <f t="shared" si="0"/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66"/>
      <c r="G6" s="67">
        <v>42276</v>
      </c>
      <c r="H6" s="68" t="s">
        <v>89</v>
      </c>
    </row>
    <row r="7" spans="1:8" x14ac:dyDescent="0.15">
      <c r="A7" s="69">
        <f t="shared" si="0"/>
        <v>4</v>
      </c>
      <c r="B7" s="70" t="s">
        <v>297</v>
      </c>
      <c r="C7" s="70" t="s">
        <v>298</v>
      </c>
      <c r="D7" s="70" t="s">
        <v>211</v>
      </c>
      <c r="E7" s="70"/>
      <c r="F7" s="70"/>
      <c r="G7" s="71">
        <v>42276</v>
      </c>
      <c r="H7" s="72" t="s">
        <v>89</v>
      </c>
    </row>
    <row r="8" spans="1:8" x14ac:dyDescent="0.15">
      <c r="A8" s="69">
        <v>5</v>
      </c>
      <c r="B8" s="70" t="s">
        <v>669</v>
      </c>
      <c r="C8" s="70" t="s">
        <v>670</v>
      </c>
      <c r="D8" s="70" t="s">
        <v>671</v>
      </c>
      <c r="E8" s="70"/>
      <c r="F8" s="70"/>
      <c r="G8" s="71">
        <v>42276</v>
      </c>
      <c r="H8" s="72" t="s">
        <v>89</v>
      </c>
    </row>
    <row r="9" spans="1:8" x14ac:dyDescent="0.15">
      <c r="A9" s="73">
        <v>6</v>
      </c>
      <c r="B9" s="23" t="s">
        <v>234</v>
      </c>
      <c r="C9" s="23" t="s">
        <v>267</v>
      </c>
      <c r="D9" s="23" t="s">
        <v>236</v>
      </c>
      <c r="E9" s="23"/>
      <c r="F9" s="23"/>
      <c r="G9" s="74">
        <v>42286</v>
      </c>
      <c r="H9" s="75" t="s">
        <v>89</v>
      </c>
    </row>
    <row r="10" spans="1:8" x14ac:dyDescent="0.15">
      <c r="A10" s="73">
        <v>7</v>
      </c>
      <c r="B10" s="23" t="s">
        <v>237</v>
      </c>
      <c r="C10" s="23" t="s">
        <v>268</v>
      </c>
      <c r="D10" s="23" t="s">
        <v>236</v>
      </c>
      <c r="E10" s="23"/>
      <c r="F10" s="23"/>
      <c r="G10" s="74">
        <v>42286</v>
      </c>
      <c r="H10" s="75" t="s">
        <v>89</v>
      </c>
    </row>
    <row r="11" spans="1:8" x14ac:dyDescent="0.15">
      <c r="A11" s="22">
        <f t="shared" si="0"/>
        <v>8</v>
      </c>
      <c r="B11" s="23" t="s">
        <v>242</v>
      </c>
      <c r="C11" s="23" t="s">
        <v>243</v>
      </c>
      <c r="D11" s="23" t="s">
        <v>217</v>
      </c>
      <c r="E11" s="23">
        <v>2000</v>
      </c>
      <c r="F11" s="23"/>
      <c r="G11" s="71">
        <v>42276</v>
      </c>
      <c r="H11" s="72" t="s">
        <v>89</v>
      </c>
    </row>
    <row r="12" spans="1:8" x14ac:dyDescent="0.15">
      <c r="A12" s="65">
        <f t="shared" si="0"/>
        <v>9</v>
      </c>
      <c r="B12" s="66" t="s">
        <v>244</v>
      </c>
      <c r="C12" s="66" t="s">
        <v>245</v>
      </c>
      <c r="D12" s="66" t="s">
        <v>211</v>
      </c>
      <c r="E12" s="66"/>
      <c r="F12" s="66"/>
      <c r="G12" s="67">
        <v>42276</v>
      </c>
      <c r="H12" s="68" t="s">
        <v>89</v>
      </c>
    </row>
    <row r="13" spans="1:8" x14ac:dyDescent="0.15">
      <c r="A13" s="65">
        <f t="shared" si="0"/>
        <v>10</v>
      </c>
      <c r="B13" s="66" t="s">
        <v>246</v>
      </c>
      <c r="C13" s="66" t="s">
        <v>247</v>
      </c>
      <c r="D13" s="66" t="s">
        <v>248</v>
      </c>
      <c r="E13" s="66"/>
      <c r="F13" s="66"/>
      <c r="G13" s="67">
        <v>42276</v>
      </c>
      <c r="H13" s="68" t="s">
        <v>89</v>
      </c>
    </row>
    <row r="14" spans="1:8" x14ac:dyDescent="0.15">
      <c r="A14" s="65">
        <f t="shared" si="0"/>
        <v>11</v>
      </c>
      <c r="B14" s="66" t="s">
        <v>249</v>
      </c>
      <c r="C14" s="66" t="s">
        <v>250</v>
      </c>
      <c r="D14" s="66" t="s">
        <v>211</v>
      </c>
      <c r="E14" s="66"/>
      <c r="F14" s="66"/>
      <c r="G14" s="67">
        <v>42276</v>
      </c>
      <c r="H14" s="68" t="s">
        <v>89</v>
      </c>
    </row>
    <row r="15" spans="1:8" x14ac:dyDescent="0.15">
      <c r="A15" s="76">
        <f t="shared" si="0"/>
        <v>12</v>
      </c>
      <c r="B15" s="77" t="s">
        <v>251</v>
      </c>
      <c r="C15" s="77" t="s">
        <v>252</v>
      </c>
      <c r="D15" s="77" t="s">
        <v>248</v>
      </c>
      <c r="E15" s="77"/>
      <c r="F15" s="77"/>
      <c r="G15" s="67">
        <v>42276</v>
      </c>
      <c r="H15" s="68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9" sqref="B9"/>
    </sheetView>
  </sheetViews>
  <sheetFormatPr defaultColWidth="13.125" defaultRowHeight="13.5" x14ac:dyDescent="0.15"/>
  <cols>
    <col min="4" max="4" width="16.125" customWidth="1"/>
  </cols>
  <sheetData>
    <row r="1" spans="1:8" ht="14.25" x14ac:dyDescent="0.15">
      <c r="A1" s="44" t="s">
        <v>73</v>
      </c>
      <c r="B1" s="438" t="s">
        <v>130</v>
      </c>
      <c r="C1" s="438"/>
      <c r="D1" s="438"/>
      <c r="E1" s="438"/>
      <c r="F1" s="438"/>
      <c r="G1" s="399" t="s">
        <v>206</v>
      </c>
      <c r="H1" s="400"/>
    </row>
    <row r="2" spans="1:8" ht="14.25" x14ac:dyDescent="0.15">
      <c r="A2" s="45" t="s">
        <v>14</v>
      </c>
      <c r="B2" s="401" t="s">
        <v>672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290</v>
      </c>
      <c r="C3" s="49" t="s">
        <v>291</v>
      </c>
      <c r="D3" s="49" t="s">
        <v>208</v>
      </c>
      <c r="E3" s="50" t="s">
        <v>209</v>
      </c>
      <c r="F3" s="49" t="s">
        <v>15</v>
      </c>
      <c r="G3" s="51" t="s">
        <v>16</v>
      </c>
      <c r="H3" s="52" t="s">
        <v>17</v>
      </c>
    </row>
    <row r="4" spans="1:8" x14ac:dyDescent="0.15">
      <c r="A4" s="53">
        <f>ROW()-3</f>
        <v>1</v>
      </c>
      <c r="B4" s="39" t="s">
        <v>210</v>
      </c>
      <c r="C4" s="39" t="s">
        <v>12</v>
      </c>
      <c r="D4" s="39" t="s">
        <v>211</v>
      </c>
      <c r="E4" s="39"/>
      <c r="F4" s="39"/>
      <c r="G4" s="15">
        <v>42282</v>
      </c>
      <c r="H4" s="54" t="s">
        <v>89</v>
      </c>
    </row>
    <row r="5" spans="1:8" x14ac:dyDescent="0.15">
      <c r="A5" s="53">
        <f t="shared" ref="A5:A17" si="0">ROW()-3</f>
        <v>2</v>
      </c>
      <c r="B5" s="39" t="s">
        <v>212</v>
      </c>
      <c r="C5" s="39" t="s">
        <v>213</v>
      </c>
      <c r="D5" s="39" t="s">
        <v>214</v>
      </c>
      <c r="E5" s="39"/>
      <c r="F5" s="39"/>
      <c r="G5" s="15">
        <v>42282</v>
      </c>
      <c r="H5" s="54" t="s">
        <v>89</v>
      </c>
    </row>
    <row r="6" spans="1:8" x14ac:dyDescent="0.15">
      <c r="A6" s="53">
        <f t="shared" si="0"/>
        <v>3</v>
      </c>
      <c r="B6" s="39" t="s">
        <v>215</v>
      </c>
      <c r="C6" s="39" t="s">
        <v>216</v>
      </c>
      <c r="D6" s="39" t="s">
        <v>217</v>
      </c>
      <c r="E6" s="39">
        <v>40</v>
      </c>
      <c r="F6" s="39"/>
      <c r="G6" s="15">
        <v>42282</v>
      </c>
      <c r="H6" s="54" t="s">
        <v>89</v>
      </c>
    </row>
    <row r="7" spans="1:8" x14ac:dyDescent="0.15">
      <c r="A7" s="55">
        <f t="shared" si="0"/>
        <v>4</v>
      </c>
      <c r="B7" s="41" t="s">
        <v>673</v>
      </c>
      <c r="C7" s="41" t="s">
        <v>674</v>
      </c>
      <c r="D7" s="41" t="s">
        <v>675</v>
      </c>
      <c r="E7" s="41"/>
      <c r="F7" s="41"/>
      <c r="G7" s="56">
        <v>42282</v>
      </c>
      <c r="H7" s="57" t="s">
        <v>89</v>
      </c>
    </row>
    <row r="8" spans="1:8" x14ac:dyDescent="0.15">
      <c r="A8" s="55">
        <v>5</v>
      </c>
      <c r="B8" s="41" t="s">
        <v>676</v>
      </c>
      <c r="C8" s="41" t="s">
        <v>677</v>
      </c>
      <c r="D8" s="41" t="s">
        <v>241</v>
      </c>
      <c r="E8" s="41"/>
      <c r="F8" s="41"/>
      <c r="G8" s="56">
        <v>42282</v>
      </c>
      <c r="H8" s="57" t="s">
        <v>89</v>
      </c>
    </row>
    <row r="9" spans="1:8" x14ac:dyDescent="0.15">
      <c r="A9" s="55">
        <f t="shared" si="0"/>
        <v>6</v>
      </c>
      <c r="B9" s="41" t="s">
        <v>7</v>
      </c>
      <c r="C9" s="41" t="s">
        <v>678</v>
      </c>
      <c r="D9" s="41" t="s">
        <v>241</v>
      </c>
      <c r="E9" s="41"/>
      <c r="F9" s="41"/>
      <c r="G9" s="56">
        <v>42282</v>
      </c>
      <c r="H9" s="57" t="s">
        <v>89</v>
      </c>
    </row>
    <row r="10" spans="1:8" x14ac:dyDescent="0.15">
      <c r="A10" s="55">
        <f t="shared" si="0"/>
        <v>7</v>
      </c>
      <c r="B10" s="41" t="s">
        <v>679</v>
      </c>
      <c r="C10" s="41" t="s">
        <v>680</v>
      </c>
      <c r="D10" s="41" t="s">
        <v>217</v>
      </c>
      <c r="E10" s="41">
        <v>40</v>
      </c>
      <c r="F10" s="41"/>
      <c r="G10" s="56">
        <v>42282</v>
      </c>
      <c r="H10" s="57" t="s">
        <v>89</v>
      </c>
    </row>
    <row r="11" spans="1:8" x14ac:dyDescent="0.15">
      <c r="A11" s="55">
        <v>8</v>
      </c>
      <c r="B11" s="41" t="s">
        <v>681</v>
      </c>
      <c r="C11" s="41" t="s">
        <v>682</v>
      </c>
      <c r="D11" s="41" t="s">
        <v>217</v>
      </c>
      <c r="E11" s="41">
        <v>40</v>
      </c>
      <c r="F11" s="41"/>
      <c r="G11" s="56">
        <v>42282</v>
      </c>
      <c r="H11" s="57" t="s">
        <v>89</v>
      </c>
    </row>
    <row r="12" spans="1:8" x14ac:dyDescent="0.15">
      <c r="A12" s="55">
        <f t="shared" si="0"/>
        <v>9</v>
      </c>
      <c r="B12" s="41" t="s">
        <v>683</v>
      </c>
      <c r="C12" s="41" t="s">
        <v>684</v>
      </c>
      <c r="D12" s="41" t="s">
        <v>217</v>
      </c>
      <c r="E12" s="41">
        <v>40</v>
      </c>
      <c r="F12" s="41"/>
      <c r="G12" s="56">
        <v>42282</v>
      </c>
      <c r="H12" s="57" t="s">
        <v>89</v>
      </c>
    </row>
    <row r="13" spans="1:8" x14ac:dyDescent="0.15">
      <c r="A13" s="55">
        <f t="shared" si="0"/>
        <v>10</v>
      </c>
      <c r="B13" s="41" t="s">
        <v>685</v>
      </c>
      <c r="C13" s="41" t="s">
        <v>686</v>
      </c>
      <c r="D13" s="41" t="s">
        <v>217</v>
      </c>
      <c r="E13" s="41">
        <v>40</v>
      </c>
      <c r="F13" s="41"/>
      <c r="G13" s="56">
        <v>42282</v>
      </c>
      <c r="H13" s="57" t="s">
        <v>89</v>
      </c>
    </row>
    <row r="14" spans="1:8" x14ac:dyDescent="0.15">
      <c r="A14" s="55">
        <v>11</v>
      </c>
      <c r="B14" s="41" t="s">
        <v>242</v>
      </c>
      <c r="C14" s="41" t="s">
        <v>243</v>
      </c>
      <c r="D14" s="41" t="s">
        <v>217</v>
      </c>
      <c r="E14" s="41">
        <v>800</v>
      </c>
      <c r="F14" s="41"/>
      <c r="G14" s="56">
        <v>42282</v>
      </c>
      <c r="H14" s="57" t="s">
        <v>89</v>
      </c>
    </row>
    <row r="15" spans="1:8" x14ac:dyDescent="0.15">
      <c r="A15" s="53">
        <f t="shared" si="0"/>
        <v>12</v>
      </c>
      <c r="B15" s="39" t="s">
        <v>244</v>
      </c>
      <c r="C15" s="39" t="s">
        <v>245</v>
      </c>
      <c r="D15" s="39" t="s">
        <v>211</v>
      </c>
      <c r="E15" s="39"/>
      <c r="F15" s="39"/>
      <c r="G15" s="15">
        <v>42282</v>
      </c>
      <c r="H15" s="54" t="s">
        <v>89</v>
      </c>
    </row>
    <row r="16" spans="1:8" x14ac:dyDescent="0.15">
      <c r="A16" s="53">
        <v>13</v>
      </c>
      <c r="B16" s="39" t="s">
        <v>246</v>
      </c>
      <c r="C16" s="39" t="s">
        <v>247</v>
      </c>
      <c r="D16" s="39" t="s">
        <v>248</v>
      </c>
      <c r="E16" s="39"/>
      <c r="F16" s="39"/>
      <c r="G16" s="15">
        <v>42282</v>
      </c>
      <c r="H16" s="54" t="s">
        <v>89</v>
      </c>
    </row>
    <row r="17" spans="1:8" x14ac:dyDescent="0.15">
      <c r="A17" s="53">
        <f t="shared" si="0"/>
        <v>14</v>
      </c>
      <c r="B17" s="39" t="s">
        <v>249</v>
      </c>
      <c r="C17" s="39" t="s">
        <v>250</v>
      </c>
      <c r="D17" s="39" t="s">
        <v>211</v>
      </c>
      <c r="E17" s="39"/>
      <c r="F17" s="39"/>
      <c r="G17" s="15">
        <v>42282</v>
      </c>
      <c r="H17" s="54" t="s">
        <v>89</v>
      </c>
    </row>
    <row r="18" spans="1:8" x14ac:dyDescent="0.15">
      <c r="A18" s="53">
        <v>15</v>
      </c>
      <c r="B18" s="43" t="s">
        <v>251</v>
      </c>
      <c r="C18" s="43" t="s">
        <v>252</v>
      </c>
      <c r="D18" s="43" t="s">
        <v>248</v>
      </c>
      <c r="E18" s="43"/>
      <c r="F18" s="43"/>
      <c r="G18" s="15">
        <v>42282</v>
      </c>
      <c r="H18" s="5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ColWidth="9" defaultRowHeight="13.5" x14ac:dyDescent="0.15"/>
  <cols>
    <col min="1" max="2" width="18.875" customWidth="1"/>
    <col min="3" max="3" width="19.875" customWidth="1"/>
    <col min="4" max="4" width="16.875" customWidth="1"/>
    <col min="7" max="7" width="22.125" customWidth="1"/>
    <col min="8" max="8" width="21" customWidth="1"/>
  </cols>
  <sheetData>
    <row r="1" spans="1:8" ht="14.25" x14ac:dyDescent="0.15">
      <c r="A1" s="30" t="s">
        <v>73</v>
      </c>
      <c r="B1" s="408" t="s">
        <v>687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688</v>
      </c>
      <c r="C2" s="412"/>
      <c r="D2" s="412"/>
      <c r="E2" s="412"/>
      <c r="F2" s="413"/>
      <c r="G2" s="5" t="s">
        <v>207</v>
      </c>
      <c r="H2" s="6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2">
        <f t="shared" ref="A4:A9" si="0">ROW()-3</f>
        <v>1</v>
      </c>
      <c r="B4" s="13" t="s">
        <v>210</v>
      </c>
      <c r="C4" s="13" t="s">
        <v>12</v>
      </c>
      <c r="D4" s="13" t="s">
        <v>211</v>
      </c>
      <c r="E4" s="13"/>
      <c r="F4" s="39"/>
      <c r="G4" s="15">
        <v>42315</v>
      </c>
      <c r="H4" s="40" t="s">
        <v>96</v>
      </c>
    </row>
    <row r="5" spans="1:8" x14ac:dyDescent="0.15">
      <c r="A5" s="12">
        <f t="shared" si="0"/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42315</v>
      </c>
      <c r="H5" s="40" t="s">
        <v>96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42315</v>
      </c>
      <c r="H6" s="40" t="s">
        <v>96</v>
      </c>
    </row>
    <row r="7" spans="1:8" x14ac:dyDescent="0.15">
      <c r="A7" s="22">
        <f t="shared" si="0"/>
        <v>4</v>
      </c>
      <c r="B7" s="23" t="s">
        <v>297</v>
      </c>
      <c r="C7" s="23" t="s">
        <v>340</v>
      </c>
      <c r="D7" s="23" t="s">
        <v>211</v>
      </c>
      <c r="E7" s="23"/>
      <c r="F7" s="41"/>
      <c r="G7" s="20">
        <v>42315</v>
      </c>
      <c r="H7" s="25" t="s">
        <v>96</v>
      </c>
    </row>
    <row r="8" spans="1:8" x14ac:dyDescent="0.15">
      <c r="A8" s="22">
        <f t="shared" si="0"/>
        <v>5</v>
      </c>
      <c r="B8" s="23" t="s">
        <v>689</v>
      </c>
      <c r="C8" s="23" t="s">
        <v>690</v>
      </c>
      <c r="D8" s="23" t="s">
        <v>211</v>
      </c>
      <c r="E8" s="23" t="s">
        <v>301</v>
      </c>
      <c r="F8" s="41"/>
      <c r="G8" s="20">
        <v>42315</v>
      </c>
      <c r="H8" s="25" t="s">
        <v>96</v>
      </c>
    </row>
    <row r="9" spans="1:8" x14ac:dyDescent="0.15">
      <c r="A9" s="22">
        <f t="shared" si="0"/>
        <v>6</v>
      </c>
      <c r="B9" s="23" t="s">
        <v>302</v>
      </c>
      <c r="C9" s="23" t="s">
        <v>303</v>
      </c>
      <c r="D9" s="23" t="s">
        <v>304</v>
      </c>
      <c r="E9" s="23"/>
      <c r="F9" s="41"/>
      <c r="G9" s="20">
        <v>42315</v>
      </c>
      <c r="H9" s="25" t="s">
        <v>96</v>
      </c>
    </row>
    <row r="10" spans="1:8" x14ac:dyDescent="0.15">
      <c r="A10" s="22">
        <v>7</v>
      </c>
      <c r="B10" s="42" t="s">
        <v>305</v>
      </c>
      <c r="C10" s="23" t="s">
        <v>306</v>
      </c>
      <c r="D10" s="23" t="s">
        <v>248</v>
      </c>
      <c r="E10" s="23"/>
      <c r="F10" s="41"/>
      <c r="G10" s="20">
        <v>42315</v>
      </c>
      <c r="H10" s="25" t="s">
        <v>96</v>
      </c>
    </row>
    <row r="11" spans="1:8" x14ac:dyDescent="0.15">
      <c r="A11" s="22">
        <v>9</v>
      </c>
      <c r="B11" s="23" t="s">
        <v>242</v>
      </c>
      <c r="C11" s="23" t="s">
        <v>243</v>
      </c>
      <c r="D11" s="23" t="s">
        <v>217</v>
      </c>
      <c r="E11" s="23">
        <v>2000</v>
      </c>
      <c r="F11" s="41"/>
      <c r="G11" s="20">
        <v>42315</v>
      </c>
      <c r="H11" s="25" t="s">
        <v>96</v>
      </c>
    </row>
    <row r="12" spans="1:8" x14ac:dyDescent="0.15">
      <c r="A12" s="12">
        <v>10</v>
      </c>
      <c r="B12" s="13" t="s">
        <v>244</v>
      </c>
      <c r="C12" s="13" t="s">
        <v>245</v>
      </c>
      <c r="D12" s="13" t="s">
        <v>211</v>
      </c>
      <c r="E12" s="13"/>
      <c r="F12" s="39"/>
      <c r="G12" s="15">
        <v>42315</v>
      </c>
      <c r="H12" s="40" t="s">
        <v>96</v>
      </c>
    </row>
    <row r="13" spans="1:8" x14ac:dyDescent="0.15">
      <c r="A13" s="12">
        <v>11</v>
      </c>
      <c r="B13" s="13" t="s">
        <v>246</v>
      </c>
      <c r="C13" s="13" t="s">
        <v>247</v>
      </c>
      <c r="D13" s="13" t="s">
        <v>248</v>
      </c>
      <c r="E13" s="13"/>
      <c r="F13" s="39"/>
      <c r="G13" s="15">
        <v>42315</v>
      </c>
      <c r="H13" s="40" t="s">
        <v>96</v>
      </c>
    </row>
    <row r="14" spans="1:8" x14ac:dyDescent="0.15">
      <c r="A14" s="12">
        <v>12</v>
      </c>
      <c r="B14" s="13" t="s">
        <v>249</v>
      </c>
      <c r="C14" s="13" t="s">
        <v>250</v>
      </c>
      <c r="D14" s="13" t="s">
        <v>211</v>
      </c>
      <c r="E14" s="13"/>
      <c r="F14" s="39"/>
      <c r="G14" s="15">
        <v>42315</v>
      </c>
      <c r="H14" s="40" t="s">
        <v>96</v>
      </c>
    </row>
    <row r="15" spans="1:8" x14ac:dyDescent="0.15">
      <c r="A15" s="27">
        <v>13</v>
      </c>
      <c r="B15" s="28" t="s">
        <v>251</v>
      </c>
      <c r="C15" s="28" t="s">
        <v>252</v>
      </c>
      <c r="D15" s="28" t="s">
        <v>248</v>
      </c>
      <c r="E15" s="28"/>
      <c r="F15" s="43"/>
      <c r="G15" s="15">
        <v>42315</v>
      </c>
      <c r="H15" s="40" t="s">
        <v>96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75" right="0.75" top="1" bottom="1" header="0.51180555555555596" footer="0.51180555555555596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"/>
    </sheetView>
  </sheetViews>
  <sheetFormatPr defaultColWidth="9" defaultRowHeight="13.5" x14ac:dyDescent="0.15"/>
  <cols>
    <col min="1" max="1" width="18.75" customWidth="1"/>
    <col min="2" max="2" width="18.25" customWidth="1"/>
    <col min="3" max="3" width="19.75" customWidth="1"/>
    <col min="4" max="4" width="17.375" customWidth="1"/>
    <col min="5" max="5" width="15.625" customWidth="1"/>
    <col min="6" max="6" width="13.125" customWidth="1"/>
    <col min="7" max="7" width="22.875" customWidth="1"/>
    <col min="8" max="8" width="16" customWidth="1"/>
  </cols>
  <sheetData>
    <row r="1" spans="1:8" ht="14.25" x14ac:dyDescent="0.15">
      <c r="A1" s="30" t="s">
        <v>73</v>
      </c>
      <c r="B1" s="408" t="s">
        <v>691</v>
      </c>
      <c r="C1" s="409"/>
      <c r="D1" s="409"/>
      <c r="E1" s="409"/>
      <c r="F1" s="410"/>
      <c r="G1" s="31" t="s">
        <v>206</v>
      </c>
      <c r="H1" s="32"/>
    </row>
    <row r="2" spans="1:8" ht="14.25" x14ac:dyDescent="0.15">
      <c r="A2" s="33" t="s">
        <v>14</v>
      </c>
      <c r="B2" s="411" t="s">
        <v>692</v>
      </c>
      <c r="C2" s="412"/>
      <c r="D2" s="412"/>
      <c r="E2" s="412"/>
      <c r="F2" s="413"/>
      <c r="G2" s="5" t="s">
        <v>207</v>
      </c>
      <c r="H2" s="6"/>
    </row>
    <row r="3" spans="1:8" x14ac:dyDescent="0.15">
      <c r="A3" s="34" t="s">
        <v>12</v>
      </c>
      <c r="B3" s="35" t="s">
        <v>290</v>
      </c>
      <c r="C3" s="35" t="s">
        <v>291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12">
        <f t="shared" ref="A4:A9" si="0">ROW()-3</f>
        <v>1</v>
      </c>
      <c r="B4" s="13" t="s">
        <v>210</v>
      </c>
      <c r="C4" s="13" t="s">
        <v>12</v>
      </c>
      <c r="D4" s="13" t="s">
        <v>211</v>
      </c>
      <c r="E4" s="13"/>
      <c r="F4" s="39"/>
      <c r="G4" s="15">
        <v>42315</v>
      </c>
      <c r="H4" s="40" t="s">
        <v>96</v>
      </c>
    </row>
    <row r="5" spans="1:8" x14ac:dyDescent="0.15">
      <c r="A5" s="12">
        <f t="shared" si="0"/>
        <v>2</v>
      </c>
      <c r="B5" s="13" t="s">
        <v>212</v>
      </c>
      <c r="C5" s="13" t="s">
        <v>213</v>
      </c>
      <c r="D5" s="13" t="s">
        <v>214</v>
      </c>
      <c r="E5" s="13"/>
      <c r="F5" s="39"/>
      <c r="G5" s="15">
        <v>42315</v>
      </c>
      <c r="H5" s="40" t="s">
        <v>96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39"/>
      <c r="G6" s="15">
        <v>42315</v>
      </c>
      <c r="H6" s="40" t="s">
        <v>96</v>
      </c>
    </row>
    <row r="7" spans="1:8" x14ac:dyDescent="0.15">
      <c r="A7" s="22">
        <f t="shared" si="0"/>
        <v>4</v>
      </c>
      <c r="B7" s="23" t="s">
        <v>297</v>
      </c>
      <c r="C7" s="23" t="s">
        <v>340</v>
      </c>
      <c r="D7" s="23" t="s">
        <v>211</v>
      </c>
      <c r="E7" s="23"/>
      <c r="F7" s="41"/>
      <c r="G7" s="20">
        <v>42315</v>
      </c>
      <c r="H7" s="25" t="s">
        <v>96</v>
      </c>
    </row>
    <row r="8" spans="1:8" x14ac:dyDescent="0.15">
      <c r="A8" s="22">
        <f t="shared" si="0"/>
        <v>5</v>
      </c>
      <c r="B8" s="23" t="s">
        <v>693</v>
      </c>
      <c r="C8" s="23" t="s">
        <v>694</v>
      </c>
      <c r="D8" s="23" t="s">
        <v>211</v>
      </c>
      <c r="E8" s="23" t="s">
        <v>301</v>
      </c>
      <c r="F8" s="41"/>
      <c r="G8" s="20">
        <v>42315</v>
      </c>
      <c r="H8" s="25" t="s">
        <v>96</v>
      </c>
    </row>
    <row r="9" spans="1:8" x14ac:dyDescent="0.15">
      <c r="A9" s="22">
        <f t="shared" si="0"/>
        <v>6</v>
      </c>
      <c r="B9" s="23" t="s">
        <v>302</v>
      </c>
      <c r="C9" s="23" t="s">
        <v>303</v>
      </c>
      <c r="D9" s="23" t="s">
        <v>304</v>
      </c>
      <c r="E9" s="23"/>
      <c r="F9" s="41"/>
      <c r="G9" s="20">
        <v>42315</v>
      </c>
      <c r="H9" s="25" t="s">
        <v>96</v>
      </c>
    </row>
    <row r="10" spans="1:8" x14ac:dyDescent="0.15">
      <c r="A10" s="22">
        <v>7</v>
      </c>
      <c r="B10" s="42" t="s">
        <v>305</v>
      </c>
      <c r="C10" s="23" t="s">
        <v>306</v>
      </c>
      <c r="D10" s="23" t="s">
        <v>248</v>
      </c>
      <c r="E10" s="23"/>
      <c r="F10" s="41"/>
      <c r="G10" s="20">
        <v>42315</v>
      </c>
      <c r="H10" s="25" t="s">
        <v>96</v>
      </c>
    </row>
    <row r="11" spans="1:8" x14ac:dyDescent="0.15">
      <c r="A11" s="22">
        <v>9</v>
      </c>
      <c r="B11" s="23" t="s">
        <v>242</v>
      </c>
      <c r="C11" s="23" t="s">
        <v>243</v>
      </c>
      <c r="D11" s="23" t="s">
        <v>217</v>
      </c>
      <c r="E11" s="23">
        <v>2000</v>
      </c>
      <c r="F11" s="41"/>
      <c r="G11" s="20">
        <v>42315</v>
      </c>
      <c r="H11" s="25" t="s">
        <v>96</v>
      </c>
    </row>
    <row r="12" spans="1:8" x14ac:dyDescent="0.15">
      <c r="A12" s="12">
        <v>10</v>
      </c>
      <c r="B12" s="13" t="s">
        <v>244</v>
      </c>
      <c r="C12" s="13" t="s">
        <v>245</v>
      </c>
      <c r="D12" s="13" t="s">
        <v>211</v>
      </c>
      <c r="E12" s="13"/>
      <c r="F12" s="39"/>
      <c r="G12" s="15">
        <v>42315</v>
      </c>
      <c r="H12" s="40" t="s">
        <v>96</v>
      </c>
    </row>
    <row r="13" spans="1:8" x14ac:dyDescent="0.15">
      <c r="A13" s="12">
        <v>11</v>
      </c>
      <c r="B13" s="13" t="s">
        <v>246</v>
      </c>
      <c r="C13" s="13" t="s">
        <v>247</v>
      </c>
      <c r="D13" s="13" t="s">
        <v>248</v>
      </c>
      <c r="E13" s="13"/>
      <c r="F13" s="39"/>
      <c r="G13" s="15">
        <v>42315</v>
      </c>
      <c r="H13" s="40" t="s">
        <v>96</v>
      </c>
    </row>
    <row r="14" spans="1:8" x14ac:dyDescent="0.15">
      <c r="A14" s="12">
        <v>12</v>
      </c>
      <c r="B14" s="13" t="s">
        <v>249</v>
      </c>
      <c r="C14" s="13" t="s">
        <v>250</v>
      </c>
      <c r="D14" s="13" t="s">
        <v>211</v>
      </c>
      <c r="E14" s="13"/>
      <c r="F14" s="39"/>
      <c r="G14" s="15">
        <v>42315</v>
      </c>
      <c r="H14" s="40" t="s">
        <v>96</v>
      </c>
    </row>
    <row r="15" spans="1:8" x14ac:dyDescent="0.15">
      <c r="A15" s="27">
        <v>13</v>
      </c>
      <c r="B15" s="28" t="s">
        <v>251</v>
      </c>
      <c r="C15" s="28" t="s">
        <v>252</v>
      </c>
      <c r="D15" s="28" t="s">
        <v>248</v>
      </c>
      <c r="E15" s="28"/>
      <c r="F15" s="43"/>
      <c r="G15" s="15">
        <v>42315</v>
      </c>
      <c r="H15" s="40" t="s">
        <v>96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:H2"/>
    </sheetView>
  </sheetViews>
  <sheetFormatPr defaultColWidth="16.625" defaultRowHeight="13.5" x14ac:dyDescent="0.15"/>
  <cols>
    <col min="1" max="1" width="8.625" customWidth="1"/>
    <col min="2" max="2" width="21.625" customWidth="1"/>
    <col min="6" max="6" width="18.75" customWidth="1"/>
  </cols>
  <sheetData>
    <row r="1" spans="1:8" ht="14.25" x14ac:dyDescent="0.15">
      <c r="A1" s="44" t="s">
        <v>73</v>
      </c>
      <c r="B1" s="398" t="s">
        <v>75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77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65">
        <f>ROW()-3</f>
        <v>1</v>
      </c>
      <c r="B4" s="66" t="s">
        <v>210</v>
      </c>
      <c r="C4" s="66" t="s">
        <v>12</v>
      </c>
      <c r="D4" s="66" t="s">
        <v>211</v>
      </c>
      <c r="E4" s="66"/>
      <c r="F4" s="66"/>
      <c r="G4" s="144">
        <v>42260</v>
      </c>
      <c r="H4" s="276" t="s">
        <v>89</v>
      </c>
    </row>
    <row r="5" spans="1:8" x14ac:dyDescent="0.15">
      <c r="A5" s="65">
        <f t="shared" ref="A5" si="0">ROW()-3</f>
        <v>2</v>
      </c>
      <c r="B5" s="66" t="s">
        <v>212</v>
      </c>
      <c r="C5" s="66" t="s">
        <v>213</v>
      </c>
      <c r="D5" s="66" t="s">
        <v>214</v>
      </c>
      <c r="E5" s="66"/>
      <c r="F5" s="66"/>
      <c r="G5" s="144">
        <v>42260</v>
      </c>
      <c r="H5" s="276" t="s">
        <v>89</v>
      </c>
    </row>
    <row r="6" spans="1:8" x14ac:dyDescent="0.15">
      <c r="A6" s="65">
        <v>3</v>
      </c>
      <c r="B6" s="66" t="s">
        <v>215</v>
      </c>
      <c r="C6" s="66" t="s">
        <v>216</v>
      </c>
      <c r="D6" s="66" t="s">
        <v>217</v>
      </c>
      <c r="E6" s="66">
        <v>40</v>
      </c>
      <c r="F6" s="66"/>
      <c r="G6" s="144">
        <v>42260</v>
      </c>
      <c r="H6" s="276" t="s">
        <v>89</v>
      </c>
    </row>
    <row r="7" spans="1:8" x14ac:dyDescent="0.15">
      <c r="A7" s="69">
        <f t="shared" ref="A7:A12" si="1">ROW()-3</f>
        <v>4</v>
      </c>
      <c r="B7" s="70" t="s">
        <v>218</v>
      </c>
      <c r="C7" s="70" t="s">
        <v>219</v>
      </c>
      <c r="D7" s="70" t="s">
        <v>217</v>
      </c>
      <c r="E7" s="70">
        <v>8</v>
      </c>
      <c r="F7" s="70" t="s">
        <v>220</v>
      </c>
      <c r="G7" s="152">
        <v>42260</v>
      </c>
      <c r="H7" s="277" t="s">
        <v>89</v>
      </c>
    </row>
    <row r="8" spans="1:8" x14ac:dyDescent="0.15">
      <c r="A8" s="114">
        <f t="shared" si="1"/>
        <v>5</v>
      </c>
      <c r="B8" s="115" t="s">
        <v>221</v>
      </c>
      <c r="C8" s="115" t="s">
        <v>14</v>
      </c>
      <c r="D8" s="115" t="s">
        <v>217</v>
      </c>
      <c r="E8" s="115">
        <v>80</v>
      </c>
      <c r="F8" s="115" t="s">
        <v>222</v>
      </c>
      <c r="G8" s="278">
        <v>42307</v>
      </c>
      <c r="H8" s="279" t="s">
        <v>89</v>
      </c>
    </row>
    <row r="9" spans="1:8" x14ac:dyDescent="0.15">
      <c r="A9" s="114">
        <f t="shared" si="1"/>
        <v>6</v>
      </c>
      <c r="B9" s="115" t="s">
        <v>223</v>
      </c>
      <c r="C9" s="115" t="s">
        <v>224</v>
      </c>
      <c r="D9" s="115" t="s">
        <v>217</v>
      </c>
      <c r="E9" s="115">
        <v>80</v>
      </c>
      <c r="F9" s="115" t="s">
        <v>225</v>
      </c>
      <c r="G9" s="278">
        <v>42307</v>
      </c>
      <c r="H9" s="279" t="s">
        <v>89</v>
      </c>
    </row>
    <row r="10" spans="1:8" x14ac:dyDescent="0.15">
      <c r="A10" s="22">
        <f t="shared" si="1"/>
        <v>7</v>
      </c>
      <c r="B10" s="23" t="s">
        <v>226</v>
      </c>
      <c r="C10" s="23" t="s">
        <v>227</v>
      </c>
      <c r="D10" s="23" t="s">
        <v>217</v>
      </c>
      <c r="E10" s="23">
        <v>80</v>
      </c>
      <c r="F10" s="23" t="s">
        <v>228</v>
      </c>
      <c r="G10" s="145">
        <v>42268</v>
      </c>
      <c r="H10" s="280" t="s">
        <v>21</v>
      </c>
    </row>
    <row r="11" spans="1:8" x14ac:dyDescent="0.15">
      <c r="A11" s="69">
        <f t="shared" si="1"/>
        <v>8</v>
      </c>
      <c r="B11" s="70" t="s">
        <v>229</v>
      </c>
      <c r="C11" s="70" t="s">
        <v>230</v>
      </c>
      <c r="D11" s="70" t="s">
        <v>217</v>
      </c>
      <c r="E11" s="70">
        <v>80</v>
      </c>
      <c r="F11" s="70"/>
      <c r="G11" s="152">
        <v>42260</v>
      </c>
      <c r="H11" s="277" t="s">
        <v>89</v>
      </c>
    </row>
    <row r="12" spans="1:8" x14ac:dyDescent="0.15">
      <c r="A12" s="69">
        <f t="shared" si="1"/>
        <v>9</v>
      </c>
      <c r="B12" s="70" t="s">
        <v>231</v>
      </c>
      <c r="C12" s="70" t="s">
        <v>232</v>
      </c>
      <c r="D12" s="70" t="s">
        <v>217</v>
      </c>
      <c r="E12" s="70">
        <v>8</v>
      </c>
      <c r="F12" s="70" t="s">
        <v>233</v>
      </c>
      <c r="G12" s="152">
        <v>42260</v>
      </c>
      <c r="H12" s="277" t="s">
        <v>89</v>
      </c>
    </row>
    <row r="13" spans="1:8" x14ac:dyDescent="0.15">
      <c r="A13" s="69">
        <f t="shared" ref="A13:A20" si="2">ROW()-3</f>
        <v>10</v>
      </c>
      <c r="B13" s="70" t="s">
        <v>234</v>
      </c>
      <c r="C13" s="70" t="s">
        <v>235</v>
      </c>
      <c r="D13" s="70" t="s">
        <v>236</v>
      </c>
      <c r="E13" s="70"/>
      <c r="F13" s="70"/>
      <c r="G13" s="152">
        <v>42266</v>
      </c>
      <c r="H13" s="277" t="s">
        <v>89</v>
      </c>
    </row>
    <row r="14" spans="1:8" x14ac:dyDescent="0.15">
      <c r="A14" s="69">
        <f t="shared" si="2"/>
        <v>11</v>
      </c>
      <c r="B14" s="70" t="s">
        <v>237</v>
      </c>
      <c r="C14" s="70" t="s">
        <v>238</v>
      </c>
      <c r="D14" s="70" t="s">
        <v>236</v>
      </c>
      <c r="E14" s="70"/>
      <c r="F14" s="70"/>
      <c r="G14" s="152">
        <v>42266</v>
      </c>
      <c r="H14" s="277" t="s">
        <v>89</v>
      </c>
    </row>
    <row r="15" spans="1:8" x14ac:dyDescent="0.15">
      <c r="A15" s="69">
        <f t="shared" si="2"/>
        <v>12</v>
      </c>
      <c r="B15" s="70" t="s">
        <v>239</v>
      </c>
      <c r="C15" s="70" t="s">
        <v>240</v>
      </c>
      <c r="D15" s="70" t="s">
        <v>241</v>
      </c>
      <c r="E15" s="70"/>
      <c r="F15" s="70"/>
      <c r="G15" s="152">
        <v>42260</v>
      </c>
      <c r="H15" s="277" t="s">
        <v>89</v>
      </c>
    </row>
    <row r="16" spans="1:8" x14ac:dyDescent="0.15">
      <c r="A16" s="69">
        <f t="shared" si="2"/>
        <v>13</v>
      </c>
      <c r="B16" s="70" t="s">
        <v>242</v>
      </c>
      <c r="C16" s="70" t="s">
        <v>243</v>
      </c>
      <c r="D16" s="70" t="s">
        <v>217</v>
      </c>
      <c r="E16" s="70">
        <v>2000</v>
      </c>
      <c r="F16" s="70"/>
      <c r="G16" s="152">
        <v>42260</v>
      </c>
      <c r="H16" s="277" t="s">
        <v>89</v>
      </c>
    </row>
    <row r="17" spans="1:8" x14ac:dyDescent="0.15">
      <c r="A17" s="65">
        <f t="shared" si="2"/>
        <v>14</v>
      </c>
      <c r="B17" s="66" t="s">
        <v>244</v>
      </c>
      <c r="C17" s="66" t="s">
        <v>245</v>
      </c>
      <c r="D17" s="66" t="s">
        <v>211</v>
      </c>
      <c r="E17" s="66"/>
      <c r="F17" s="66"/>
      <c r="G17" s="144">
        <v>42260</v>
      </c>
      <c r="H17" s="276" t="s">
        <v>89</v>
      </c>
    </row>
    <row r="18" spans="1:8" x14ac:dyDescent="0.15">
      <c r="A18" s="65">
        <f t="shared" si="2"/>
        <v>15</v>
      </c>
      <c r="B18" s="66" t="s">
        <v>246</v>
      </c>
      <c r="C18" s="66" t="s">
        <v>247</v>
      </c>
      <c r="D18" s="66" t="s">
        <v>248</v>
      </c>
      <c r="E18" s="66"/>
      <c r="F18" s="66"/>
      <c r="G18" s="144">
        <v>42260</v>
      </c>
      <c r="H18" s="276" t="s">
        <v>89</v>
      </c>
    </row>
    <row r="19" spans="1:8" x14ac:dyDescent="0.15">
      <c r="A19" s="65">
        <f t="shared" si="2"/>
        <v>16</v>
      </c>
      <c r="B19" s="66" t="s">
        <v>249</v>
      </c>
      <c r="C19" s="66" t="s">
        <v>250</v>
      </c>
      <c r="D19" s="66" t="s">
        <v>211</v>
      </c>
      <c r="E19" s="66"/>
      <c r="F19" s="66"/>
      <c r="G19" s="144">
        <v>42260</v>
      </c>
      <c r="H19" s="276" t="s">
        <v>89</v>
      </c>
    </row>
    <row r="20" spans="1:8" x14ac:dyDescent="0.15">
      <c r="A20" s="76">
        <f t="shared" si="2"/>
        <v>17</v>
      </c>
      <c r="B20" s="77" t="s">
        <v>251</v>
      </c>
      <c r="C20" s="77" t="s">
        <v>252</v>
      </c>
      <c r="D20" s="77" t="s">
        <v>248</v>
      </c>
      <c r="E20" s="77"/>
      <c r="F20" s="77"/>
      <c r="G20" s="153">
        <v>42260</v>
      </c>
      <c r="H20" s="281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 horizontalDpi="1200" verticalDpi="12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" sqref="G2"/>
    </sheetView>
  </sheetViews>
  <sheetFormatPr defaultColWidth="9" defaultRowHeight="13.5" x14ac:dyDescent="0.15"/>
  <cols>
    <col min="1" max="1" width="14.125" customWidth="1"/>
    <col min="2" max="2" width="17.75" customWidth="1"/>
    <col min="3" max="3" width="18.375" customWidth="1"/>
    <col min="4" max="4" width="29.5" customWidth="1"/>
    <col min="5" max="5" width="15.75" customWidth="1"/>
    <col min="6" max="6" width="13.625" customWidth="1"/>
    <col min="7" max="7" width="22.625" customWidth="1"/>
    <col min="8" max="8" width="19" customWidth="1"/>
  </cols>
  <sheetData>
    <row r="1" spans="1:8" ht="14.25" x14ac:dyDescent="0.15">
      <c r="A1" s="1" t="s">
        <v>73</v>
      </c>
      <c r="B1" s="445" t="s">
        <v>194</v>
      </c>
      <c r="C1" s="446"/>
      <c r="D1" s="446"/>
      <c r="E1" s="446"/>
      <c r="F1" s="447"/>
      <c r="G1" s="2" t="s">
        <v>206</v>
      </c>
      <c r="H1" s="3"/>
    </row>
    <row r="2" spans="1:8" ht="14.25" x14ac:dyDescent="0.15">
      <c r="A2" s="4" t="s">
        <v>14</v>
      </c>
      <c r="B2" s="448" t="s">
        <v>695</v>
      </c>
      <c r="C2" s="449"/>
      <c r="D2" s="449"/>
      <c r="E2" s="449"/>
      <c r="F2" s="450"/>
      <c r="G2" s="5" t="s">
        <v>207</v>
      </c>
      <c r="H2" s="6"/>
    </row>
    <row r="3" spans="1:8" x14ac:dyDescent="0.15">
      <c r="A3" s="7" t="s">
        <v>12</v>
      </c>
      <c r="B3" s="8" t="s">
        <v>290</v>
      </c>
      <c r="C3" s="8" t="s">
        <v>291</v>
      </c>
      <c r="D3" s="8" t="s">
        <v>208</v>
      </c>
      <c r="E3" s="9" t="s">
        <v>209</v>
      </c>
      <c r="F3" s="8" t="s">
        <v>15</v>
      </c>
      <c r="G3" s="10" t="s">
        <v>16</v>
      </c>
      <c r="H3" s="11" t="s">
        <v>17</v>
      </c>
    </row>
    <row r="4" spans="1:8" x14ac:dyDescent="0.15">
      <c r="A4" s="12">
        <f t="shared" ref="A4:A10" si="0">ROW()-3</f>
        <v>1</v>
      </c>
      <c r="B4" s="13" t="s">
        <v>210</v>
      </c>
      <c r="C4" s="13" t="s">
        <v>12</v>
      </c>
      <c r="D4" s="13" t="s">
        <v>211</v>
      </c>
      <c r="E4" s="13"/>
      <c r="F4" s="14"/>
      <c r="G4" s="15">
        <v>42315</v>
      </c>
      <c r="H4" s="16" t="s">
        <v>96</v>
      </c>
    </row>
    <row r="5" spans="1:8" x14ac:dyDescent="0.15">
      <c r="A5" s="12">
        <f t="shared" si="0"/>
        <v>2</v>
      </c>
      <c r="B5" s="13" t="s">
        <v>212</v>
      </c>
      <c r="C5" s="13" t="s">
        <v>213</v>
      </c>
      <c r="D5" s="13" t="s">
        <v>214</v>
      </c>
      <c r="E5" s="13"/>
      <c r="F5" s="14"/>
      <c r="G5" s="15">
        <v>42315</v>
      </c>
      <c r="H5" s="16" t="s">
        <v>96</v>
      </c>
    </row>
    <row r="6" spans="1:8" x14ac:dyDescent="0.15">
      <c r="A6" s="12">
        <v>3</v>
      </c>
      <c r="B6" s="13" t="s">
        <v>215</v>
      </c>
      <c r="C6" s="13" t="s">
        <v>216</v>
      </c>
      <c r="D6" s="13" t="s">
        <v>217</v>
      </c>
      <c r="E6" s="13">
        <v>40</v>
      </c>
      <c r="F6" s="14"/>
      <c r="G6" s="15">
        <v>42315</v>
      </c>
      <c r="H6" s="16" t="s">
        <v>96</v>
      </c>
    </row>
    <row r="7" spans="1:8" x14ac:dyDescent="0.15">
      <c r="A7" s="17">
        <v>4</v>
      </c>
      <c r="B7" s="18" t="s">
        <v>532</v>
      </c>
      <c r="C7" s="18" t="s">
        <v>696</v>
      </c>
      <c r="D7" s="18" t="s">
        <v>211</v>
      </c>
      <c r="E7" s="18"/>
      <c r="F7" s="19"/>
      <c r="G7" s="20">
        <v>42315</v>
      </c>
      <c r="H7" s="21" t="s">
        <v>96</v>
      </c>
    </row>
    <row r="8" spans="1:8" x14ac:dyDescent="0.15">
      <c r="A8" s="22">
        <f t="shared" si="0"/>
        <v>5</v>
      </c>
      <c r="B8" s="23" t="s">
        <v>697</v>
      </c>
      <c r="C8" s="23" t="s">
        <v>298</v>
      </c>
      <c r="D8" s="23" t="s">
        <v>211</v>
      </c>
      <c r="E8" s="23"/>
      <c r="F8" s="24"/>
      <c r="G8" s="20">
        <v>42315</v>
      </c>
      <c r="H8" s="25" t="s">
        <v>96</v>
      </c>
    </row>
    <row r="9" spans="1:8" x14ac:dyDescent="0.15">
      <c r="A9" s="22">
        <f t="shared" si="0"/>
        <v>6</v>
      </c>
      <c r="B9" s="23" t="s">
        <v>698</v>
      </c>
      <c r="C9" s="23" t="s">
        <v>699</v>
      </c>
      <c r="D9" s="23" t="s">
        <v>700</v>
      </c>
      <c r="E9" s="23" t="s">
        <v>301</v>
      </c>
      <c r="F9" s="24"/>
      <c r="G9" s="20">
        <v>42315</v>
      </c>
      <c r="H9" s="25" t="s">
        <v>96</v>
      </c>
    </row>
    <row r="10" spans="1:8" x14ac:dyDescent="0.15">
      <c r="A10" s="22">
        <f t="shared" si="0"/>
        <v>7</v>
      </c>
      <c r="B10" s="23" t="s">
        <v>378</v>
      </c>
      <c r="C10" s="23" t="s">
        <v>379</v>
      </c>
      <c r="D10" s="23" t="s">
        <v>248</v>
      </c>
      <c r="E10" s="23"/>
      <c r="F10" s="24"/>
      <c r="G10" s="20">
        <v>42315</v>
      </c>
      <c r="H10" s="25" t="s">
        <v>96</v>
      </c>
    </row>
    <row r="11" spans="1:8" x14ac:dyDescent="0.15">
      <c r="A11" s="22">
        <v>7</v>
      </c>
      <c r="B11" s="26" t="s">
        <v>381</v>
      </c>
      <c r="C11" s="23" t="s">
        <v>701</v>
      </c>
      <c r="D11" s="23" t="s">
        <v>217</v>
      </c>
      <c r="E11" s="23"/>
      <c r="F11" s="24"/>
      <c r="G11" s="20">
        <v>42315</v>
      </c>
      <c r="H11" s="25" t="s">
        <v>96</v>
      </c>
    </row>
    <row r="12" spans="1:8" x14ac:dyDescent="0.15">
      <c r="A12" s="22">
        <v>9</v>
      </c>
      <c r="B12" s="23" t="s">
        <v>242</v>
      </c>
      <c r="C12" s="23" t="s">
        <v>243</v>
      </c>
      <c r="D12" s="23" t="s">
        <v>217</v>
      </c>
      <c r="E12" s="23">
        <v>2000</v>
      </c>
      <c r="F12" s="24"/>
      <c r="G12" s="20">
        <v>42315</v>
      </c>
      <c r="H12" s="25" t="s">
        <v>96</v>
      </c>
    </row>
    <row r="13" spans="1:8" x14ac:dyDescent="0.15">
      <c r="A13" s="12">
        <v>10</v>
      </c>
      <c r="B13" s="13" t="s">
        <v>244</v>
      </c>
      <c r="C13" s="13" t="s">
        <v>245</v>
      </c>
      <c r="D13" s="13" t="s">
        <v>211</v>
      </c>
      <c r="E13" s="13"/>
      <c r="F13" s="14"/>
      <c r="G13" s="15">
        <v>42315</v>
      </c>
      <c r="H13" s="16" t="s">
        <v>96</v>
      </c>
    </row>
    <row r="14" spans="1:8" x14ac:dyDescent="0.15">
      <c r="A14" s="12">
        <v>11</v>
      </c>
      <c r="B14" s="13" t="s">
        <v>246</v>
      </c>
      <c r="C14" s="13" t="s">
        <v>247</v>
      </c>
      <c r="D14" s="13" t="s">
        <v>248</v>
      </c>
      <c r="E14" s="13"/>
      <c r="F14" s="14"/>
      <c r="G14" s="15">
        <v>42315</v>
      </c>
      <c r="H14" s="16" t="s">
        <v>96</v>
      </c>
    </row>
    <row r="15" spans="1:8" x14ac:dyDescent="0.15">
      <c r="A15" s="12">
        <v>12</v>
      </c>
      <c r="B15" s="13" t="s">
        <v>249</v>
      </c>
      <c r="C15" s="13" t="s">
        <v>250</v>
      </c>
      <c r="D15" s="13" t="s">
        <v>211</v>
      </c>
      <c r="E15" s="13"/>
      <c r="F15" s="14"/>
      <c r="G15" s="15">
        <v>42315</v>
      </c>
      <c r="H15" s="16" t="s">
        <v>96</v>
      </c>
    </row>
    <row r="16" spans="1:8" x14ac:dyDescent="0.15">
      <c r="A16" s="27">
        <v>13</v>
      </c>
      <c r="B16" s="28" t="s">
        <v>251</v>
      </c>
      <c r="C16" s="28" t="s">
        <v>252</v>
      </c>
      <c r="D16" s="28" t="s">
        <v>248</v>
      </c>
      <c r="E16" s="28"/>
      <c r="F16" s="29"/>
      <c r="G16" s="15">
        <v>42315</v>
      </c>
      <c r="H16" s="16" t="s">
        <v>96</v>
      </c>
    </row>
  </sheetData>
  <mergeCells count="2">
    <mergeCell ref="B1:F1"/>
    <mergeCell ref="B2:F2"/>
  </mergeCells>
  <phoneticPr fontId="10" type="noConversion"/>
  <hyperlinks>
    <hyperlink ref="G2:H2" location="列表!A1" display="返回 - 列表"/>
    <hyperlink ref="G1:H1" location="结构!A1" display="返回 - 结构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sqref="A1:A1048576"/>
    </sheetView>
  </sheetViews>
  <sheetFormatPr defaultColWidth="17.125" defaultRowHeight="13.5" x14ac:dyDescent="0.15"/>
  <cols>
    <col min="1" max="1" width="8.625" customWidth="1"/>
  </cols>
  <sheetData>
    <row r="1" spans="1:8" ht="14.25" x14ac:dyDescent="0.15">
      <c r="A1" s="44" t="s">
        <v>73</v>
      </c>
      <c r="B1" s="398" t="s">
        <v>78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80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96">
        <f>ROW()-3</f>
        <v>1</v>
      </c>
      <c r="B4" s="97" t="s">
        <v>210</v>
      </c>
      <c r="C4" s="97" t="s">
        <v>12</v>
      </c>
      <c r="D4" s="97" t="s">
        <v>211</v>
      </c>
      <c r="E4" s="97"/>
      <c r="F4" s="97"/>
      <c r="G4" s="98">
        <v>42260</v>
      </c>
      <c r="H4" s="274" t="s">
        <v>89</v>
      </c>
    </row>
    <row r="5" spans="1:8" x14ac:dyDescent="0.15">
      <c r="A5" s="96">
        <f t="shared" ref="A5" si="0">ROW()-3</f>
        <v>2</v>
      </c>
      <c r="B5" s="97" t="s">
        <v>212</v>
      </c>
      <c r="C5" s="97" t="s">
        <v>213</v>
      </c>
      <c r="D5" s="97" t="s">
        <v>214</v>
      </c>
      <c r="E5" s="97"/>
      <c r="F5" s="97"/>
      <c r="G5" s="98">
        <v>42260</v>
      </c>
      <c r="H5" s="274" t="s">
        <v>89</v>
      </c>
    </row>
    <row r="6" spans="1:8" x14ac:dyDescent="0.15">
      <c r="A6" s="96">
        <v>3</v>
      </c>
      <c r="B6" s="97" t="s">
        <v>215</v>
      </c>
      <c r="C6" s="97" t="s">
        <v>216</v>
      </c>
      <c r="D6" s="97" t="s">
        <v>217</v>
      </c>
      <c r="E6" s="97">
        <v>40</v>
      </c>
      <c r="F6" s="97"/>
      <c r="G6" s="98">
        <v>42260</v>
      </c>
      <c r="H6" s="274" t="s">
        <v>89</v>
      </c>
    </row>
    <row r="7" spans="1:8" x14ac:dyDescent="0.15">
      <c r="A7" s="82">
        <f t="shared" ref="A7" si="1">ROW()-3</f>
        <v>4</v>
      </c>
      <c r="B7" s="83" t="s">
        <v>253</v>
      </c>
      <c r="C7" s="83" t="s">
        <v>254</v>
      </c>
      <c r="D7" s="83" t="s">
        <v>211</v>
      </c>
      <c r="E7" s="83"/>
      <c r="F7" s="83"/>
      <c r="G7" s="84">
        <v>42260</v>
      </c>
      <c r="H7" s="260" t="s">
        <v>89</v>
      </c>
    </row>
    <row r="8" spans="1:8" x14ac:dyDescent="0.15">
      <c r="A8" s="82">
        <f t="shared" ref="A8:A16" si="2">ROW()-3</f>
        <v>5</v>
      </c>
      <c r="B8" s="83" t="s">
        <v>218</v>
      </c>
      <c r="C8" s="83" t="s">
        <v>219</v>
      </c>
      <c r="D8" s="83" t="s">
        <v>217</v>
      </c>
      <c r="E8" s="83">
        <v>8</v>
      </c>
      <c r="F8" s="83" t="s">
        <v>220</v>
      </c>
      <c r="G8" s="84">
        <v>42260</v>
      </c>
      <c r="H8" s="85" t="s">
        <v>89</v>
      </c>
    </row>
    <row r="9" spans="1:8" x14ac:dyDescent="0.15">
      <c r="A9" s="82">
        <f t="shared" si="2"/>
        <v>6</v>
      </c>
      <c r="B9" s="83" t="s">
        <v>223</v>
      </c>
      <c r="C9" s="83" t="s">
        <v>224</v>
      </c>
      <c r="D9" s="83" t="s">
        <v>217</v>
      </c>
      <c r="E9" s="83">
        <v>40</v>
      </c>
      <c r="F9" s="83"/>
      <c r="G9" s="84">
        <v>42260</v>
      </c>
      <c r="H9" s="260" t="s">
        <v>89</v>
      </c>
    </row>
    <row r="10" spans="1:8" x14ac:dyDescent="0.15">
      <c r="A10" s="82">
        <f t="shared" si="2"/>
        <v>7</v>
      </c>
      <c r="B10" s="83" t="s">
        <v>229</v>
      </c>
      <c r="C10" s="83" t="s">
        <v>230</v>
      </c>
      <c r="D10" s="83" t="s">
        <v>217</v>
      </c>
      <c r="E10" s="83">
        <v>80</v>
      </c>
      <c r="F10" s="83"/>
      <c r="G10" s="84">
        <v>42260</v>
      </c>
      <c r="H10" s="260" t="s">
        <v>89</v>
      </c>
    </row>
    <row r="11" spans="1:8" x14ac:dyDescent="0.15">
      <c r="A11" s="82">
        <f t="shared" si="2"/>
        <v>8</v>
      </c>
      <c r="B11" s="83" t="s">
        <v>239</v>
      </c>
      <c r="C11" s="83" t="s">
        <v>240</v>
      </c>
      <c r="D11" s="83" t="s">
        <v>241</v>
      </c>
      <c r="E11" s="83"/>
      <c r="F11" s="83"/>
      <c r="G11" s="84">
        <v>42260</v>
      </c>
      <c r="H11" s="260" t="s">
        <v>89</v>
      </c>
    </row>
    <row r="12" spans="1:8" x14ac:dyDescent="0.15">
      <c r="A12" s="82">
        <f t="shared" si="2"/>
        <v>9</v>
      </c>
      <c r="B12" s="83" t="s">
        <v>242</v>
      </c>
      <c r="C12" s="83" t="s">
        <v>243</v>
      </c>
      <c r="D12" s="83" t="s">
        <v>217</v>
      </c>
      <c r="E12" s="83">
        <v>2000</v>
      </c>
      <c r="F12" s="83"/>
      <c r="G12" s="84">
        <v>42260</v>
      </c>
      <c r="H12" s="85" t="s">
        <v>89</v>
      </c>
    </row>
    <row r="13" spans="1:8" x14ac:dyDescent="0.15">
      <c r="A13" s="96">
        <f t="shared" si="2"/>
        <v>10</v>
      </c>
      <c r="B13" s="97" t="s">
        <v>244</v>
      </c>
      <c r="C13" s="97" t="s">
        <v>245</v>
      </c>
      <c r="D13" s="97" t="s">
        <v>211</v>
      </c>
      <c r="E13" s="97"/>
      <c r="F13" s="97"/>
      <c r="G13" s="98">
        <v>42260</v>
      </c>
      <c r="H13" s="274" t="s">
        <v>89</v>
      </c>
    </row>
    <row r="14" spans="1:8" x14ac:dyDescent="0.15">
      <c r="A14" s="96">
        <f t="shared" si="2"/>
        <v>11</v>
      </c>
      <c r="B14" s="97" t="s">
        <v>246</v>
      </c>
      <c r="C14" s="97" t="s">
        <v>247</v>
      </c>
      <c r="D14" s="97" t="s">
        <v>248</v>
      </c>
      <c r="E14" s="97"/>
      <c r="F14" s="97"/>
      <c r="G14" s="98">
        <v>42260</v>
      </c>
      <c r="H14" s="274" t="s">
        <v>89</v>
      </c>
    </row>
    <row r="15" spans="1:8" x14ac:dyDescent="0.15">
      <c r="A15" s="96">
        <f t="shared" si="2"/>
        <v>12</v>
      </c>
      <c r="B15" s="97" t="s">
        <v>249</v>
      </c>
      <c r="C15" s="97" t="s">
        <v>250</v>
      </c>
      <c r="D15" s="97" t="s">
        <v>211</v>
      </c>
      <c r="E15" s="97"/>
      <c r="F15" s="97"/>
      <c r="G15" s="98">
        <v>42260</v>
      </c>
      <c r="H15" s="274" t="s">
        <v>89</v>
      </c>
    </row>
    <row r="16" spans="1:8" x14ac:dyDescent="0.15">
      <c r="A16" s="105">
        <f t="shared" si="2"/>
        <v>13</v>
      </c>
      <c r="B16" s="106" t="s">
        <v>251</v>
      </c>
      <c r="C16" s="106" t="s">
        <v>252</v>
      </c>
      <c r="D16" s="106" t="s">
        <v>248</v>
      </c>
      <c r="E16" s="106"/>
      <c r="F16" s="106"/>
      <c r="G16" s="107">
        <v>42260</v>
      </c>
      <c r="H16" s="275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" sqref="G2:H2"/>
    </sheetView>
  </sheetViews>
  <sheetFormatPr defaultColWidth="9" defaultRowHeight="13.5" x14ac:dyDescent="0.15"/>
  <cols>
    <col min="1" max="1" width="8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45" customWidth="1"/>
    <col min="7" max="8" width="10.625" customWidth="1"/>
  </cols>
  <sheetData>
    <row r="1" spans="1:8" ht="14.25" x14ac:dyDescent="0.15">
      <c r="A1" s="44" t="s">
        <v>73</v>
      </c>
      <c r="B1" s="398" t="s">
        <v>81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83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96">
        <f>ROW()-3</f>
        <v>1</v>
      </c>
      <c r="B4" s="97" t="s">
        <v>210</v>
      </c>
      <c r="C4" s="97" t="s">
        <v>12</v>
      </c>
      <c r="D4" s="97" t="s">
        <v>211</v>
      </c>
      <c r="E4" s="97"/>
      <c r="F4" s="97"/>
      <c r="G4" s="98">
        <v>42260</v>
      </c>
      <c r="H4" s="274" t="s">
        <v>89</v>
      </c>
    </row>
    <row r="5" spans="1:8" x14ac:dyDescent="0.15">
      <c r="A5" s="96">
        <f t="shared" ref="A5" si="0">ROW()-3</f>
        <v>2</v>
      </c>
      <c r="B5" s="97" t="s">
        <v>212</v>
      </c>
      <c r="C5" s="97" t="s">
        <v>213</v>
      </c>
      <c r="D5" s="97" t="s">
        <v>214</v>
      </c>
      <c r="E5" s="97"/>
      <c r="F5" s="97"/>
      <c r="G5" s="98">
        <v>42260</v>
      </c>
      <c r="H5" s="274" t="s">
        <v>89</v>
      </c>
    </row>
    <row r="6" spans="1:8" x14ac:dyDescent="0.15">
      <c r="A6" s="96">
        <v>3</v>
      </c>
      <c r="B6" s="97" t="s">
        <v>215</v>
      </c>
      <c r="C6" s="97" t="s">
        <v>216</v>
      </c>
      <c r="D6" s="97" t="s">
        <v>217</v>
      </c>
      <c r="E6" s="97">
        <v>40</v>
      </c>
      <c r="F6" s="97"/>
      <c r="G6" s="98">
        <v>42260</v>
      </c>
      <c r="H6" s="274" t="s">
        <v>89</v>
      </c>
    </row>
    <row r="7" spans="1:8" x14ac:dyDescent="0.15">
      <c r="A7" s="82">
        <f t="shared" ref="A7" si="1">ROW()-3</f>
        <v>4</v>
      </c>
      <c r="B7" s="83" t="s">
        <v>253</v>
      </c>
      <c r="C7" s="83" t="s">
        <v>254</v>
      </c>
      <c r="D7" s="83" t="s">
        <v>211</v>
      </c>
      <c r="E7" s="83"/>
      <c r="F7" s="83"/>
      <c r="G7" s="84">
        <v>42260</v>
      </c>
      <c r="H7" s="85" t="s">
        <v>89</v>
      </c>
    </row>
    <row r="8" spans="1:8" x14ac:dyDescent="0.15">
      <c r="A8" s="82">
        <f t="shared" ref="A8:A17" si="2">ROW()-3</f>
        <v>5</v>
      </c>
      <c r="B8" s="83" t="s">
        <v>255</v>
      </c>
      <c r="C8" s="83" t="s">
        <v>256</v>
      </c>
      <c r="D8" s="83" t="s">
        <v>211</v>
      </c>
      <c r="E8" s="83"/>
      <c r="F8" s="83"/>
      <c r="G8" s="84">
        <v>42260</v>
      </c>
      <c r="H8" s="85" t="s">
        <v>89</v>
      </c>
    </row>
    <row r="9" spans="1:8" x14ac:dyDescent="0.15">
      <c r="A9" s="82">
        <f t="shared" si="2"/>
        <v>6</v>
      </c>
      <c r="B9" s="83" t="s">
        <v>218</v>
      </c>
      <c r="C9" s="83" t="s">
        <v>219</v>
      </c>
      <c r="D9" s="83" t="s">
        <v>217</v>
      </c>
      <c r="E9" s="83">
        <v>8</v>
      </c>
      <c r="F9" s="83" t="s">
        <v>220</v>
      </c>
      <c r="G9" s="84">
        <v>42260</v>
      </c>
      <c r="H9" s="85" t="s">
        <v>89</v>
      </c>
    </row>
    <row r="10" spans="1:8" x14ac:dyDescent="0.15">
      <c r="A10" s="82">
        <f t="shared" si="2"/>
        <v>7</v>
      </c>
      <c r="B10" s="83" t="s">
        <v>223</v>
      </c>
      <c r="C10" s="83" t="s">
        <v>224</v>
      </c>
      <c r="D10" s="83" t="s">
        <v>217</v>
      </c>
      <c r="E10" s="83">
        <v>40</v>
      </c>
      <c r="F10" s="83"/>
      <c r="G10" s="84">
        <v>42260</v>
      </c>
      <c r="H10" s="85" t="s">
        <v>89</v>
      </c>
    </row>
    <row r="11" spans="1:8" x14ac:dyDescent="0.15">
      <c r="A11" s="82">
        <f t="shared" si="2"/>
        <v>8</v>
      </c>
      <c r="B11" s="83" t="s">
        <v>229</v>
      </c>
      <c r="C11" s="83" t="s">
        <v>230</v>
      </c>
      <c r="D11" s="83" t="s">
        <v>217</v>
      </c>
      <c r="E11" s="83">
        <v>80</v>
      </c>
      <c r="F11" s="83"/>
      <c r="G11" s="84">
        <v>42260</v>
      </c>
      <c r="H11" s="85" t="s">
        <v>89</v>
      </c>
    </row>
    <row r="12" spans="1:8" x14ac:dyDescent="0.15">
      <c r="A12" s="82">
        <f t="shared" si="2"/>
        <v>9</v>
      </c>
      <c r="B12" s="83" t="s">
        <v>239</v>
      </c>
      <c r="C12" s="83" t="s">
        <v>240</v>
      </c>
      <c r="D12" s="83" t="s">
        <v>241</v>
      </c>
      <c r="E12" s="83"/>
      <c r="F12" s="83"/>
      <c r="G12" s="84">
        <v>42260</v>
      </c>
      <c r="H12" s="85" t="s">
        <v>89</v>
      </c>
    </row>
    <row r="13" spans="1:8" x14ac:dyDescent="0.15">
      <c r="A13" s="82">
        <f t="shared" si="2"/>
        <v>10</v>
      </c>
      <c r="B13" s="83" t="s">
        <v>242</v>
      </c>
      <c r="C13" s="83" t="s">
        <v>243</v>
      </c>
      <c r="D13" s="83" t="s">
        <v>217</v>
      </c>
      <c r="E13" s="83">
        <v>2000</v>
      </c>
      <c r="F13" s="83"/>
      <c r="G13" s="84">
        <v>42260</v>
      </c>
      <c r="H13" s="85" t="s">
        <v>89</v>
      </c>
    </row>
    <row r="14" spans="1:8" x14ac:dyDescent="0.15">
      <c r="A14" s="96">
        <f t="shared" si="2"/>
        <v>11</v>
      </c>
      <c r="B14" s="97" t="s">
        <v>244</v>
      </c>
      <c r="C14" s="97" t="s">
        <v>245</v>
      </c>
      <c r="D14" s="97" t="s">
        <v>211</v>
      </c>
      <c r="E14" s="97"/>
      <c r="F14" s="97"/>
      <c r="G14" s="98">
        <v>42260</v>
      </c>
      <c r="H14" s="274" t="s">
        <v>89</v>
      </c>
    </row>
    <row r="15" spans="1:8" x14ac:dyDescent="0.15">
      <c r="A15" s="96">
        <f t="shared" si="2"/>
        <v>12</v>
      </c>
      <c r="B15" s="97" t="s">
        <v>246</v>
      </c>
      <c r="C15" s="97" t="s">
        <v>247</v>
      </c>
      <c r="D15" s="97" t="s">
        <v>248</v>
      </c>
      <c r="E15" s="97"/>
      <c r="F15" s="97"/>
      <c r="G15" s="98">
        <v>42260</v>
      </c>
      <c r="H15" s="274" t="s">
        <v>89</v>
      </c>
    </row>
    <row r="16" spans="1:8" x14ac:dyDescent="0.15">
      <c r="A16" s="96">
        <f t="shared" si="2"/>
        <v>13</v>
      </c>
      <c r="B16" s="97" t="s">
        <v>249</v>
      </c>
      <c r="C16" s="97" t="s">
        <v>250</v>
      </c>
      <c r="D16" s="97" t="s">
        <v>211</v>
      </c>
      <c r="E16" s="97"/>
      <c r="F16" s="97"/>
      <c r="G16" s="98">
        <v>42260</v>
      </c>
      <c r="H16" s="274" t="s">
        <v>89</v>
      </c>
    </row>
    <row r="17" spans="1:8" x14ac:dyDescent="0.15">
      <c r="A17" s="105">
        <f t="shared" si="2"/>
        <v>14</v>
      </c>
      <c r="B17" s="106" t="s">
        <v>251</v>
      </c>
      <c r="C17" s="106" t="s">
        <v>252</v>
      </c>
      <c r="D17" s="106" t="s">
        <v>248</v>
      </c>
      <c r="E17" s="106"/>
      <c r="F17" s="106"/>
      <c r="G17" s="107">
        <v>42260</v>
      </c>
      <c r="H17" s="275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5" sqref="A15:H16"/>
    </sheetView>
  </sheetViews>
  <sheetFormatPr defaultColWidth="9" defaultRowHeight="13.5" x14ac:dyDescent="0.15"/>
  <cols>
    <col min="1" max="1" width="8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45" customWidth="1"/>
    <col min="7" max="8" width="10.625" customWidth="1"/>
  </cols>
  <sheetData>
    <row r="1" spans="1:8" ht="14.25" x14ac:dyDescent="0.15">
      <c r="A1" s="44" t="s">
        <v>73</v>
      </c>
      <c r="B1" s="398" t="s">
        <v>84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45" t="s">
        <v>14</v>
      </c>
      <c r="B2" s="401" t="s">
        <v>86</v>
      </c>
      <c r="C2" s="401"/>
      <c r="D2" s="401"/>
      <c r="E2" s="401"/>
      <c r="F2" s="401"/>
      <c r="G2" s="402" t="s">
        <v>207</v>
      </c>
      <c r="H2" s="403"/>
    </row>
    <row r="3" spans="1:8" x14ac:dyDescent="0.15">
      <c r="A3" s="48" t="s">
        <v>12</v>
      </c>
      <c r="B3" s="49" t="s">
        <v>14</v>
      </c>
      <c r="C3" s="49" t="s">
        <v>33</v>
      </c>
      <c r="D3" s="49" t="s">
        <v>208</v>
      </c>
      <c r="E3" s="50" t="s">
        <v>209</v>
      </c>
      <c r="F3" s="49" t="s">
        <v>15</v>
      </c>
      <c r="G3" s="51" t="s">
        <v>16</v>
      </c>
      <c r="H3" s="265" t="s">
        <v>17</v>
      </c>
    </row>
    <row r="4" spans="1:8" x14ac:dyDescent="0.15">
      <c r="A4" s="266">
        <f>ROW()-3</f>
        <v>1</v>
      </c>
      <c r="B4" s="267" t="s">
        <v>210</v>
      </c>
      <c r="C4" s="267" t="s">
        <v>12</v>
      </c>
      <c r="D4" s="267" t="s">
        <v>211</v>
      </c>
      <c r="E4" s="267"/>
      <c r="F4" s="267"/>
      <c r="G4" s="268">
        <v>42260</v>
      </c>
      <c r="H4" s="269" t="s">
        <v>89</v>
      </c>
    </row>
    <row r="5" spans="1:8" x14ac:dyDescent="0.15">
      <c r="A5" s="266">
        <f t="shared" ref="A5" si="0">ROW()-3</f>
        <v>2</v>
      </c>
      <c r="B5" s="267" t="s">
        <v>212</v>
      </c>
      <c r="C5" s="267" t="s">
        <v>213</v>
      </c>
      <c r="D5" s="267" t="s">
        <v>214</v>
      </c>
      <c r="E5" s="267"/>
      <c r="F5" s="267"/>
      <c r="G5" s="268">
        <v>42260</v>
      </c>
      <c r="H5" s="269" t="s">
        <v>89</v>
      </c>
    </row>
    <row r="6" spans="1:8" x14ac:dyDescent="0.15">
      <c r="A6" s="266">
        <v>3</v>
      </c>
      <c r="B6" s="267" t="s">
        <v>215</v>
      </c>
      <c r="C6" s="267" t="s">
        <v>216</v>
      </c>
      <c r="D6" s="267" t="s">
        <v>217</v>
      </c>
      <c r="E6" s="267">
        <v>40</v>
      </c>
      <c r="F6" s="267"/>
      <c r="G6" s="268">
        <v>42260</v>
      </c>
      <c r="H6" s="269" t="s">
        <v>89</v>
      </c>
    </row>
    <row r="7" spans="1:8" x14ac:dyDescent="0.15">
      <c r="A7" s="82">
        <f t="shared" ref="A7" si="1">ROW()-3</f>
        <v>4</v>
      </c>
      <c r="B7" s="83" t="s">
        <v>253</v>
      </c>
      <c r="C7" s="83" t="s">
        <v>254</v>
      </c>
      <c r="D7" s="83" t="s">
        <v>211</v>
      </c>
      <c r="E7" s="83"/>
      <c r="F7" s="83"/>
      <c r="G7" s="84">
        <v>42260</v>
      </c>
      <c r="H7" s="260" t="s">
        <v>89</v>
      </c>
    </row>
    <row r="8" spans="1:8" x14ac:dyDescent="0.15">
      <c r="A8" s="82">
        <f t="shared" ref="A8:A17" si="2">ROW()-3</f>
        <v>5</v>
      </c>
      <c r="B8" s="83" t="s">
        <v>255</v>
      </c>
      <c r="C8" s="83" t="s">
        <v>256</v>
      </c>
      <c r="D8" s="83" t="s">
        <v>211</v>
      </c>
      <c r="E8" s="83"/>
      <c r="F8" s="83"/>
      <c r="G8" s="84">
        <v>42260</v>
      </c>
      <c r="H8" s="260" t="s">
        <v>89</v>
      </c>
    </row>
    <row r="9" spans="1:8" x14ac:dyDescent="0.15">
      <c r="A9" s="82">
        <f t="shared" si="2"/>
        <v>6</v>
      </c>
      <c r="B9" s="83" t="s">
        <v>257</v>
      </c>
      <c r="C9" s="83" t="s">
        <v>258</v>
      </c>
      <c r="D9" s="83" t="s">
        <v>211</v>
      </c>
      <c r="E9" s="83"/>
      <c r="F9" s="83"/>
      <c r="G9" s="84">
        <v>42260</v>
      </c>
      <c r="H9" s="260" t="s">
        <v>89</v>
      </c>
    </row>
    <row r="10" spans="1:8" x14ac:dyDescent="0.15">
      <c r="A10" s="82">
        <v>7</v>
      </c>
      <c r="B10" s="83" t="s">
        <v>259</v>
      </c>
      <c r="C10" s="83" t="s">
        <v>260</v>
      </c>
      <c r="D10" s="83" t="s">
        <v>261</v>
      </c>
      <c r="E10" s="83">
        <v>80</v>
      </c>
      <c r="F10" s="83" t="s">
        <v>262</v>
      </c>
      <c r="G10" s="84">
        <v>42265</v>
      </c>
      <c r="H10" s="260" t="s">
        <v>89</v>
      </c>
    </row>
    <row r="11" spans="1:8" x14ac:dyDescent="0.15">
      <c r="A11" s="82">
        <f t="shared" si="2"/>
        <v>8</v>
      </c>
      <c r="B11" s="83" t="s">
        <v>223</v>
      </c>
      <c r="C11" s="83" t="s">
        <v>224</v>
      </c>
      <c r="D11" s="83" t="s">
        <v>217</v>
      </c>
      <c r="E11" s="83">
        <v>40</v>
      </c>
      <c r="F11" s="83"/>
      <c r="G11" s="84">
        <v>42260</v>
      </c>
      <c r="H11" s="260" t="s">
        <v>89</v>
      </c>
    </row>
    <row r="12" spans="1:8" x14ac:dyDescent="0.15">
      <c r="A12" s="82">
        <f t="shared" si="2"/>
        <v>9</v>
      </c>
      <c r="B12" s="83" t="s">
        <v>229</v>
      </c>
      <c r="C12" s="83" t="s">
        <v>230</v>
      </c>
      <c r="D12" s="83" t="s">
        <v>217</v>
      </c>
      <c r="E12" s="83">
        <v>80</v>
      </c>
      <c r="F12" s="83"/>
      <c r="G12" s="84">
        <v>42260</v>
      </c>
      <c r="H12" s="260" t="s">
        <v>89</v>
      </c>
    </row>
    <row r="13" spans="1:8" x14ac:dyDescent="0.15">
      <c r="A13" s="82">
        <f t="shared" si="2"/>
        <v>10</v>
      </c>
      <c r="B13" s="83" t="s">
        <v>263</v>
      </c>
      <c r="C13" s="83" t="s">
        <v>264</v>
      </c>
      <c r="D13" s="83" t="s">
        <v>241</v>
      </c>
      <c r="E13" s="83"/>
      <c r="F13" s="83"/>
      <c r="G13" s="84">
        <v>42260</v>
      </c>
      <c r="H13" s="260" t="s">
        <v>89</v>
      </c>
    </row>
    <row r="14" spans="1:8" x14ac:dyDescent="0.15">
      <c r="A14" s="82">
        <f t="shared" si="2"/>
        <v>11</v>
      </c>
      <c r="B14" s="83" t="s">
        <v>265</v>
      </c>
      <c r="C14" s="83" t="s">
        <v>266</v>
      </c>
      <c r="D14" s="83" t="s">
        <v>241</v>
      </c>
      <c r="E14" s="83">
        <v>11</v>
      </c>
      <c r="F14" s="83" t="s">
        <v>266</v>
      </c>
      <c r="G14" s="84">
        <v>42260</v>
      </c>
      <c r="H14" s="260" t="s">
        <v>89</v>
      </c>
    </row>
    <row r="15" spans="1:8" x14ac:dyDescent="0.15">
      <c r="A15" s="82">
        <f t="shared" si="2"/>
        <v>12</v>
      </c>
      <c r="B15" s="83" t="s">
        <v>234</v>
      </c>
      <c r="C15" s="83" t="s">
        <v>267</v>
      </c>
      <c r="D15" s="83" t="s">
        <v>236</v>
      </c>
      <c r="E15" s="83"/>
      <c r="F15" s="83"/>
      <c r="G15" s="84">
        <v>42260</v>
      </c>
      <c r="H15" s="260" t="s">
        <v>89</v>
      </c>
    </row>
    <row r="16" spans="1:8" x14ac:dyDescent="0.15">
      <c r="A16" s="82">
        <f t="shared" si="2"/>
        <v>13</v>
      </c>
      <c r="B16" s="83" t="s">
        <v>237</v>
      </c>
      <c r="C16" s="83" t="s">
        <v>268</v>
      </c>
      <c r="D16" s="83" t="s">
        <v>236</v>
      </c>
      <c r="E16" s="83"/>
      <c r="F16" s="83"/>
      <c r="G16" s="84">
        <v>42260</v>
      </c>
      <c r="H16" s="260" t="s">
        <v>89</v>
      </c>
    </row>
    <row r="17" spans="1:8" x14ac:dyDescent="0.15">
      <c r="A17" s="82">
        <f t="shared" si="2"/>
        <v>14</v>
      </c>
      <c r="B17" s="83" t="s">
        <v>239</v>
      </c>
      <c r="C17" s="83" t="s">
        <v>240</v>
      </c>
      <c r="D17" s="83" t="s">
        <v>241</v>
      </c>
      <c r="E17" s="83"/>
      <c r="F17" s="83"/>
      <c r="G17" s="84">
        <v>42260</v>
      </c>
      <c r="H17" s="260" t="s">
        <v>89</v>
      </c>
    </row>
    <row r="18" spans="1:8" x14ac:dyDescent="0.15">
      <c r="A18" s="82">
        <v>14</v>
      </c>
      <c r="B18" s="83" t="s">
        <v>242</v>
      </c>
      <c r="C18" s="83" t="s">
        <v>243</v>
      </c>
      <c r="D18" s="83" t="s">
        <v>217</v>
      </c>
      <c r="E18" s="83">
        <v>2000</v>
      </c>
      <c r="F18" s="83"/>
      <c r="G18" s="84">
        <v>42260</v>
      </c>
      <c r="H18" s="260" t="s">
        <v>89</v>
      </c>
    </row>
    <row r="19" spans="1:8" x14ac:dyDescent="0.15">
      <c r="A19" s="266">
        <f t="shared" ref="A19:A22" si="3">ROW()-3</f>
        <v>16</v>
      </c>
      <c r="B19" s="267" t="s">
        <v>244</v>
      </c>
      <c r="C19" s="267" t="s">
        <v>245</v>
      </c>
      <c r="D19" s="267" t="s">
        <v>211</v>
      </c>
      <c r="E19" s="267"/>
      <c r="F19" s="267"/>
      <c r="G19" s="268">
        <v>42260</v>
      </c>
      <c r="H19" s="269" t="s">
        <v>89</v>
      </c>
    </row>
    <row r="20" spans="1:8" x14ac:dyDescent="0.15">
      <c r="A20" s="266">
        <f t="shared" si="3"/>
        <v>17</v>
      </c>
      <c r="B20" s="267" t="s">
        <v>246</v>
      </c>
      <c r="C20" s="267" t="s">
        <v>247</v>
      </c>
      <c r="D20" s="267" t="s">
        <v>248</v>
      </c>
      <c r="E20" s="267"/>
      <c r="F20" s="267"/>
      <c r="G20" s="268">
        <v>42260</v>
      </c>
      <c r="H20" s="269" t="s">
        <v>89</v>
      </c>
    </row>
    <row r="21" spans="1:8" x14ac:dyDescent="0.15">
      <c r="A21" s="266">
        <f t="shared" si="3"/>
        <v>18</v>
      </c>
      <c r="B21" s="267" t="s">
        <v>249</v>
      </c>
      <c r="C21" s="267" t="s">
        <v>250</v>
      </c>
      <c r="D21" s="267" t="s">
        <v>211</v>
      </c>
      <c r="E21" s="267"/>
      <c r="F21" s="267"/>
      <c r="G21" s="268">
        <v>42260</v>
      </c>
      <c r="H21" s="269" t="s">
        <v>89</v>
      </c>
    </row>
    <row r="22" spans="1:8" x14ac:dyDescent="0.15">
      <c r="A22" s="270">
        <f t="shared" si="3"/>
        <v>19</v>
      </c>
      <c r="B22" s="271" t="s">
        <v>251</v>
      </c>
      <c r="C22" s="271" t="s">
        <v>252</v>
      </c>
      <c r="D22" s="271" t="s">
        <v>248</v>
      </c>
      <c r="E22" s="271"/>
      <c r="F22" s="271"/>
      <c r="G22" s="272">
        <v>42260</v>
      </c>
      <c r="H22" s="273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defaultColWidth="17.5" defaultRowHeight="13.5" x14ac:dyDescent="0.15"/>
  <cols>
    <col min="1" max="1" width="8.375" customWidth="1"/>
  </cols>
  <sheetData>
    <row r="1" spans="1:8" ht="14.25" x14ac:dyDescent="0.15">
      <c r="A1" s="30" t="s">
        <v>73</v>
      </c>
      <c r="B1" s="398" t="s">
        <v>87</v>
      </c>
      <c r="C1" s="398"/>
      <c r="D1" s="398"/>
      <c r="E1" s="398"/>
      <c r="F1" s="398"/>
      <c r="G1" s="399" t="s">
        <v>206</v>
      </c>
      <c r="H1" s="400"/>
    </row>
    <row r="2" spans="1:8" ht="14.25" x14ac:dyDescent="0.15">
      <c r="A2" s="33" t="s">
        <v>14</v>
      </c>
      <c r="B2" s="401" t="s">
        <v>86</v>
      </c>
      <c r="C2" s="401"/>
      <c r="D2" s="401"/>
      <c r="E2" s="401"/>
      <c r="F2" s="401"/>
      <c r="G2" s="404" t="s">
        <v>207</v>
      </c>
      <c r="H2" s="405"/>
    </row>
    <row r="3" spans="1:8" x14ac:dyDescent="0.15">
      <c r="A3" s="34" t="s">
        <v>12</v>
      </c>
      <c r="B3" s="35" t="s">
        <v>14</v>
      </c>
      <c r="C3" s="35" t="s">
        <v>33</v>
      </c>
      <c r="D3" s="35" t="s">
        <v>208</v>
      </c>
      <c r="E3" s="36" t="s">
        <v>209</v>
      </c>
      <c r="F3" s="35" t="s">
        <v>15</v>
      </c>
      <c r="G3" s="37" t="s">
        <v>16</v>
      </c>
      <c r="H3" s="38" t="s">
        <v>17</v>
      </c>
    </row>
    <row r="4" spans="1:8" x14ac:dyDescent="0.15">
      <c r="A4" s="78">
        <f>ROW()-3</f>
        <v>1</v>
      </c>
      <c r="B4" s="79" t="s">
        <v>210</v>
      </c>
      <c r="C4" s="79" t="s">
        <v>12</v>
      </c>
      <c r="D4" s="79" t="s">
        <v>211</v>
      </c>
      <c r="E4" s="79"/>
      <c r="F4" s="79"/>
      <c r="G4" s="80">
        <v>42260</v>
      </c>
      <c r="H4" s="81" t="s">
        <v>89</v>
      </c>
    </row>
    <row r="5" spans="1:8" x14ac:dyDescent="0.15">
      <c r="A5" s="78">
        <f t="shared" ref="A5" si="0">ROW()-3</f>
        <v>2</v>
      </c>
      <c r="B5" s="79" t="s">
        <v>212</v>
      </c>
      <c r="C5" s="79" t="s">
        <v>213</v>
      </c>
      <c r="D5" s="79" t="s">
        <v>214</v>
      </c>
      <c r="E5" s="79"/>
      <c r="F5" s="79"/>
      <c r="G5" s="80">
        <v>42260</v>
      </c>
      <c r="H5" s="81" t="s">
        <v>89</v>
      </c>
    </row>
    <row r="6" spans="1:8" x14ac:dyDescent="0.15">
      <c r="A6" s="78">
        <v>3</v>
      </c>
      <c r="B6" s="79" t="s">
        <v>215</v>
      </c>
      <c r="C6" s="79" t="s">
        <v>216</v>
      </c>
      <c r="D6" s="79" t="s">
        <v>217</v>
      </c>
      <c r="E6" s="79">
        <v>40</v>
      </c>
      <c r="F6" s="79"/>
      <c r="G6" s="80">
        <v>42260</v>
      </c>
      <c r="H6" s="81" t="s">
        <v>89</v>
      </c>
    </row>
    <row r="7" spans="1:8" x14ac:dyDescent="0.15">
      <c r="A7" s="82">
        <f t="shared" ref="A7:A9" si="1">ROW()-3</f>
        <v>4</v>
      </c>
      <c r="B7" s="83" t="s">
        <v>269</v>
      </c>
      <c r="C7" s="83" t="s">
        <v>270</v>
      </c>
      <c r="D7" s="83" t="s">
        <v>211</v>
      </c>
      <c r="E7" s="83"/>
      <c r="F7" s="83"/>
      <c r="G7" s="84">
        <v>42260</v>
      </c>
      <c r="H7" s="260" t="s">
        <v>89</v>
      </c>
    </row>
    <row r="8" spans="1:8" x14ac:dyDescent="0.15">
      <c r="A8" s="82">
        <f t="shared" si="1"/>
        <v>5</v>
      </c>
      <c r="B8" s="83" t="s">
        <v>271</v>
      </c>
      <c r="C8" s="83" t="s">
        <v>272</v>
      </c>
      <c r="D8" s="83" t="s">
        <v>241</v>
      </c>
      <c r="E8" s="83">
        <v>11</v>
      </c>
      <c r="F8" s="83"/>
      <c r="G8" s="84">
        <v>42260</v>
      </c>
      <c r="H8" s="260" t="s">
        <v>89</v>
      </c>
    </row>
    <row r="9" spans="1:8" x14ac:dyDescent="0.15">
      <c r="A9" s="82">
        <f t="shared" si="1"/>
        <v>6</v>
      </c>
      <c r="B9" s="83" t="s">
        <v>239</v>
      </c>
      <c r="C9" s="83" t="s">
        <v>240</v>
      </c>
      <c r="D9" s="83" t="s">
        <v>241</v>
      </c>
      <c r="E9" s="83"/>
      <c r="F9" s="83"/>
      <c r="G9" s="84">
        <v>42260</v>
      </c>
      <c r="H9" s="260" t="s">
        <v>89</v>
      </c>
    </row>
    <row r="10" spans="1:8" x14ac:dyDescent="0.15">
      <c r="A10" s="82">
        <v>14</v>
      </c>
      <c r="B10" s="83" t="s">
        <v>242</v>
      </c>
      <c r="C10" s="83" t="s">
        <v>243</v>
      </c>
      <c r="D10" s="83" t="s">
        <v>217</v>
      </c>
      <c r="E10" s="83">
        <v>2000</v>
      </c>
      <c r="F10" s="83"/>
      <c r="G10" s="84">
        <v>42260</v>
      </c>
      <c r="H10" s="260" t="s">
        <v>89</v>
      </c>
    </row>
    <row r="11" spans="1:8" x14ac:dyDescent="0.15">
      <c r="A11" s="78">
        <f t="shared" ref="A11:A14" si="2">ROW()-3</f>
        <v>8</v>
      </c>
      <c r="B11" s="79" t="s">
        <v>244</v>
      </c>
      <c r="C11" s="79" t="s">
        <v>245</v>
      </c>
      <c r="D11" s="79" t="s">
        <v>211</v>
      </c>
      <c r="E11" s="79"/>
      <c r="F11" s="79"/>
      <c r="G11" s="80">
        <v>42260</v>
      </c>
      <c r="H11" s="81" t="s">
        <v>89</v>
      </c>
    </row>
    <row r="12" spans="1:8" x14ac:dyDescent="0.15">
      <c r="A12" s="78">
        <f t="shared" si="2"/>
        <v>9</v>
      </c>
      <c r="B12" s="79" t="s">
        <v>246</v>
      </c>
      <c r="C12" s="79" t="s">
        <v>247</v>
      </c>
      <c r="D12" s="79" t="s">
        <v>248</v>
      </c>
      <c r="E12" s="79"/>
      <c r="F12" s="79"/>
      <c r="G12" s="80">
        <v>42260</v>
      </c>
      <c r="H12" s="81" t="s">
        <v>89</v>
      </c>
    </row>
    <row r="13" spans="1:8" x14ac:dyDescent="0.15">
      <c r="A13" s="78">
        <f t="shared" si="2"/>
        <v>10</v>
      </c>
      <c r="B13" s="79" t="s">
        <v>249</v>
      </c>
      <c r="C13" s="79" t="s">
        <v>250</v>
      </c>
      <c r="D13" s="79" t="s">
        <v>211</v>
      </c>
      <c r="E13" s="79"/>
      <c r="F13" s="79"/>
      <c r="G13" s="80">
        <v>42260</v>
      </c>
      <c r="H13" s="81" t="s">
        <v>89</v>
      </c>
    </row>
    <row r="14" spans="1:8" x14ac:dyDescent="0.15">
      <c r="A14" s="87">
        <f t="shared" si="2"/>
        <v>11</v>
      </c>
      <c r="B14" s="88" t="s">
        <v>251</v>
      </c>
      <c r="C14" s="88" t="s">
        <v>252</v>
      </c>
      <c r="D14" s="88" t="s">
        <v>248</v>
      </c>
      <c r="E14" s="88"/>
      <c r="F14" s="88"/>
      <c r="G14" s="233">
        <v>42260</v>
      </c>
      <c r="H14" s="264" t="s">
        <v>89</v>
      </c>
    </row>
  </sheetData>
  <mergeCells count="4">
    <mergeCell ref="B1:F1"/>
    <mergeCell ref="G1:H1"/>
    <mergeCell ref="B2:F2"/>
    <mergeCell ref="G2:H2"/>
  </mergeCells>
  <phoneticPr fontId="10" type="noConversion"/>
  <hyperlinks>
    <hyperlink ref="G1:H1" location="结构!A1" display="返回 - 结构"/>
    <hyperlink ref="G2:H2" location="列表!A1" display="返回 - 列表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结构</vt:lpstr>
      <vt:lpstr>分库</vt:lpstr>
      <vt:lpstr>分组</vt:lpstr>
      <vt:lpstr>列表</vt:lpstr>
      <vt:lpstr>共通-国家</vt:lpstr>
      <vt:lpstr>共通-区域</vt:lpstr>
      <vt:lpstr>共通-省份</vt:lpstr>
      <vt:lpstr>共通-城市</vt:lpstr>
      <vt:lpstr>共通-城市-卡片</vt:lpstr>
      <vt:lpstr>共通-城市-手机</vt:lpstr>
      <vt:lpstr>共通-配置信息</vt:lpstr>
      <vt:lpstr>人员-已读公告</vt:lpstr>
      <vt:lpstr>组织-部门</vt:lpstr>
      <vt:lpstr>组织-人员</vt:lpstr>
      <vt:lpstr>访问-新闻</vt:lpstr>
      <vt:lpstr>控制-模块</vt:lpstr>
      <vt:lpstr>控制-角色</vt:lpstr>
      <vt:lpstr>控制-角色模块</vt:lpstr>
      <vt:lpstr>控制-驾驶舱模块</vt:lpstr>
      <vt:lpstr>控制-驾驶舱模块布局</vt:lpstr>
      <vt:lpstr>业务-资讯</vt:lpstr>
      <vt:lpstr>业务-消息</vt:lpstr>
      <vt:lpstr>业务-销售工具</vt:lpstr>
      <vt:lpstr>业务-实时数据</vt:lpstr>
      <vt:lpstr>业务-公告</vt:lpstr>
      <vt:lpstr>系统-应用</vt:lpstr>
      <vt:lpstr>系统-版本</vt:lpstr>
      <vt:lpstr>金融-产品</vt:lpstr>
      <vt:lpstr>金融-投标</vt:lpstr>
      <vt:lpstr>金融-成员</vt:lpstr>
      <vt:lpstr>金融-成员评分</vt:lpstr>
      <vt:lpstr>金融-客户</vt:lpstr>
      <vt:lpstr>金融-客户产品</vt:lpstr>
      <vt:lpstr>金融-客户跟进</vt:lpstr>
      <vt:lpstr>金融-理财师客户</vt:lpstr>
      <vt:lpstr>金融-理财师</vt:lpstr>
      <vt:lpstr>金融-理财师成员</vt:lpstr>
      <vt:lpstr>金融-部门</vt:lpstr>
      <vt:lpstr>金融-排行榜类型</vt:lpstr>
      <vt:lpstr>信息-设备</vt:lpstr>
      <vt:lpstr>信息-设备浏览器</vt:lpstr>
      <vt:lpstr>数据-用户信息</vt:lpstr>
      <vt:lpstr>数据-用户访问权限</vt:lpstr>
      <vt:lpstr>数据-用户登记信息</vt:lpstr>
      <vt:lpstr>数据-用户资源信息</vt:lpstr>
      <vt:lpstr>数据－用户签到表</vt:lpstr>
      <vt:lpstr>数据－规则配置表</vt:lpstr>
      <vt:lpstr>访问-销售工具</vt:lpstr>
      <vt:lpstr>访问-实时数据</vt:lpstr>
      <vt:lpstr>金融-用户行为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CY Mao</cp:lastModifiedBy>
  <dcterms:created xsi:type="dcterms:W3CDTF">2006-09-16T00:00:00Z</dcterms:created>
  <dcterms:modified xsi:type="dcterms:W3CDTF">2015-12-16T02:37:00Z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