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haNRJOcOipUg4g9rotz41q14awEQ=="/>
    </ext>
  </extLst>
</workbook>
</file>

<file path=xl/sharedStrings.xml><?xml version="1.0" encoding="utf-8"?>
<sst xmlns="http://schemas.openxmlformats.org/spreadsheetml/2006/main" count="102" uniqueCount="73">
  <si>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</si>
  <si>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</si>
  <si>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</si>
  <si>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</si>
  <si>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</si>
  <si>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</si>
  <si>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</si>
  <si>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</si>
  <si>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</si>
  <si>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</si>
  <si>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</si>
  <si>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</si>
  <si>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</si>
  <si>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</si>
  <si>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</si>
  <si>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</si>
  <si>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1. El programa debera contener los datos numericos proporcionados por teclado.</t>
  </si>
  <si>
    <t>Al seleccionar la opcion número 1 de un menú de opciones el programa permitirá ingresar los datos de los trabajadores(nombre completo ,edad,CI) de una empresa de chicles.</t>
  </si>
  <si>
    <t>Almacenar los datos de los trabajadores.</t>
  </si>
  <si>
    <t>USUARIO</t>
  </si>
  <si>
    <t>Ingresando los datos personales.(CI, nombres, edad, sueldo mensual)</t>
  </si>
  <si>
    <t>Alisson, Fausto, Denilson</t>
  </si>
  <si>
    <t>Alta</t>
  </si>
  <si>
    <t>No iniciado</t>
  </si>
  <si>
    <t>Revisando que los datos ingresados sean correctos.(caja negra, validando: CI,nombre, edad, sueldo mensual )</t>
  </si>
  <si>
    <t>verificar con el usuario</t>
  </si>
  <si>
    <t>Ingreso de datos de trabajadores</t>
  </si>
  <si>
    <t>REQ002</t>
  </si>
  <si>
    <t>2. El programa debera calcular la multiplicación de los numeros ingresados y que el usuario pueda ver.</t>
  </si>
  <si>
    <t>El programa permitirá guardar los datos de los empleados en un arreglo dinámico.</t>
  </si>
  <si>
    <t>Alamacenar los datos ingresado en  un arreglo dinamico.</t>
  </si>
  <si>
    <t>Utilizando la funcion realloc que permite asignar memoria dinamica al arreglo.</t>
  </si>
  <si>
    <t xml:space="preserve">Media </t>
  </si>
  <si>
    <t>En proceso</t>
  </si>
  <si>
    <t>Verificando por pantalla que los datos ingresados son los correctos respecto a los datos verificados en el requisito REQ001</t>
  </si>
  <si>
    <t>Guardar datos de los trabajadores en un arreglo dinamico</t>
  </si>
  <si>
    <t>REQ003</t>
  </si>
  <si>
    <t>3. El programa debera imprimir por pantalla el resultado de la multiplicación.</t>
  </si>
  <si>
    <t>El programa deberá ordenar los datos de los empleados mediante la cantidad de sueldo que ganen y alfabeticamente.</t>
  </si>
  <si>
    <t>Organizar los datos de los empleados.</t>
  </si>
  <si>
    <t>Utilizando el método QuickSort  de ordenamiento donde se establezca alfabeticamente o por su sueldo mensual.</t>
  </si>
  <si>
    <t>Observando que el orden se haya  establecido mediante la funcion que se implemento</t>
  </si>
  <si>
    <t>Ordenar datos de trabajadores en orden alfabético y por la cantidad de sueldo mensual</t>
  </si>
  <si>
    <t>REQ004</t>
  </si>
  <si>
    <t xml:space="preserve">Al selecciones la opcion numero 2 del menu de opciones El Programa deberá mostrar 2 opciones para que el usuraio seleccione de que manera desea buscar el trabajador seleccionado. </t>
  </si>
  <si>
    <t>Indicar por pantalla un menu de 2 opciones en las que se presentara los datos de los trabajadores. (1. Orden alfabetico-2. Cantidad de sueldo que ganen)</t>
  </si>
  <si>
    <t>Seleccionando por pantalla las opciones que requiere el ususario.(1. Orden alfabetico-2. Cantidad de sueldo que ganen)</t>
  </si>
  <si>
    <t>Observando por pantalla las opciones, orden alfabetico y por su sueldo. (caja negra, validando: el numero de opcion ingresado debe ser correcto, caso contrario el programa pedira nuevamente que ingrese la opción)</t>
  </si>
  <si>
    <t>Verificar con el usuario</t>
  </si>
  <si>
    <t>Mostrar 2  opciones para presentar los datos de los trabajadores</t>
  </si>
  <si>
    <t>REQ004-1</t>
  </si>
  <si>
    <t>El programa imprimirá por pantalla los datos de los trabajadores.</t>
  </si>
  <si>
    <t>Ver en pantalla los datos de los trabajadores ya sea en orden alfabetico o por su sueldo mensual.</t>
  </si>
  <si>
    <t>Mostrando en pantalla los datos establecidos.(CI, nombre, edad, sueldo mensual)</t>
  </si>
  <si>
    <t>Terminado</t>
  </si>
  <si>
    <t>Verificando que los datos de los trabajadores mostrados en pantalla sean los correctos.</t>
  </si>
  <si>
    <t>Imprimir datos de trabajadores por pantalla</t>
  </si>
  <si>
    <t>REQ006</t>
  </si>
  <si>
    <t>Al seleccionar la opción 3 de un  menu de opciones el programa imprimirá por pantalla los datos de los trabajadores con el mismo apellido.</t>
  </si>
  <si>
    <t>Ver en pantalla los datos de los trabajadores que tengan el mismo apellido ingresado.</t>
  </si>
  <si>
    <t>Pidiendo al usuario que ingrese el apellido que se repite de los trabjadores ingresados en el REQ001.</t>
  </si>
  <si>
    <t>Mostrando en pantalla todos los trabajadores que tengan el apellido ingresado caso contrario se mostrará un mensaje "El trabajador no ha sido ingresado".(caja negra, validando: trabajador ingresado)</t>
  </si>
  <si>
    <t xml:space="preserve">Imprimir por pantalla los datos de trabajadores ingresados que mantienen el mismo apellido. </t>
  </si>
  <si>
    <t>Baja</t>
  </si>
  <si>
    <t>Atrasado</t>
  </si>
  <si>
    <t>HISTORIA DE USUARIO (HU)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</si>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</sst>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#,##0.00\ [$€-1]"/>
  </numFmts>
  <fonts count="17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sz val="11.0"/>
      <name val="Times New Roman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1.0"/>
      <color rgb="FFFFFFFF"/>
      <name val="Calibri"/>
    </font>
    <font>
      <b/>
      <i/>
      <sz val="12.0"/>
      <color rgb="FF9C65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35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vertical="center"/>
    </xf>
    <xf borderId="4" fillId="3" fontId="4" numFmtId="0" xfId="0" applyAlignment="1" applyBorder="1" applyFill="1" applyFont="1">
      <alignment horizontal="left" shrinkToFit="0" vertical="bottom" wrapText="0"/>
    </xf>
    <xf borderId="4" fillId="3" fontId="4" numFmtId="0" xfId="0" applyAlignment="1" applyBorder="1" applyFont="1">
      <alignment readingOrder="0" shrinkToFit="0" vertical="bottom" wrapText="0"/>
    </xf>
    <xf borderId="4" fillId="4" fontId="4" numFmtId="0" xfId="0" applyAlignment="1" applyBorder="1" applyFill="1" applyFont="1">
      <alignment shrinkToFit="0" vertical="center" wrapText="1"/>
    </xf>
    <xf borderId="4" fillId="3" fontId="4" numFmtId="0" xfId="0" applyAlignment="1" applyBorder="1" applyFont="1">
      <alignment shrinkToFit="0" vertical="bottom" wrapText="0"/>
    </xf>
    <xf borderId="4" fillId="4" fontId="4" numFmtId="164" xfId="0" applyAlignment="1" applyBorder="1" applyFont="1" applyNumberFormat="1">
      <alignment horizontal="center" readingOrder="0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vertical="center"/>
    </xf>
    <xf borderId="4" fillId="5" fontId="4" numFmtId="0" xfId="0" applyAlignment="1" applyBorder="1" applyFill="1" applyFont="1">
      <alignment readingOrder="0" shrinkToFit="0" vertical="bottom" wrapText="0"/>
    </xf>
    <xf borderId="5" fillId="0" fontId="4" numFmtId="0" xfId="0" applyAlignment="1" applyBorder="1" applyFont="1">
      <alignment readingOrder="0" vertical="center"/>
    </xf>
    <xf borderId="5" fillId="0" fontId="5" numFmtId="0" xfId="0" applyAlignment="1" applyBorder="1" applyFont="1">
      <alignment shrinkToFit="0" vertical="center" wrapText="1"/>
    </xf>
    <xf borderId="0" fillId="4" fontId="6" numFmtId="0" xfId="0" applyAlignment="1" applyFont="1">
      <alignment readingOrder="0"/>
    </xf>
    <xf borderId="0" fillId="0" fontId="5" numFmtId="0" xfId="0" applyFont="1"/>
    <xf borderId="4" fillId="5" fontId="4" numFmtId="165" xfId="0" applyAlignment="1" applyBorder="1" applyFont="1" applyNumberFormat="1">
      <alignment readingOrder="0" shrinkToFit="0" vertical="bottom" wrapText="0"/>
    </xf>
    <xf borderId="0" fillId="6" fontId="4" numFmtId="0" xfId="0" applyAlignment="1" applyFill="1" applyFont="1">
      <alignment readingOrder="0" shrinkToFit="0" vertical="center" wrapText="1"/>
    </xf>
    <xf borderId="0" fillId="0" fontId="7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6" fillId="7" fontId="9" numFmtId="0" xfId="0" applyAlignment="1" applyBorder="1" applyFill="1" applyFont="1">
      <alignment horizontal="center" shrinkToFit="0" vertical="center" wrapText="1"/>
    </xf>
    <xf borderId="7" fillId="0" fontId="10" numFmtId="0" xfId="0" applyBorder="1" applyFont="1"/>
    <xf borderId="8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9" fillId="7" fontId="0" numFmtId="0" xfId="0" applyBorder="1" applyFont="1"/>
    <xf borderId="10" fillId="7" fontId="8" numFmtId="0" xfId="0" applyAlignment="1" applyBorder="1" applyFont="1">
      <alignment horizontal="left" shrinkToFit="0" vertical="center" wrapText="1"/>
    </xf>
    <xf borderId="10" fillId="7" fontId="1" numFmtId="0" xfId="0" applyBorder="1" applyFont="1"/>
    <xf borderId="10" fillId="7" fontId="0" numFmtId="0" xfId="0" applyBorder="1" applyFont="1"/>
    <xf borderId="11" fillId="7" fontId="0" numFmtId="0" xfId="0" applyBorder="1" applyFont="1"/>
    <xf borderId="12" fillId="7" fontId="0" numFmtId="0" xfId="0" applyBorder="1" applyFont="1"/>
    <xf borderId="4" fillId="8" fontId="11" numFmtId="0" xfId="0" applyAlignment="1" applyBorder="1" applyFill="1" applyFont="1">
      <alignment horizontal="center" vertical="center"/>
    </xf>
    <xf borderId="13" fillId="7" fontId="12" numFmtId="0" xfId="0" applyAlignment="1" applyBorder="1" applyFont="1">
      <alignment vertical="center"/>
    </xf>
    <xf borderId="6" fillId="8" fontId="11" numFmtId="0" xfId="0" applyAlignment="1" applyBorder="1" applyFont="1">
      <alignment horizontal="center" vertical="center"/>
    </xf>
    <xf borderId="13" fillId="7" fontId="0" numFmtId="0" xfId="0" applyBorder="1" applyFont="1"/>
    <xf borderId="14" fillId="7" fontId="0" numFmtId="0" xfId="0" applyBorder="1" applyFont="1"/>
    <xf borderId="4" fillId="9" fontId="13" numFmtId="0" xfId="0" applyAlignment="1" applyBorder="1" applyFill="1" applyFont="1">
      <alignment horizontal="center" readingOrder="0" vertical="center"/>
    </xf>
    <xf borderId="13" fillId="7" fontId="1" numFmtId="0" xfId="0" applyAlignment="1" applyBorder="1" applyFont="1">
      <alignment shrinkToFit="0" vertical="center" wrapText="1"/>
    </xf>
    <xf borderId="6" fillId="9" fontId="1" numFmtId="0" xfId="0" applyAlignment="1" applyBorder="1" applyFont="1">
      <alignment horizontal="center" vertical="center"/>
    </xf>
    <xf borderId="13" fillId="7" fontId="1" numFmtId="0" xfId="0" applyAlignment="1" applyBorder="1" applyFont="1">
      <alignment vertical="center"/>
    </xf>
    <xf borderId="13" fillId="7" fontId="14" numFmtId="0" xfId="0" applyAlignment="1" applyBorder="1" applyFont="1">
      <alignment horizontal="center" vertical="center"/>
    </xf>
    <xf borderId="13" fillId="7" fontId="1" numFmtId="0" xfId="0" applyAlignment="1" applyBorder="1" applyFont="1">
      <alignment horizontal="center" vertical="center"/>
    </xf>
    <xf borderId="4" fillId="8" fontId="15" numFmtId="0" xfId="0" applyAlignment="1" applyBorder="1" applyFont="1">
      <alignment horizontal="center" readingOrder="0" vertical="center"/>
    </xf>
    <xf borderId="4" fillId="9" fontId="14" numFmtId="0" xfId="0" applyAlignment="1" applyBorder="1" applyFont="1">
      <alignment horizontal="center" vertical="center"/>
    </xf>
    <xf borderId="15" fillId="10" fontId="11" numFmtId="0" xfId="0" applyAlignment="1" applyBorder="1" applyFill="1" applyFont="1">
      <alignment horizontal="center" vertical="center"/>
    </xf>
    <xf borderId="16" fillId="9" fontId="1" numFmtId="0" xfId="0" applyAlignment="1" applyBorder="1" applyFont="1">
      <alignment horizontal="center" shrinkToFit="0" vertical="center" wrapText="1"/>
    </xf>
    <xf borderId="17" fillId="0" fontId="10" numFmtId="0" xfId="0" applyBorder="1" applyFont="1"/>
    <xf borderId="18" fillId="0" fontId="10" numFmtId="0" xfId="0" applyBorder="1" applyFont="1"/>
    <xf borderId="16" fillId="9" fontId="1" numFmtId="0" xfId="0" applyAlignment="1" applyBorder="1" applyFont="1">
      <alignment horizontal="center" vertical="center"/>
    </xf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25" fillId="0" fontId="10" numFmtId="0" xfId="0" applyBorder="1" applyFont="1"/>
    <xf borderId="16" fillId="5" fontId="16" numFmtId="0" xfId="0" applyAlignment="1" applyBorder="1" applyFont="1">
      <alignment horizontal="center" vertical="center"/>
    </xf>
    <xf borderId="26" fillId="2" fontId="14" numFmtId="0" xfId="0" applyAlignment="1" applyBorder="1" applyFont="1">
      <alignment horizontal="center" vertical="center"/>
    </xf>
    <xf borderId="27" fillId="0" fontId="10" numFmtId="0" xfId="0" applyBorder="1" applyFont="1"/>
    <xf borderId="28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31" fillId="0" fontId="10" numFmtId="0" xfId="0" applyBorder="1" applyFont="1"/>
    <xf borderId="16" fillId="8" fontId="11" numFmtId="0" xfId="0" applyAlignment="1" applyBorder="1" applyFont="1">
      <alignment horizontal="center" vertical="center"/>
    </xf>
    <xf borderId="32" fillId="7" fontId="0" numFmtId="0" xfId="0" applyBorder="1" applyFont="1"/>
    <xf borderId="33" fillId="7" fontId="0" numFmtId="0" xfId="0" applyBorder="1" applyFont="1"/>
    <xf borderId="34" fillId="7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12.13"/>
    <col customWidth="1" hidden="1" min="3" max="3" width="76.0"/>
    <col customWidth="1" min="4" max="4" width="127.75"/>
    <col customWidth="1" min="5" max="5" width="110.88"/>
    <col customWidth="1" min="6" max="6" width="8.88"/>
    <col customWidth="1" min="7" max="7" width="76.13"/>
    <col customWidth="1" min="8" max="8" width="20.13"/>
    <col customWidth="1" min="9" max="12" width="10.63"/>
    <col customWidth="1" min="13" max="13" width="144.2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6.75" customHeight="1">
      <c r="H4" s="6"/>
      <c r="I4" s="1"/>
      <c r="J4" s="1"/>
      <c r="K4" s="2"/>
      <c r="L4" s="3"/>
    </row>
    <row r="5" ht="60.0" customHeight="1">
      <c r="A5" s="4"/>
      <c r="B5" s="7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9.75" customHeight="1">
      <c r="B6" s="9" t="s">
        <v>15</v>
      </c>
      <c r="C6" s="10" t="s">
        <v>16</v>
      </c>
      <c r="D6" s="11" t="s">
        <v>17</v>
      </c>
      <c r="E6" s="11" t="s">
        <v>18</v>
      </c>
      <c r="F6" s="12" t="s">
        <v>19</v>
      </c>
      <c r="G6" s="11" t="s">
        <v>20</v>
      </c>
      <c r="H6" s="13" t="s">
        <v>21</v>
      </c>
      <c r="I6" s="13">
        <v>1.0</v>
      </c>
      <c r="J6" s="14">
        <v>44077.0</v>
      </c>
      <c r="K6" s="15" t="s">
        <v>22</v>
      </c>
      <c r="L6" s="16" t="s">
        <v>23</v>
      </c>
      <c r="M6" s="11" t="s">
        <v>24</v>
      </c>
      <c r="N6" s="17" t="s">
        <v>25</v>
      </c>
      <c r="O6" s="17" t="s">
        <v>26</v>
      </c>
    </row>
    <row r="7" ht="39.75" customHeight="1">
      <c r="B7" s="18" t="s">
        <v>27</v>
      </c>
      <c r="C7" s="13" t="s">
        <v>28</v>
      </c>
      <c r="D7" s="11" t="s">
        <v>29</v>
      </c>
      <c r="E7" s="11" t="s">
        <v>30</v>
      </c>
      <c r="F7" s="12" t="s">
        <v>19</v>
      </c>
      <c r="G7" s="11" t="s">
        <v>31</v>
      </c>
      <c r="H7" s="13" t="s">
        <v>21</v>
      </c>
      <c r="I7" s="13">
        <v>1.0</v>
      </c>
      <c r="J7" s="14">
        <v>44077.0</v>
      </c>
      <c r="K7" s="15" t="s">
        <v>32</v>
      </c>
      <c r="L7" s="15" t="s">
        <v>33</v>
      </c>
      <c r="M7" s="11" t="s">
        <v>34</v>
      </c>
      <c r="N7" s="17"/>
      <c r="O7" s="17" t="s">
        <v>35</v>
      </c>
    </row>
    <row r="8" ht="39.75" customHeight="1">
      <c r="B8" s="18" t="s">
        <v>36</v>
      </c>
      <c r="C8" s="13" t="s">
        <v>37</v>
      </c>
      <c r="D8" s="19" t="s">
        <v>38</v>
      </c>
      <c r="E8" s="19" t="s">
        <v>39</v>
      </c>
      <c r="F8" s="12" t="s">
        <v>19</v>
      </c>
      <c r="G8" s="19" t="s">
        <v>40</v>
      </c>
      <c r="H8" s="13" t="s">
        <v>21</v>
      </c>
      <c r="I8" s="13">
        <v>1.0</v>
      </c>
      <c r="J8" s="14">
        <v>44077.0</v>
      </c>
      <c r="K8" s="16" t="s">
        <v>32</v>
      </c>
      <c r="L8" s="16" t="s">
        <v>33</v>
      </c>
      <c r="M8" s="19" t="s">
        <v>41</v>
      </c>
      <c r="N8" s="17"/>
      <c r="O8" s="17" t="s">
        <v>42</v>
      </c>
    </row>
    <row r="9" ht="39.75" customHeight="1">
      <c r="B9" s="20" t="s">
        <v>43</v>
      </c>
      <c r="C9" s="21"/>
      <c r="D9" s="22" t="s">
        <v>44</v>
      </c>
      <c r="E9" s="19" t="s">
        <v>45</v>
      </c>
      <c r="F9" s="12" t="s">
        <v>19</v>
      </c>
      <c r="G9" s="19" t="s">
        <v>46</v>
      </c>
      <c r="H9" s="13" t="s">
        <v>21</v>
      </c>
      <c r="I9" s="13">
        <v>1.0</v>
      </c>
      <c r="J9" s="14">
        <v>44077.0</v>
      </c>
      <c r="K9" s="16" t="s">
        <v>32</v>
      </c>
      <c r="L9" s="16" t="s">
        <v>33</v>
      </c>
      <c r="M9" s="19" t="s">
        <v>47</v>
      </c>
      <c r="N9" s="17" t="s">
        <v>48</v>
      </c>
      <c r="O9" s="17" t="s">
        <v>49</v>
      </c>
    </row>
    <row r="10" ht="29.25" customHeight="1">
      <c r="B10" s="20" t="s">
        <v>50</v>
      </c>
      <c r="C10" s="23"/>
      <c r="D10" s="24" t="s">
        <v>51</v>
      </c>
      <c r="E10" s="19" t="s">
        <v>52</v>
      </c>
      <c r="F10" s="12" t="s">
        <v>19</v>
      </c>
      <c r="G10" s="19" t="s">
        <v>53</v>
      </c>
      <c r="H10" s="13" t="s">
        <v>21</v>
      </c>
      <c r="I10" s="13">
        <v>1.0</v>
      </c>
      <c r="J10" s="14">
        <v>44078.0</v>
      </c>
      <c r="K10" s="15" t="s">
        <v>22</v>
      </c>
      <c r="L10" s="15" t="s">
        <v>54</v>
      </c>
      <c r="M10" s="19" t="s">
        <v>55</v>
      </c>
      <c r="N10" s="12"/>
      <c r="O10" s="17" t="s">
        <v>56</v>
      </c>
    </row>
    <row r="11" ht="54.75" customHeight="1">
      <c r="B11" s="20" t="s">
        <v>57</v>
      </c>
      <c r="D11" s="24" t="s">
        <v>58</v>
      </c>
      <c r="E11" s="19" t="s">
        <v>59</v>
      </c>
      <c r="F11" s="12" t="s">
        <v>19</v>
      </c>
      <c r="G11" s="19" t="s">
        <v>60</v>
      </c>
      <c r="H11" s="13" t="s">
        <v>21</v>
      </c>
      <c r="I11" s="13">
        <v>1.0</v>
      </c>
      <c r="J11" s="14">
        <v>44079.0</v>
      </c>
      <c r="K11" s="15" t="s">
        <v>22</v>
      </c>
      <c r="L11" s="15" t="s">
        <v>54</v>
      </c>
      <c r="M11" s="19" t="s">
        <v>61</v>
      </c>
      <c r="N11" s="17" t="s">
        <v>48</v>
      </c>
      <c r="O11" s="17" t="s">
        <v>62</v>
      </c>
    </row>
    <row r="12" ht="19.5" customHeight="1">
      <c r="I12" s="1"/>
      <c r="J12" s="1"/>
      <c r="K12" s="2"/>
      <c r="L12" s="3"/>
      <c r="O12" s="25"/>
    </row>
    <row r="13" ht="19.5" customHeight="1">
      <c r="I13" s="1"/>
      <c r="J13" s="1"/>
      <c r="K13" s="2"/>
      <c r="L13" s="3"/>
      <c r="O13" s="25"/>
    </row>
    <row r="14" ht="19.5" customHeight="1">
      <c r="I14" s="1"/>
      <c r="J14" s="1"/>
      <c r="K14" s="26"/>
      <c r="L14" s="3"/>
    </row>
    <row r="15" ht="19.5" customHeight="1">
      <c r="I15" s="1"/>
      <c r="J15" s="1"/>
      <c r="K15" s="26"/>
      <c r="L15" s="3"/>
    </row>
    <row r="16" ht="19.5" customHeight="1">
      <c r="I16" s="1"/>
      <c r="J16" s="1"/>
      <c r="K16" s="2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 t="s">
        <v>22</v>
      </c>
      <c r="L19" s="1" t="s">
        <v>23</v>
      </c>
      <c r="M19" s="6"/>
    </row>
    <row r="20" ht="19.5" customHeight="1">
      <c r="I20" s="1"/>
      <c r="J20" s="1"/>
      <c r="K20" s="2" t="s">
        <v>32</v>
      </c>
      <c r="L20" s="1" t="s">
        <v>33</v>
      </c>
      <c r="M20" s="6"/>
    </row>
    <row r="21" ht="19.5" customHeight="1">
      <c r="I21" s="1"/>
      <c r="J21" s="1"/>
      <c r="K21" s="2" t="s">
        <v>63</v>
      </c>
      <c r="L21" s="1" t="s">
        <v>54</v>
      </c>
      <c r="M21" s="6"/>
    </row>
    <row r="22" ht="19.5" customHeight="1">
      <c r="I22" s="1"/>
      <c r="J22" s="1"/>
      <c r="K22" s="2"/>
      <c r="L22" s="1" t="s">
        <v>64</v>
      </c>
      <c r="M22" s="6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5.7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3"/>
      <c r="J989" s="3"/>
      <c r="K989" s="27"/>
      <c r="L989" s="3"/>
    </row>
    <row r="990" ht="15.75" customHeight="1">
      <c r="I990" s="3"/>
      <c r="J990" s="3"/>
      <c r="K990" s="27"/>
      <c r="L990" s="3"/>
    </row>
  </sheetData>
  <mergeCells count="1">
    <mergeCell ref="B3:O3"/>
  </mergeCells>
  <dataValidations>
    <dataValidation type="list" allowBlank="1" showErrorMessage="1" sqref="L6:L11">
      <formula1>$L$19:$L$22</formula1>
    </dataValidation>
    <dataValidation type="list" allowBlank="1" showErrorMessage="1" sqref="K6:K11">
      <formula1>$K$19:$K$21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8"/>
      <c r="D4" s="28"/>
      <c r="E4" s="28"/>
      <c r="F4" s="6"/>
    </row>
    <row r="5" hidden="1">
      <c r="C5" s="28"/>
      <c r="D5" s="28"/>
      <c r="E5" s="28"/>
      <c r="F5" s="6"/>
    </row>
    <row r="6" ht="39.75" customHeight="1">
      <c r="B6" s="29" t="s">
        <v>65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ht="9.75" customHeight="1">
      <c r="A7" s="4"/>
      <c r="B7" s="4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  <c r="Q8" s="4"/>
    </row>
    <row r="9" ht="30.0" customHeight="1">
      <c r="B9" s="38"/>
      <c r="C9" s="39" t="s">
        <v>1</v>
      </c>
      <c r="D9" s="40"/>
      <c r="E9" s="41" t="s">
        <v>19</v>
      </c>
      <c r="F9" s="31"/>
      <c r="G9" s="40"/>
      <c r="H9" s="41" t="s">
        <v>11</v>
      </c>
      <c r="I9" s="31"/>
      <c r="J9" s="42"/>
      <c r="K9" s="42"/>
      <c r="L9" s="42"/>
      <c r="M9" s="42"/>
      <c r="N9" s="42"/>
      <c r="O9" s="42"/>
      <c r="P9" s="43"/>
      <c r="Q9" s="4"/>
    </row>
    <row r="10" ht="30.0" customHeight="1">
      <c r="B10" s="38"/>
      <c r="C10" s="44" t="s">
        <v>15</v>
      </c>
      <c r="D10" s="45"/>
      <c r="E10" s="46" t="str">
        <f>VLOOKUP(C10,'Formato descripción HU'!B6:O9,5,0)</f>
        <v>USUARIO</v>
      </c>
      <c r="F10" s="31"/>
      <c r="G10" s="47"/>
      <c r="H10" s="46" t="str">
        <f>VLOOKUP(C10,'Formato descripción HU'!B6:O9,11,0)</f>
        <v>No iniciado</v>
      </c>
      <c r="I10" s="31"/>
      <c r="J10" s="47"/>
      <c r="K10" s="42"/>
      <c r="L10" s="42"/>
      <c r="M10" s="42"/>
      <c r="N10" s="42"/>
      <c r="O10" s="42"/>
      <c r="P10" s="43"/>
      <c r="Q10" s="4"/>
    </row>
    <row r="11" ht="9.75" customHeight="1">
      <c r="A11" s="4"/>
      <c r="B11" s="38"/>
      <c r="C11" s="48"/>
      <c r="D11" s="45"/>
      <c r="E11" s="49"/>
      <c r="F11" s="49"/>
      <c r="G11" s="47"/>
      <c r="H11" s="49"/>
      <c r="I11" s="49"/>
      <c r="J11" s="47"/>
      <c r="K11" s="49"/>
      <c r="L11" s="49"/>
      <c r="M11" s="42"/>
      <c r="N11" s="49"/>
      <c r="O11" s="49"/>
      <c r="P11" s="4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38"/>
      <c r="C12" s="50" t="s">
        <v>66</v>
      </c>
      <c r="D12" s="45"/>
      <c r="E12" s="41" t="s">
        <v>10</v>
      </c>
      <c r="F12" s="31"/>
      <c r="G12" s="47"/>
      <c r="H12" s="41" t="s">
        <v>67</v>
      </c>
      <c r="I12" s="31"/>
      <c r="J12" s="47"/>
      <c r="K12" s="49"/>
      <c r="L12" s="49"/>
      <c r="M12" s="42"/>
      <c r="N12" s="49"/>
      <c r="O12" s="49"/>
      <c r="P12" s="4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38"/>
      <c r="C13" s="51">
        <f>VLOOKUP('Historia de Usuario'!C10,'Formato descripción HU'!B6:O9,8,0)</f>
        <v>1</v>
      </c>
      <c r="D13" s="45"/>
      <c r="E13" s="46" t="str">
        <f>VLOOKUP(C10,'Formato descripción HU'!B6:O9,10,0)</f>
        <v>Alta</v>
      </c>
      <c r="F13" s="31"/>
      <c r="G13" s="47"/>
      <c r="H13" s="46" t="str">
        <f>VLOOKUP(C10,'Formato descripción HU'!B6:O9,7,0)</f>
        <v>Alisson, Fausto, Denilson</v>
      </c>
      <c r="I13" s="31"/>
      <c r="J13" s="47"/>
      <c r="K13" s="49"/>
      <c r="L13" s="49"/>
      <c r="M13" s="42"/>
      <c r="N13" s="49"/>
      <c r="O13" s="49"/>
      <c r="P13" s="4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38"/>
      <c r="C14" s="42"/>
      <c r="D14" s="45"/>
      <c r="E14" s="42"/>
      <c r="F14" s="42"/>
      <c r="G14" s="47"/>
      <c r="H14" s="47"/>
      <c r="I14" s="42"/>
      <c r="J14" s="42"/>
      <c r="K14" s="42"/>
      <c r="L14" s="42"/>
      <c r="M14" s="42"/>
      <c r="N14" s="42"/>
      <c r="O14" s="42"/>
      <c r="P14" s="43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38"/>
      <c r="C15" s="52" t="s">
        <v>68</v>
      </c>
      <c r="D15" s="53" t="str">
        <f>VLOOKUP(C10,'Formato descripción HU'!B6:O9,3,0)</f>
        <v>Al seleccionar la opcion número 1 de un menú de opciones el programa permitirá ingresar los datos de los trabajadores(nombre completo ,edad,CI) de una empresa de chicles.</v>
      </c>
      <c r="E15" s="54"/>
      <c r="F15" s="42"/>
      <c r="G15" s="52" t="s">
        <v>69</v>
      </c>
      <c r="H15" s="53" t="str">
        <f>VLOOKUP(C10,'Formato descripción HU'!B6:O9,4,0)</f>
        <v>Almacenar los datos de los trabajadores.</v>
      </c>
      <c r="I15" s="55"/>
      <c r="J15" s="54"/>
      <c r="K15" s="42"/>
      <c r="L15" s="52" t="s">
        <v>70</v>
      </c>
      <c r="M15" s="56" t="str">
        <f>VLOOKUP(C10,'Formato descripción HU'!B6:O9,6,0)</f>
        <v>Ingresando los datos personales.(CI, nombres, edad, sueldo mensual)</v>
      </c>
      <c r="N15" s="55"/>
      <c r="O15" s="54"/>
      <c r="P15" s="43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38"/>
      <c r="C16" s="57"/>
      <c r="D16" s="58"/>
      <c r="E16" s="59"/>
      <c r="F16" s="42"/>
      <c r="G16" s="57"/>
      <c r="H16" s="58"/>
      <c r="J16" s="59"/>
      <c r="K16" s="42"/>
      <c r="L16" s="57"/>
      <c r="M16" s="58"/>
      <c r="O16" s="59"/>
      <c r="P16" s="43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38"/>
      <c r="C17" s="60"/>
      <c r="D17" s="61"/>
      <c r="E17" s="62"/>
      <c r="F17" s="42"/>
      <c r="G17" s="60"/>
      <c r="H17" s="61"/>
      <c r="I17" s="63"/>
      <c r="J17" s="62"/>
      <c r="K17" s="42"/>
      <c r="L17" s="60"/>
      <c r="M17" s="61"/>
      <c r="N17" s="63"/>
      <c r="O17" s="62"/>
      <c r="P17" s="43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38"/>
      <c r="C18" s="42"/>
      <c r="D18" s="42"/>
      <c r="E18" s="42"/>
      <c r="F18" s="42"/>
      <c r="G18" s="47"/>
      <c r="H18" s="47"/>
      <c r="I18" s="47"/>
      <c r="J18" s="42"/>
      <c r="K18" s="42"/>
      <c r="L18" s="42"/>
      <c r="M18" s="42"/>
      <c r="N18" s="42"/>
      <c r="O18" s="42"/>
      <c r="P18" s="43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38"/>
      <c r="C19" s="64" t="s">
        <v>71</v>
      </c>
      <c r="D19" s="54"/>
      <c r="E19" s="65" t="str">
        <f>VLOOKUP(C10,'Formato descripción HU'!B6:O9,14,0)</f>
        <v>Ingreso de datos de trabajadores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43"/>
      <c r="Q19" s="4"/>
    </row>
    <row r="20" ht="19.5" customHeight="1">
      <c r="B20" s="38"/>
      <c r="C20" s="61"/>
      <c r="D20" s="62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43"/>
      <c r="Q20" s="4"/>
    </row>
    <row r="21" ht="9.75" customHeight="1">
      <c r="B21" s="38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3"/>
      <c r="Q21" s="4"/>
    </row>
    <row r="22" ht="19.5" customHeight="1">
      <c r="A22" s="4"/>
      <c r="B22" s="38"/>
      <c r="C22" s="71" t="s">
        <v>72</v>
      </c>
      <c r="D22" s="54"/>
      <c r="E22" s="56" t="str">
        <f>VLOOKUP(C10,'Formato descripción HU'!B6:O9,12,0)</f>
        <v>Revisando que los datos ingresados sean correctos.(caja negra, validando: CI,nombre, edad, sueldo mensual )</v>
      </c>
      <c r="F22" s="55"/>
      <c r="G22" s="55"/>
      <c r="H22" s="54"/>
      <c r="I22" s="42"/>
      <c r="J22" s="71" t="s">
        <v>13</v>
      </c>
      <c r="K22" s="54"/>
      <c r="L22" s="56" t="str">
        <f>VLOOKUP(C10,'Formato descripción HU'!B6:O9,13,0)</f>
        <v>verificar con el usuario</v>
      </c>
      <c r="M22" s="55"/>
      <c r="N22" s="55"/>
      <c r="O22" s="54"/>
      <c r="P22" s="43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38"/>
      <c r="C23" s="58"/>
      <c r="D23" s="59"/>
      <c r="E23" s="58"/>
      <c r="H23" s="59"/>
      <c r="I23" s="42"/>
      <c r="J23" s="58"/>
      <c r="K23" s="59"/>
      <c r="L23" s="58"/>
      <c r="O23" s="59"/>
      <c r="P23" s="43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38"/>
      <c r="C24" s="61"/>
      <c r="D24" s="62"/>
      <c r="E24" s="61"/>
      <c r="F24" s="63"/>
      <c r="G24" s="63"/>
      <c r="H24" s="62"/>
      <c r="I24" s="42"/>
      <c r="J24" s="61"/>
      <c r="K24" s="62"/>
      <c r="L24" s="61"/>
      <c r="M24" s="63"/>
      <c r="N24" s="63"/>
      <c r="O24" s="62"/>
      <c r="P24" s="43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HU'!$B$6:$B$9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