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0586A4E3-2FBB-4CE4-98F6-4CF01F2F53B7}" xr6:coauthVersionLast="31" xr6:coauthVersionMax="31" xr10:uidLastSave="{00000000-0000-0000-0000-000000000000}"/>
  <bookViews>
    <workbookView xWindow="0" yWindow="0" windowWidth="22260" windowHeight="12645" xr2:uid="{00000000-000D-0000-FFFF-FFFF00000000}"/>
  </bookViews>
  <sheets>
    <sheet name="Tabelle1" sheetId="1" r:id="rId1"/>
    <sheet name="Tabelle2" sheetId="2" r:id="rId2"/>
    <sheet name="peters" sheetId="3" r:id="rId3"/>
    <sheet name="peters (2)" sheetId="4" r:id="rId4"/>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4" i="4" l="1"/>
  <c r="J16" i="4"/>
  <c r="I4" i="4"/>
  <c r="J4" i="4" s="1"/>
  <c r="I5" i="4"/>
  <c r="J5" i="4" s="1"/>
  <c r="L5" i="4" s="1"/>
  <c r="M5" i="4" s="1"/>
  <c r="I6" i="4"/>
  <c r="J6" i="4" s="1"/>
  <c r="I7" i="4"/>
  <c r="J7" i="4" s="1"/>
  <c r="L7" i="4" s="1"/>
  <c r="M7" i="4" s="1"/>
  <c r="I8" i="4"/>
  <c r="J8" i="4" s="1"/>
  <c r="I9" i="4"/>
  <c r="J9" i="4" s="1"/>
  <c r="L9" i="4" s="1"/>
  <c r="M9" i="4" s="1"/>
  <c r="I10" i="4"/>
  <c r="I11" i="4"/>
  <c r="J11" i="4" s="1"/>
  <c r="I12" i="4"/>
  <c r="J12" i="4" s="1"/>
  <c r="L12" i="4" s="1"/>
  <c r="M12" i="4" s="1"/>
  <c r="I13" i="4"/>
  <c r="J13" i="4" s="1"/>
  <c r="I14" i="4"/>
  <c r="I15" i="4"/>
  <c r="J15" i="4" s="1"/>
  <c r="I16" i="4"/>
  <c r="I17" i="4"/>
  <c r="J17" i="4" s="1"/>
  <c r="I18" i="4"/>
  <c r="J18" i="4" s="1"/>
  <c r="I3" i="4"/>
  <c r="J3" i="4" s="1"/>
  <c r="E18" i="4"/>
  <c r="D18" i="4"/>
  <c r="D17" i="4"/>
  <c r="E17" i="4" s="1"/>
  <c r="D16" i="4"/>
  <c r="E16" i="4" s="1"/>
  <c r="D15" i="4"/>
  <c r="E15" i="4" s="1"/>
  <c r="D14" i="4"/>
  <c r="E14" i="4" s="1"/>
  <c r="D13" i="4"/>
  <c r="E13" i="4" s="1"/>
  <c r="E12" i="4"/>
  <c r="D12" i="4"/>
  <c r="D11" i="4"/>
  <c r="E11" i="4" s="1"/>
  <c r="D10" i="4"/>
  <c r="E10" i="4" s="1"/>
  <c r="D9" i="4"/>
  <c r="E9" i="4" s="1"/>
  <c r="D8" i="4"/>
  <c r="E8" i="4" s="1"/>
  <c r="D7" i="4"/>
  <c r="E7" i="4" s="1"/>
  <c r="D6" i="4"/>
  <c r="E6" i="4" s="1"/>
  <c r="D5" i="4"/>
  <c r="E5" i="4" s="1"/>
  <c r="D4" i="4"/>
  <c r="E4" i="4" s="1"/>
  <c r="D3" i="4"/>
  <c r="E3" i="4" s="1"/>
  <c r="L10" i="4" l="1"/>
  <c r="M10" i="4" s="1"/>
  <c r="J10" i="4"/>
  <c r="L18" i="4"/>
  <c r="M18" i="4" s="1"/>
  <c r="L16" i="4"/>
  <c r="M16" i="4" s="1"/>
  <c r="J23" i="4"/>
  <c r="L8" i="4"/>
  <c r="M8" i="4" s="1"/>
  <c r="J22" i="4"/>
  <c r="L13" i="4"/>
  <c r="M13" i="4" s="1"/>
  <c r="L17" i="4"/>
  <c r="M17" i="4" s="1"/>
  <c r="E22" i="4"/>
  <c r="E23" i="4"/>
  <c r="L14" i="4"/>
  <c r="M14" i="4" s="1"/>
  <c r="L11" i="4"/>
  <c r="M11" i="4" s="1"/>
  <c r="L6" i="4"/>
  <c r="M6" i="4" s="1"/>
  <c r="L15" i="4"/>
  <c r="M15" i="4" s="1"/>
  <c r="L3" i="4"/>
  <c r="M3" i="4" s="1"/>
  <c r="L4" i="4"/>
  <c r="M4" i="4" s="1"/>
  <c r="J14" i="3"/>
  <c r="J6" i="3"/>
  <c r="J15" i="3"/>
  <c r="J7" i="3"/>
  <c r="J18" i="3"/>
  <c r="J11" i="3"/>
  <c r="J8" i="3"/>
  <c r="J5" i="3"/>
  <c r="J10" i="3"/>
  <c r="J16" i="3"/>
  <c r="J17" i="3"/>
  <c r="J9" i="3"/>
  <c r="J12" i="3"/>
  <c r="J3" i="3"/>
  <c r="J13" i="3"/>
  <c r="J4" i="3"/>
  <c r="M23" i="4" l="1"/>
  <c r="M22" i="4"/>
  <c r="D4" i="3"/>
  <c r="E4" i="3" s="1"/>
  <c r="D14" i="3"/>
  <c r="E14" i="3" s="1"/>
  <c r="D6" i="3"/>
  <c r="E6" i="3" s="1"/>
  <c r="D15" i="3"/>
  <c r="E15" i="3" s="1"/>
  <c r="D7" i="3"/>
  <c r="E7" i="3" s="1"/>
  <c r="L7" i="3" s="1"/>
  <c r="M7" i="3" s="1"/>
  <c r="D18" i="3"/>
  <c r="E18" i="3" s="1"/>
  <c r="L18" i="3" s="1"/>
  <c r="M18" i="3" s="1"/>
  <c r="D11" i="3"/>
  <c r="E11" i="3" s="1"/>
  <c r="L11" i="3"/>
  <c r="M11" i="3" s="1"/>
  <c r="D8" i="3"/>
  <c r="E8" i="3" s="1"/>
  <c r="D5" i="3"/>
  <c r="E5" i="3" s="1"/>
  <c r="D10" i="3"/>
  <c r="E10" i="3"/>
  <c r="D16" i="3"/>
  <c r="E16" i="3" s="1"/>
  <c r="D17" i="3"/>
  <c r="E17" i="3" s="1"/>
  <c r="D9" i="3"/>
  <c r="E9" i="3" s="1"/>
  <c r="L9" i="3"/>
  <c r="M9" i="3" s="1"/>
  <c r="D12" i="3"/>
  <c r="E12" i="3"/>
  <c r="L12" i="3"/>
  <c r="M12" i="3" s="1"/>
  <c r="D3" i="3"/>
  <c r="E3" i="3" s="1"/>
  <c r="D13" i="3"/>
  <c r="E13" i="3" s="1"/>
  <c r="E22" i="3" l="1"/>
  <c r="J22" i="3"/>
  <c r="L8" i="3"/>
  <c r="M8" i="3" s="1"/>
  <c r="L13" i="3"/>
  <c r="M13" i="3" s="1"/>
  <c r="L3" i="3"/>
  <c r="M3" i="3" s="1"/>
  <c r="L10" i="3"/>
  <c r="M10" i="3" s="1"/>
  <c r="L14" i="3"/>
  <c r="M14" i="3" s="1"/>
  <c r="L15" i="3"/>
  <c r="M15" i="3" s="1"/>
  <c r="L6" i="3"/>
  <c r="M6" i="3" s="1"/>
  <c r="L16" i="3"/>
  <c r="M16" i="3" s="1"/>
  <c r="L17" i="3"/>
  <c r="M17" i="3" s="1"/>
  <c r="E23" i="3"/>
  <c r="L5" i="3"/>
  <c r="M5" i="3" s="1"/>
  <c r="L4" i="3"/>
  <c r="M4" i="3" s="1"/>
  <c r="J23" i="3"/>
  <c r="M23" i="3" l="1"/>
  <c r="M22" i="3"/>
</calcChain>
</file>

<file path=xl/sharedStrings.xml><?xml version="1.0" encoding="utf-8"?>
<sst xmlns="http://schemas.openxmlformats.org/spreadsheetml/2006/main" count="217" uniqueCount="129">
  <si>
    <t>Name</t>
  </si>
  <si>
    <t>Rules in Form</t>
  </si>
  <si>
    <t>Easiness</t>
  </si>
  <si>
    <t>Decisiveness</t>
  </si>
  <si>
    <t>Rules in Use</t>
  </si>
  <si>
    <t>Actual Use</t>
  </si>
  <si>
    <t>Index Aggregation</t>
  </si>
  <si>
    <t>Coverage</t>
  </si>
  <si>
    <t xml:space="preserve">Success </t>
  </si>
  <si>
    <t xml:space="preserve">Fiorino et al. (2017) </t>
  </si>
  <si>
    <t>DDI (Direct Democracy Index)</t>
  </si>
  <si>
    <t>Authors</t>
  </si>
  <si>
    <t>Additional Sources</t>
  </si>
  <si>
    <t>Mechanisms</t>
  </si>
  <si>
    <t>?</t>
  </si>
  <si>
    <t>Values</t>
  </si>
  <si>
    <t xml:space="preserve">Qualitative and quantitative rating:
(1) radical democrat; (2) progressive; (3) cautious; (4) hesitant; (5) fearful; (6) beginner; (7) authoritarian. 
</t>
  </si>
  <si>
    <t xml:space="preserve">87 countries,
period 2000-2005
</t>
  </si>
  <si>
    <t>Altman (2017)</t>
  </si>
  <si>
    <t>Direct Democracy Practice Potential (DDPP)</t>
  </si>
  <si>
    <t>its decisiveness (whether the decision is binding),</t>
  </si>
  <si>
    <t>and the threat capability of citizen-initiated mechanisms of direct democracy as measured by the frequency with which direct popular votes have been used and approved in the past (mit Gewichtung, wie weit zeitlich entfernt)</t>
  </si>
  <si>
    <t>ranging from 0-1?</t>
  </si>
  <si>
    <t xml:space="preserve">200 countries,
Time Series 1900-2014
</t>
  </si>
  <si>
    <t>Gherghina (2016)</t>
  </si>
  <si>
    <t xml:space="preserve">referendums (mandatory and optional), 
citizens’ initiative, 
agenda initiative,  
recall. 
For rules in Form: Local + national level
</t>
  </si>
  <si>
    <t>Just Existence of Mechanisms:  A country with legislation for all four direct democracy tools at national level gets a score of 5 on the national level variable (referendum is split in mandatory and optional). If it has legal provisions for all tools at the local level it gets a sore of 10 (local and regional levels are counted together).</t>
  </si>
  <si>
    <t xml:space="preserve">The use of referendums at national level is calculated with a formula that accounts for the number of referendums (deﬁned as a question/issue put to a vote), what happens after the vote (binding or not), and how easy a referendum can succeed (required quorum). 
-&gt; easiness and bindingness included in the actual use </t>
  </si>
  <si>
    <t xml:space="preserve">38 European countries </t>
  </si>
  <si>
    <t>none - Separate inices for Rules in Form at local level/national level and rules in use</t>
  </si>
  <si>
    <t xml:space="preserve">For each of the four mechanisms:
1. Ease of initiation
a. the existence of a direct democracy process
and, if required:
b. the number of signatures needed
c. time limits to collect signatures
2. Ease of approval: Quorums for
a. Participation
b. Approval
c. Supermajority
d. District majority
</t>
  </si>
  <si>
    <t>we try to rely on a de facto measure of direct democracy. This implies that we consider the 
- procedures a political system provides in order to propose, approve, amend, and delete laws through popular initiative and referenda,
-  as well the actual practices of direct democracy 
- and the general political condition a country experiences</t>
  </si>
  <si>
    <t>NationalDD:
1-5
LocalDD:
1-10
Rules in use:
contunious</t>
  </si>
  <si>
    <t>Stutzer 1999</t>
  </si>
  <si>
    <t xml:space="preserve">popular initiatives, 
popular referendums, 
obligatory referendums,
authorities’ plebiscites
</t>
  </si>
  <si>
    <t>nope</t>
  </si>
  <si>
    <t>Bauer/Fatke (2014)</t>
  </si>
  <si>
    <t>Stutzer (1999)</t>
  </si>
  <si>
    <t>s.o.</t>
  </si>
  <si>
    <t>most data from IDEA
reproducable</t>
  </si>
  <si>
    <t>The index of direct democracy is an unweighted average of four different sub-indices that reflect different constitutional settings regarding four institutions of direct legislation: t</t>
  </si>
  <si>
    <t>Schweizer Kantone</t>
  </si>
  <si>
    <t>Values: 1-6</t>
  </si>
  <si>
    <t>Peters (2016)</t>
  </si>
  <si>
    <t>averaging the number of all cantonal initiatives and optional referendums per
year from 2002 to 2006 (Ann ee politique Suisse). The number of mandatory referendums is deliberately excluded from the measure as is does not ﬁt to our theoretical argument:</t>
  </si>
  <si>
    <t>TD: referendums, plebiscites
BU: citizens initiatives, agenda initiatives</t>
  </si>
  <si>
    <t>The general measure of direct democratic institutions is simply a combination of the
latter two measures; it is an eight-point index ranging from 0 (no institutions) to 1.5 (constitutional, legislative and popular referendum institutions).</t>
  </si>
  <si>
    <t>Maybe decisiveness? Noe easiness! primarily existence
TDI:  the institutional arrangement that the constitution, legislature, government and/or head of state can call for a popular vote. The five-point index for this top-down direct democracy indicator ranges from 0 to 1.5, where 0 implies that there are no top-down structures and 1.5 means that there are provisions for both constitutional and binding legislative referendums. 
BU: The idea here is that citizens
themselves can organise the collection of signatures in order to either force a referendum to be held, or to force the legislature or government to address an issue they put forward.variable is a three-point index, also ranging between 0 and 1.5,where 0 implies that there are no provisions for either an agenda or citizen initiative and 1.5 means that there are provisions for both.</t>
  </si>
  <si>
    <t xml:space="preserve">
maybe reproducable?</t>
  </si>
  <si>
    <t>0-1,5?????</t>
  </si>
  <si>
    <t>16 European countries</t>
  </si>
  <si>
    <t>Other Measures</t>
  </si>
  <si>
    <t>Reproducability</t>
  </si>
  <si>
    <t xml:space="preserve">following Kaufmann (2004), with additional data from Hwang (2005) and Madroñal (2005)
</t>
  </si>
  <si>
    <t>not reproducable,
for 87 countries 
available as Table
for comparison</t>
  </si>
  <si>
    <t xml:space="preserve">V-Dem Data
</t>
  </si>
  <si>
    <t xml:space="preserve">most data from IDEA
</t>
  </si>
  <si>
    <t xml:space="preserve">Nur Schweiz!,
</t>
  </si>
  <si>
    <t xml:space="preserve">
Direct popular vote index (D) (v2xdd_dd) 
Sub-indices und sub-sub-indices:
Citizen-initiated component of direct popular vote index (D) (v2xdd_cic)
Top-Down component of direct popular vote index (D) (v2xdd_toc)
Obligatory referendum index (D) (v2xdd_i_or)
Plebiscite index (D) (vx2dd_i_pl)
Popular initiative index (D) (v2xdd_i_pi)
Popular referendum index (D) (v2xdd_i_rf)
</t>
  </si>
  <si>
    <t xml:space="preserve">data mostly from Trechsel/ Serdült (1999) 
used and/or developed by Fisher (2009),Bauer/Fatke (2014),  
</t>
  </si>
  <si>
    <t xml:space="preserve">he constitutional initiative (VIR), the statutory initiative (GIR), the fiscal referendum (FRR), and the statutory referendum (GRR). 
</t>
  </si>
  <si>
    <t>gemünzt auf Schweizer institutionen, aber eventuell reprodizierbar mit 4 V-Dem oder 5 IDEA institutionen</t>
  </si>
  <si>
    <t>These four sub-indices are based on an assessment of the  following requirements: the number of signatures (both absolute and relative), the time period for their collection, and, in the case of the fiscal referendum, the financial threshold. Both Stutzer (1999) and Stutzer and Frey (2000) describe the construction of this index.
siehe Stutzer 1999 Seite 4 für Indexpunkte nach Quoren bzw. Fristen für Initiativen,</t>
  </si>
  <si>
    <t>Bottom up werden mit 1,5 gewichtet, ansonsten Addition der Sub-indizes für die einzelnen Verfahren
Index construction more complex for subindices</t>
  </si>
  <si>
    <t>Fiorino et al.</t>
  </si>
  <si>
    <t xml:space="preserve">Fioriono et al. And:
Dummy Variables for: </t>
  </si>
  <si>
    <t>just existence</t>
  </si>
  <si>
    <t xml:space="preserve">Rather qualitative: Scarrow 2001 -&gt; 0-4 Rating for different DD Mechanisms,comparing 1970 to 1998
</t>
  </si>
  <si>
    <t>Blume et al. 2007</t>
  </si>
  <si>
    <t>Rules in use maybe,
hat Fiorino benutzt, ansonsten Dummies für die Institutionen für rules in Form</t>
  </si>
  <si>
    <t xml:space="preserve">qualitative coder rating </t>
  </si>
  <si>
    <t>rules in use, probably reproducable
rules in Form: Stutzer</t>
  </si>
  <si>
    <t>Study/Author</t>
  </si>
  <si>
    <t>Altman/V-Dem</t>
  </si>
  <si>
    <t>yes</t>
  </si>
  <si>
    <t>sub-indices</t>
  </si>
  <si>
    <t>both, no differentiation</t>
  </si>
  <si>
    <t>no</t>
  </si>
  <si>
    <t>Top-down/ Bottom-up</t>
  </si>
  <si>
    <t xml:space="preserve">yes: is why we grouped all countries into four groups according to this scheme: 
0 = no factually observed direct democracy (i.e. no factual use between 1996 and 
2005); 
1 = low level of factually observed direct democracy (i.e. one or two votes); 
2 = medium level of factually observed direct democracy (i.e. three to five votes); 
3 = high level of direct democracy (i.e. more than five votes). 
</t>
  </si>
  <si>
    <t>sub-indices for mechanisms</t>
  </si>
  <si>
    <t>Rules in form - Gerghina</t>
  </si>
  <si>
    <t>Rules in form - Peters</t>
  </si>
  <si>
    <t>Rules in use - Gerghina</t>
  </si>
  <si>
    <t>Rules in use - Peters</t>
  </si>
  <si>
    <t>Rules in use - Blume et al.</t>
  </si>
  <si>
    <t>Rules in use - Bauer/Fatke</t>
  </si>
  <si>
    <t>Rules in use - credible threat subindices</t>
  </si>
  <si>
    <t>Austria</t>
  </si>
  <si>
    <t>Belgium</t>
  </si>
  <si>
    <t>Denmark</t>
  </si>
  <si>
    <t>Finland</t>
  </si>
  <si>
    <t>France</t>
  </si>
  <si>
    <t>Germany</t>
  </si>
  <si>
    <t>Greece</t>
  </si>
  <si>
    <t>Ireland</t>
  </si>
  <si>
    <t>Italy</t>
  </si>
  <si>
    <t>Netherlands</t>
  </si>
  <si>
    <t>Norway</t>
  </si>
  <si>
    <t>Portugal</t>
  </si>
  <si>
    <t>Spain</t>
  </si>
  <si>
    <t>Sweden</t>
  </si>
  <si>
    <t>Switzerland</t>
  </si>
  <si>
    <t>United</t>
  </si>
  <si>
    <t>ci</t>
  </si>
  <si>
    <t>ai</t>
  </si>
  <si>
    <t>constitutional ref</t>
  </si>
  <si>
    <t>legislative ref</t>
  </si>
  <si>
    <t>addition</t>
  </si>
  <si>
    <t>1 bis 1,5</t>
  </si>
  <si>
    <t>(0.44)</t>
  </si>
  <si>
    <t>(0.52)</t>
  </si>
  <si>
    <t>(0.57)</t>
  </si>
  <si>
    <t>3 Ausprägungen</t>
  </si>
  <si>
    <t>5 Ausprägungen</t>
  </si>
  <si>
    <t>Top-Down</t>
  </si>
  <si>
    <t>Bottom-Up</t>
  </si>
  <si>
    <t>Aggregation</t>
  </si>
  <si>
    <t>Empirische Ausprägungen:</t>
  </si>
  <si>
    <t>Mittelwert</t>
  </si>
  <si>
    <t>Standardwbweichung</t>
  </si>
  <si>
    <t>(Paper: 0.72)</t>
  </si>
  <si>
    <t>(im Paper 0.33)</t>
  </si>
  <si>
    <t>aggregation</t>
  </si>
  <si>
    <t>8 Ausprägungen</t>
  </si>
  <si>
    <t>The third indicator of direct democracy is thus the
frequency of referendums.... I counted the number of referendums held for each decade preceding the
DV (including that measurement year). Since this is a count
variable, I included the logged version of this variable</t>
  </si>
  <si>
    <t>Rules in use - demokratiebarometer</t>
  </si>
  <si>
    <t>Maybe Democracy Barometer</t>
  </si>
  <si>
    <t>sub-indicator for quora and provision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</si>
</sst>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sz val="11"/>
      <color rgb="FF00B050"/>
      <name val="Calibri"/>
      <family val="2"/>
      <scheme val="minor"/>
    </font>
    <font>
      <b/>
      <sz val="11"/>
      <color theme="5"/>
      <name val="Calibri"/>
      <family val="2"/>
      <scheme val="minor"/>
    </font>
    <font>
      <sz val="11"/>
      <color theme="5"/>
      <name val="Calibri"/>
      <family val="2"/>
      <scheme val="minor"/>
    </font>
    <font>
      <sz val="1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1" fillId="0" borderId="0" xfId="0" applyFont="1" applyAlignment="1">
      <alignment horizontal="left" vertical="top" wrapText="1"/>
    </xf>
    <xf numFmtId="16" fontId="1" fillId="0" borderId="0" xfId="0" applyNumberFormat="1"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wrapText="1"/>
    </xf>
    <xf numFmtId="0" fontId="3" fillId="0" borderId="0" xfId="0" applyFont="1"/>
    <xf numFmtId="0" fontId="2" fillId="0" borderId="0" xfId="0" applyFont="1"/>
    <xf numFmtId="0" fontId="0" fillId="0" borderId="0" xfId="0" applyFont="1"/>
    <xf numFmtId="0" fontId="0" fillId="0" borderId="0" xfId="0" applyFont="1" applyAlignment="1">
      <alignment horizontal="right"/>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2" fillId="0" borderId="0" xfId="0" applyFont="1" applyAlignment="1">
      <alignment wrapText="1"/>
    </xf>
    <xf numFmtId="0" fontId="9" fillId="0" borderId="0" xfId="0" applyFont="1" applyAlignment="1">
      <alignment wrapText="1"/>
    </xf>
    <xf numFmtId="0" fontId="0" fillId="2" borderId="0" xfId="0" applyFill="1" applyAlignment="1">
      <alignment horizontal="center" vertical="top" wrapText="1"/>
    </xf>
    <xf numFmtId="0" fontId="1" fillId="0" borderId="0" xfId="0" applyFont="1" applyAlignment="1">
      <alignment horizontal="left" vertical="top" wrapText="1"/>
    </xf>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zoomScale="90" zoomScaleNormal="90" workbookViewId="0">
      <pane xSplit="1" ySplit="2" topLeftCell="F4" activePane="bottomRight" state="frozen"/>
      <selection pane="topRight" activeCell="B1" sqref="B1"/>
      <selection pane="bottomLeft" activeCell="A3" sqref="A3"/>
      <selection pane="bottomRight" activeCell="H5" sqref="H5"/>
    </sheetView>
  </sheetViews>
  <sheetFormatPr baseColWidth="10" defaultColWidth="13.7109375" defaultRowHeight="15" x14ac:dyDescent="0.25"/>
  <cols>
    <col min="1" max="1" width="13.7109375" style="1"/>
    <col min="2" max="2" width="16.140625" style="1" customWidth="1"/>
    <col min="3" max="3" width="38.5703125" style="1" customWidth="1"/>
    <col min="4" max="4" width="13.7109375" style="1"/>
    <col min="5" max="5" width="43.5703125" style="1" customWidth="1"/>
    <col min="6" max="6" width="51.7109375" style="1" customWidth="1"/>
    <col min="7" max="7" width="18.85546875" style="1" customWidth="1"/>
    <col min="8" max="8" width="33" style="1" customWidth="1"/>
    <col min="9" max="9" width="7.7109375" style="1" customWidth="1"/>
    <col min="10" max="10" width="24.42578125" style="1" customWidth="1"/>
    <col min="11" max="11" width="17.42578125" style="1" customWidth="1"/>
    <col min="12" max="16384" width="13.7109375" style="1"/>
  </cols>
  <sheetData>
    <row r="1" spans="1:12" s="2" customFormat="1" ht="30" x14ac:dyDescent="0.25">
      <c r="A1" s="2" t="s">
        <v>11</v>
      </c>
      <c r="B1" s="2" t="s">
        <v>12</v>
      </c>
      <c r="C1" s="2" t="s">
        <v>52</v>
      </c>
      <c r="D1" s="2" t="s">
        <v>0</v>
      </c>
      <c r="E1" s="2" t="s">
        <v>13</v>
      </c>
      <c r="F1" s="20" t="s">
        <v>1</v>
      </c>
      <c r="G1" s="20"/>
      <c r="H1" s="20" t="s">
        <v>4</v>
      </c>
      <c r="I1" s="20"/>
      <c r="J1" s="2" t="s">
        <v>6</v>
      </c>
      <c r="K1" s="2" t="s">
        <v>15</v>
      </c>
      <c r="L1" s="2" t="s">
        <v>7</v>
      </c>
    </row>
    <row r="2" spans="1:12" s="2" customFormat="1" x14ac:dyDescent="0.25">
      <c r="F2" s="2" t="s">
        <v>2</v>
      </c>
      <c r="G2" s="2" t="s">
        <v>3</v>
      </c>
      <c r="H2" s="2" t="s">
        <v>5</v>
      </c>
      <c r="I2" s="2" t="s">
        <v>8</v>
      </c>
    </row>
    <row r="4" spans="1:12" s="3" customFormat="1" ht="150" customHeight="1" x14ac:dyDescent="0.25">
      <c r="A4" s="3" t="s">
        <v>9</v>
      </c>
      <c r="B4" s="3" t="s">
        <v>53</v>
      </c>
      <c r="C4" s="5" t="s">
        <v>54</v>
      </c>
      <c r="D4" s="3" t="s">
        <v>10</v>
      </c>
      <c r="E4" s="3" t="s">
        <v>31</v>
      </c>
      <c r="F4" s="3" t="s">
        <v>14</v>
      </c>
      <c r="G4" s="3" t="s">
        <v>14</v>
      </c>
      <c r="H4" s="3" t="s">
        <v>14</v>
      </c>
      <c r="I4" s="3" t="s">
        <v>35</v>
      </c>
      <c r="J4" s="3" t="s">
        <v>70</v>
      </c>
      <c r="K4" s="3" t="s">
        <v>16</v>
      </c>
      <c r="L4" s="3" t="s">
        <v>17</v>
      </c>
    </row>
    <row r="5" spans="1:12" s="6" customFormat="1" ht="192" customHeight="1" x14ac:dyDescent="0.25">
      <c r="A5" s="6" t="s">
        <v>68</v>
      </c>
      <c r="B5" s="6" t="s">
        <v>64</v>
      </c>
      <c r="C5" s="6" t="s">
        <v>69</v>
      </c>
      <c r="E5" s="6" t="s">
        <v>65</v>
      </c>
      <c r="F5" s="6" t="s">
        <v>66</v>
      </c>
      <c r="G5" s="6" t="s">
        <v>35</v>
      </c>
      <c r="H5" s="6" t="s">
        <v>79</v>
      </c>
    </row>
    <row r="6" spans="1:12" s="3" customFormat="1" ht="189" customHeight="1" x14ac:dyDescent="0.25">
      <c r="A6" s="3" t="s">
        <v>18</v>
      </c>
      <c r="B6" s="3" t="s">
        <v>55</v>
      </c>
      <c r="C6" s="5" t="s">
        <v>58</v>
      </c>
      <c r="D6" s="3" t="s">
        <v>19</v>
      </c>
      <c r="E6" s="3" t="s">
        <v>34</v>
      </c>
      <c r="F6" s="3" t="s">
        <v>30</v>
      </c>
      <c r="G6" s="3" t="s">
        <v>20</v>
      </c>
      <c r="H6" s="21" t="s">
        <v>21</v>
      </c>
      <c r="I6" s="21"/>
      <c r="J6" s="3" t="s">
        <v>63</v>
      </c>
      <c r="K6" s="3" t="s">
        <v>22</v>
      </c>
      <c r="L6" s="3" t="s">
        <v>23</v>
      </c>
    </row>
    <row r="7" spans="1:12" s="5" customFormat="1" ht="146.25" customHeight="1" x14ac:dyDescent="0.25">
      <c r="A7" s="7" t="s">
        <v>24</v>
      </c>
      <c r="B7" s="5" t="s">
        <v>56</v>
      </c>
      <c r="C7" s="5" t="s">
        <v>39</v>
      </c>
      <c r="E7" s="5" t="s">
        <v>25</v>
      </c>
      <c r="F7" s="21" t="s">
        <v>26</v>
      </c>
      <c r="G7" s="21"/>
      <c r="H7" s="5" t="s">
        <v>27</v>
      </c>
      <c r="I7" s="5" t="s">
        <v>35</v>
      </c>
      <c r="J7" s="5" t="s">
        <v>29</v>
      </c>
      <c r="K7" s="5" t="s">
        <v>32</v>
      </c>
      <c r="L7" s="5" t="s">
        <v>28</v>
      </c>
    </row>
    <row r="8" spans="1:12" s="3" customFormat="1" ht="146.25" customHeight="1" x14ac:dyDescent="0.25">
      <c r="A8" s="3" t="s">
        <v>33</v>
      </c>
      <c r="B8" s="3" t="s">
        <v>59</v>
      </c>
      <c r="C8" s="5" t="s">
        <v>61</v>
      </c>
      <c r="D8" s="3" t="s">
        <v>57</v>
      </c>
      <c r="E8" s="3" t="s">
        <v>60</v>
      </c>
      <c r="F8" s="3" t="s">
        <v>62</v>
      </c>
      <c r="G8" s="3" t="s">
        <v>35</v>
      </c>
      <c r="H8" s="3" t="s">
        <v>35</v>
      </c>
      <c r="I8" s="3" t="s">
        <v>35</v>
      </c>
      <c r="J8" s="3" t="s">
        <v>40</v>
      </c>
      <c r="K8" s="4" t="s">
        <v>42</v>
      </c>
      <c r="L8" s="3" t="s">
        <v>41</v>
      </c>
    </row>
    <row r="9" spans="1:12" s="3" customFormat="1" ht="127.5" customHeight="1" x14ac:dyDescent="0.25">
      <c r="A9" s="3" t="s">
        <v>36</v>
      </c>
      <c r="B9" s="3" t="s">
        <v>37</v>
      </c>
      <c r="C9" s="5" t="s">
        <v>71</v>
      </c>
      <c r="D9" s="3" t="s">
        <v>38</v>
      </c>
      <c r="E9" s="3" t="s">
        <v>38</v>
      </c>
      <c r="F9" s="3" t="s">
        <v>38</v>
      </c>
      <c r="G9" s="3" t="s">
        <v>38</v>
      </c>
      <c r="H9" s="3" t="s">
        <v>44</v>
      </c>
      <c r="I9" s="3" t="s">
        <v>35</v>
      </c>
      <c r="J9" s="3" t="s">
        <v>38</v>
      </c>
      <c r="L9" s="3" t="s">
        <v>41</v>
      </c>
    </row>
    <row r="10" spans="1:12" s="3" customFormat="1" ht="207.75" customHeight="1" x14ac:dyDescent="0.25">
      <c r="A10" s="3" t="s">
        <v>43</v>
      </c>
      <c r="B10" s="3" t="s">
        <v>48</v>
      </c>
      <c r="C10" s="5"/>
      <c r="E10" s="3" t="s">
        <v>45</v>
      </c>
      <c r="F10" s="21" t="s">
        <v>47</v>
      </c>
      <c r="G10" s="21"/>
      <c r="H10" s="3" t="s">
        <v>125</v>
      </c>
      <c r="I10" s="3" t="s">
        <v>35</v>
      </c>
      <c r="J10" s="3" t="s">
        <v>46</v>
      </c>
      <c r="K10" s="3" t="s">
        <v>49</v>
      </c>
      <c r="L10" s="3" t="s">
        <v>50</v>
      </c>
    </row>
    <row r="11" spans="1:12" s="3" customFormat="1" ht="119.25" customHeight="1" x14ac:dyDescent="0.25">
      <c r="A11" s="3" t="s">
        <v>51</v>
      </c>
      <c r="C11" s="5"/>
      <c r="E11" s="3" t="s">
        <v>67</v>
      </c>
    </row>
    <row r="12" spans="1:12" s="3" customFormat="1" ht="12.75" x14ac:dyDescent="0.25">
      <c r="C12" s="5"/>
    </row>
  </sheetData>
  <mergeCells count="5">
    <mergeCell ref="F1:G1"/>
    <mergeCell ref="H1:I1"/>
    <mergeCell ref="H6:I6"/>
    <mergeCell ref="F7:G7"/>
    <mergeCell ref="F10:G10"/>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C2" sqref="C2:D3"/>
    </sheetView>
  </sheetViews>
  <sheetFormatPr baseColWidth="10" defaultColWidth="13.7109375" defaultRowHeight="15" x14ac:dyDescent="0.25"/>
  <cols>
    <col min="1" max="1" width="13.7109375" style="8"/>
    <col min="2" max="2" width="15.42578125" style="8" customWidth="1"/>
    <col min="3" max="16384" width="13.7109375" style="8"/>
  </cols>
  <sheetData>
    <row r="1" spans="1:5" ht="30" x14ac:dyDescent="0.25">
      <c r="A1" s="8" t="s">
        <v>72</v>
      </c>
      <c r="B1" s="8" t="s">
        <v>78</v>
      </c>
      <c r="C1" s="8" t="s">
        <v>3</v>
      </c>
      <c r="D1" s="8" t="s">
        <v>2</v>
      </c>
    </row>
    <row r="2" spans="1:5" ht="30" x14ac:dyDescent="0.25">
      <c r="A2" s="8" t="s">
        <v>64</v>
      </c>
      <c r="B2" s="8" t="s">
        <v>76</v>
      </c>
      <c r="C2" s="8" t="s">
        <v>74</v>
      </c>
      <c r="D2" s="8" t="s">
        <v>74</v>
      </c>
    </row>
    <row r="3" spans="1:5" ht="29.25" customHeight="1" x14ac:dyDescent="0.25">
      <c r="A3" s="8" t="s">
        <v>73</v>
      </c>
      <c r="B3" s="8" t="s">
        <v>75</v>
      </c>
      <c r="C3" s="8" t="s">
        <v>74</v>
      </c>
      <c r="D3" s="8" t="s">
        <v>74</v>
      </c>
    </row>
    <row r="4" spans="1:5" ht="29.25" customHeight="1" x14ac:dyDescent="0.25"/>
    <row r="5" spans="1:5" ht="30" x14ac:dyDescent="0.25">
      <c r="A5" s="8" t="s">
        <v>81</v>
      </c>
      <c r="B5" s="8" t="s">
        <v>76</v>
      </c>
      <c r="C5" s="8" t="s">
        <v>77</v>
      </c>
      <c r="D5" s="8" t="s">
        <v>77</v>
      </c>
    </row>
    <row r="6" spans="1:5" ht="30" x14ac:dyDescent="0.25">
      <c r="A6" s="8" t="s">
        <v>82</v>
      </c>
      <c r="B6" s="8" t="s">
        <v>75</v>
      </c>
      <c r="C6" s="8" t="s">
        <v>74</v>
      </c>
      <c r="D6" s="8" t="s">
        <v>77</v>
      </c>
    </row>
    <row r="7" spans="1:5" ht="45" x14ac:dyDescent="0.25">
      <c r="A7" s="18" t="s">
        <v>127</v>
      </c>
      <c r="B7" s="8" t="s">
        <v>76</v>
      </c>
      <c r="C7" s="19" t="s">
        <v>77</v>
      </c>
      <c r="D7" s="19" t="s">
        <v>128</v>
      </c>
      <c r="E7" s="18"/>
    </row>
    <row r="9" spans="1:5" ht="30" x14ac:dyDescent="0.25">
      <c r="A9" s="8" t="s">
        <v>83</v>
      </c>
      <c r="B9" s="8" t="s">
        <v>76</v>
      </c>
      <c r="C9" s="8" t="s">
        <v>74</v>
      </c>
      <c r="D9" s="8" t="s">
        <v>74</v>
      </c>
    </row>
    <row r="10" spans="1:5" ht="30" x14ac:dyDescent="0.25">
      <c r="A10" s="8" t="s">
        <v>84</v>
      </c>
      <c r="B10" s="8" t="s">
        <v>76</v>
      </c>
      <c r="C10" s="8" t="s">
        <v>77</v>
      </c>
      <c r="D10" s="8" t="s">
        <v>77</v>
      </c>
    </row>
    <row r="11" spans="1:5" ht="30" x14ac:dyDescent="0.25">
      <c r="A11" s="8" t="s">
        <v>85</v>
      </c>
      <c r="B11" s="8" t="s">
        <v>76</v>
      </c>
      <c r="C11" s="8" t="s">
        <v>77</v>
      </c>
      <c r="D11" s="8" t="s">
        <v>77</v>
      </c>
    </row>
    <row r="12" spans="1:5" ht="30" x14ac:dyDescent="0.25">
      <c r="A12" s="8" t="s">
        <v>86</v>
      </c>
      <c r="B12" s="8" t="s">
        <v>76</v>
      </c>
      <c r="C12" s="8" t="s">
        <v>77</v>
      </c>
      <c r="D12" s="8" t="s">
        <v>77</v>
      </c>
    </row>
    <row r="13" spans="1:5" ht="60" x14ac:dyDescent="0.25">
      <c r="A13" s="8" t="s">
        <v>87</v>
      </c>
      <c r="B13" s="8" t="s">
        <v>80</v>
      </c>
      <c r="C13" s="8" t="s">
        <v>77</v>
      </c>
      <c r="D13" s="8" t="s">
        <v>77</v>
      </c>
    </row>
    <row r="14" spans="1:5" ht="45" x14ac:dyDescent="0.25">
      <c r="A14" s="18" t="s">
        <v>126</v>
      </c>
      <c r="B14" s="8" t="s">
        <v>76</v>
      </c>
      <c r="C14" s="19" t="s">
        <v>77</v>
      </c>
      <c r="D14" s="19"/>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
  <sheetViews>
    <sheetView workbookViewId="0">
      <selection activeCell="M9" sqref="M9"/>
    </sheetView>
  </sheetViews>
  <sheetFormatPr baseColWidth="10" defaultRowHeight="15" x14ac:dyDescent="0.25"/>
  <cols>
    <col min="2" max="2" width="8.85546875" customWidth="1"/>
    <col min="3" max="3" width="10.5703125" customWidth="1"/>
    <col min="4" max="4" width="9.42578125" customWidth="1"/>
    <col min="5" max="5" width="9.7109375" customWidth="1"/>
    <col min="6" max="6" width="4.7109375" customWidth="1"/>
    <col min="7" max="7" width="3.28515625" customWidth="1"/>
    <col min="8" max="8" width="7.42578125" customWidth="1"/>
    <col min="9" max="9" width="11.5703125" customWidth="1"/>
    <col min="10" max="10" width="10" customWidth="1"/>
    <col min="11" max="11" width="5.28515625" customWidth="1"/>
    <col min="12" max="12" width="10.28515625" customWidth="1"/>
  </cols>
  <sheetData>
    <row r="1" spans="1:14" x14ac:dyDescent="0.25">
      <c r="B1" s="22" t="s">
        <v>115</v>
      </c>
      <c r="C1" s="22"/>
      <c r="D1" s="22"/>
      <c r="E1" s="22"/>
      <c r="G1" s="22" t="s">
        <v>116</v>
      </c>
      <c r="H1" s="22"/>
      <c r="I1" s="22"/>
      <c r="J1" s="22"/>
      <c r="L1" s="22" t="s">
        <v>117</v>
      </c>
      <c r="M1" s="22"/>
    </row>
    <row r="2" spans="1:14" x14ac:dyDescent="0.25">
      <c r="B2" s="11" t="s">
        <v>106</v>
      </c>
      <c r="C2" s="11" t="s">
        <v>107</v>
      </c>
      <c r="D2" t="s">
        <v>108</v>
      </c>
      <c r="E2" s="9" t="s">
        <v>109</v>
      </c>
      <c r="G2" s="11" t="s">
        <v>104</v>
      </c>
      <c r="H2" s="11" t="s">
        <v>105</v>
      </c>
      <c r="I2" t="s">
        <v>123</v>
      </c>
      <c r="J2" s="9" t="s">
        <v>109</v>
      </c>
      <c r="L2" t="s">
        <v>108</v>
      </c>
      <c r="M2" s="9" t="s">
        <v>109</v>
      </c>
      <c r="N2" s="13"/>
    </row>
    <row r="3" spans="1:14" x14ac:dyDescent="0.25">
      <c r="A3" t="s">
        <v>102</v>
      </c>
      <c r="B3" s="11">
        <v>2</v>
      </c>
      <c r="C3" s="11">
        <v>1</v>
      </c>
      <c r="D3">
        <f t="shared" ref="D3:D18" si="0">B3+C3</f>
        <v>3</v>
      </c>
      <c r="E3" s="9">
        <f t="shared" ref="E3:E18" si="1">D3/2</f>
        <v>1.5</v>
      </c>
      <c r="G3" s="11">
        <v>3</v>
      </c>
      <c r="H3" s="11">
        <v>1.5</v>
      </c>
      <c r="I3">
        <v>3</v>
      </c>
      <c r="J3" s="9">
        <f t="shared" ref="J3:J18" si="2">I3/2</f>
        <v>1.5</v>
      </c>
      <c r="L3">
        <f t="shared" ref="L3:L18" si="3">J3+E3</f>
        <v>3</v>
      </c>
      <c r="M3" s="9">
        <f t="shared" ref="M3:M18" si="4">L3/2</f>
        <v>1.5</v>
      </c>
      <c r="N3" s="13"/>
    </row>
    <row r="4" spans="1:14" x14ac:dyDescent="0.25">
      <c r="A4" t="s">
        <v>88</v>
      </c>
      <c r="B4" s="11">
        <v>2</v>
      </c>
      <c r="C4" s="11">
        <v>0.5</v>
      </c>
      <c r="D4">
        <f t="shared" si="0"/>
        <v>2.5</v>
      </c>
      <c r="E4" s="9">
        <f t="shared" si="1"/>
        <v>1.25</v>
      </c>
      <c r="G4" s="11">
        <v>0</v>
      </c>
      <c r="H4" s="11">
        <v>1.5</v>
      </c>
      <c r="I4" s="11">
        <v>1.5</v>
      </c>
      <c r="J4" s="9">
        <f t="shared" si="2"/>
        <v>0.75</v>
      </c>
      <c r="L4">
        <f t="shared" si="3"/>
        <v>2</v>
      </c>
      <c r="M4" s="9">
        <f t="shared" si="4"/>
        <v>1</v>
      </c>
      <c r="N4" s="13"/>
    </row>
    <row r="5" spans="1:14" x14ac:dyDescent="0.25">
      <c r="A5" t="s">
        <v>96</v>
      </c>
      <c r="B5" s="11">
        <v>0</v>
      </c>
      <c r="C5" s="11">
        <v>1</v>
      </c>
      <c r="D5">
        <f t="shared" si="0"/>
        <v>1</v>
      </c>
      <c r="E5" s="9">
        <f t="shared" si="1"/>
        <v>0.5</v>
      </c>
      <c r="G5" s="12">
        <v>3</v>
      </c>
      <c r="H5" s="11">
        <v>1.5</v>
      </c>
      <c r="I5">
        <v>3</v>
      </c>
      <c r="J5" s="9">
        <f t="shared" si="2"/>
        <v>1.5</v>
      </c>
      <c r="L5">
        <f t="shared" si="3"/>
        <v>2</v>
      </c>
      <c r="M5" s="9">
        <f t="shared" si="4"/>
        <v>1</v>
      </c>
      <c r="N5" s="13"/>
    </row>
    <row r="6" spans="1:14" x14ac:dyDescent="0.25">
      <c r="A6" t="s">
        <v>90</v>
      </c>
      <c r="B6" s="11">
        <v>2</v>
      </c>
      <c r="C6" s="11">
        <v>1</v>
      </c>
      <c r="D6">
        <f t="shared" si="0"/>
        <v>3</v>
      </c>
      <c r="E6" s="9">
        <f t="shared" si="1"/>
        <v>1.5</v>
      </c>
      <c r="G6" s="11">
        <v>0</v>
      </c>
      <c r="H6" s="11">
        <v>0</v>
      </c>
      <c r="J6" s="9">
        <f t="shared" si="2"/>
        <v>0</v>
      </c>
      <c r="L6">
        <f t="shared" si="3"/>
        <v>1.5</v>
      </c>
      <c r="M6" s="9">
        <f t="shared" si="4"/>
        <v>0.75</v>
      </c>
      <c r="N6" s="13"/>
    </row>
    <row r="7" spans="1:14" x14ac:dyDescent="0.25">
      <c r="A7" t="s">
        <v>92</v>
      </c>
      <c r="B7" s="11">
        <v>2</v>
      </c>
      <c r="C7" s="11">
        <v>1</v>
      </c>
      <c r="D7">
        <f t="shared" si="0"/>
        <v>3</v>
      </c>
      <c r="E7" s="9">
        <f t="shared" si="1"/>
        <v>1.5</v>
      </c>
      <c r="G7" s="11">
        <v>0</v>
      </c>
      <c r="H7" s="11">
        <v>0</v>
      </c>
      <c r="J7" s="9">
        <f t="shared" si="2"/>
        <v>0</v>
      </c>
      <c r="L7">
        <f t="shared" si="3"/>
        <v>1.5</v>
      </c>
      <c r="M7" s="9">
        <f t="shared" si="4"/>
        <v>0.75</v>
      </c>
      <c r="N7" s="13"/>
    </row>
    <row r="8" spans="1:14" x14ac:dyDescent="0.25">
      <c r="A8" t="s">
        <v>95</v>
      </c>
      <c r="B8" s="11">
        <v>2</v>
      </c>
      <c r="C8" s="11">
        <v>1</v>
      </c>
      <c r="D8">
        <f t="shared" si="0"/>
        <v>3</v>
      </c>
      <c r="E8" s="9">
        <f t="shared" si="1"/>
        <v>1.5</v>
      </c>
      <c r="G8" s="11">
        <v>0</v>
      </c>
      <c r="H8" s="11">
        <v>0</v>
      </c>
      <c r="J8" s="9">
        <f t="shared" si="2"/>
        <v>0</v>
      </c>
      <c r="L8">
        <f t="shared" si="3"/>
        <v>1.5</v>
      </c>
      <c r="M8" s="9">
        <f t="shared" si="4"/>
        <v>0.75</v>
      </c>
      <c r="N8" s="13"/>
    </row>
    <row r="9" spans="1:14" x14ac:dyDescent="0.25">
      <c r="A9" t="s">
        <v>100</v>
      </c>
      <c r="B9" s="11">
        <v>2</v>
      </c>
      <c r="C9" s="11">
        <v>0.5</v>
      </c>
      <c r="D9">
        <f t="shared" si="0"/>
        <v>2.5</v>
      </c>
      <c r="E9" s="9">
        <f t="shared" si="1"/>
        <v>1.25</v>
      </c>
      <c r="G9" s="11">
        <v>0</v>
      </c>
      <c r="H9" s="11">
        <v>0</v>
      </c>
      <c r="J9" s="9">
        <f t="shared" si="2"/>
        <v>0</v>
      </c>
      <c r="L9">
        <f t="shared" si="3"/>
        <v>1.25</v>
      </c>
      <c r="M9" s="9">
        <f t="shared" si="4"/>
        <v>0.625</v>
      </c>
      <c r="N9" s="13"/>
    </row>
    <row r="10" spans="1:14" x14ac:dyDescent="0.25">
      <c r="A10" t="s">
        <v>97</v>
      </c>
      <c r="B10" s="11">
        <v>0</v>
      </c>
      <c r="C10" s="11">
        <v>0.5</v>
      </c>
      <c r="D10">
        <f t="shared" si="0"/>
        <v>0.5</v>
      </c>
      <c r="E10" s="9">
        <f t="shared" si="1"/>
        <v>0.25</v>
      </c>
      <c r="G10" s="11">
        <v>0</v>
      </c>
      <c r="H10" s="11">
        <v>1.5</v>
      </c>
      <c r="I10" s="11">
        <v>1.5</v>
      </c>
      <c r="J10" s="9">
        <f t="shared" si="2"/>
        <v>0.75</v>
      </c>
      <c r="L10">
        <f t="shared" si="3"/>
        <v>1</v>
      </c>
      <c r="M10" s="9">
        <f t="shared" si="4"/>
        <v>0.5</v>
      </c>
      <c r="N10" s="13"/>
    </row>
    <row r="11" spans="1:14" x14ac:dyDescent="0.25">
      <c r="A11" t="s">
        <v>94</v>
      </c>
      <c r="B11" s="11">
        <v>0</v>
      </c>
      <c r="C11" s="11">
        <v>1</v>
      </c>
      <c r="D11">
        <f t="shared" si="0"/>
        <v>1</v>
      </c>
      <c r="E11" s="9">
        <f t="shared" si="1"/>
        <v>0.5</v>
      </c>
      <c r="G11" s="11">
        <v>0</v>
      </c>
      <c r="H11" s="11">
        <v>0</v>
      </c>
      <c r="J11" s="9">
        <f t="shared" si="2"/>
        <v>0</v>
      </c>
      <c r="L11">
        <f t="shared" si="3"/>
        <v>0.5</v>
      </c>
      <c r="M11" s="9">
        <f t="shared" si="4"/>
        <v>0.25</v>
      </c>
      <c r="N11" s="13"/>
    </row>
    <row r="12" spans="1:14" x14ac:dyDescent="0.25">
      <c r="A12" t="s">
        <v>101</v>
      </c>
      <c r="B12" s="11">
        <v>0</v>
      </c>
      <c r="C12" s="11">
        <v>1</v>
      </c>
      <c r="D12">
        <f t="shared" si="0"/>
        <v>1</v>
      </c>
      <c r="E12" s="9">
        <f t="shared" si="1"/>
        <v>0.5</v>
      </c>
      <c r="G12" s="11">
        <v>0</v>
      </c>
      <c r="H12" s="11">
        <v>0</v>
      </c>
      <c r="J12" s="9">
        <f t="shared" si="2"/>
        <v>0</v>
      </c>
      <c r="L12">
        <f t="shared" si="3"/>
        <v>0.5</v>
      </c>
      <c r="M12" s="9">
        <f t="shared" si="4"/>
        <v>0.25</v>
      </c>
      <c r="N12" s="13"/>
    </row>
    <row r="13" spans="1:14" x14ac:dyDescent="0.25">
      <c r="A13" t="s">
        <v>103</v>
      </c>
      <c r="B13" s="11">
        <v>0</v>
      </c>
      <c r="C13" s="11">
        <v>1</v>
      </c>
      <c r="D13">
        <f t="shared" si="0"/>
        <v>1</v>
      </c>
      <c r="E13" s="9">
        <f t="shared" si="1"/>
        <v>0.5</v>
      </c>
      <c r="G13" s="11">
        <v>0</v>
      </c>
      <c r="H13" s="11">
        <v>0</v>
      </c>
      <c r="J13" s="9">
        <f t="shared" si="2"/>
        <v>0</v>
      </c>
      <c r="L13">
        <f t="shared" si="3"/>
        <v>0.5</v>
      </c>
      <c r="M13" s="9">
        <f t="shared" si="4"/>
        <v>0.25</v>
      </c>
      <c r="N13" s="13"/>
    </row>
    <row r="14" spans="1:14" x14ac:dyDescent="0.25">
      <c r="A14" t="s">
        <v>89</v>
      </c>
      <c r="B14" s="11">
        <v>0</v>
      </c>
      <c r="C14" s="11">
        <v>0.5</v>
      </c>
      <c r="D14">
        <f t="shared" si="0"/>
        <v>0.5</v>
      </c>
      <c r="E14" s="9">
        <f t="shared" si="1"/>
        <v>0.25</v>
      </c>
      <c r="G14" s="11">
        <v>0</v>
      </c>
      <c r="H14" s="11">
        <v>0</v>
      </c>
      <c r="J14" s="9">
        <f t="shared" si="2"/>
        <v>0</v>
      </c>
      <c r="L14">
        <f t="shared" si="3"/>
        <v>0.25</v>
      </c>
      <c r="M14" s="9">
        <f t="shared" si="4"/>
        <v>0.125</v>
      </c>
      <c r="N14" s="13"/>
    </row>
    <row r="15" spans="1:14" x14ac:dyDescent="0.25">
      <c r="A15" t="s">
        <v>91</v>
      </c>
      <c r="B15" s="11">
        <v>0</v>
      </c>
      <c r="C15" s="11">
        <v>0.5</v>
      </c>
      <c r="D15">
        <f t="shared" si="0"/>
        <v>0.5</v>
      </c>
      <c r="E15" s="9">
        <f t="shared" si="1"/>
        <v>0.25</v>
      </c>
      <c r="G15" s="11">
        <v>0</v>
      </c>
      <c r="H15" s="11">
        <v>0</v>
      </c>
      <c r="J15" s="9">
        <f t="shared" si="2"/>
        <v>0</v>
      </c>
      <c r="L15">
        <f t="shared" si="3"/>
        <v>0.25</v>
      </c>
      <c r="M15" s="9">
        <f t="shared" si="4"/>
        <v>0.125</v>
      </c>
      <c r="N15" s="13"/>
    </row>
    <row r="16" spans="1:14" x14ac:dyDescent="0.25">
      <c r="A16" t="s">
        <v>98</v>
      </c>
      <c r="B16" s="11">
        <v>0</v>
      </c>
      <c r="C16" s="11">
        <v>0.5</v>
      </c>
      <c r="D16">
        <f t="shared" si="0"/>
        <v>0.5</v>
      </c>
      <c r="E16" s="9">
        <f t="shared" si="1"/>
        <v>0.25</v>
      </c>
      <c r="G16" s="11">
        <v>0</v>
      </c>
      <c r="H16" s="11">
        <v>0</v>
      </c>
      <c r="J16" s="9">
        <f t="shared" si="2"/>
        <v>0</v>
      </c>
      <c r="L16">
        <f t="shared" si="3"/>
        <v>0.25</v>
      </c>
      <c r="M16" s="9">
        <f t="shared" si="4"/>
        <v>0.125</v>
      </c>
      <c r="N16" s="13"/>
    </row>
    <row r="17" spans="1:14" x14ac:dyDescent="0.25">
      <c r="A17" t="s">
        <v>99</v>
      </c>
      <c r="B17" s="11">
        <v>0</v>
      </c>
      <c r="C17" s="11">
        <v>0.5</v>
      </c>
      <c r="D17">
        <f t="shared" si="0"/>
        <v>0.5</v>
      </c>
      <c r="E17" s="9">
        <f t="shared" si="1"/>
        <v>0.25</v>
      </c>
      <c r="G17" s="11">
        <v>0</v>
      </c>
      <c r="H17" s="11">
        <v>0</v>
      </c>
      <c r="J17" s="9">
        <f t="shared" si="2"/>
        <v>0</v>
      </c>
      <c r="L17">
        <f t="shared" si="3"/>
        <v>0.25</v>
      </c>
      <c r="M17" s="9">
        <f t="shared" si="4"/>
        <v>0.125</v>
      </c>
      <c r="N17" s="13"/>
    </row>
    <row r="18" spans="1:14" x14ac:dyDescent="0.25">
      <c r="A18" t="s">
        <v>93</v>
      </c>
      <c r="B18" s="11">
        <v>0</v>
      </c>
      <c r="C18" s="11">
        <v>0</v>
      </c>
      <c r="D18">
        <f t="shared" si="0"/>
        <v>0</v>
      </c>
      <c r="E18" s="9">
        <f t="shared" si="1"/>
        <v>0</v>
      </c>
      <c r="G18" s="11">
        <v>0</v>
      </c>
      <c r="H18" s="11">
        <v>0</v>
      </c>
      <c r="J18" s="9">
        <f t="shared" si="2"/>
        <v>0</v>
      </c>
      <c r="L18">
        <f t="shared" si="3"/>
        <v>0</v>
      </c>
      <c r="M18" s="9">
        <f t="shared" si="4"/>
        <v>0</v>
      </c>
      <c r="N18" s="13"/>
    </row>
    <row r="19" spans="1:14" x14ac:dyDescent="0.25">
      <c r="B19" s="11"/>
      <c r="C19" s="11"/>
      <c r="E19" s="9"/>
      <c r="J19" s="9"/>
      <c r="M19" s="9"/>
    </row>
    <row r="20" spans="1:14" x14ac:dyDescent="0.25">
      <c r="A20" t="s">
        <v>118</v>
      </c>
      <c r="E20" s="14" t="s">
        <v>114</v>
      </c>
      <c r="F20" s="15"/>
      <c r="G20" s="15"/>
      <c r="H20" s="15"/>
      <c r="I20" s="15"/>
      <c r="J20" s="14" t="s">
        <v>113</v>
      </c>
      <c r="K20" s="15"/>
      <c r="M20" s="14" t="s">
        <v>124</v>
      </c>
    </row>
    <row r="21" spans="1:14" x14ac:dyDescent="0.25">
      <c r="E21" s="9"/>
      <c r="J21" s="9"/>
      <c r="M21" s="9"/>
    </row>
    <row r="22" spans="1:14" x14ac:dyDescent="0.25">
      <c r="A22" t="s">
        <v>119</v>
      </c>
      <c r="E22" s="16">
        <f>AVERAGE(E3:E18)</f>
        <v>0.734375</v>
      </c>
      <c r="F22" s="17" t="s">
        <v>121</v>
      </c>
      <c r="G22" s="17"/>
      <c r="J22" s="13">
        <f>AVERAGE(J3:J18)</f>
        <v>0.28125</v>
      </c>
      <c r="K22" s="10" t="s">
        <v>122</v>
      </c>
      <c r="L22" s="10"/>
      <c r="M22" s="13">
        <f>AVERAGE(M3:M18)</f>
        <v>0.5078125</v>
      </c>
      <c r="N22" s="10" t="s">
        <v>111</v>
      </c>
    </row>
    <row r="23" spans="1:14" x14ac:dyDescent="0.25">
      <c r="A23" t="s">
        <v>120</v>
      </c>
      <c r="E23" s="14">
        <f xml:space="preserve"> STDEV(E3:E18)</f>
        <v>0.56619159007059316</v>
      </c>
      <c r="F23" s="15" t="s">
        <v>112</v>
      </c>
      <c r="J23" s="14">
        <f xml:space="preserve"> STDEV(J3:J18)</f>
        <v>0.53909646632119568</v>
      </c>
      <c r="K23" s="15" t="s">
        <v>111</v>
      </c>
      <c r="M23" s="13">
        <f xml:space="preserve"> STDEV(M3:M18)</f>
        <v>0.42443283233824719</v>
      </c>
      <c r="N23" s="10" t="s">
        <v>110</v>
      </c>
    </row>
  </sheetData>
  <sortState ref="A3:M18">
    <sortCondition descending="1" ref="M3"/>
  </sortState>
  <mergeCells count="3">
    <mergeCell ref="B1:E1"/>
    <mergeCell ref="G1:J1"/>
    <mergeCell ref="L1:M1"/>
  </mergeCells>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8D83-DDF5-41B3-8BE6-A49AE27B6189}">
  <dimension ref="A1:N23"/>
  <sheetViews>
    <sheetView workbookViewId="0">
      <selection activeCell="J3" sqref="J3:J18"/>
    </sheetView>
  </sheetViews>
  <sheetFormatPr baseColWidth="10" defaultRowHeight="15" x14ac:dyDescent="0.25"/>
  <cols>
    <col min="2" max="2" width="8.85546875" customWidth="1"/>
    <col min="3" max="3" width="10.5703125" customWidth="1"/>
    <col min="4" max="4" width="9.42578125" customWidth="1"/>
    <col min="5" max="5" width="9.7109375" customWidth="1"/>
    <col min="6" max="6" width="4.7109375" customWidth="1"/>
    <col min="7" max="7" width="3.28515625" customWidth="1"/>
    <col min="8" max="8" width="7.42578125" customWidth="1"/>
    <col min="9" max="9" width="11.5703125" customWidth="1"/>
    <col min="10" max="10" width="10" customWidth="1"/>
    <col min="11" max="11" width="5.28515625" customWidth="1"/>
    <col min="12" max="12" width="10.28515625" customWidth="1"/>
  </cols>
  <sheetData>
    <row r="1" spans="1:14" x14ac:dyDescent="0.25">
      <c r="B1" s="22" t="s">
        <v>115</v>
      </c>
      <c r="C1" s="22"/>
      <c r="D1" s="22"/>
      <c r="E1" s="22"/>
      <c r="G1" s="22" t="s">
        <v>116</v>
      </c>
      <c r="H1" s="22"/>
      <c r="I1" s="22"/>
      <c r="J1" s="22"/>
      <c r="L1" s="22" t="s">
        <v>117</v>
      </c>
      <c r="M1" s="22"/>
    </row>
    <row r="2" spans="1:14" x14ac:dyDescent="0.25">
      <c r="B2" s="11" t="s">
        <v>106</v>
      </c>
      <c r="C2" s="11" t="s">
        <v>107</v>
      </c>
      <c r="D2" t="s">
        <v>108</v>
      </c>
      <c r="E2" s="9" t="s">
        <v>109</v>
      </c>
      <c r="G2" s="11" t="s">
        <v>104</v>
      </c>
      <c r="H2" s="11" t="s">
        <v>105</v>
      </c>
      <c r="I2" t="s">
        <v>123</v>
      </c>
      <c r="J2" s="9" t="s">
        <v>109</v>
      </c>
      <c r="L2" t="s">
        <v>108</v>
      </c>
      <c r="M2" s="9" t="s">
        <v>109</v>
      </c>
      <c r="N2" s="13"/>
    </row>
    <row r="3" spans="1:14" x14ac:dyDescent="0.25">
      <c r="A3" t="s">
        <v>102</v>
      </c>
      <c r="B3" s="11">
        <v>2</v>
      </c>
      <c r="C3" s="11">
        <v>1</v>
      </c>
      <c r="D3">
        <f t="shared" ref="D3:D18" si="0">B3+C3</f>
        <v>3</v>
      </c>
      <c r="E3" s="9">
        <f t="shared" ref="E3:E18" si="1">D3/2</f>
        <v>1.5</v>
      </c>
      <c r="G3" s="11">
        <v>3</v>
      </c>
      <c r="H3" s="11">
        <v>1.5</v>
      </c>
      <c r="I3">
        <f>H3+G3</f>
        <v>4.5</v>
      </c>
      <c r="J3" s="9">
        <f>I3/3</f>
        <v>1.5</v>
      </c>
      <c r="L3">
        <f t="shared" ref="L3:L18" si="2">J3+E3</f>
        <v>3</v>
      </c>
      <c r="M3" s="9">
        <f t="shared" ref="M3:M18" si="3">L3/2</f>
        <v>1.5</v>
      </c>
      <c r="N3" s="13"/>
    </row>
    <row r="4" spans="1:14" x14ac:dyDescent="0.25">
      <c r="A4" t="s">
        <v>88</v>
      </c>
      <c r="B4" s="11">
        <v>2</v>
      </c>
      <c r="C4" s="11">
        <v>0.5</v>
      </c>
      <c r="D4">
        <f t="shared" si="0"/>
        <v>2.5</v>
      </c>
      <c r="E4" s="9">
        <f t="shared" si="1"/>
        <v>1.25</v>
      </c>
      <c r="G4" s="11">
        <v>0</v>
      </c>
      <c r="H4" s="11">
        <v>1.5</v>
      </c>
      <c r="I4">
        <f t="shared" ref="I4:I18" si="4">H4+G4</f>
        <v>1.5</v>
      </c>
      <c r="J4" s="9">
        <f t="shared" ref="J4:J18" si="5">I4/3</f>
        <v>0.5</v>
      </c>
      <c r="L4">
        <f t="shared" si="2"/>
        <v>1.75</v>
      </c>
      <c r="M4" s="9">
        <f t="shared" si="3"/>
        <v>0.875</v>
      </c>
      <c r="N4" s="13"/>
    </row>
    <row r="5" spans="1:14" x14ac:dyDescent="0.25">
      <c r="A5" t="s">
        <v>96</v>
      </c>
      <c r="B5" s="11">
        <v>0</v>
      </c>
      <c r="C5" s="11">
        <v>1</v>
      </c>
      <c r="D5">
        <f t="shared" si="0"/>
        <v>1</v>
      </c>
      <c r="E5" s="9">
        <f t="shared" si="1"/>
        <v>0.5</v>
      </c>
      <c r="G5" s="12">
        <v>3</v>
      </c>
      <c r="H5" s="11">
        <v>1.5</v>
      </c>
      <c r="I5">
        <f t="shared" si="4"/>
        <v>4.5</v>
      </c>
      <c r="J5" s="9">
        <f t="shared" si="5"/>
        <v>1.5</v>
      </c>
      <c r="L5">
        <f t="shared" si="2"/>
        <v>2</v>
      </c>
      <c r="M5" s="9">
        <f t="shared" si="3"/>
        <v>1</v>
      </c>
      <c r="N5" s="13"/>
    </row>
    <row r="6" spans="1:14" x14ac:dyDescent="0.25">
      <c r="A6" t="s">
        <v>90</v>
      </c>
      <c r="B6" s="11">
        <v>2</v>
      </c>
      <c r="C6" s="11">
        <v>1</v>
      </c>
      <c r="D6">
        <f t="shared" si="0"/>
        <v>3</v>
      </c>
      <c r="E6" s="9">
        <f t="shared" si="1"/>
        <v>1.5</v>
      </c>
      <c r="G6" s="11">
        <v>0</v>
      </c>
      <c r="H6" s="11">
        <v>0</v>
      </c>
      <c r="I6">
        <f t="shared" si="4"/>
        <v>0</v>
      </c>
      <c r="J6" s="9">
        <f t="shared" si="5"/>
        <v>0</v>
      </c>
      <c r="L6">
        <f t="shared" si="2"/>
        <v>1.5</v>
      </c>
      <c r="M6" s="9">
        <f t="shared" si="3"/>
        <v>0.75</v>
      </c>
      <c r="N6" s="13"/>
    </row>
    <row r="7" spans="1:14" x14ac:dyDescent="0.25">
      <c r="A7" t="s">
        <v>92</v>
      </c>
      <c r="B7" s="11">
        <v>2</v>
      </c>
      <c r="C7" s="11">
        <v>1</v>
      </c>
      <c r="D7">
        <f t="shared" si="0"/>
        <v>3</v>
      </c>
      <c r="E7" s="9">
        <f t="shared" si="1"/>
        <v>1.5</v>
      </c>
      <c r="G7" s="11">
        <v>0</v>
      </c>
      <c r="H7" s="11">
        <v>0</v>
      </c>
      <c r="I7">
        <f t="shared" si="4"/>
        <v>0</v>
      </c>
      <c r="J7" s="9">
        <f t="shared" si="5"/>
        <v>0</v>
      </c>
      <c r="L7">
        <f t="shared" si="2"/>
        <v>1.5</v>
      </c>
      <c r="M7" s="9">
        <f t="shared" si="3"/>
        <v>0.75</v>
      </c>
      <c r="N7" s="13"/>
    </row>
    <row r="8" spans="1:14" x14ac:dyDescent="0.25">
      <c r="A8" t="s">
        <v>95</v>
      </c>
      <c r="B8" s="11">
        <v>2</v>
      </c>
      <c r="C8" s="11">
        <v>1</v>
      </c>
      <c r="D8">
        <f t="shared" si="0"/>
        <v>3</v>
      </c>
      <c r="E8" s="9">
        <f t="shared" si="1"/>
        <v>1.5</v>
      </c>
      <c r="G8" s="11">
        <v>0</v>
      </c>
      <c r="H8" s="11">
        <v>0</v>
      </c>
      <c r="I8">
        <f t="shared" si="4"/>
        <v>0</v>
      </c>
      <c r="J8" s="9">
        <f t="shared" si="5"/>
        <v>0</v>
      </c>
      <c r="L8">
        <f t="shared" si="2"/>
        <v>1.5</v>
      </c>
      <c r="M8" s="9">
        <f t="shared" si="3"/>
        <v>0.75</v>
      </c>
      <c r="N8" s="13"/>
    </row>
    <row r="9" spans="1:14" x14ac:dyDescent="0.25">
      <c r="A9" t="s">
        <v>100</v>
      </c>
      <c r="B9" s="11">
        <v>2</v>
      </c>
      <c r="C9" s="11">
        <v>0.5</v>
      </c>
      <c r="D9">
        <f t="shared" si="0"/>
        <v>2.5</v>
      </c>
      <c r="E9" s="9">
        <f t="shared" si="1"/>
        <v>1.25</v>
      </c>
      <c r="G9" s="11">
        <v>0</v>
      </c>
      <c r="H9" s="11">
        <v>0</v>
      </c>
      <c r="I9">
        <f t="shared" si="4"/>
        <v>0</v>
      </c>
      <c r="J9" s="9">
        <f t="shared" si="5"/>
        <v>0</v>
      </c>
      <c r="L9">
        <f t="shared" si="2"/>
        <v>1.25</v>
      </c>
      <c r="M9" s="9">
        <f t="shared" si="3"/>
        <v>0.625</v>
      </c>
      <c r="N9" s="13"/>
    </row>
    <row r="10" spans="1:14" x14ac:dyDescent="0.25">
      <c r="A10" t="s">
        <v>97</v>
      </c>
      <c r="B10" s="11">
        <v>0</v>
      </c>
      <c r="C10" s="11">
        <v>0.5</v>
      </c>
      <c r="D10">
        <f t="shared" si="0"/>
        <v>0.5</v>
      </c>
      <c r="E10" s="9">
        <f t="shared" si="1"/>
        <v>0.25</v>
      </c>
      <c r="G10" s="11">
        <v>0</v>
      </c>
      <c r="H10" s="11">
        <v>1.5</v>
      </c>
      <c r="I10">
        <f t="shared" si="4"/>
        <v>1.5</v>
      </c>
      <c r="J10" s="9">
        <f t="shared" si="5"/>
        <v>0.5</v>
      </c>
      <c r="L10">
        <f t="shared" si="2"/>
        <v>0.75</v>
      </c>
      <c r="M10" s="9">
        <f t="shared" si="3"/>
        <v>0.375</v>
      </c>
      <c r="N10" s="13"/>
    </row>
    <row r="11" spans="1:14" x14ac:dyDescent="0.25">
      <c r="A11" t="s">
        <v>94</v>
      </c>
      <c r="B11" s="11">
        <v>0</v>
      </c>
      <c r="C11" s="11">
        <v>1</v>
      </c>
      <c r="D11">
        <f t="shared" si="0"/>
        <v>1</v>
      </c>
      <c r="E11" s="9">
        <f t="shared" si="1"/>
        <v>0.5</v>
      </c>
      <c r="G11" s="11">
        <v>0</v>
      </c>
      <c r="H11" s="11">
        <v>0</v>
      </c>
      <c r="I11">
        <f t="shared" si="4"/>
        <v>0</v>
      </c>
      <c r="J11" s="9">
        <f t="shared" si="5"/>
        <v>0</v>
      </c>
      <c r="L11">
        <f t="shared" si="2"/>
        <v>0.5</v>
      </c>
      <c r="M11" s="9">
        <f t="shared" si="3"/>
        <v>0.25</v>
      </c>
      <c r="N11" s="13"/>
    </row>
    <row r="12" spans="1:14" x14ac:dyDescent="0.25">
      <c r="A12" t="s">
        <v>101</v>
      </c>
      <c r="B12" s="11">
        <v>0</v>
      </c>
      <c r="C12" s="11">
        <v>1</v>
      </c>
      <c r="D12">
        <f t="shared" si="0"/>
        <v>1</v>
      </c>
      <c r="E12" s="9">
        <f t="shared" si="1"/>
        <v>0.5</v>
      </c>
      <c r="G12" s="11">
        <v>0</v>
      </c>
      <c r="H12" s="11">
        <v>0</v>
      </c>
      <c r="I12">
        <f t="shared" si="4"/>
        <v>0</v>
      </c>
      <c r="J12" s="9">
        <f t="shared" si="5"/>
        <v>0</v>
      </c>
      <c r="L12">
        <f t="shared" si="2"/>
        <v>0.5</v>
      </c>
      <c r="M12" s="9">
        <f t="shared" si="3"/>
        <v>0.25</v>
      </c>
      <c r="N12" s="13"/>
    </row>
    <row r="13" spans="1:14" x14ac:dyDescent="0.25">
      <c r="A13" t="s">
        <v>103</v>
      </c>
      <c r="B13" s="11">
        <v>0</v>
      </c>
      <c r="C13" s="11">
        <v>1</v>
      </c>
      <c r="D13">
        <f t="shared" si="0"/>
        <v>1</v>
      </c>
      <c r="E13" s="9">
        <f t="shared" si="1"/>
        <v>0.5</v>
      </c>
      <c r="G13" s="11">
        <v>0</v>
      </c>
      <c r="H13" s="11">
        <v>0</v>
      </c>
      <c r="I13">
        <f t="shared" si="4"/>
        <v>0</v>
      </c>
      <c r="J13" s="9">
        <f t="shared" si="5"/>
        <v>0</v>
      </c>
      <c r="L13">
        <f t="shared" si="2"/>
        <v>0.5</v>
      </c>
      <c r="M13" s="9">
        <f t="shared" si="3"/>
        <v>0.25</v>
      </c>
      <c r="N13" s="13"/>
    </row>
    <row r="14" spans="1:14" x14ac:dyDescent="0.25">
      <c r="A14" t="s">
        <v>89</v>
      </c>
      <c r="B14" s="11">
        <v>0</v>
      </c>
      <c r="C14" s="11">
        <v>0.5</v>
      </c>
      <c r="D14">
        <f t="shared" si="0"/>
        <v>0.5</v>
      </c>
      <c r="E14" s="9">
        <f t="shared" si="1"/>
        <v>0.25</v>
      </c>
      <c r="G14" s="11">
        <v>0</v>
      </c>
      <c r="H14" s="11">
        <v>0</v>
      </c>
      <c r="I14">
        <f t="shared" si="4"/>
        <v>0</v>
      </c>
      <c r="J14" s="9">
        <f t="shared" si="5"/>
        <v>0</v>
      </c>
      <c r="L14">
        <f t="shared" si="2"/>
        <v>0.25</v>
      </c>
      <c r="M14" s="9">
        <f t="shared" si="3"/>
        <v>0.125</v>
      </c>
      <c r="N14" s="13"/>
    </row>
    <row r="15" spans="1:14" x14ac:dyDescent="0.25">
      <c r="A15" t="s">
        <v>91</v>
      </c>
      <c r="B15" s="11">
        <v>0</v>
      </c>
      <c r="C15" s="11">
        <v>0.5</v>
      </c>
      <c r="D15">
        <f t="shared" si="0"/>
        <v>0.5</v>
      </c>
      <c r="E15" s="9">
        <f t="shared" si="1"/>
        <v>0.25</v>
      </c>
      <c r="G15" s="11">
        <v>0</v>
      </c>
      <c r="H15" s="11">
        <v>0</v>
      </c>
      <c r="I15">
        <f t="shared" si="4"/>
        <v>0</v>
      </c>
      <c r="J15" s="9">
        <f t="shared" si="5"/>
        <v>0</v>
      </c>
      <c r="L15">
        <f t="shared" si="2"/>
        <v>0.25</v>
      </c>
      <c r="M15" s="9">
        <f t="shared" si="3"/>
        <v>0.125</v>
      </c>
      <c r="N15" s="13"/>
    </row>
    <row r="16" spans="1:14" x14ac:dyDescent="0.25">
      <c r="A16" t="s">
        <v>98</v>
      </c>
      <c r="B16" s="11">
        <v>0</v>
      </c>
      <c r="C16" s="11">
        <v>0.5</v>
      </c>
      <c r="D16">
        <f t="shared" si="0"/>
        <v>0.5</v>
      </c>
      <c r="E16" s="9">
        <f t="shared" si="1"/>
        <v>0.25</v>
      </c>
      <c r="G16" s="11">
        <v>0</v>
      </c>
      <c r="H16" s="11">
        <v>0</v>
      </c>
      <c r="I16">
        <f t="shared" si="4"/>
        <v>0</v>
      </c>
      <c r="J16" s="9">
        <f t="shared" si="5"/>
        <v>0</v>
      </c>
      <c r="L16">
        <f t="shared" si="2"/>
        <v>0.25</v>
      </c>
      <c r="M16" s="9">
        <f t="shared" si="3"/>
        <v>0.125</v>
      </c>
      <c r="N16" s="13"/>
    </row>
    <row r="17" spans="1:14" x14ac:dyDescent="0.25">
      <c r="A17" t="s">
        <v>99</v>
      </c>
      <c r="B17" s="11">
        <v>0</v>
      </c>
      <c r="C17" s="11">
        <v>0.5</v>
      </c>
      <c r="D17">
        <f t="shared" si="0"/>
        <v>0.5</v>
      </c>
      <c r="E17" s="9">
        <f t="shared" si="1"/>
        <v>0.25</v>
      </c>
      <c r="G17" s="11">
        <v>0</v>
      </c>
      <c r="H17" s="11">
        <v>0</v>
      </c>
      <c r="I17">
        <f t="shared" si="4"/>
        <v>0</v>
      </c>
      <c r="J17" s="9">
        <f t="shared" si="5"/>
        <v>0</v>
      </c>
      <c r="L17">
        <f t="shared" si="2"/>
        <v>0.25</v>
      </c>
      <c r="M17" s="9">
        <f t="shared" si="3"/>
        <v>0.125</v>
      </c>
      <c r="N17" s="13"/>
    </row>
    <row r="18" spans="1:14" x14ac:dyDescent="0.25">
      <c r="A18" t="s">
        <v>93</v>
      </c>
      <c r="B18" s="11">
        <v>0</v>
      </c>
      <c r="C18" s="11">
        <v>0</v>
      </c>
      <c r="D18">
        <f t="shared" si="0"/>
        <v>0</v>
      </c>
      <c r="E18" s="9">
        <f t="shared" si="1"/>
        <v>0</v>
      </c>
      <c r="G18" s="11">
        <v>0</v>
      </c>
      <c r="H18" s="11">
        <v>0</v>
      </c>
      <c r="I18">
        <f t="shared" si="4"/>
        <v>0</v>
      </c>
      <c r="J18" s="9">
        <f t="shared" si="5"/>
        <v>0</v>
      </c>
      <c r="L18">
        <f t="shared" si="2"/>
        <v>0</v>
      </c>
      <c r="M18" s="9">
        <f t="shared" si="3"/>
        <v>0</v>
      </c>
      <c r="N18" s="13"/>
    </row>
    <row r="19" spans="1:14" x14ac:dyDescent="0.25">
      <c r="B19" s="11"/>
      <c r="C19" s="11"/>
      <c r="E19" s="9"/>
      <c r="J19" s="9"/>
      <c r="M19" s="9"/>
    </row>
    <row r="20" spans="1:14" x14ac:dyDescent="0.25">
      <c r="A20" t="s">
        <v>118</v>
      </c>
      <c r="E20" s="14" t="s">
        <v>114</v>
      </c>
      <c r="F20" s="15"/>
      <c r="G20" s="15"/>
      <c r="H20" s="15"/>
      <c r="I20" s="15"/>
      <c r="J20" s="14" t="s">
        <v>113</v>
      </c>
      <c r="K20" s="15"/>
      <c r="M20" s="14" t="s">
        <v>124</v>
      </c>
    </row>
    <row r="21" spans="1:14" x14ac:dyDescent="0.25">
      <c r="E21" s="9"/>
      <c r="J21" s="9"/>
      <c r="M21" s="9"/>
    </row>
    <row r="22" spans="1:14" x14ac:dyDescent="0.25">
      <c r="A22" t="s">
        <v>119</v>
      </c>
      <c r="E22" s="16">
        <f>AVERAGE(E3:E18)</f>
        <v>0.734375</v>
      </c>
      <c r="F22" s="17" t="s">
        <v>121</v>
      </c>
      <c r="G22" s="17"/>
      <c r="J22" s="13">
        <f>AVERAGE(J3:J18)</f>
        <v>0.25</v>
      </c>
      <c r="K22" s="10" t="s">
        <v>122</v>
      </c>
      <c r="L22" s="10"/>
      <c r="M22" s="13">
        <f>AVERAGE(M3:M18)</f>
        <v>0.4921875</v>
      </c>
      <c r="N22" s="10" t="s">
        <v>111</v>
      </c>
    </row>
    <row r="23" spans="1:14" x14ac:dyDescent="0.25">
      <c r="A23" t="s">
        <v>120</v>
      </c>
      <c r="E23" s="14">
        <f xml:space="preserve"> STDEV(E3:E18)</f>
        <v>0.56619159007059316</v>
      </c>
      <c r="F23" s="15" t="s">
        <v>112</v>
      </c>
      <c r="J23" s="14">
        <f xml:space="preserve"> STDEV(J3:J18)</f>
        <v>0.5163977794943222</v>
      </c>
      <c r="K23" s="15" t="s">
        <v>111</v>
      </c>
      <c r="M23" s="13">
        <f xml:space="preserve"> STDEV(M3:M18)</f>
        <v>0.41700507091241307</v>
      </c>
      <c r="N23" s="10" t="s">
        <v>110</v>
      </c>
    </row>
  </sheetData>
  <mergeCells count="3">
    <mergeCell ref="B1:E1"/>
    <mergeCell ref="G1:J1"/>
    <mergeCell ref="L1:M1"/>
  </mergeCells>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Tabelle1</vt:lpstr>
      <vt:lpstr>Tabelle2</vt:lpstr>
      <vt:lpstr>peters</vt:lpstr>
      <vt:lpstr>peters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2018-03-31T17:40:07Z</dcterms:modified>
</cp:coreProperties>
</file>